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heckCompatibility="1" defaultThemeVersion="124226"/>
  <mc:AlternateContent xmlns:mc="http://schemas.openxmlformats.org/markup-compatibility/2006">
    <mc:Choice Requires="x15">
      <x15ac:absPath xmlns:x15ac="http://schemas.microsoft.com/office/spreadsheetml/2010/11/ac" url="C:\Users\ASUS\Documents\Alcaldía Neiva\Sec General\LACTANCIA\"/>
    </mc:Choice>
  </mc:AlternateContent>
  <xr:revisionPtr revIDLastSave="0" documentId="8_{71F34EEF-B5DC-491D-BE99-993712DE63A4}" xr6:coauthVersionLast="47" xr6:coauthVersionMax="47" xr10:uidLastSave="{00000000-0000-0000-0000-000000000000}"/>
  <bookViews>
    <workbookView xWindow="-108" yWindow="-108" windowWidth="23256" windowHeight="12456" tabRatio="676" firstSheet="3" activeTab="3" xr2:uid="{00000000-000D-0000-FFFF-FFFF00000000}"/>
  </bookViews>
  <sheets>
    <sheet name="PRESUPUESTO4" sheetId="108" state="hidden" r:id="rId1"/>
    <sheet name="Hoja1" sheetId="109" state="hidden" r:id="rId2"/>
    <sheet name="Hoja3" sheetId="111" state="hidden" r:id="rId3"/>
    <sheet name="PRESUPUESTO OFICIAL (Entidad)" sheetId="155" r:id="rId4"/>
    <sheet name="PPTO" sheetId="110" state="hidden" r:id="rId5"/>
    <sheet name="A.I.U" sheetId="119" state="hidden" r:id="rId6"/>
    <sheet name="FP" sheetId="125" state="hidden" r:id="rId7"/>
    <sheet name="FM" sheetId="126" state="hidden" r:id="rId8"/>
    <sheet name="ESTUDIO DE MERCADO-V2" sheetId="124" state="hidden" r:id="rId9"/>
    <sheet name="EQUIPOS" sheetId="2" state="hidden" r:id="rId10"/>
    <sheet name="SecopII" sheetId="152" state="hidden" r:id="rId11"/>
    <sheet name="Cant.Resume" sheetId="148" r:id="rId12"/>
    <sheet name="CANTIDADES OBRA" sheetId="118" state="hidden" r:id="rId13"/>
    <sheet name="CANTIDADES OBRA2" sheetId="128" state="hidden" r:id="rId14"/>
    <sheet name="MATERIAL" sheetId="142" r:id="rId15"/>
    <sheet name="Cant. Planea" sheetId="143" r:id="rId16"/>
    <sheet name="Cant. Vivienda" sheetId="151" r:id="rId17"/>
    <sheet name="Cant.Prospe" sheetId="144" r:id="rId18"/>
    <sheet name="Cant. TIC" sheetId="145" r:id="rId19"/>
    <sheet name="Cant. Dama" sheetId="146" r:id="rId20"/>
    <sheet name="Cant.Lacta" sheetId="147" r:id="rId21"/>
    <sheet name="Can.Lamp" sheetId="149" state="hidden" r:id="rId22"/>
    <sheet name="CANTIDADES ELECTRICAS" sheetId="117" r:id="rId23"/>
    <sheet name="CANTIDADES VIDRIO" sheetId="120" r:id="rId24"/>
    <sheet name="Cant.Canal" sheetId="150" r:id="rId25"/>
    <sheet name="1.1" sheetId="88" state="hidden" r:id="rId26"/>
    <sheet name="1,1" sheetId="154" r:id="rId27"/>
    <sheet name="1.2" sheetId="1" state="hidden" r:id="rId28"/>
    <sheet name="1,2" sheetId="156" r:id="rId29"/>
    <sheet name="1.3" sheetId="18" state="hidden" r:id="rId30"/>
    <sheet name="1,3" sheetId="157" r:id="rId31"/>
    <sheet name="2.1-7,2-10.1" sheetId="72" state="hidden" r:id="rId32"/>
    <sheet name="2,1-7,2-10,1" sheetId="158" r:id="rId33"/>
    <sheet name="2.2-7,3-10.2" sheetId="84" state="hidden" r:id="rId34"/>
    <sheet name="2,2-7,3-10,2" sheetId="159" r:id="rId35"/>
    <sheet name="2.3-10.3" sheetId="82" state="hidden" r:id="rId36"/>
    <sheet name="2,3-10,3" sheetId="160" r:id="rId37"/>
    <sheet name="2.4-10.4" sheetId="83" state="hidden" r:id="rId38"/>
    <sheet name="2,4-10,4" sheetId="161" r:id="rId39"/>
    <sheet name="3.1" sheetId="80" state="hidden" r:id="rId40"/>
    <sheet name="3,1" sheetId="162" r:id="rId41"/>
    <sheet name="3.2" sheetId="112" state="hidden" r:id="rId42"/>
    <sheet name="3,2" sheetId="163" r:id="rId43"/>
    <sheet name="3.3" sheetId="86" state="hidden" r:id="rId44"/>
    <sheet name="3,4" sheetId="121" state="hidden" r:id="rId45"/>
    <sheet name="3,3" sheetId="164" r:id="rId46"/>
    <sheet name="3.5" sheetId="122" state="hidden" r:id="rId47"/>
    <sheet name="3,5" sheetId="166" r:id="rId48"/>
    <sheet name="3.6" sheetId="123" state="hidden" r:id="rId49"/>
    <sheet name="3,6" sheetId="167" r:id="rId50"/>
    <sheet name="4.1" sheetId="81" state="hidden" r:id="rId51"/>
    <sheet name="4,1" sheetId="168" r:id="rId52"/>
    <sheet name="5.1-11.1" sheetId="129" state="hidden" r:id="rId53"/>
    <sheet name="5,1-11,1" sheetId="169" r:id="rId54"/>
    <sheet name="6.1-8.2-12.1" sheetId="113" state="hidden" r:id="rId55"/>
    <sheet name="6,1-8,2-12,1" sheetId="170" r:id="rId56"/>
    <sheet name="6.2" sheetId="135" state="hidden" r:id="rId57"/>
    <sheet name="6,2" sheetId="171" r:id="rId58"/>
    <sheet name="6.3" sheetId="136" state="hidden" r:id="rId59"/>
    <sheet name="6,3" sheetId="172" r:id="rId60"/>
    <sheet name="6.4-9.2" sheetId="137" state="hidden" r:id="rId61"/>
    <sheet name="6,4-9,2" sheetId="173" r:id="rId62"/>
    <sheet name="6.5-9.3" sheetId="138" state="hidden" r:id="rId63"/>
    <sheet name="6,5-9,3" sheetId="174" r:id="rId64"/>
    <sheet name="6.6" sheetId="139" state="hidden" r:id="rId65"/>
    <sheet name="6,6" sheetId="175" r:id="rId66"/>
    <sheet name="6.7" sheetId="140" state="hidden" r:id="rId67"/>
    <sheet name="6,7" sheetId="176" r:id="rId68"/>
    <sheet name="6.8" sheetId="141" state="hidden" r:id="rId69"/>
    <sheet name="6,8" sheetId="177" r:id="rId70"/>
    <sheet name="6.9" sheetId="130" state="hidden" r:id="rId71"/>
    <sheet name="6,9" sheetId="178" r:id="rId72"/>
    <sheet name="7.1" sheetId="131" state="hidden" r:id="rId73"/>
    <sheet name="7,1" sheetId="179" r:id="rId74"/>
    <sheet name="8.1-3.4" sheetId="132" state="hidden" r:id="rId75"/>
    <sheet name="8,1- 3,4" sheetId="180" r:id="rId76"/>
    <sheet name="8.3" sheetId="133" state="hidden" r:id="rId77"/>
    <sheet name="8,3" sheetId="181" r:id="rId78"/>
    <sheet name="9.1" sheetId="134" state="hidden" r:id="rId79"/>
    <sheet name="9,1" sheetId="182" r:id="rId80"/>
    <sheet name="12.2" sheetId="153" state="hidden" r:id="rId81"/>
    <sheet name="12,2" sheetId="183" r:id="rId82"/>
    <sheet name="Electricos" sheetId="127" state="hidden" r:id="rId83"/>
    <sheet name="8" sheetId="87" state="hidden" r:id="rId84"/>
  </sheets>
  <externalReferences>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s>
  <definedNames>
    <definedName name="\0">#REF!</definedName>
    <definedName name="\00">#REF!</definedName>
    <definedName name="\a" localSheetId="26">#REF!</definedName>
    <definedName name="\a" localSheetId="28">#REF!</definedName>
    <definedName name="\a" localSheetId="30">#REF!</definedName>
    <definedName name="\a" localSheetId="81">#REF!</definedName>
    <definedName name="\a" localSheetId="32">#REF!</definedName>
    <definedName name="\a" localSheetId="34">#REF!</definedName>
    <definedName name="\a" localSheetId="36">#REF!</definedName>
    <definedName name="\a" localSheetId="38">#REF!</definedName>
    <definedName name="\a" localSheetId="40">#REF!</definedName>
    <definedName name="\a" localSheetId="42">#REF!</definedName>
    <definedName name="\a" localSheetId="45">#REF!</definedName>
    <definedName name="\a" localSheetId="47">#REF!</definedName>
    <definedName name="\a" localSheetId="49">#REF!</definedName>
    <definedName name="\a" localSheetId="51">#REF!</definedName>
    <definedName name="\a" localSheetId="53">#REF!</definedName>
    <definedName name="\a" localSheetId="55">#REF!</definedName>
    <definedName name="\a" localSheetId="57">#REF!</definedName>
    <definedName name="\a" localSheetId="59">#REF!</definedName>
    <definedName name="\a" localSheetId="61">#REF!</definedName>
    <definedName name="\a" localSheetId="63">#REF!</definedName>
    <definedName name="\a" localSheetId="65">#REF!</definedName>
    <definedName name="\a" localSheetId="67">#REF!</definedName>
    <definedName name="\a" localSheetId="69">#REF!</definedName>
    <definedName name="\a" localSheetId="71">#REF!</definedName>
    <definedName name="\a" localSheetId="73">#REF!</definedName>
    <definedName name="\a" localSheetId="75">#REF!</definedName>
    <definedName name="\a" localSheetId="77">#REF!</definedName>
    <definedName name="\a" localSheetId="79">#REF!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6">#REF!</definedName>
    <definedName name="\s" localSheetId="28">#REF!</definedName>
    <definedName name="\s" localSheetId="30">#REF!</definedName>
    <definedName name="\s" localSheetId="81">#REF!</definedName>
    <definedName name="\s" localSheetId="32">#REF!</definedName>
    <definedName name="\s" localSheetId="34">#REF!</definedName>
    <definedName name="\s" localSheetId="36">#REF!</definedName>
    <definedName name="\s" localSheetId="38">#REF!</definedName>
    <definedName name="\s" localSheetId="40">#REF!</definedName>
    <definedName name="\s" localSheetId="42">#REF!</definedName>
    <definedName name="\s" localSheetId="45">#REF!</definedName>
    <definedName name="\s" localSheetId="47">#REF!</definedName>
    <definedName name="\s" localSheetId="49">#REF!</definedName>
    <definedName name="\s" localSheetId="51">#REF!</definedName>
    <definedName name="\s" localSheetId="53">#REF!</definedName>
    <definedName name="\s" localSheetId="55">#REF!</definedName>
    <definedName name="\s" localSheetId="57">#REF!</definedName>
    <definedName name="\s" localSheetId="59">#REF!</definedName>
    <definedName name="\s" localSheetId="61">#REF!</definedName>
    <definedName name="\s" localSheetId="63">#REF!</definedName>
    <definedName name="\s" localSheetId="65">#REF!</definedName>
    <definedName name="\s" localSheetId="67">#REF!</definedName>
    <definedName name="\s" localSheetId="69">#REF!</definedName>
    <definedName name="\s" localSheetId="71">#REF!</definedName>
    <definedName name="\s" localSheetId="73">#REF!</definedName>
    <definedName name="\s" localSheetId="75">#REF!</definedName>
    <definedName name="\s" localSheetId="77">#REF!</definedName>
    <definedName name="\s" localSheetId="79">#REF!</definedName>
    <definedName name="\s">#REF!</definedName>
    <definedName name="\V">#REF!</definedName>
    <definedName name="\X" localSheetId="26">'1,1'!ERR</definedName>
    <definedName name="\X" localSheetId="28">'1,2'!ERR</definedName>
    <definedName name="\X" localSheetId="30">'1,3'!ERR</definedName>
    <definedName name="\X" localSheetId="81">'12,2'!ERR</definedName>
    <definedName name="\X" localSheetId="32">'2,1-7,2-10,1'!ERR</definedName>
    <definedName name="\X" localSheetId="34">'2,2-7,3-10,2'!ERR</definedName>
    <definedName name="\X" localSheetId="36">'2,3-10,3'!ERR</definedName>
    <definedName name="\X" localSheetId="38">'2,4-10,4'!ERR</definedName>
    <definedName name="\X" localSheetId="40">'3,1'!ERR</definedName>
    <definedName name="\X" localSheetId="42">'3,2'!ERR</definedName>
    <definedName name="\X" localSheetId="45">'3,3'!ERR</definedName>
    <definedName name="\X" localSheetId="47">'3,5'!ERR</definedName>
    <definedName name="\X" localSheetId="49">'3,6'!ERR</definedName>
    <definedName name="\X" localSheetId="51">'4,1'!ERR</definedName>
    <definedName name="\X" localSheetId="53">'5,1-11,1'!ERR</definedName>
    <definedName name="\X" localSheetId="55">'6,1-8,2-12,1'!ERR</definedName>
    <definedName name="\X" localSheetId="57">'6,2'!ERR</definedName>
    <definedName name="\X" localSheetId="59">'6,3'!ERR</definedName>
    <definedName name="\X" localSheetId="61">'6,4-9,2'!ERR</definedName>
    <definedName name="\X" localSheetId="63">'6,5-9,3'!ERR</definedName>
    <definedName name="\X" localSheetId="65">'6,6'!ERR</definedName>
    <definedName name="\X" localSheetId="67">'6,7'!ERR</definedName>
    <definedName name="\X" localSheetId="69">'6,8'!ERR</definedName>
    <definedName name="\X" localSheetId="71">'6,9'!ERR</definedName>
    <definedName name="\X" localSheetId="73">'7,1'!ERR</definedName>
    <definedName name="\X" localSheetId="75">'8,1- 3,4'!ERR</definedName>
    <definedName name="\X" localSheetId="77">'8,3'!ERR</definedName>
    <definedName name="\X" localSheetId="79">'9,1'!ERR</definedName>
    <definedName name="\X">[0]!ERR</definedName>
    <definedName name="\Z" localSheetId="26">'1,1'!ERR</definedName>
    <definedName name="\Z" localSheetId="28">'1,2'!ERR</definedName>
    <definedName name="\Z" localSheetId="30">'1,3'!ERR</definedName>
    <definedName name="\Z" localSheetId="81">'12,2'!ERR</definedName>
    <definedName name="\Z" localSheetId="32">'2,1-7,2-10,1'!ERR</definedName>
    <definedName name="\Z" localSheetId="34">'2,2-7,3-10,2'!ERR</definedName>
    <definedName name="\Z" localSheetId="36">'2,3-10,3'!ERR</definedName>
    <definedName name="\Z" localSheetId="38">'2,4-10,4'!ERR</definedName>
    <definedName name="\Z" localSheetId="40">'3,1'!ERR</definedName>
    <definedName name="\Z" localSheetId="42">'3,2'!ERR</definedName>
    <definedName name="\Z" localSheetId="45">'3,3'!ERR</definedName>
    <definedName name="\Z" localSheetId="47">'3,5'!ERR</definedName>
    <definedName name="\Z" localSheetId="49">'3,6'!ERR</definedName>
    <definedName name="\Z" localSheetId="51">'4,1'!ERR</definedName>
    <definedName name="\Z" localSheetId="53">'5,1-11,1'!ERR</definedName>
    <definedName name="\Z" localSheetId="55">'6,1-8,2-12,1'!ERR</definedName>
    <definedName name="\Z" localSheetId="57">'6,2'!ERR</definedName>
    <definedName name="\Z" localSheetId="59">'6,3'!ERR</definedName>
    <definedName name="\Z" localSheetId="61">'6,4-9,2'!ERR</definedName>
    <definedName name="\Z" localSheetId="63">'6,5-9,3'!ERR</definedName>
    <definedName name="\Z" localSheetId="65">'6,6'!ERR</definedName>
    <definedName name="\Z" localSheetId="67">'6,7'!ERR</definedName>
    <definedName name="\Z" localSheetId="69">'6,8'!ERR</definedName>
    <definedName name="\Z" localSheetId="71">'6,9'!ERR</definedName>
    <definedName name="\Z" localSheetId="73">'7,1'!ERR</definedName>
    <definedName name="\Z" localSheetId="75">'8,1- 3,4'!ERR</definedName>
    <definedName name="\Z" localSheetId="77">'8,3'!ERR</definedName>
    <definedName name="\Z" localSheetId="79">'9,1'!ERR</definedName>
    <definedName name="\Z">[0]!ERR</definedName>
    <definedName name="__________CHD1045" localSheetId="56">[6]APU!#REF!</definedName>
    <definedName name="__________CHD1045" localSheetId="58">[6]APU!#REF!</definedName>
    <definedName name="__________CHD1045" localSheetId="60">[6]APU!#REF!</definedName>
    <definedName name="__________CHD1045" localSheetId="62">[6]APU!#REF!</definedName>
    <definedName name="__________CHD1045" localSheetId="64">[6]APU!#REF!</definedName>
    <definedName name="__________CHD1045" localSheetId="66">[6]APU!#REF!</definedName>
    <definedName name="__________CHD1045" localSheetId="68">[6]APU!#REF!</definedName>
    <definedName name="__________CHD1045">[6]APU!#REF!</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 localSheetId="26">#REF!</definedName>
    <definedName name="_________PJ50" localSheetId="28">#REF!</definedName>
    <definedName name="_________PJ50" localSheetId="30">#REF!</definedName>
    <definedName name="_________PJ50" localSheetId="81">#REF!</definedName>
    <definedName name="_________PJ50" localSheetId="32">#REF!</definedName>
    <definedName name="_________PJ50" localSheetId="34">#REF!</definedName>
    <definedName name="_________PJ50" localSheetId="36">#REF!</definedName>
    <definedName name="_________PJ50" localSheetId="38">#REF!</definedName>
    <definedName name="_________PJ50" localSheetId="40">#REF!</definedName>
    <definedName name="_________PJ50" localSheetId="42">#REF!</definedName>
    <definedName name="_________PJ50" localSheetId="45">#REF!</definedName>
    <definedName name="_________PJ50" localSheetId="47">#REF!</definedName>
    <definedName name="_________PJ50" localSheetId="49">#REF!</definedName>
    <definedName name="_________PJ50" localSheetId="51">#REF!</definedName>
    <definedName name="_________PJ50" localSheetId="53">#REF!</definedName>
    <definedName name="_________PJ50" localSheetId="55">#REF!</definedName>
    <definedName name="_________PJ50" localSheetId="57">#REF!</definedName>
    <definedName name="_________PJ50" localSheetId="59">#REF!</definedName>
    <definedName name="_________PJ50" localSheetId="61">#REF!</definedName>
    <definedName name="_________PJ50" localSheetId="63">#REF!</definedName>
    <definedName name="_________PJ50" localSheetId="65">#REF!</definedName>
    <definedName name="_________PJ50" localSheetId="67">#REF!</definedName>
    <definedName name="_________PJ50" localSheetId="69">#REF!</definedName>
    <definedName name="_________PJ50" localSheetId="71">#REF!</definedName>
    <definedName name="_________PJ50" localSheetId="73">#REF!</definedName>
    <definedName name="_________PJ50" localSheetId="75">#REF!</definedName>
    <definedName name="_________PJ50" localSheetId="77">#REF!</definedName>
    <definedName name="_________PJ50" localSheetId="79">#REF!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 localSheetId="26">#REF!</definedName>
    <definedName name="________MA2" localSheetId="28">#REF!</definedName>
    <definedName name="________MA2" localSheetId="30">#REF!</definedName>
    <definedName name="________MA2" localSheetId="81">#REF!</definedName>
    <definedName name="________MA2" localSheetId="32">#REF!</definedName>
    <definedName name="________MA2" localSheetId="34">#REF!</definedName>
    <definedName name="________MA2" localSheetId="36">#REF!</definedName>
    <definedName name="________MA2" localSheetId="38">#REF!</definedName>
    <definedName name="________MA2" localSheetId="40">#REF!</definedName>
    <definedName name="________MA2" localSheetId="42">#REF!</definedName>
    <definedName name="________MA2" localSheetId="45">#REF!</definedName>
    <definedName name="________MA2" localSheetId="47">#REF!</definedName>
    <definedName name="________MA2" localSheetId="49">#REF!</definedName>
    <definedName name="________MA2" localSheetId="51">#REF!</definedName>
    <definedName name="________MA2" localSheetId="53">#REF!</definedName>
    <definedName name="________MA2" localSheetId="55">#REF!</definedName>
    <definedName name="________MA2" localSheetId="57">#REF!</definedName>
    <definedName name="________MA2" localSheetId="59">#REF!</definedName>
    <definedName name="________MA2" localSheetId="61">#REF!</definedName>
    <definedName name="________MA2" localSheetId="63">#REF!</definedName>
    <definedName name="________MA2" localSheetId="65">#REF!</definedName>
    <definedName name="________MA2" localSheetId="67">#REF!</definedName>
    <definedName name="________MA2" localSheetId="69">#REF!</definedName>
    <definedName name="________MA2" localSheetId="71">#REF!</definedName>
    <definedName name="________MA2" localSheetId="73">#REF!</definedName>
    <definedName name="________MA2" localSheetId="75">#REF!</definedName>
    <definedName name="________MA2" localSheetId="77">#REF!</definedName>
    <definedName name="________MA2" localSheetId="79">#REF!</definedName>
    <definedName name="________MA2">#REF!</definedName>
    <definedName name="________PJ50" localSheetId="26">#REF!</definedName>
    <definedName name="________PJ50" localSheetId="28">#REF!</definedName>
    <definedName name="________PJ50" localSheetId="30">#REF!</definedName>
    <definedName name="________PJ50" localSheetId="81">#REF!</definedName>
    <definedName name="________PJ50" localSheetId="32">#REF!</definedName>
    <definedName name="________PJ50" localSheetId="34">#REF!</definedName>
    <definedName name="________PJ50" localSheetId="36">#REF!</definedName>
    <definedName name="________PJ50" localSheetId="38">#REF!</definedName>
    <definedName name="________PJ50" localSheetId="40">#REF!</definedName>
    <definedName name="________PJ50" localSheetId="42">#REF!</definedName>
    <definedName name="________PJ50" localSheetId="45">#REF!</definedName>
    <definedName name="________PJ50" localSheetId="47">#REF!</definedName>
    <definedName name="________PJ50" localSheetId="49">#REF!</definedName>
    <definedName name="________PJ50" localSheetId="51">#REF!</definedName>
    <definedName name="________PJ50" localSheetId="53">#REF!</definedName>
    <definedName name="________PJ50" localSheetId="55">#REF!</definedName>
    <definedName name="________PJ50" localSheetId="57">#REF!</definedName>
    <definedName name="________PJ50" localSheetId="59">#REF!</definedName>
    <definedName name="________PJ50" localSheetId="61">#REF!</definedName>
    <definedName name="________PJ50" localSheetId="63">#REF!</definedName>
    <definedName name="________PJ50" localSheetId="65">#REF!</definedName>
    <definedName name="________PJ50" localSheetId="67">#REF!</definedName>
    <definedName name="________PJ50" localSheetId="69">#REF!</definedName>
    <definedName name="________PJ50" localSheetId="71">#REF!</definedName>
    <definedName name="________PJ50" localSheetId="73">#REF!</definedName>
    <definedName name="________PJ50" localSheetId="75">#REF!</definedName>
    <definedName name="________PJ50" localSheetId="77">#REF!</definedName>
    <definedName name="________PJ50" localSheetId="79">#REF!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26">#REF!</definedName>
    <definedName name="_______MA2" localSheetId="28">#REF!</definedName>
    <definedName name="_______MA2" localSheetId="30">#REF!</definedName>
    <definedName name="_______MA2" localSheetId="81">#REF!</definedName>
    <definedName name="_______MA2" localSheetId="32">#REF!</definedName>
    <definedName name="_______MA2" localSheetId="34">#REF!</definedName>
    <definedName name="_______MA2" localSheetId="36">#REF!</definedName>
    <definedName name="_______MA2" localSheetId="38">#REF!</definedName>
    <definedName name="_______MA2" localSheetId="40">#REF!</definedName>
    <definedName name="_______MA2" localSheetId="42">#REF!</definedName>
    <definedName name="_______MA2" localSheetId="45">#REF!</definedName>
    <definedName name="_______MA2" localSheetId="47">#REF!</definedName>
    <definedName name="_______MA2" localSheetId="49">#REF!</definedName>
    <definedName name="_______MA2" localSheetId="51">#REF!</definedName>
    <definedName name="_______MA2" localSheetId="53">#REF!</definedName>
    <definedName name="_______MA2" localSheetId="55">#REF!</definedName>
    <definedName name="_______MA2" localSheetId="57">#REF!</definedName>
    <definedName name="_______MA2" localSheetId="59">#REF!</definedName>
    <definedName name="_______MA2" localSheetId="61">#REF!</definedName>
    <definedName name="_______MA2" localSheetId="63">#REF!</definedName>
    <definedName name="_______MA2" localSheetId="65">#REF!</definedName>
    <definedName name="_______MA2" localSheetId="67">#REF!</definedName>
    <definedName name="_______MA2" localSheetId="69">#REF!</definedName>
    <definedName name="_______MA2" localSheetId="71">#REF!</definedName>
    <definedName name="_______MA2" localSheetId="73">#REF!</definedName>
    <definedName name="_______MA2" localSheetId="75">#REF!</definedName>
    <definedName name="_______MA2" localSheetId="77">#REF!</definedName>
    <definedName name="_______MA2" localSheetId="79">#REF!</definedName>
    <definedName name="_______MA2">#REF!</definedName>
    <definedName name="_______PJ50" localSheetId="26">#REF!</definedName>
    <definedName name="_______PJ50" localSheetId="28">#REF!</definedName>
    <definedName name="_______PJ50" localSheetId="30">#REF!</definedName>
    <definedName name="_______PJ50" localSheetId="81">#REF!</definedName>
    <definedName name="_______PJ50" localSheetId="32">#REF!</definedName>
    <definedName name="_______PJ50" localSheetId="34">#REF!</definedName>
    <definedName name="_______PJ50" localSheetId="36">#REF!</definedName>
    <definedName name="_______PJ50" localSheetId="38">#REF!</definedName>
    <definedName name="_______PJ50" localSheetId="40">#REF!</definedName>
    <definedName name="_______PJ50" localSheetId="42">#REF!</definedName>
    <definedName name="_______PJ50" localSheetId="45">#REF!</definedName>
    <definedName name="_______PJ50" localSheetId="47">#REF!</definedName>
    <definedName name="_______PJ50" localSheetId="49">#REF!</definedName>
    <definedName name="_______PJ50" localSheetId="51">#REF!</definedName>
    <definedName name="_______PJ50" localSheetId="53">#REF!</definedName>
    <definedName name="_______PJ50" localSheetId="55">#REF!</definedName>
    <definedName name="_______PJ50" localSheetId="57">#REF!</definedName>
    <definedName name="_______PJ50" localSheetId="59">#REF!</definedName>
    <definedName name="_______PJ50" localSheetId="61">#REF!</definedName>
    <definedName name="_______PJ50" localSheetId="63">#REF!</definedName>
    <definedName name="_______PJ50" localSheetId="65">#REF!</definedName>
    <definedName name="_______PJ50" localSheetId="67">#REF!</definedName>
    <definedName name="_______PJ50" localSheetId="69">#REF!</definedName>
    <definedName name="_______PJ50" localSheetId="71">#REF!</definedName>
    <definedName name="_______PJ50" localSheetId="73">#REF!</definedName>
    <definedName name="_______PJ50" localSheetId="75">#REF!</definedName>
    <definedName name="_______PJ50" localSheetId="77">#REF!</definedName>
    <definedName name="_______PJ50" localSheetId="79">#REF!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26">#REF!</definedName>
    <definedName name="______MA2" localSheetId="28">#REF!</definedName>
    <definedName name="______MA2" localSheetId="30">#REF!</definedName>
    <definedName name="______MA2" localSheetId="81">#REF!</definedName>
    <definedName name="______MA2" localSheetId="32">#REF!</definedName>
    <definedName name="______MA2" localSheetId="34">#REF!</definedName>
    <definedName name="______MA2" localSheetId="36">#REF!</definedName>
    <definedName name="______MA2" localSheetId="38">#REF!</definedName>
    <definedName name="______MA2" localSheetId="40">#REF!</definedName>
    <definedName name="______MA2" localSheetId="42">#REF!</definedName>
    <definedName name="______MA2" localSheetId="45">#REF!</definedName>
    <definedName name="______MA2" localSheetId="47">#REF!</definedName>
    <definedName name="______MA2" localSheetId="49">#REF!</definedName>
    <definedName name="______MA2" localSheetId="51">#REF!</definedName>
    <definedName name="______MA2" localSheetId="53">#REF!</definedName>
    <definedName name="______MA2" localSheetId="55">#REF!</definedName>
    <definedName name="______MA2" localSheetId="57">#REF!</definedName>
    <definedName name="______MA2" localSheetId="59">#REF!</definedName>
    <definedName name="______MA2" localSheetId="61">#REF!</definedName>
    <definedName name="______MA2" localSheetId="63">#REF!</definedName>
    <definedName name="______MA2" localSheetId="65">#REF!</definedName>
    <definedName name="______MA2" localSheetId="67">#REF!</definedName>
    <definedName name="______MA2" localSheetId="69">#REF!</definedName>
    <definedName name="______MA2" localSheetId="71">#REF!</definedName>
    <definedName name="______MA2" localSheetId="73">#REF!</definedName>
    <definedName name="______MA2" localSheetId="75">#REF!</definedName>
    <definedName name="______MA2" localSheetId="77">#REF!</definedName>
    <definedName name="______MA2" localSheetId="79">#REF!</definedName>
    <definedName name="______MA2">#REF!</definedName>
    <definedName name="______PJ50" localSheetId="26">#REF!</definedName>
    <definedName name="______PJ50" localSheetId="28">#REF!</definedName>
    <definedName name="______PJ50" localSheetId="30">#REF!</definedName>
    <definedName name="______PJ50" localSheetId="81">#REF!</definedName>
    <definedName name="______PJ50" localSheetId="32">#REF!</definedName>
    <definedName name="______PJ50" localSheetId="34">#REF!</definedName>
    <definedName name="______PJ50" localSheetId="36">#REF!</definedName>
    <definedName name="______PJ50" localSheetId="38">#REF!</definedName>
    <definedName name="______PJ50" localSheetId="40">#REF!</definedName>
    <definedName name="______PJ50" localSheetId="42">#REF!</definedName>
    <definedName name="______PJ50" localSheetId="45">#REF!</definedName>
    <definedName name="______PJ50" localSheetId="47">#REF!</definedName>
    <definedName name="______PJ50" localSheetId="49">#REF!</definedName>
    <definedName name="______PJ50" localSheetId="51">#REF!</definedName>
    <definedName name="______PJ50" localSheetId="53">#REF!</definedName>
    <definedName name="______PJ50" localSheetId="55">#REF!</definedName>
    <definedName name="______PJ50" localSheetId="57">#REF!</definedName>
    <definedName name="______PJ50" localSheetId="59">#REF!</definedName>
    <definedName name="______PJ50" localSheetId="61">#REF!</definedName>
    <definedName name="______PJ50" localSheetId="63">#REF!</definedName>
    <definedName name="______PJ50" localSheetId="65">#REF!</definedName>
    <definedName name="______PJ50" localSheetId="67">#REF!</definedName>
    <definedName name="______PJ50" localSheetId="69">#REF!</definedName>
    <definedName name="______PJ50" localSheetId="71">#REF!</definedName>
    <definedName name="______PJ50" localSheetId="73">#REF!</definedName>
    <definedName name="______PJ50" localSheetId="75">#REF!</definedName>
    <definedName name="______PJ50" localSheetId="77">#REF!</definedName>
    <definedName name="______PJ50" localSheetId="79">#REF!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26">[10]!_xlbgnm.ane7</definedName>
    <definedName name="_____ane7" localSheetId="28">[10]!_xlbgnm.ane7</definedName>
    <definedName name="_____ane7" localSheetId="30">[10]!_xlbgnm.ane7</definedName>
    <definedName name="_____ane7" localSheetId="81">[10]!_xlbgnm.ane7</definedName>
    <definedName name="_____ane7" localSheetId="32">[10]!_xlbgnm.ane7</definedName>
    <definedName name="_____ane7" localSheetId="34">[10]!_xlbgnm.ane7</definedName>
    <definedName name="_____ane7" localSheetId="36">[10]!_xlbgnm.ane7</definedName>
    <definedName name="_____ane7" localSheetId="38">[10]!_xlbgnm.ane7</definedName>
    <definedName name="_____ane7" localSheetId="40">[10]!_xlbgnm.ane7</definedName>
    <definedName name="_____ane7" localSheetId="42">[10]!_xlbgnm.ane7</definedName>
    <definedName name="_____ane7" localSheetId="45">[10]!_xlbgnm.ane7</definedName>
    <definedName name="_____ane7" localSheetId="47">[10]!_xlbgnm.ane7</definedName>
    <definedName name="_____ane7" localSheetId="49">[10]!_xlbgnm.ane7</definedName>
    <definedName name="_____ane7" localSheetId="51">[10]!_xlbgnm.ane7</definedName>
    <definedName name="_____ane7" localSheetId="53">[10]!_xlbgnm.ane7</definedName>
    <definedName name="_____ane7" localSheetId="55">[10]!_xlbgnm.ane7</definedName>
    <definedName name="_____ane7" localSheetId="57">[10]!_xlbgnm.ane7</definedName>
    <definedName name="_____ane7" localSheetId="59">[10]!_xlbgnm.ane7</definedName>
    <definedName name="_____ane7" localSheetId="61">[10]!_xlbgnm.ane7</definedName>
    <definedName name="_____ane7" localSheetId="63">[10]!_xlbgnm.ane7</definedName>
    <definedName name="_____ane7" localSheetId="65">[10]!_xlbgnm.ane7</definedName>
    <definedName name="_____ane7" localSheetId="67">[10]!_xlbgnm.ane7</definedName>
    <definedName name="_____ane7" localSheetId="69">[10]!_xlbgnm.ane7</definedName>
    <definedName name="_____ane7" localSheetId="71">[10]!_xlbgnm.ane7</definedName>
    <definedName name="_____ane7" localSheetId="73">[10]!_xlbgnm.ane7</definedName>
    <definedName name="_____ane7" localSheetId="75">[10]!_xlbgnm.ane7</definedName>
    <definedName name="_____ane7" localSheetId="77">[10]!_xlbgnm.ane7</definedName>
    <definedName name="_____ane7" localSheetId="79">[10]!_xlbgnm.ane7</definedName>
    <definedName name="_____ane7">[10]!_xlbgnm.ane7</definedName>
    <definedName name="_____ane8" localSheetId="26">[10]!_xlbgnm.ane8</definedName>
    <definedName name="_____ane8" localSheetId="28">[10]!_xlbgnm.ane8</definedName>
    <definedName name="_____ane8" localSheetId="30">[10]!_xlbgnm.ane8</definedName>
    <definedName name="_____ane8" localSheetId="81">[10]!_xlbgnm.ane8</definedName>
    <definedName name="_____ane8" localSheetId="32">[10]!_xlbgnm.ane8</definedName>
    <definedName name="_____ane8" localSheetId="34">[10]!_xlbgnm.ane8</definedName>
    <definedName name="_____ane8" localSheetId="36">[10]!_xlbgnm.ane8</definedName>
    <definedName name="_____ane8" localSheetId="38">[10]!_xlbgnm.ane8</definedName>
    <definedName name="_____ane8" localSheetId="40">[10]!_xlbgnm.ane8</definedName>
    <definedName name="_____ane8" localSheetId="42">[10]!_xlbgnm.ane8</definedName>
    <definedName name="_____ane8" localSheetId="45">[10]!_xlbgnm.ane8</definedName>
    <definedName name="_____ane8" localSheetId="47">[10]!_xlbgnm.ane8</definedName>
    <definedName name="_____ane8" localSheetId="49">[10]!_xlbgnm.ane8</definedName>
    <definedName name="_____ane8" localSheetId="51">[10]!_xlbgnm.ane8</definedName>
    <definedName name="_____ane8" localSheetId="53">[10]!_xlbgnm.ane8</definedName>
    <definedName name="_____ane8" localSheetId="55">[10]!_xlbgnm.ane8</definedName>
    <definedName name="_____ane8" localSheetId="57">[10]!_xlbgnm.ane8</definedName>
    <definedName name="_____ane8" localSheetId="59">[10]!_xlbgnm.ane8</definedName>
    <definedName name="_____ane8" localSheetId="61">[10]!_xlbgnm.ane8</definedName>
    <definedName name="_____ane8" localSheetId="63">[10]!_xlbgnm.ane8</definedName>
    <definedName name="_____ane8" localSheetId="65">[10]!_xlbgnm.ane8</definedName>
    <definedName name="_____ane8" localSheetId="67">[10]!_xlbgnm.ane8</definedName>
    <definedName name="_____ane8" localSheetId="69">[10]!_xlbgnm.ane8</definedName>
    <definedName name="_____ane8" localSheetId="71">[10]!_xlbgnm.ane8</definedName>
    <definedName name="_____ane8" localSheetId="73">[10]!_xlbgnm.ane8</definedName>
    <definedName name="_____ane8" localSheetId="75">[10]!_xlbgnm.ane8</definedName>
    <definedName name="_____ane8" localSheetId="77">[10]!_xlbgnm.ane8</definedName>
    <definedName name="_____ane8" localSheetId="79">[10]!_xlbgnm.ane8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 localSheetId="26">#REF!</definedName>
    <definedName name="_____MA2" localSheetId="28">#REF!</definedName>
    <definedName name="_____MA2" localSheetId="30">#REF!</definedName>
    <definedName name="_____MA2" localSheetId="81">#REF!</definedName>
    <definedName name="_____MA2" localSheetId="32">#REF!</definedName>
    <definedName name="_____MA2" localSheetId="34">#REF!</definedName>
    <definedName name="_____MA2" localSheetId="36">#REF!</definedName>
    <definedName name="_____MA2" localSheetId="38">#REF!</definedName>
    <definedName name="_____MA2" localSheetId="40">#REF!</definedName>
    <definedName name="_____MA2" localSheetId="42">#REF!</definedName>
    <definedName name="_____MA2" localSheetId="45">#REF!</definedName>
    <definedName name="_____MA2" localSheetId="47">#REF!</definedName>
    <definedName name="_____MA2" localSheetId="49">#REF!</definedName>
    <definedName name="_____MA2" localSheetId="51">#REF!</definedName>
    <definedName name="_____MA2" localSheetId="53">#REF!</definedName>
    <definedName name="_____MA2" localSheetId="55">#REF!</definedName>
    <definedName name="_____MA2" localSheetId="57">#REF!</definedName>
    <definedName name="_____MA2" localSheetId="59">#REF!</definedName>
    <definedName name="_____MA2" localSheetId="61">#REF!</definedName>
    <definedName name="_____MA2" localSheetId="63">#REF!</definedName>
    <definedName name="_____MA2" localSheetId="65">#REF!</definedName>
    <definedName name="_____MA2" localSheetId="67">#REF!</definedName>
    <definedName name="_____MA2" localSheetId="69">#REF!</definedName>
    <definedName name="_____MA2" localSheetId="71">#REF!</definedName>
    <definedName name="_____MA2" localSheetId="73">#REF!</definedName>
    <definedName name="_____MA2" localSheetId="75">#REF!</definedName>
    <definedName name="_____MA2" localSheetId="77">#REF!</definedName>
    <definedName name="_____MA2" localSheetId="79">#REF!</definedName>
    <definedName name="_____MA2">#REF!</definedName>
    <definedName name="_____OCD1">[12]Tablas!#REF!</definedName>
    <definedName name="_____OCI1">[12]Tablas!#REF!</definedName>
    <definedName name="_____PJ50" localSheetId="26">#REF!</definedName>
    <definedName name="_____PJ50" localSheetId="28">#REF!</definedName>
    <definedName name="_____PJ50" localSheetId="30">#REF!</definedName>
    <definedName name="_____PJ50" localSheetId="81">#REF!</definedName>
    <definedName name="_____PJ50" localSheetId="32">#REF!</definedName>
    <definedName name="_____PJ50" localSheetId="34">#REF!</definedName>
    <definedName name="_____PJ50" localSheetId="36">#REF!</definedName>
    <definedName name="_____PJ50" localSheetId="38">#REF!</definedName>
    <definedName name="_____PJ50" localSheetId="40">#REF!</definedName>
    <definedName name="_____PJ50" localSheetId="42">#REF!</definedName>
    <definedName name="_____PJ50" localSheetId="45">#REF!</definedName>
    <definedName name="_____PJ50" localSheetId="47">#REF!</definedName>
    <definedName name="_____PJ50" localSheetId="49">#REF!</definedName>
    <definedName name="_____PJ50" localSheetId="51">#REF!</definedName>
    <definedName name="_____PJ50" localSheetId="53">#REF!</definedName>
    <definedName name="_____PJ50" localSheetId="55">#REF!</definedName>
    <definedName name="_____PJ50" localSheetId="57">#REF!</definedName>
    <definedName name="_____PJ50" localSheetId="59">#REF!</definedName>
    <definedName name="_____PJ50" localSheetId="61">#REF!</definedName>
    <definedName name="_____PJ50" localSheetId="63">#REF!</definedName>
    <definedName name="_____PJ50" localSheetId="65">#REF!</definedName>
    <definedName name="_____PJ50" localSheetId="67">#REF!</definedName>
    <definedName name="_____PJ50" localSheetId="69">#REF!</definedName>
    <definedName name="_____PJ50" localSheetId="71">#REF!</definedName>
    <definedName name="_____PJ50" localSheetId="56">#REF!</definedName>
    <definedName name="_____PJ50" localSheetId="58">#REF!</definedName>
    <definedName name="_____PJ50" localSheetId="60">#REF!</definedName>
    <definedName name="_____PJ50" localSheetId="62">#REF!</definedName>
    <definedName name="_____PJ50" localSheetId="64">#REF!</definedName>
    <definedName name="_____PJ50" localSheetId="66">#REF!</definedName>
    <definedName name="_____PJ50" localSheetId="68">#REF!</definedName>
    <definedName name="_____PJ50" localSheetId="73">#REF!</definedName>
    <definedName name="_____PJ50" localSheetId="75">#REF!</definedName>
    <definedName name="_____PJ50" localSheetId="77">#REF!</definedName>
    <definedName name="_____PJ50" localSheetId="79">#REF!</definedName>
    <definedName name="_____PJ50" localSheetId="3">#REF!</definedName>
    <definedName name="_____PJ50">#REF!</definedName>
    <definedName name="_____pj51" localSheetId="56">#REF!</definedName>
    <definedName name="_____pj51" localSheetId="58">#REF!</definedName>
    <definedName name="_____pj51" localSheetId="60">#REF!</definedName>
    <definedName name="_____pj51" localSheetId="62">#REF!</definedName>
    <definedName name="_____pj51" localSheetId="64">#REF!</definedName>
    <definedName name="_____pj51" localSheetId="66">#REF!</definedName>
    <definedName name="_____pj51" localSheetId="68">#REF!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[13]PRECIOS!$A$1:$E$65536</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[14]Tablas!#REF!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26">[15]!_xlbgnm.ane7</definedName>
    <definedName name="____ane7" localSheetId="28">[15]!_xlbgnm.ane7</definedName>
    <definedName name="____ane7" localSheetId="30">[15]!_xlbgnm.ane7</definedName>
    <definedName name="____ane7" localSheetId="81">[15]!_xlbgnm.ane7</definedName>
    <definedName name="____ane7" localSheetId="32">[15]!_xlbgnm.ane7</definedName>
    <definedName name="____ane7" localSheetId="34">[15]!_xlbgnm.ane7</definedName>
    <definedName name="____ane7" localSheetId="36">[15]!_xlbgnm.ane7</definedName>
    <definedName name="____ane7" localSheetId="38">[15]!_xlbgnm.ane7</definedName>
    <definedName name="____ane7" localSheetId="40">[15]!_xlbgnm.ane7</definedName>
    <definedName name="____ane7" localSheetId="42">[15]!_xlbgnm.ane7</definedName>
    <definedName name="____ane7" localSheetId="45">[15]!_xlbgnm.ane7</definedName>
    <definedName name="____ane7" localSheetId="47">[15]!_xlbgnm.ane7</definedName>
    <definedName name="____ane7" localSheetId="49">[15]!_xlbgnm.ane7</definedName>
    <definedName name="____ane7" localSheetId="51">[15]!_xlbgnm.ane7</definedName>
    <definedName name="____ane7" localSheetId="53">[15]!_xlbgnm.ane7</definedName>
    <definedName name="____ane7" localSheetId="55">[15]!_xlbgnm.ane7</definedName>
    <definedName name="____ane7" localSheetId="57">[15]!_xlbgnm.ane7</definedName>
    <definedName name="____ane7" localSheetId="59">[15]!_xlbgnm.ane7</definedName>
    <definedName name="____ane7" localSheetId="61">[15]!_xlbgnm.ane7</definedName>
    <definedName name="____ane7" localSheetId="63">[15]!_xlbgnm.ane7</definedName>
    <definedName name="____ane7" localSheetId="65">[15]!_xlbgnm.ane7</definedName>
    <definedName name="____ane7" localSheetId="67">[15]!_xlbgnm.ane7</definedName>
    <definedName name="____ane7" localSheetId="69">[15]!_xlbgnm.ane7</definedName>
    <definedName name="____ane7" localSheetId="71">[15]!_xlbgnm.ane7</definedName>
    <definedName name="____ane7" localSheetId="73">[15]!_xlbgnm.ane7</definedName>
    <definedName name="____ane7" localSheetId="75">[15]!_xlbgnm.ane7</definedName>
    <definedName name="____ane7" localSheetId="77">[15]!_xlbgnm.ane7</definedName>
    <definedName name="____ane7" localSheetId="79">[15]!_xlbgnm.ane7</definedName>
    <definedName name="____ane7">[15]!_xlbgnm.ane7</definedName>
    <definedName name="____ane8" localSheetId="26">[15]!_xlbgnm.ane8</definedName>
    <definedName name="____ane8" localSheetId="28">[15]!_xlbgnm.ane8</definedName>
    <definedName name="____ane8" localSheetId="30">[15]!_xlbgnm.ane8</definedName>
    <definedName name="____ane8" localSheetId="81">[15]!_xlbgnm.ane8</definedName>
    <definedName name="____ane8" localSheetId="32">[15]!_xlbgnm.ane8</definedName>
    <definedName name="____ane8" localSheetId="34">[15]!_xlbgnm.ane8</definedName>
    <definedName name="____ane8" localSheetId="36">[15]!_xlbgnm.ane8</definedName>
    <definedName name="____ane8" localSheetId="38">[15]!_xlbgnm.ane8</definedName>
    <definedName name="____ane8" localSheetId="40">[15]!_xlbgnm.ane8</definedName>
    <definedName name="____ane8" localSheetId="42">[15]!_xlbgnm.ane8</definedName>
    <definedName name="____ane8" localSheetId="45">[15]!_xlbgnm.ane8</definedName>
    <definedName name="____ane8" localSheetId="47">[15]!_xlbgnm.ane8</definedName>
    <definedName name="____ane8" localSheetId="49">[15]!_xlbgnm.ane8</definedName>
    <definedName name="____ane8" localSheetId="51">[15]!_xlbgnm.ane8</definedName>
    <definedName name="____ane8" localSheetId="53">[15]!_xlbgnm.ane8</definedName>
    <definedName name="____ane8" localSheetId="55">[15]!_xlbgnm.ane8</definedName>
    <definedName name="____ane8" localSheetId="57">[15]!_xlbgnm.ane8</definedName>
    <definedName name="____ane8" localSheetId="59">[15]!_xlbgnm.ane8</definedName>
    <definedName name="____ane8" localSheetId="61">[15]!_xlbgnm.ane8</definedName>
    <definedName name="____ane8" localSheetId="63">[15]!_xlbgnm.ane8</definedName>
    <definedName name="____ane8" localSheetId="65">[15]!_xlbgnm.ane8</definedName>
    <definedName name="____ane8" localSheetId="67">[15]!_xlbgnm.ane8</definedName>
    <definedName name="____ane8" localSheetId="69">[15]!_xlbgnm.ane8</definedName>
    <definedName name="____ane8" localSheetId="71">[15]!_xlbgnm.ane8</definedName>
    <definedName name="____ane8" localSheetId="73">[15]!_xlbgnm.ane8</definedName>
    <definedName name="____ane8" localSheetId="75">[15]!_xlbgnm.ane8</definedName>
    <definedName name="____ane8" localSheetId="77">[15]!_xlbgnm.ane8</definedName>
    <definedName name="____ane8" localSheetId="79">[15]!_xlbgnm.ane8</definedName>
    <definedName name="____ane8">[15]!_xlbgnm.ane8</definedName>
    <definedName name="____Atp2">[16]EMPRESA!$F$22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 localSheetId="26">#REF!</definedName>
    <definedName name="____MA2" localSheetId="28">#REF!</definedName>
    <definedName name="____MA2" localSheetId="30">#REF!</definedName>
    <definedName name="____MA2" localSheetId="81">#REF!</definedName>
    <definedName name="____MA2" localSheetId="32">#REF!</definedName>
    <definedName name="____MA2" localSheetId="34">#REF!</definedName>
    <definedName name="____MA2" localSheetId="36">#REF!</definedName>
    <definedName name="____MA2" localSheetId="38">#REF!</definedName>
    <definedName name="____MA2" localSheetId="40">#REF!</definedName>
    <definedName name="____MA2" localSheetId="42">#REF!</definedName>
    <definedName name="____MA2" localSheetId="45">#REF!</definedName>
    <definedName name="____MA2" localSheetId="47">#REF!</definedName>
    <definedName name="____MA2" localSheetId="49">#REF!</definedName>
    <definedName name="____MA2" localSheetId="51">#REF!</definedName>
    <definedName name="____MA2" localSheetId="53">#REF!</definedName>
    <definedName name="____MA2" localSheetId="55">#REF!</definedName>
    <definedName name="____MA2" localSheetId="57">#REF!</definedName>
    <definedName name="____MA2" localSheetId="59">#REF!</definedName>
    <definedName name="____MA2" localSheetId="61">#REF!</definedName>
    <definedName name="____MA2" localSheetId="63">#REF!</definedName>
    <definedName name="____MA2" localSheetId="65">#REF!</definedName>
    <definedName name="____MA2" localSheetId="67">#REF!</definedName>
    <definedName name="____MA2" localSheetId="69">#REF!</definedName>
    <definedName name="____MA2" localSheetId="71">#REF!</definedName>
    <definedName name="____MA2" localSheetId="73">#REF!</definedName>
    <definedName name="____MA2" localSheetId="75">#REF!</definedName>
    <definedName name="____MA2" localSheetId="77">#REF!</definedName>
    <definedName name="____MA2" localSheetId="79">#REF!</definedName>
    <definedName name="____MA2">#REF!</definedName>
    <definedName name="____OCD1">[12]Tablas!#REF!</definedName>
    <definedName name="____OCI1">[12]Tablas!#REF!</definedName>
    <definedName name="____PJ50" localSheetId="26">#REF!</definedName>
    <definedName name="____PJ50" localSheetId="28">#REF!</definedName>
    <definedName name="____PJ50" localSheetId="30">#REF!</definedName>
    <definedName name="____PJ50" localSheetId="81">#REF!</definedName>
    <definedName name="____PJ50" localSheetId="32">#REF!</definedName>
    <definedName name="____PJ50" localSheetId="34">#REF!</definedName>
    <definedName name="____PJ50" localSheetId="36">#REF!</definedName>
    <definedName name="____PJ50" localSheetId="38">#REF!</definedName>
    <definedName name="____PJ50" localSheetId="40">#REF!</definedName>
    <definedName name="____PJ50" localSheetId="42">#REF!</definedName>
    <definedName name="____PJ50" localSheetId="45">#REF!</definedName>
    <definedName name="____PJ50" localSheetId="47">#REF!</definedName>
    <definedName name="____PJ50" localSheetId="49">#REF!</definedName>
    <definedName name="____PJ50" localSheetId="51">#REF!</definedName>
    <definedName name="____PJ50" localSheetId="53">#REF!</definedName>
    <definedName name="____PJ50" localSheetId="55">#REF!</definedName>
    <definedName name="____PJ50" localSheetId="57">#REF!</definedName>
    <definedName name="____PJ50" localSheetId="59">#REF!</definedName>
    <definedName name="____PJ50" localSheetId="61">#REF!</definedName>
    <definedName name="____PJ50" localSheetId="63">#REF!</definedName>
    <definedName name="____PJ50" localSheetId="65">#REF!</definedName>
    <definedName name="____PJ50" localSheetId="67">#REF!</definedName>
    <definedName name="____PJ50" localSheetId="69">#REF!</definedName>
    <definedName name="____PJ50" localSheetId="71">#REF!</definedName>
    <definedName name="____PJ50" localSheetId="73">#REF!</definedName>
    <definedName name="____PJ50" localSheetId="75">#REF!</definedName>
    <definedName name="____PJ50" localSheetId="77">#REF!</definedName>
    <definedName name="____PJ50" localSheetId="79">#REF!</definedName>
    <definedName name="____PJ50" localSheetId="3">#REF!</definedName>
    <definedName name="____PJ50">#REF!</definedName>
    <definedName name="____pj51" localSheetId="26">#REF!</definedName>
    <definedName name="____pj51" localSheetId="28">#REF!</definedName>
    <definedName name="____pj51" localSheetId="30">#REF!</definedName>
    <definedName name="____pj51" localSheetId="81">#REF!</definedName>
    <definedName name="____pj51" localSheetId="32">#REF!</definedName>
    <definedName name="____pj51" localSheetId="34">#REF!</definedName>
    <definedName name="____pj51" localSheetId="36">#REF!</definedName>
    <definedName name="____pj51" localSheetId="38">#REF!</definedName>
    <definedName name="____pj51" localSheetId="40">#REF!</definedName>
    <definedName name="____pj51" localSheetId="42">#REF!</definedName>
    <definedName name="____pj51" localSheetId="45">#REF!</definedName>
    <definedName name="____pj51" localSheetId="47">#REF!</definedName>
    <definedName name="____pj51" localSheetId="49">#REF!</definedName>
    <definedName name="____pj51" localSheetId="51">#REF!</definedName>
    <definedName name="____pj51" localSheetId="53">#REF!</definedName>
    <definedName name="____pj51" localSheetId="55">#REF!</definedName>
    <definedName name="____pj51" localSheetId="57">#REF!</definedName>
    <definedName name="____pj51" localSheetId="59">#REF!</definedName>
    <definedName name="____pj51" localSheetId="61">#REF!</definedName>
    <definedName name="____pj51" localSheetId="63">#REF!</definedName>
    <definedName name="____pj51" localSheetId="65">#REF!</definedName>
    <definedName name="____pj51" localSheetId="67">#REF!</definedName>
    <definedName name="____pj51" localSheetId="69">#REF!</definedName>
    <definedName name="____pj51" localSheetId="71">#REF!</definedName>
    <definedName name="____pj51" localSheetId="73">#REF!</definedName>
    <definedName name="____pj51" localSheetId="75">#REF!</definedName>
    <definedName name="____pj51" localSheetId="77">#REF!</definedName>
    <definedName name="____pj51" localSheetId="79">#REF!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[17]PRECIOS!$A$1:$E$65536</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26">[18]!_xlbgnm.ane7</definedName>
    <definedName name="___ane7" localSheetId="28">[18]!_xlbgnm.ane7</definedName>
    <definedName name="___ane7" localSheetId="30">[18]!_xlbgnm.ane7</definedName>
    <definedName name="___ane7" localSheetId="81">[18]!_xlbgnm.ane7</definedName>
    <definedName name="___ane7" localSheetId="32">[18]!_xlbgnm.ane7</definedName>
    <definedName name="___ane7" localSheetId="34">[18]!_xlbgnm.ane7</definedName>
    <definedName name="___ane7" localSheetId="36">[18]!_xlbgnm.ane7</definedName>
    <definedName name="___ane7" localSheetId="38">[18]!_xlbgnm.ane7</definedName>
    <definedName name="___ane7" localSheetId="40">[18]!_xlbgnm.ane7</definedName>
    <definedName name="___ane7" localSheetId="42">[18]!_xlbgnm.ane7</definedName>
    <definedName name="___ane7" localSheetId="45">[18]!_xlbgnm.ane7</definedName>
    <definedName name="___ane7" localSheetId="47">[18]!_xlbgnm.ane7</definedName>
    <definedName name="___ane7" localSheetId="49">[18]!_xlbgnm.ane7</definedName>
    <definedName name="___ane7" localSheetId="51">[18]!_xlbgnm.ane7</definedName>
    <definedName name="___ane7" localSheetId="53">[18]!_xlbgnm.ane7</definedName>
    <definedName name="___ane7" localSheetId="55">[18]!_xlbgnm.ane7</definedName>
    <definedName name="___ane7" localSheetId="57">[18]!_xlbgnm.ane7</definedName>
    <definedName name="___ane7" localSheetId="59">[18]!_xlbgnm.ane7</definedName>
    <definedName name="___ane7" localSheetId="61">[18]!_xlbgnm.ane7</definedName>
    <definedName name="___ane7" localSheetId="63">[18]!_xlbgnm.ane7</definedName>
    <definedName name="___ane7" localSheetId="65">[18]!_xlbgnm.ane7</definedName>
    <definedName name="___ane7" localSheetId="67">[18]!_xlbgnm.ane7</definedName>
    <definedName name="___ane7" localSheetId="69">[18]!_xlbgnm.ane7</definedName>
    <definedName name="___ane7" localSheetId="71">[18]!_xlbgnm.ane7</definedName>
    <definedName name="___ane7" localSheetId="73">[18]!_xlbgnm.ane7</definedName>
    <definedName name="___ane7" localSheetId="75">[18]!_xlbgnm.ane7</definedName>
    <definedName name="___ane7" localSheetId="77">[18]!_xlbgnm.ane7</definedName>
    <definedName name="___ane7" localSheetId="79">[18]!_xlbgnm.ane7</definedName>
    <definedName name="___ane7">[18]!_xlbgnm.ane7</definedName>
    <definedName name="___ane8" localSheetId="26">[18]!_xlbgnm.ane8</definedName>
    <definedName name="___ane8" localSheetId="28">[18]!_xlbgnm.ane8</definedName>
    <definedName name="___ane8" localSheetId="30">[18]!_xlbgnm.ane8</definedName>
    <definedName name="___ane8" localSheetId="81">[18]!_xlbgnm.ane8</definedName>
    <definedName name="___ane8" localSheetId="32">[18]!_xlbgnm.ane8</definedName>
    <definedName name="___ane8" localSheetId="34">[18]!_xlbgnm.ane8</definedName>
    <definedName name="___ane8" localSheetId="36">[18]!_xlbgnm.ane8</definedName>
    <definedName name="___ane8" localSheetId="38">[18]!_xlbgnm.ane8</definedName>
    <definedName name="___ane8" localSheetId="40">[18]!_xlbgnm.ane8</definedName>
    <definedName name="___ane8" localSheetId="42">[18]!_xlbgnm.ane8</definedName>
    <definedName name="___ane8" localSheetId="45">[18]!_xlbgnm.ane8</definedName>
    <definedName name="___ane8" localSheetId="47">[18]!_xlbgnm.ane8</definedName>
    <definedName name="___ane8" localSheetId="49">[18]!_xlbgnm.ane8</definedName>
    <definedName name="___ane8" localSheetId="51">[18]!_xlbgnm.ane8</definedName>
    <definedName name="___ane8" localSheetId="53">[18]!_xlbgnm.ane8</definedName>
    <definedName name="___ane8" localSheetId="55">[18]!_xlbgnm.ane8</definedName>
    <definedName name="___ane8" localSheetId="57">[18]!_xlbgnm.ane8</definedName>
    <definedName name="___ane8" localSheetId="59">[18]!_xlbgnm.ane8</definedName>
    <definedName name="___ane8" localSheetId="61">[18]!_xlbgnm.ane8</definedName>
    <definedName name="___ane8" localSheetId="63">[18]!_xlbgnm.ane8</definedName>
    <definedName name="___ane8" localSheetId="65">[18]!_xlbgnm.ane8</definedName>
    <definedName name="___ane8" localSheetId="67">[18]!_xlbgnm.ane8</definedName>
    <definedName name="___ane8" localSheetId="69">[18]!_xlbgnm.ane8</definedName>
    <definedName name="___ane8" localSheetId="71">[18]!_xlbgnm.ane8</definedName>
    <definedName name="___ane8" localSheetId="73">[18]!_xlbgnm.ane8</definedName>
    <definedName name="___ane8" localSheetId="75">[18]!_xlbgnm.ane8</definedName>
    <definedName name="___ane8" localSheetId="77">[18]!_xlbgnm.ane8</definedName>
    <definedName name="___ane8" localSheetId="79">[18]!_xlbgnm.ane8</definedName>
    <definedName name="___ane8">[18]!_xlbgnm.ane8</definedName>
    <definedName name="___Atp2">[19]EMPRESA!$F$22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 localSheetId="26">#REF!</definedName>
    <definedName name="___MA2" localSheetId="28">#REF!</definedName>
    <definedName name="___MA2" localSheetId="30">#REF!</definedName>
    <definedName name="___MA2" localSheetId="81">#REF!</definedName>
    <definedName name="___MA2" localSheetId="32">#REF!</definedName>
    <definedName name="___MA2" localSheetId="34">#REF!</definedName>
    <definedName name="___MA2" localSheetId="36">#REF!</definedName>
    <definedName name="___MA2" localSheetId="38">#REF!</definedName>
    <definedName name="___MA2" localSheetId="40">#REF!</definedName>
    <definedName name="___MA2" localSheetId="42">#REF!</definedName>
    <definedName name="___MA2" localSheetId="45">#REF!</definedName>
    <definedName name="___MA2" localSheetId="47">#REF!</definedName>
    <definedName name="___MA2" localSheetId="49">#REF!</definedName>
    <definedName name="___MA2" localSheetId="51">#REF!</definedName>
    <definedName name="___MA2" localSheetId="53">#REF!</definedName>
    <definedName name="___MA2" localSheetId="55">#REF!</definedName>
    <definedName name="___MA2" localSheetId="57">#REF!</definedName>
    <definedName name="___MA2" localSheetId="59">#REF!</definedName>
    <definedName name="___MA2" localSheetId="61">#REF!</definedName>
    <definedName name="___MA2" localSheetId="63">#REF!</definedName>
    <definedName name="___MA2" localSheetId="65">#REF!</definedName>
    <definedName name="___MA2" localSheetId="67">#REF!</definedName>
    <definedName name="___MA2" localSheetId="69">#REF!</definedName>
    <definedName name="___MA2" localSheetId="71">#REF!</definedName>
    <definedName name="___MA2" localSheetId="73">#REF!</definedName>
    <definedName name="___MA2" localSheetId="75">#REF!</definedName>
    <definedName name="___MA2" localSheetId="77">#REF!</definedName>
    <definedName name="___MA2" localSheetId="79">#REF!</definedName>
    <definedName name="___MA2">#REF!</definedName>
    <definedName name="___OCD1">[12]Tablas!#REF!</definedName>
    <definedName name="___OCI1">[12]Tablas!#REF!</definedName>
    <definedName name="___PJ50" localSheetId="26">#REF!</definedName>
    <definedName name="___PJ50" localSheetId="28">#REF!</definedName>
    <definedName name="___PJ50" localSheetId="30">#REF!</definedName>
    <definedName name="___PJ50" localSheetId="81">#REF!</definedName>
    <definedName name="___PJ50" localSheetId="32">#REF!</definedName>
    <definedName name="___PJ50" localSheetId="34">#REF!</definedName>
    <definedName name="___PJ50" localSheetId="36">#REF!</definedName>
    <definedName name="___PJ50" localSheetId="38">#REF!</definedName>
    <definedName name="___PJ50" localSheetId="40">#REF!</definedName>
    <definedName name="___PJ50" localSheetId="42">#REF!</definedName>
    <definedName name="___PJ50" localSheetId="45">#REF!</definedName>
    <definedName name="___PJ50" localSheetId="47">#REF!</definedName>
    <definedName name="___PJ50" localSheetId="49">#REF!</definedName>
    <definedName name="___PJ50" localSheetId="51">#REF!</definedName>
    <definedName name="___PJ50" localSheetId="53">#REF!</definedName>
    <definedName name="___PJ50" localSheetId="55">#REF!</definedName>
    <definedName name="___PJ50" localSheetId="57">#REF!</definedName>
    <definedName name="___PJ50" localSheetId="59">#REF!</definedName>
    <definedName name="___PJ50" localSheetId="61">#REF!</definedName>
    <definedName name="___PJ50" localSheetId="63">#REF!</definedName>
    <definedName name="___PJ50" localSheetId="65">#REF!</definedName>
    <definedName name="___PJ50" localSheetId="67">#REF!</definedName>
    <definedName name="___PJ50" localSheetId="69">#REF!</definedName>
    <definedName name="___PJ50" localSheetId="71">#REF!</definedName>
    <definedName name="___PJ50" localSheetId="73">#REF!</definedName>
    <definedName name="___PJ50" localSheetId="75">#REF!</definedName>
    <definedName name="___PJ50" localSheetId="77">#REF!</definedName>
    <definedName name="___PJ50" localSheetId="79">#REF!</definedName>
    <definedName name="___PJ50" localSheetId="3">#REF!</definedName>
    <definedName name="___PJ50">#REF!</definedName>
    <definedName name="___pj51" localSheetId="26">#REF!</definedName>
    <definedName name="___pj51" localSheetId="28">#REF!</definedName>
    <definedName name="___pj51" localSheetId="30">#REF!</definedName>
    <definedName name="___pj51" localSheetId="81">#REF!</definedName>
    <definedName name="___pj51" localSheetId="32">#REF!</definedName>
    <definedName name="___pj51" localSheetId="34">#REF!</definedName>
    <definedName name="___pj51" localSheetId="36">#REF!</definedName>
    <definedName name="___pj51" localSheetId="38">#REF!</definedName>
    <definedName name="___pj51" localSheetId="40">#REF!</definedName>
    <definedName name="___pj51" localSheetId="42">#REF!</definedName>
    <definedName name="___pj51" localSheetId="45">#REF!</definedName>
    <definedName name="___pj51" localSheetId="47">#REF!</definedName>
    <definedName name="___pj51" localSheetId="49">#REF!</definedName>
    <definedName name="___pj51" localSheetId="51">#REF!</definedName>
    <definedName name="___pj51" localSheetId="53">#REF!</definedName>
    <definedName name="___pj51" localSheetId="55">#REF!</definedName>
    <definedName name="___pj51" localSheetId="57">#REF!</definedName>
    <definedName name="___pj51" localSheetId="59">#REF!</definedName>
    <definedName name="___pj51" localSheetId="61">#REF!</definedName>
    <definedName name="___pj51" localSheetId="63">#REF!</definedName>
    <definedName name="___pj51" localSheetId="65">#REF!</definedName>
    <definedName name="___pj51" localSheetId="67">#REF!</definedName>
    <definedName name="___pj51" localSheetId="69">#REF!</definedName>
    <definedName name="___pj51" localSheetId="71">#REF!</definedName>
    <definedName name="___pj51" localSheetId="73">#REF!</definedName>
    <definedName name="___pj51" localSheetId="75">#REF!</definedName>
    <definedName name="___pj51" localSheetId="77">#REF!</definedName>
    <definedName name="___pj51" localSheetId="79">#REF!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[20]PRECIOS!$A$1:$E$65536</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17000">#REF!</definedName>
    <definedName name="__A20000">#REF!</definedName>
    <definedName name="__A30000">#REF!</definedName>
    <definedName name="__AFC1" localSheetId="26">[7]INV!$A$25:$D$28</definedName>
    <definedName name="__AFC1" localSheetId="28">[7]INV!$A$25:$D$28</definedName>
    <definedName name="__AFC1" localSheetId="30">[7]INV!$A$25:$D$28</definedName>
    <definedName name="__AFC1" localSheetId="81">[7]INV!$A$25:$D$28</definedName>
    <definedName name="__AFC1" localSheetId="32">[7]INV!$A$25:$D$28</definedName>
    <definedName name="__AFC1" localSheetId="34">[7]INV!$A$25:$D$28</definedName>
    <definedName name="__AFC1" localSheetId="36">[7]INV!$A$25:$D$28</definedName>
    <definedName name="__AFC1" localSheetId="38">[7]INV!$A$25:$D$28</definedName>
    <definedName name="__AFC1" localSheetId="40">[7]INV!$A$25:$D$28</definedName>
    <definedName name="__AFC1" localSheetId="42">[7]INV!$A$25:$D$28</definedName>
    <definedName name="__AFC1" localSheetId="45">[7]INV!$A$25:$D$28</definedName>
    <definedName name="__AFC1" localSheetId="47">[7]INV!$A$25:$D$28</definedName>
    <definedName name="__AFC1" localSheetId="49">[7]INV!$A$25:$D$28</definedName>
    <definedName name="__AFC1" localSheetId="51">[7]INV!$A$25:$D$28</definedName>
    <definedName name="__AFC1" localSheetId="53">[7]INV!$A$25:$D$28</definedName>
    <definedName name="__AFC1" localSheetId="55">[7]INV!$A$25:$D$28</definedName>
    <definedName name="__AFC1" localSheetId="57">[7]INV!$A$25:$D$28</definedName>
    <definedName name="__AFC1" localSheetId="59">[7]INV!$A$25:$D$28</definedName>
    <definedName name="__AFC1" localSheetId="61">[7]INV!$A$25:$D$28</definedName>
    <definedName name="__AFC1" localSheetId="63">[7]INV!$A$25:$D$28</definedName>
    <definedName name="__AFC1" localSheetId="65">[7]INV!$A$25:$D$28</definedName>
    <definedName name="__AFC1" localSheetId="67">[7]INV!$A$25:$D$28</definedName>
    <definedName name="__AFC1" localSheetId="69">[7]INV!$A$25:$D$28</definedName>
    <definedName name="__AFC1" localSheetId="71">[7]INV!$A$25:$D$28</definedName>
    <definedName name="__AFC1" localSheetId="73">[7]INV!$A$25:$D$28</definedName>
    <definedName name="__AFC1" localSheetId="75">[7]INV!$A$25:$D$28</definedName>
    <definedName name="__AFC1" localSheetId="77">[7]INV!$A$25:$D$28</definedName>
    <definedName name="__AFC1" localSheetId="79">[7]INV!$A$25:$D$28</definedName>
    <definedName name="__AFC1" localSheetId="3">[7]INV!$A$25:$D$28</definedName>
    <definedName name="__AFC1">[21]INV!$A$25:$D$28</definedName>
    <definedName name="__AFC3" localSheetId="26">[7]INV!$F$25:$I$28</definedName>
    <definedName name="__AFC3" localSheetId="28">[7]INV!$F$25:$I$28</definedName>
    <definedName name="__AFC3" localSheetId="30">[7]INV!$F$25:$I$28</definedName>
    <definedName name="__AFC3" localSheetId="81">[7]INV!$F$25:$I$28</definedName>
    <definedName name="__AFC3" localSheetId="32">[7]INV!$F$25:$I$28</definedName>
    <definedName name="__AFC3" localSheetId="34">[7]INV!$F$25:$I$28</definedName>
    <definedName name="__AFC3" localSheetId="36">[7]INV!$F$25:$I$28</definedName>
    <definedName name="__AFC3" localSheetId="38">[7]INV!$F$25:$I$28</definedName>
    <definedName name="__AFC3" localSheetId="40">[7]INV!$F$25:$I$28</definedName>
    <definedName name="__AFC3" localSheetId="42">[7]INV!$F$25:$I$28</definedName>
    <definedName name="__AFC3" localSheetId="45">[7]INV!$F$25:$I$28</definedName>
    <definedName name="__AFC3" localSheetId="47">[7]INV!$F$25:$I$28</definedName>
    <definedName name="__AFC3" localSheetId="49">[7]INV!$F$25:$I$28</definedName>
    <definedName name="__AFC3" localSheetId="51">[7]INV!$F$25:$I$28</definedName>
    <definedName name="__AFC3" localSheetId="53">[7]INV!$F$25:$I$28</definedName>
    <definedName name="__AFC3" localSheetId="55">[7]INV!$F$25:$I$28</definedName>
    <definedName name="__AFC3" localSheetId="57">[7]INV!$F$25:$I$28</definedName>
    <definedName name="__AFC3" localSheetId="59">[7]INV!$F$25:$I$28</definedName>
    <definedName name="__AFC3" localSheetId="61">[7]INV!$F$25:$I$28</definedName>
    <definedName name="__AFC3" localSheetId="63">[7]INV!$F$25:$I$28</definedName>
    <definedName name="__AFC3" localSheetId="65">[7]INV!$F$25:$I$28</definedName>
    <definedName name="__AFC3" localSheetId="67">[7]INV!$F$25:$I$28</definedName>
    <definedName name="__AFC3" localSheetId="69">[7]INV!$F$25:$I$28</definedName>
    <definedName name="__AFC3" localSheetId="71">[7]INV!$F$25:$I$28</definedName>
    <definedName name="__AFC3" localSheetId="73">[7]INV!$F$25:$I$28</definedName>
    <definedName name="__AFC3" localSheetId="75">[7]INV!$F$25:$I$28</definedName>
    <definedName name="__AFC3" localSheetId="77">[7]INV!$F$25:$I$28</definedName>
    <definedName name="__AFC3" localSheetId="79">[7]INV!$F$25:$I$28</definedName>
    <definedName name="__AFC3" localSheetId="3">[7]INV!$F$25:$I$28</definedName>
    <definedName name="__AFC3">[21]INV!$F$25:$I$28</definedName>
    <definedName name="__AFC5" localSheetId="26">[7]INV!$K$25:$N$28</definedName>
    <definedName name="__AFC5" localSheetId="28">[7]INV!$K$25:$N$28</definedName>
    <definedName name="__AFC5" localSheetId="30">[7]INV!$K$25:$N$28</definedName>
    <definedName name="__AFC5" localSheetId="81">[7]INV!$K$25:$N$28</definedName>
    <definedName name="__AFC5" localSheetId="32">[7]INV!$K$25:$N$28</definedName>
    <definedName name="__AFC5" localSheetId="34">[7]INV!$K$25:$N$28</definedName>
    <definedName name="__AFC5" localSheetId="36">[7]INV!$K$25:$N$28</definedName>
    <definedName name="__AFC5" localSheetId="38">[7]INV!$K$25:$N$28</definedName>
    <definedName name="__AFC5" localSheetId="40">[7]INV!$K$25:$N$28</definedName>
    <definedName name="__AFC5" localSheetId="42">[7]INV!$K$25:$N$28</definedName>
    <definedName name="__AFC5" localSheetId="45">[7]INV!$K$25:$N$28</definedName>
    <definedName name="__AFC5" localSheetId="47">[7]INV!$K$25:$N$28</definedName>
    <definedName name="__AFC5" localSheetId="49">[7]INV!$K$25:$N$28</definedName>
    <definedName name="__AFC5" localSheetId="51">[7]INV!$K$25:$N$28</definedName>
    <definedName name="__AFC5" localSheetId="53">[7]INV!$K$25:$N$28</definedName>
    <definedName name="__AFC5" localSheetId="55">[7]INV!$K$25:$N$28</definedName>
    <definedName name="__AFC5" localSheetId="57">[7]INV!$K$25:$N$28</definedName>
    <definedName name="__AFC5" localSheetId="59">[7]INV!$K$25:$N$28</definedName>
    <definedName name="__AFC5" localSheetId="61">[7]INV!$K$25:$N$28</definedName>
    <definedName name="__AFC5" localSheetId="63">[7]INV!$K$25:$N$28</definedName>
    <definedName name="__AFC5" localSheetId="65">[7]INV!$K$25:$N$28</definedName>
    <definedName name="__AFC5" localSheetId="67">[7]INV!$K$25:$N$28</definedName>
    <definedName name="__AFC5" localSheetId="69">[7]INV!$K$25:$N$28</definedName>
    <definedName name="__AFC5" localSheetId="71">[7]INV!$K$25:$N$28</definedName>
    <definedName name="__AFC5" localSheetId="73">[7]INV!$K$25:$N$28</definedName>
    <definedName name="__AFC5" localSheetId="75">[7]INV!$K$25:$N$28</definedName>
    <definedName name="__AFC5" localSheetId="77">[7]INV!$K$25:$N$28</definedName>
    <definedName name="__AFC5" localSheetId="79">[7]INV!$K$25:$N$28</definedName>
    <definedName name="__AFC5" localSheetId="3">[7]INV!$K$25:$N$28</definedName>
    <definedName name="__AFC5">[21]INV!$K$25:$N$28</definedName>
    <definedName name="__ane7" localSheetId="26">[15]!_xlbgnm.ane7</definedName>
    <definedName name="__ane7" localSheetId="28">[15]!_xlbgnm.ane7</definedName>
    <definedName name="__ane7" localSheetId="30">[15]!_xlbgnm.ane7</definedName>
    <definedName name="__ane7" localSheetId="81">[15]!_xlbgnm.ane7</definedName>
    <definedName name="__ane7" localSheetId="32">[15]!_xlbgnm.ane7</definedName>
    <definedName name="__ane7" localSheetId="34">[15]!_xlbgnm.ane7</definedName>
    <definedName name="__ane7" localSheetId="36">[15]!_xlbgnm.ane7</definedName>
    <definedName name="__ane7" localSheetId="38">[15]!_xlbgnm.ane7</definedName>
    <definedName name="__ane7" localSheetId="40">[15]!_xlbgnm.ane7</definedName>
    <definedName name="__ane7" localSheetId="42">[15]!_xlbgnm.ane7</definedName>
    <definedName name="__ane7" localSheetId="45">[15]!_xlbgnm.ane7</definedName>
    <definedName name="__ane7" localSheetId="47">[15]!_xlbgnm.ane7</definedName>
    <definedName name="__ane7" localSheetId="49">[15]!_xlbgnm.ane7</definedName>
    <definedName name="__ane7" localSheetId="51">[15]!_xlbgnm.ane7</definedName>
    <definedName name="__ane7" localSheetId="53">[15]!_xlbgnm.ane7</definedName>
    <definedName name="__ane7" localSheetId="55">[15]!_xlbgnm.ane7</definedName>
    <definedName name="__ane7" localSheetId="57">[15]!_xlbgnm.ane7</definedName>
    <definedName name="__ane7" localSheetId="59">[15]!_xlbgnm.ane7</definedName>
    <definedName name="__ane7" localSheetId="61">[15]!_xlbgnm.ane7</definedName>
    <definedName name="__ane7" localSheetId="63">[15]!_xlbgnm.ane7</definedName>
    <definedName name="__ane7" localSheetId="65">[15]!_xlbgnm.ane7</definedName>
    <definedName name="__ane7" localSheetId="67">[15]!_xlbgnm.ane7</definedName>
    <definedName name="__ane7" localSheetId="69">[15]!_xlbgnm.ane7</definedName>
    <definedName name="__ane7" localSheetId="71">[15]!_xlbgnm.ane7</definedName>
    <definedName name="__ane7" localSheetId="73">[15]!_xlbgnm.ane7</definedName>
    <definedName name="__ane7" localSheetId="75">[15]!_xlbgnm.ane7</definedName>
    <definedName name="__ane7" localSheetId="77">[15]!_xlbgnm.ane7</definedName>
    <definedName name="__ane7" localSheetId="79">[15]!_xlbgnm.ane7</definedName>
    <definedName name="__ane7">[15]!_xlbgnm.ane7</definedName>
    <definedName name="__ane8" localSheetId="26">[15]!_xlbgnm.ane8</definedName>
    <definedName name="__ane8" localSheetId="28">[15]!_xlbgnm.ane8</definedName>
    <definedName name="__ane8" localSheetId="30">[15]!_xlbgnm.ane8</definedName>
    <definedName name="__ane8" localSheetId="81">[15]!_xlbgnm.ane8</definedName>
    <definedName name="__ane8" localSheetId="32">[15]!_xlbgnm.ane8</definedName>
    <definedName name="__ane8" localSheetId="34">[15]!_xlbgnm.ane8</definedName>
    <definedName name="__ane8" localSheetId="36">[15]!_xlbgnm.ane8</definedName>
    <definedName name="__ane8" localSheetId="38">[15]!_xlbgnm.ane8</definedName>
    <definedName name="__ane8" localSheetId="40">[15]!_xlbgnm.ane8</definedName>
    <definedName name="__ane8" localSheetId="42">[15]!_xlbgnm.ane8</definedName>
    <definedName name="__ane8" localSheetId="45">[15]!_xlbgnm.ane8</definedName>
    <definedName name="__ane8" localSheetId="47">[15]!_xlbgnm.ane8</definedName>
    <definedName name="__ane8" localSheetId="49">[15]!_xlbgnm.ane8</definedName>
    <definedName name="__ane8" localSheetId="51">[15]!_xlbgnm.ane8</definedName>
    <definedName name="__ane8" localSheetId="53">[15]!_xlbgnm.ane8</definedName>
    <definedName name="__ane8" localSheetId="55">[15]!_xlbgnm.ane8</definedName>
    <definedName name="__ane8" localSheetId="57">[15]!_xlbgnm.ane8</definedName>
    <definedName name="__ane8" localSheetId="59">[15]!_xlbgnm.ane8</definedName>
    <definedName name="__ane8" localSheetId="61">[15]!_xlbgnm.ane8</definedName>
    <definedName name="__ane8" localSheetId="63">[15]!_xlbgnm.ane8</definedName>
    <definedName name="__ane8" localSheetId="65">[15]!_xlbgnm.ane8</definedName>
    <definedName name="__ane8" localSheetId="67">[15]!_xlbgnm.ane8</definedName>
    <definedName name="__ane8" localSheetId="69">[15]!_xlbgnm.ane8</definedName>
    <definedName name="__ane8" localSheetId="71">[15]!_xlbgnm.ane8</definedName>
    <definedName name="__ane8" localSheetId="73">[15]!_xlbgnm.ane8</definedName>
    <definedName name="__ane8" localSheetId="75">[15]!_xlbgnm.ane8</definedName>
    <definedName name="__ane8" localSheetId="77">[15]!_xlbgnm.ane8</definedName>
    <definedName name="__ane8" localSheetId="79">[15]!_xlbgnm.ane8</definedName>
    <definedName name="__ane8">[15]!_xlbgnm.ane8</definedName>
    <definedName name="__Atp2">[22]EMPRESA!$F$22</definedName>
    <definedName name="__BGC1" localSheetId="26">[7]INV!$A$5:$D$8</definedName>
    <definedName name="__BGC1" localSheetId="28">[7]INV!$A$5:$D$8</definedName>
    <definedName name="__BGC1" localSheetId="30">[7]INV!$A$5:$D$8</definedName>
    <definedName name="__BGC1" localSheetId="81">[7]INV!$A$5:$D$8</definedName>
    <definedName name="__BGC1" localSheetId="32">[7]INV!$A$5:$D$8</definedName>
    <definedName name="__BGC1" localSheetId="34">[7]INV!$A$5:$D$8</definedName>
    <definedName name="__BGC1" localSheetId="36">[7]INV!$A$5:$D$8</definedName>
    <definedName name="__BGC1" localSheetId="38">[7]INV!$A$5:$D$8</definedName>
    <definedName name="__BGC1" localSheetId="40">[7]INV!$A$5:$D$8</definedName>
    <definedName name="__BGC1" localSheetId="42">[7]INV!$A$5:$D$8</definedName>
    <definedName name="__BGC1" localSheetId="45">[7]INV!$A$5:$D$8</definedName>
    <definedName name="__BGC1" localSheetId="47">[7]INV!$A$5:$D$8</definedName>
    <definedName name="__BGC1" localSheetId="49">[7]INV!$A$5:$D$8</definedName>
    <definedName name="__BGC1" localSheetId="51">[7]INV!$A$5:$D$8</definedName>
    <definedName name="__BGC1" localSheetId="53">[7]INV!$A$5:$D$8</definedName>
    <definedName name="__BGC1" localSheetId="55">[7]INV!$A$5:$D$8</definedName>
    <definedName name="__BGC1" localSheetId="57">[7]INV!$A$5:$D$8</definedName>
    <definedName name="__BGC1" localSheetId="59">[7]INV!$A$5:$D$8</definedName>
    <definedName name="__BGC1" localSheetId="61">[7]INV!$A$5:$D$8</definedName>
    <definedName name="__BGC1" localSheetId="63">[7]INV!$A$5:$D$8</definedName>
    <definedName name="__BGC1" localSheetId="65">[7]INV!$A$5:$D$8</definedName>
    <definedName name="__BGC1" localSheetId="67">[7]INV!$A$5:$D$8</definedName>
    <definedName name="__BGC1" localSheetId="69">[7]INV!$A$5:$D$8</definedName>
    <definedName name="__BGC1" localSheetId="71">[7]INV!$A$5:$D$8</definedName>
    <definedName name="__BGC1" localSheetId="73">[7]INV!$A$5:$D$8</definedName>
    <definedName name="__BGC1" localSheetId="75">[7]INV!$A$5:$D$8</definedName>
    <definedName name="__BGC1" localSheetId="77">[7]INV!$A$5:$D$8</definedName>
    <definedName name="__BGC1" localSheetId="79">[7]INV!$A$5:$D$8</definedName>
    <definedName name="__BGC1" localSheetId="3">[7]INV!$A$5:$D$8</definedName>
    <definedName name="__BGC1">[21]INV!$A$5:$D$8</definedName>
    <definedName name="__BGC3" localSheetId="26">[7]INV!$F$5:$I$8</definedName>
    <definedName name="__BGC3" localSheetId="28">[7]INV!$F$5:$I$8</definedName>
    <definedName name="__BGC3" localSheetId="30">[7]INV!$F$5:$I$8</definedName>
    <definedName name="__BGC3" localSheetId="81">[7]INV!$F$5:$I$8</definedName>
    <definedName name="__BGC3" localSheetId="32">[7]INV!$F$5:$I$8</definedName>
    <definedName name="__BGC3" localSheetId="34">[7]INV!$F$5:$I$8</definedName>
    <definedName name="__BGC3" localSheetId="36">[7]INV!$F$5:$I$8</definedName>
    <definedName name="__BGC3" localSheetId="38">[7]INV!$F$5:$I$8</definedName>
    <definedName name="__BGC3" localSheetId="40">[7]INV!$F$5:$I$8</definedName>
    <definedName name="__BGC3" localSheetId="42">[7]INV!$F$5:$I$8</definedName>
    <definedName name="__BGC3" localSheetId="45">[7]INV!$F$5:$I$8</definedName>
    <definedName name="__BGC3" localSheetId="47">[7]INV!$F$5:$I$8</definedName>
    <definedName name="__BGC3" localSheetId="49">[7]INV!$F$5:$I$8</definedName>
    <definedName name="__BGC3" localSheetId="51">[7]INV!$F$5:$I$8</definedName>
    <definedName name="__BGC3" localSheetId="53">[7]INV!$F$5:$I$8</definedName>
    <definedName name="__BGC3" localSheetId="55">[7]INV!$F$5:$I$8</definedName>
    <definedName name="__BGC3" localSheetId="57">[7]INV!$F$5:$I$8</definedName>
    <definedName name="__BGC3" localSheetId="59">[7]INV!$F$5:$I$8</definedName>
    <definedName name="__BGC3" localSheetId="61">[7]INV!$F$5:$I$8</definedName>
    <definedName name="__BGC3" localSheetId="63">[7]INV!$F$5:$I$8</definedName>
    <definedName name="__BGC3" localSheetId="65">[7]INV!$F$5:$I$8</definedName>
    <definedName name="__BGC3" localSheetId="67">[7]INV!$F$5:$I$8</definedName>
    <definedName name="__BGC3" localSheetId="69">[7]INV!$F$5:$I$8</definedName>
    <definedName name="__BGC3" localSheetId="71">[7]INV!$F$5:$I$8</definedName>
    <definedName name="__BGC3" localSheetId="73">[7]INV!$F$5:$I$8</definedName>
    <definedName name="__BGC3" localSheetId="75">[7]INV!$F$5:$I$8</definedName>
    <definedName name="__BGC3" localSheetId="77">[7]INV!$F$5:$I$8</definedName>
    <definedName name="__BGC3" localSheetId="79">[7]INV!$F$5:$I$8</definedName>
    <definedName name="__BGC3" localSheetId="3">[7]INV!$F$5:$I$8</definedName>
    <definedName name="__BGC3">[21]INV!$F$5:$I$8</definedName>
    <definedName name="__BGC5" localSheetId="26">[7]INV!$K$5:$N$8</definedName>
    <definedName name="__BGC5" localSheetId="28">[7]INV!$K$5:$N$8</definedName>
    <definedName name="__BGC5" localSheetId="30">[7]INV!$K$5:$N$8</definedName>
    <definedName name="__BGC5" localSheetId="81">[7]INV!$K$5:$N$8</definedName>
    <definedName name="__BGC5" localSheetId="32">[7]INV!$K$5:$N$8</definedName>
    <definedName name="__BGC5" localSheetId="34">[7]INV!$K$5:$N$8</definedName>
    <definedName name="__BGC5" localSheetId="36">[7]INV!$K$5:$N$8</definedName>
    <definedName name="__BGC5" localSheetId="38">[7]INV!$K$5:$N$8</definedName>
    <definedName name="__BGC5" localSheetId="40">[7]INV!$K$5:$N$8</definedName>
    <definedName name="__BGC5" localSheetId="42">[7]INV!$K$5:$N$8</definedName>
    <definedName name="__BGC5" localSheetId="45">[7]INV!$K$5:$N$8</definedName>
    <definedName name="__BGC5" localSheetId="47">[7]INV!$K$5:$N$8</definedName>
    <definedName name="__BGC5" localSheetId="49">[7]INV!$K$5:$N$8</definedName>
    <definedName name="__BGC5" localSheetId="51">[7]INV!$K$5:$N$8</definedName>
    <definedName name="__BGC5" localSheetId="53">[7]INV!$K$5:$N$8</definedName>
    <definedName name="__BGC5" localSheetId="55">[7]INV!$K$5:$N$8</definedName>
    <definedName name="__BGC5" localSheetId="57">[7]INV!$K$5:$N$8</definedName>
    <definedName name="__BGC5" localSheetId="59">[7]INV!$K$5:$N$8</definedName>
    <definedName name="__BGC5" localSheetId="61">[7]INV!$K$5:$N$8</definedName>
    <definedName name="__BGC5" localSheetId="63">[7]INV!$K$5:$N$8</definedName>
    <definedName name="__BGC5" localSheetId="65">[7]INV!$K$5:$N$8</definedName>
    <definedName name="__BGC5" localSheetId="67">[7]INV!$K$5:$N$8</definedName>
    <definedName name="__BGC5" localSheetId="69">[7]INV!$K$5:$N$8</definedName>
    <definedName name="__BGC5" localSheetId="71">[7]INV!$K$5:$N$8</definedName>
    <definedName name="__BGC5" localSheetId="73">[7]INV!$K$5:$N$8</definedName>
    <definedName name="__BGC5" localSheetId="75">[7]INV!$K$5:$N$8</definedName>
    <definedName name="__BGC5" localSheetId="77">[7]INV!$K$5:$N$8</definedName>
    <definedName name="__BGC5" localSheetId="79">[7]INV!$K$5:$N$8</definedName>
    <definedName name="__BGC5" localSheetId="3">[7]INV!$K$5:$N$8</definedName>
    <definedName name="__BGC5">[21]INV!$K$5:$N$8</definedName>
    <definedName name="__CAC1" localSheetId="26">[7]INV!$A$19:$D$22</definedName>
    <definedName name="__CAC1" localSheetId="28">[7]INV!$A$19:$D$22</definedName>
    <definedName name="__CAC1" localSheetId="30">[7]INV!$A$19:$D$22</definedName>
    <definedName name="__CAC1" localSheetId="81">[7]INV!$A$19:$D$22</definedName>
    <definedName name="__CAC1" localSheetId="32">[7]INV!$A$19:$D$22</definedName>
    <definedName name="__CAC1" localSheetId="34">[7]INV!$A$19:$D$22</definedName>
    <definedName name="__CAC1" localSheetId="36">[7]INV!$A$19:$D$22</definedName>
    <definedName name="__CAC1" localSheetId="38">[7]INV!$A$19:$D$22</definedName>
    <definedName name="__CAC1" localSheetId="40">[7]INV!$A$19:$D$22</definedName>
    <definedName name="__CAC1" localSheetId="42">[7]INV!$A$19:$D$22</definedName>
    <definedName name="__CAC1" localSheetId="45">[7]INV!$A$19:$D$22</definedName>
    <definedName name="__CAC1" localSheetId="47">[7]INV!$A$19:$D$22</definedName>
    <definedName name="__CAC1" localSheetId="49">[7]INV!$A$19:$D$22</definedName>
    <definedName name="__CAC1" localSheetId="51">[7]INV!$A$19:$D$22</definedName>
    <definedName name="__CAC1" localSheetId="53">[7]INV!$A$19:$D$22</definedName>
    <definedName name="__CAC1" localSheetId="55">[7]INV!$A$19:$D$22</definedName>
    <definedName name="__CAC1" localSheetId="57">[7]INV!$A$19:$D$22</definedName>
    <definedName name="__CAC1" localSheetId="59">[7]INV!$A$19:$D$22</definedName>
    <definedName name="__CAC1" localSheetId="61">[7]INV!$A$19:$D$22</definedName>
    <definedName name="__CAC1" localSheetId="63">[7]INV!$A$19:$D$22</definedName>
    <definedName name="__CAC1" localSheetId="65">[7]INV!$A$19:$D$22</definedName>
    <definedName name="__CAC1" localSheetId="67">[7]INV!$A$19:$D$22</definedName>
    <definedName name="__CAC1" localSheetId="69">[7]INV!$A$19:$D$22</definedName>
    <definedName name="__CAC1" localSheetId="71">[7]INV!$A$19:$D$22</definedName>
    <definedName name="__CAC1" localSheetId="73">[7]INV!$A$19:$D$22</definedName>
    <definedName name="__CAC1" localSheetId="75">[7]INV!$A$19:$D$22</definedName>
    <definedName name="__CAC1" localSheetId="77">[7]INV!$A$19:$D$22</definedName>
    <definedName name="__CAC1" localSheetId="79">[7]INV!$A$19:$D$22</definedName>
    <definedName name="__CAC1" localSheetId="3">[7]INV!$A$19:$D$22</definedName>
    <definedName name="__CAC1">[21]INV!$A$19:$D$22</definedName>
    <definedName name="__CAC3" localSheetId="26">[7]INV!$F$19:$I$22</definedName>
    <definedName name="__CAC3" localSheetId="28">[7]INV!$F$19:$I$22</definedName>
    <definedName name="__CAC3" localSheetId="30">[7]INV!$F$19:$I$22</definedName>
    <definedName name="__CAC3" localSheetId="81">[7]INV!$F$19:$I$22</definedName>
    <definedName name="__CAC3" localSheetId="32">[7]INV!$F$19:$I$22</definedName>
    <definedName name="__CAC3" localSheetId="34">[7]INV!$F$19:$I$22</definedName>
    <definedName name="__CAC3" localSheetId="36">[7]INV!$F$19:$I$22</definedName>
    <definedName name="__CAC3" localSheetId="38">[7]INV!$F$19:$I$22</definedName>
    <definedName name="__CAC3" localSheetId="40">[7]INV!$F$19:$I$22</definedName>
    <definedName name="__CAC3" localSheetId="42">[7]INV!$F$19:$I$22</definedName>
    <definedName name="__CAC3" localSheetId="45">[7]INV!$F$19:$I$22</definedName>
    <definedName name="__CAC3" localSheetId="47">[7]INV!$F$19:$I$22</definedName>
    <definedName name="__CAC3" localSheetId="49">[7]INV!$F$19:$I$22</definedName>
    <definedName name="__CAC3" localSheetId="51">[7]INV!$F$19:$I$22</definedName>
    <definedName name="__CAC3" localSheetId="53">[7]INV!$F$19:$I$22</definedName>
    <definedName name="__CAC3" localSheetId="55">[7]INV!$F$19:$I$22</definedName>
    <definedName name="__CAC3" localSheetId="57">[7]INV!$F$19:$I$22</definedName>
    <definedName name="__CAC3" localSheetId="59">[7]INV!$F$19:$I$22</definedName>
    <definedName name="__CAC3" localSheetId="61">[7]INV!$F$19:$I$22</definedName>
    <definedName name="__CAC3" localSheetId="63">[7]INV!$F$19:$I$22</definedName>
    <definedName name="__CAC3" localSheetId="65">[7]INV!$F$19:$I$22</definedName>
    <definedName name="__CAC3" localSheetId="67">[7]INV!$F$19:$I$22</definedName>
    <definedName name="__CAC3" localSheetId="69">[7]INV!$F$19:$I$22</definedName>
    <definedName name="__CAC3" localSheetId="71">[7]INV!$F$19:$I$22</definedName>
    <definedName name="__CAC3" localSheetId="73">[7]INV!$F$19:$I$22</definedName>
    <definedName name="__CAC3" localSheetId="75">[7]INV!$F$19:$I$22</definedName>
    <definedName name="__CAC3" localSheetId="77">[7]INV!$F$19:$I$22</definedName>
    <definedName name="__CAC3" localSheetId="79">[7]INV!$F$19:$I$22</definedName>
    <definedName name="__CAC3" localSheetId="3">[7]INV!$F$19:$I$22</definedName>
    <definedName name="__CAC3">[21]INV!$F$19:$I$22</definedName>
    <definedName name="__CAC5" localSheetId="26">[7]INV!$K$19:$N$22</definedName>
    <definedName name="__CAC5" localSheetId="28">[7]INV!$K$19:$N$22</definedName>
    <definedName name="__CAC5" localSheetId="30">[7]INV!$K$19:$N$22</definedName>
    <definedName name="__CAC5" localSheetId="81">[7]INV!$K$19:$N$22</definedName>
    <definedName name="__CAC5" localSheetId="32">[7]INV!$K$19:$N$22</definedName>
    <definedName name="__CAC5" localSheetId="34">[7]INV!$K$19:$N$22</definedName>
    <definedName name="__CAC5" localSheetId="36">[7]INV!$K$19:$N$22</definedName>
    <definedName name="__CAC5" localSheetId="38">[7]INV!$K$19:$N$22</definedName>
    <definedName name="__CAC5" localSheetId="40">[7]INV!$K$19:$N$22</definedName>
    <definedName name="__CAC5" localSheetId="42">[7]INV!$K$19:$N$22</definedName>
    <definedName name="__CAC5" localSheetId="45">[7]INV!$K$19:$N$22</definedName>
    <definedName name="__CAC5" localSheetId="47">[7]INV!$K$19:$N$22</definedName>
    <definedName name="__CAC5" localSheetId="49">[7]INV!$K$19:$N$22</definedName>
    <definedName name="__CAC5" localSheetId="51">[7]INV!$K$19:$N$22</definedName>
    <definedName name="__CAC5" localSheetId="53">[7]INV!$K$19:$N$22</definedName>
    <definedName name="__CAC5" localSheetId="55">[7]INV!$K$19:$N$22</definedName>
    <definedName name="__CAC5" localSheetId="57">[7]INV!$K$19:$N$22</definedName>
    <definedName name="__CAC5" localSheetId="59">[7]INV!$K$19:$N$22</definedName>
    <definedName name="__CAC5" localSheetId="61">[7]INV!$K$19:$N$22</definedName>
    <definedName name="__CAC5" localSheetId="63">[7]INV!$K$19:$N$22</definedName>
    <definedName name="__CAC5" localSheetId="65">[7]INV!$K$19:$N$22</definedName>
    <definedName name="__CAC5" localSheetId="67">[7]INV!$K$19:$N$22</definedName>
    <definedName name="__CAC5" localSheetId="69">[7]INV!$K$19:$N$22</definedName>
    <definedName name="__CAC5" localSheetId="71">[7]INV!$K$19:$N$22</definedName>
    <definedName name="__CAC5" localSheetId="73">[7]INV!$K$19:$N$22</definedName>
    <definedName name="__CAC5" localSheetId="75">[7]INV!$K$19:$N$22</definedName>
    <definedName name="__CAC5" localSheetId="77">[7]INV!$K$19:$N$22</definedName>
    <definedName name="__CAC5" localSheetId="79">[7]INV!$K$19:$N$22</definedName>
    <definedName name="__CAC5" localSheetId="3">[7]INV!$K$19:$N$22</definedName>
    <definedName name="__CAC5">[21]INV!$K$19:$N$22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26">'1,1'!ERR</definedName>
    <definedName name="__F" localSheetId="28">'1,2'!ERR</definedName>
    <definedName name="__F" localSheetId="30">'1,3'!ERR</definedName>
    <definedName name="__F" localSheetId="81">'12,2'!ERR</definedName>
    <definedName name="__F" localSheetId="32">'2,1-7,2-10,1'!ERR</definedName>
    <definedName name="__F" localSheetId="34">'2,2-7,3-10,2'!ERR</definedName>
    <definedName name="__F" localSheetId="36">'2,3-10,3'!ERR</definedName>
    <definedName name="__F" localSheetId="38">'2,4-10,4'!ERR</definedName>
    <definedName name="__F" localSheetId="40">'3,1'!ERR</definedName>
    <definedName name="__F" localSheetId="42">'3,2'!ERR</definedName>
    <definedName name="__F" localSheetId="45">'3,3'!ERR</definedName>
    <definedName name="__F" localSheetId="47">'3,5'!ERR</definedName>
    <definedName name="__F" localSheetId="49">'3,6'!ERR</definedName>
    <definedName name="__F" localSheetId="51">'4,1'!ERR</definedName>
    <definedName name="__F" localSheetId="53">'5,1-11,1'!ERR</definedName>
    <definedName name="__F" localSheetId="55">'6,1-8,2-12,1'!ERR</definedName>
    <definedName name="__F" localSheetId="57">'6,2'!ERR</definedName>
    <definedName name="__F" localSheetId="59">'6,3'!ERR</definedName>
    <definedName name="__F" localSheetId="61">'6,4-9,2'!ERR</definedName>
    <definedName name="__F" localSheetId="63">'6,5-9,3'!ERR</definedName>
    <definedName name="__F" localSheetId="65">'6,6'!ERR</definedName>
    <definedName name="__F" localSheetId="67">'6,7'!ERR</definedName>
    <definedName name="__F" localSheetId="69">'6,8'!ERR</definedName>
    <definedName name="__F" localSheetId="71">'6,9'!ERR</definedName>
    <definedName name="__F" localSheetId="73">'7,1'!ERR</definedName>
    <definedName name="__F" localSheetId="75">'8,1- 3,4'!ERR</definedName>
    <definedName name="__F" localSheetId="77">'8,3'!ERR</definedName>
    <definedName name="__F" localSheetId="79">'9,1'!ERR</definedName>
    <definedName name="__F">[0]!ERR</definedName>
    <definedName name="__FS01" localSheetId="26">'1,1'!ERR</definedName>
    <definedName name="__FS01" localSheetId="28">'1,2'!ERR</definedName>
    <definedName name="__FS01" localSheetId="30">'1,3'!ERR</definedName>
    <definedName name="__FS01" localSheetId="81">'12,2'!ERR</definedName>
    <definedName name="__FS01" localSheetId="32">'2,1-7,2-10,1'!ERR</definedName>
    <definedName name="__FS01" localSheetId="34">'2,2-7,3-10,2'!ERR</definedName>
    <definedName name="__FS01" localSheetId="36">'2,3-10,3'!ERR</definedName>
    <definedName name="__FS01" localSheetId="38">'2,4-10,4'!ERR</definedName>
    <definedName name="__FS01" localSheetId="40">'3,1'!ERR</definedName>
    <definedName name="__FS01" localSheetId="42">'3,2'!ERR</definedName>
    <definedName name="__FS01" localSheetId="45">'3,3'!ERR</definedName>
    <definedName name="__FS01" localSheetId="47">'3,5'!ERR</definedName>
    <definedName name="__FS01" localSheetId="49">'3,6'!ERR</definedName>
    <definedName name="__FS01" localSheetId="51">'4,1'!ERR</definedName>
    <definedName name="__FS01" localSheetId="53">'5,1-11,1'!ERR</definedName>
    <definedName name="__FS01" localSheetId="55">'6,1-8,2-12,1'!ERR</definedName>
    <definedName name="__FS01" localSheetId="57">'6,2'!ERR</definedName>
    <definedName name="__FS01" localSheetId="59">'6,3'!ERR</definedName>
    <definedName name="__FS01" localSheetId="61">'6,4-9,2'!ERR</definedName>
    <definedName name="__FS01" localSheetId="63">'6,5-9,3'!ERR</definedName>
    <definedName name="__FS01" localSheetId="65">'6,6'!ERR</definedName>
    <definedName name="__FS01" localSheetId="67">'6,7'!ERR</definedName>
    <definedName name="__FS01" localSheetId="69">'6,8'!ERR</definedName>
    <definedName name="__FS01" localSheetId="71">'6,9'!ERR</definedName>
    <definedName name="__FS01" localSheetId="73">'7,1'!ERR</definedName>
    <definedName name="__FS01" localSheetId="75">'8,1- 3,4'!ERR</definedName>
    <definedName name="__FS01" localSheetId="77">'8,3'!ERR</definedName>
    <definedName name="__FS01" localSheetId="79">'9,1'!ERR</definedName>
    <definedName name="__FS01">[0]!ERR</definedName>
    <definedName name="__ICP1">[12]Tablas!#REF!</definedName>
    <definedName name="__key2" hidden="1">[23]INST!#REF!</definedName>
    <definedName name="__key21" hidden="1">[9]INST!#REF!</definedName>
    <definedName name="__key3" hidden="1">#REF!</definedName>
    <definedName name="__key31" hidden="1">#REF!</definedName>
    <definedName name="__LEY80">#REF!</definedName>
    <definedName name="__MA2" localSheetId="26">#REF!</definedName>
    <definedName name="__MA2" localSheetId="28">#REF!</definedName>
    <definedName name="__MA2" localSheetId="30">#REF!</definedName>
    <definedName name="__MA2" localSheetId="81">#REF!</definedName>
    <definedName name="__MA2" localSheetId="32">#REF!</definedName>
    <definedName name="__MA2" localSheetId="34">#REF!</definedName>
    <definedName name="__MA2" localSheetId="36">#REF!</definedName>
    <definedName name="__MA2" localSheetId="38">#REF!</definedName>
    <definedName name="__MA2" localSheetId="40">#REF!</definedName>
    <definedName name="__MA2" localSheetId="42">#REF!</definedName>
    <definedName name="__MA2" localSheetId="45">#REF!</definedName>
    <definedName name="__MA2" localSheetId="47">#REF!</definedName>
    <definedName name="__MA2" localSheetId="49">#REF!</definedName>
    <definedName name="__MA2" localSheetId="51">#REF!</definedName>
    <definedName name="__MA2" localSheetId="53">#REF!</definedName>
    <definedName name="__MA2" localSheetId="55">#REF!</definedName>
    <definedName name="__MA2" localSheetId="57">#REF!</definedName>
    <definedName name="__MA2" localSheetId="59">#REF!</definedName>
    <definedName name="__MA2" localSheetId="61">#REF!</definedName>
    <definedName name="__MA2" localSheetId="63">#REF!</definedName>
    <definedName name="__MA2" localSheetId="65">#REF!</definedName>
    <definedName name="__MA2" localSheetId="67">#REF!</definedName>
    <definedName name="__MA2" localSheetId="69">#REF!</definedName>
    <definedName name="__MA2" localSheetId="71">#REF!</definedName>
    <definedName name="__MA2" localSheetId="73">#REF!</definedName>
    <definedName name="__MA2" localSheetId="75">#REF!</definedName>
    <definedName name="__MA2" localSheetId="77">#REF!</definedName>
    <definedName name="__MA2" localSheetId="79">#REF!</definedName>
    <definedName name="__MA2">#REF!</definedName>
    <definedName name="__mun2" localSheetId="26">[24]PESOS!#REF!</definedName>
    <definedName name="__mun2" localSheetId="28">[24]PESOS!#REF!</definedName>
    <definedName name="__mun2" localSheetId="30">[24]PESOS!#REF!</definedName>
    <definedName name="__mun2" localSheetId="81">[24]PESOS!#REF!</definedName>
    <definedName name="__mun2" localSheetId="32">[24]PESOS!#REF!</definedName>
    <definedName name="__mun2" localSheetId="34">[24]PESOS!#REF!</definedName>
    <definedName name="__mun2" localSheetId="36">[24]PESOS!#REF!</definedName>
    <definedName name="__mun2" localSheetId="38">[24]PESOS!#REF!</definedName>
    <definedName name="__mun2" localSheetId="40">[24]PESOS!#REF!</definedName>
    <definedName name="__mun2" localSheetId="42">[24]PESOS!#REF!</definedName>
    <definedName name="__mun2" localSheetId="45">[24]PESOS!#REF!</definedName>
    <definedName name="__mun2" localSheetId="47">[24]PESOS!#REF!</definedName>
    <definedName name="__mun2" localSheetId="49">[24]PESOS!#REF!</definedName>
    <definedName name="__mun2" localSheetId="51">[24]PESOS!#REF!</definedName>
    <definedName name="__mun2" localSheetId="53">[24]PESOS!#REF!</definedName>
    <definedName name="__mun2" localSheetId="55">[24]PESOS!#REF!</definedName>
    <definedName name="__mun2" localSheetId="57">[24]PESOS!#REF!</definedName>
    <definedName name="__mun2" localSheetId="59">[24]PESOS!#REF!</definedName>
    <definedName name="__mun2" localSheetId="61">[24]PESOS!#REF!</definedName>
    <definedName name="__mun2" localSheetId="63">[24]PESOS!#REF!</definedName>
    <definedName name="__mun2" localSheetId="65">[24]PESOS!#REF!</definedName>
    <definedName name="__mun2" localSheetId="67">[24]PESOS!#REF!</definedName>
    <definedName name="__mun2" localSheetId="69">[24]PESOS!#REF!</definedName>
    <definedName name="__mun2" localSheetId="71">[24]PESOS!#REF!</definedName>
    <definedName name="__mun2" localSheetId="73">[24]PESOS!#REF!</definedName>
    <definedName name="__mun2" localSheetId="75">[24]PESOS!#REF!</definedName>
    <definedName name="__mun2" localSheetId="77">[24]PESOS!#REF!</definedName>
    <definedName name="__mun2" localSheetId="79">[24]PESOS!#REF!</definedName>
    <definedName name="__mun2">[24]PESOS!#REF!</definedName>
    <definedName name="__num10" localSheetId="26">#REF!</definedName>
    <definedName name="__num10" localSheetId="28">#REF!</definedName>
    <definedName name="__num10" localSheetId="30">#REF!</definedName>
    <definedName name="__num10" localSheetId="81">#REF!</definedName>
    <definedName name="__num10" localSheetId="32">#REF!</definedName>
    <definedName name="__num10" localSheetId="34">#REF!</definedName>
    <definedName name="__num10" localSheetId="36">#REF!</definedName>
    <definedName name="__num10" localSheetId="38">#REF!</definedName>
    <definedName name="__num10" localSheetId="40">#REF!</definedName>
    <definedName name="__num10" localSheetId="42">#REF!</definedName>
    <definedName name="__num10" localSheetId="45">#REF!</definedName>
    <definedName name="__num10" localSheetId="47">#REF!</definedName>
    <definedName name="__num10" localSheetId="49">#REF!</definedName>
    <definedName name="__num10" localSheetId="51">#REF!</definedName>
    <definedName name="__num10" localSheetId="53">#REF!</definedName>
    <definedName name="__num10" localSheetId="55">#REF!</definedName>
    <definedName name="__num10" localSheetId="57">#REF!</definedName>
    <definedName name="__num10" localSheetId="59">#REF!</definedName>
    <definedName name="__num10" localSheetId="61">#REF!</definedName>
    <definedName name="__num10" localSheetId="63">#REF!</definedName>
    <definedName name="__num10" localSheetId="65">#REF!</definedName>
    <definedName name="__num10" localSheetId="67">#REF!</definedName>
    <definedName name="__num10" localSheetId="69">#REF!</definedName>
    <definedName name="__num10" localSheetId="71">#REF!</definedName>
    <definedName name="__num10" localSheetId="73">#REF!</definedName>
    <definedName name="__num10" localSheetId="75">#REF!</definedName>
    <definedName name="__num10" localSheetId="77">#REF!</definedName>
    <definedName name="__num10" localSheetId="79">#REF!</definedName>
    <definedName name="__num10">#REF!</definedName>
    <definedName name="__num2" localSheetId="26">#REF!</definedName>
    <definedName name="__num2" localSheetId="28">#REF!</definedName>
    <definedName name="__num2" localSheetId="30">#REF!</definedName>
    <definedName name="__num2" localSheetId="81">#REF!</definedName>
    <definedName name="__num2" localSheetId="32">#REF!</definedName>
    <definedName name="__num2" localSheetId="34">#REF!</definedName>
    <definedName name="__num2" localSheetId="36">#REF!</definedName>
    <definedName name="__num2" localSheetId="38">#REF!</definedName>
    <definedName name="__num2" localSheetId="40">#REF!</definedName>
    <definedName name="__num2" localSheetId="42">#REF!</definedName>
    <definedName name="__num2" localSheetId="45">#REF!</definedName>
    <definedName name="__num2" localSheetId="47">#REF!</definedName>
    <definedName name="__num2" localSheetId="49">#REF!</definedName>
    <definedName name="__num2" localSheetId="51">#REF!</definedName>
    <definedName name="__num2" localSheetId="53">#REF!</definedName>
    <definedName name="__num2" localSheetId="55">#REF!</definedName>
    <definedName name="__num2" localSheetId="57">#REF!</definedName>
    <definedName name="__num2" localSheetId="59">#REF!</definedName>
    <definedName name="__num2" localSheetId="61">#REF!</definedName>
    <definedName name="__num2" localSheetId="63">#REF!</definedName>
    <definedName name="__num2" localSheetId="65">#REF!</definedName>
    <definedName name="__num2" localSheetId="67">#REF!</definedName>
    <definedName name="__num2" localSheetId="69">#REF!</definedName>
    <definedName name="__num2" localSheetId="71">#REF!</definedName>
    <definedName name="__num2" localSheetId="73">#REF!</definedName>
    <definedName name="__num2" localSheetId="75">#REF!</definedName>
    <definedName name="__num2" localSheetId="77">#REF!</definedName>
    <definedName name="__num2" localSheetId="79">#REF!</definedName>
    <definedName name="__num2">#REF!</definedName>
    <definedName name="__num3" localSheetId="26">#REF!</definedName>
    <definedName name="__num3" localSheetId="28">#REF!</definedName>
    <definedName name="__num3" localSheetId="30">#REF!</definedName>
    <definedName name="__num3" localSheetId="81">#REF!</definedName>
    <definedName name="__num3" localSheetId="32">#REF!</definedName>
    <definedName name="__num3" localSheetId="34">#REF!</definedName>
    <definedName name="__num3" localSheetId="36">#REF!</definedName>
    <definedName name="__num3" localSheetId="38">#REF!</definedName>
    <definedName name="__num3" localSheetId="40">#REF!</definedName>
    <definedName name="__num3" localSheetId="42">#REF!</definedName>
    <definedName name="__num3" localSheetId="45">#REF!</definedName>
    <definedName name="__num3" localSheetId="47">#REF!</definedName>
    <definedName name="__num3" localSheetId="49">#REF!</definedName>
    <definedName name="__num3" localSheetId="51">#REF!</definedName>
    <definedName name="__num3" localSheetId="53">#REF!</definedName>
    <definedName name="__num3" localSheetId="55">#REF!</definedName>
    <definedName name="__num3" localSheetId="57">#REF!</definedName>
    <definedName name="__num3" localSheetId="59">#REF!</definedName>
    <definedName name="__num3" localSheetId="61">#REF!</definedName>
    <definedName name="__num3" localSheetId="63">#REF!</definedName>
    <definedName name="__num3" localSheetId="65">#REF!</definedName>
    <definedName name="__num3" localSheetId="67">#REF!</definedName>
    <definedName name="__num3" localSheetId="69">#REF!</definedName>
    <definedName name="__num3" localSheetId="71">#REF!</definedName>
    <definedName name="__num3" localSheetId="73">#REF!</definedName>
    <definedName name="__num3" localSheetId="75">#REF!</definedName>
    <definedName name="__num3" localSheetId="77">#REF!</definedName>
    <definedName name="__num3" localSheetId="79">#REF!</definedName>
    <definedName name="__num3">#REF!</definedName>
    <definedName name="__num4" localSheetId="26">#REF!</definedName>
    <definedName name="__num4" localSheetId="28">#REF!</definedName>
    <definedName name="__num4" localSheetId="30">#REF!</definedName>
    <definedName name="__num4" localSheetId="81">#REF!</definedName>
    <definedName name="__num4" localSheetId="32">#REF!</definedName>
    <definedName name="__num4" localSheetId="34">#REF!</definedName>
    <definedName name="__num4" localSheetId="36">#REF!</definedName>
    <definedName name="__num4" localSheetId="38">#REF!</definedName>
    <definedName name="__num4" localSheetId="40">#REF!</definedName>
    <definedName name="__num4" localSheetId="42">#REF!</definedName>
    <definedName name="__num4" localSheetId="45">#REF!</definedName>
    <definedName name="__num4" localSheetId="47">#REF!</definedName>
    <definedName name="__num4" localSheetId="49">#REF!</definedName>
    <definedName name="__num4" localSheetId="51">#REF!</definedName>
    <definedName name="__num4" localSheetId="53">#REF!</definedName>
    <definedName name="__num4" localSheetId="55">#REF!</definedName>
    <definedName name="__num4" localSheetId="57">#REF!</definedName>
    <definedName name="__num4" localSheetId="59">#REF!</definedName>
    <definedName name="__num4" localSheetId="61">#REF!</definedName>
    <definedName name="__num4" localSheetId="63">#REF!</definedName>
    <definedName name="__num4" localSheetId="65">#REF!</definedName>
    <definedName name="__num4" localSheetId="67">#REF!</definedName>
    <definedName name="__num4" localSheetId="69">#REF!</definedName>
    <definedName name="__num4" localSheetId="71">#REF!</definedName>
    <definedName name="__num4" localSheetId="73">#REF!</definedName>
    <definedName name="__num4" localSheetId="75">#REF!</definedName>
    <definedName name="__num4" localSheetId="77">#REF!</definedName>
    <definedName name="__num4" localSheetId="79">#REF!</definedName>
    <definedName name="__num4">#REF!</definedName>
    <definedName name="__num5" localSheetId="26">#REF!</definedName>
    <definedName name="__num5" localSheetId="28">#REF!</definedName>
    <definedName name="__num5" localSheetId="30">#REF!</definedName>
    <definedName name="__num5" localSheetId="81">#REF!</definedName>
    <definedName name="__num5" localSheetId="32">#REF!</definedName>
    <definedName name="__num5" localSheetId="34">#REF!</definedName>
    <definedName name="__num5" localSheetId="36">#REF!</definedName>
    <definedName name="__num5" localSheetId="38">#REF!</definedName>
    <definedName name="__num5" localSheetId="40">#REF!</definedName>
    <definedName name="__num5" localSheetId="42">#REF!</definedName>
    <definedName name="__num5" localSheetId="45">#REF!</definedName>
    <definedName name="__num5" localSheetId="47">#REF!</definedName>
    <definedName name="__num5" localSheetId="49">#REF!</definedName>
    <definedName name="__num5" localSheetId="51">#REF!</definedName>
    <definedName name="__num5" localSheetId="53">#REF!</definedName>
    <definedName name="__num5" localSheetId="55">#REF!</definedName>
    <definedName name="__num5" localSheetId="57">#REF!</definedName>
    <definedName name="__num5" localSheetId="59">#REF!</definedName>
    <definedName name="__num5" localSheetId="61">#REF!</definedName>
    <definedName name="__num5" localSheetId="63">#REF!</definedName>
    <definedName name="__num5" localSheetId="65">#REF!</definedName>
    <definedName name="__num5" localSheetId="67">#REF!</definedName>
    <definedName name="__num5" localSheetId="69">#REF!</definedName>
    <definedName name="__num5" localSheetId="71">#REF!</definedName>
    <definedName name="__num5" localSheetId="73">#REF!</definedName>
    <definedName name="__num5" localSheetId="75">#REF!</definedName>
    <definedName name="__num5" localSheetId="77">#REF!</definedName>
    <definedName name="__num5" localSheetId="79">#REF!</definedName>
    <definedName name="__num5">#REF!</definedName>
    <definedName name="__num6" localSheetId="26">#REF!</definedName>
    <definedName name="__num6" localSheetId="28">#REF!</definedName>
    <definedName name="__num6" localSheetId="30">#REF!</definedName>
    <definedName name="__num6" localSheetId="81">#REF!</definedName>
    <definedName name="__num6" localSheetId="32">#REF!</definedName>
    <definedName name="__num6" localSheetId="34">#REF!</definedName>
    <definedName name="__num6" localSheetId="36">#REF!</definedName>
    <definedName name="__num6" localSheetId="38">#REF!</definedName>
    <definedName name="__num6" localSheetId="40">#REF!</definedName>
    <definedName name="__num6" localSheetId="42">#REF!</definedName>
    <definedName name="__num6" localSheetId="45">#REF!</definedName>
    <definedName name="__num6" localSheetId="47">#REF!</definedName>
    <definedName name="__num6" localSheetId="49">#REF!</definedName>
    <definedName name="__num6" localSheetId="51">#REF!</definedName>
    <definedName name="__num6" localSheetId="53">#REF!</definedName>
    <definedName name="__num6" localSheetId="55">#REF!</definedName>
    <definedName name="__num6" localSheetId="57">#REF!</definedName>
    <definedName name="__num6" localSheetId="59">#REF!</definedName>
    <definedName name="__num6" localSheetId="61">#REF!</definedName>
    <definedName name="__num6" localSheetId="63">#REF!</definedName>
    <definedName name="__num6" localSheetId="65">#REF!</definedName>
    <definedName name="__num6" localSheetId="67">#REF!</definedName>
    <definedName name="__num6" localSheetId="69">#REF!</definedName>
    <definedName name="__num6" localSheetId="71">#REF!</definedName>
    <definedName name="__num6" localSheetId="73">#REF!</definedName>
    <definedName name="__num6" localSheetId="75">#REF!</definedName>
    <definedName name="__num6" localSheetId="77">#REF!</definedName>
    <definedName name="__num6" localSheetId="79">#REF!</definedName>
    <definedName name="__num6">#REF!</definedName>
    <definedName name="__num7" localSheetId="26">#REF!</definedName>
    <definedName name="__num7" localSheetId="28">#REF!</definedName>
    <definedName name="__num7" localSheetId="30">#REF!</definedName>
    <definedName name="__num7" localSheetId="81">#REF!</definedName>
    <definedName name="__num7" localSheetId="32">#REF!</definedName>
    <definedName name="__num7" localSheetId="34">#REF!</definedName>
    <definedName name="__num7" localSheetId="36">#REF!</definedName>
    <definedName name="__num7" localSheetId="38">#REF!</definedName>
    <definedName name="__num7" localSheetId="40">#REF!</definedName>
    <definedName name="__num7" localSheetId="42">#REF!</definedName>
    <definedName name="__num7" localSheetId="45">#REF!</definedName>
    <definedName name="__num7" localSheetId="47">#REF!</definedName>
    <definedName name="__num7" localSheetId="49">#REF!</definedName>
    <definedName name="__num7" localSheetId="51">#REF!</definedName>
    <definedName name="__num7" localSheetId="53">#REF!</definedName>
    <definedName name="__num7" localSheetId="55">#REF!</definedName>
    <definedName name="__num7" localSheetId="57">#REF!</definedName>
    <definedName name="__num7" localSheetId="59">#REF!</definedName>
    <definedName name="__num7" localSheetId="61">#REF!</definedName>
    <definedName name="__num7" localSheetId="63">#REF!</definedName>
    <definedName name="__num7" localSheetId="65">#REF!</definedName>
    <definedName name="__num7" localSheetId="67">#REF!</definedName>
    <definedName name="__num7" localSheetId="69">#REF!</definedName>
    <definedName name="__num7" localSheetId="71">#REF!</definedName>
    <definedName name="__num7" localSheetId="73">#REF!</definedName>
    <definedName name="__num7" localSheetId="75">#REF!</definedName>
    <definedName name="__num7" localSheetId="77">#REF!</definedName>
    <definedName name="__num7" localSheetId="79">#REF!</definedName>
    <definedName name="__num7">#REF!</definedName>
    <definedName name="__num8" localSheetId="26">#REF!</definedName>
    <definedName name="__num8" localSheetId="28">#REF!</definedName>
    <definedName name="__num8" localSheetId="30">#REF!</definedName>
    <definedName name="__num8" localSheetId="81">#REF!</definedName>
    <definedName name="__num8" localSheetId="32">#REF!</definedName>
    <definedName name="__num8" localSheetId="34">#REF!</definedName>
    <definedName name="__num8" localSheetId="36">#REF!</definedName>
    <definedName name="__num8" localSheetId="38">#REF!</definedName>
    <definedName name="__num8" localSheetId="40">#REF!</definedName>
    <definedName name="__num8" localSheetId="42">#REF!</definedName>
    <definedName name="__num8" localSheetId="45">#REF!</definedName>
    <definedName name="__num8" localSheetId="47">#REF!</definedName>
    <definedName name="__num8" localSheetId="49">#REF!</definedName>
    <definedName name="__num8" localSheetId="51">#REF!</definedName>
    <definedName name="__num8" localSheetId="53">#REF!</definedName>
    <definedName name="__num8" localSheetId="55">#REF!</definedName>
    <definedName name="__num8" localSheetId="57">#REF!</definedName>
    <definedName name="__num8" localSheetId="59">#REF!</definedName>
    <definedName name="__num8" localSheetId="61">#REF!</definedName>
    <definedName name="__num8" localSheetId="63">#REF!</definedName>
    <definedName name="__num8" localSheetId="65">#REF!</definedName>
    <definedName name="__num8" localSheetId="67">#REF!</definedName>
    <definedName name="__num8" localSheetId="69">#REF!</definedName>
    <definedName name="__num8" localSheetId="71">#REF!</definedName>
    <definedName name="__num8" localSheetId="73">#REF!</definedName>
    <definedName name="__num8" localSheetId="75">#REF!</definedName>
    <definedName name="__num8" localSheetId="77">#REF!</definedName>
    <definedName name="__num8" localSheetId="79">#REF!</definedName>
    <definedName name="__num8">#REF!</definedName>
    <definedName name="__num9" localSheetId="26">#REF!</definedName>
    <definedName name="__num9" localSheetId="28">#REF!</definedName>
    <definedName name="__num9" localSheetId="30">#REF!</definedName>
    <definedName name="__num9" localSheetId="81">#REF!</definedName>
    <definedName name="__num9" localSheetId="32">#REF!</definedName>
    <definedName name="__num9" localSheetId="34">#REF!</definedName>
    <definedName name="__num9" localSheetId="36">#REF!</definedName>
    <definedName name="__num9" localSheetId="38">#REF!</definedName>
    <definedName name="__num9" localSheetId="40">#REF!</definedName>
    <definedName name="__num9" localSheetId="42">#REF!</definedName>
    <definedName name="__num9" localSheetId="45">#REF!</definedName>
    <definedName name="__num9" localSheetId="47">#REF!</definedName>
    <definedName name="__num9" localSheetId="49">#REF!</definedName>
    <definedName name="__num9" localSheetId="51">#REF!</definedName>
    <definedName name="__num9" localSheetId="53">#REF!</definedName>
    <definedName name="__num9" localSheetId="55">#REF!</definedName>
    <definedName name="__num9" localSheetId="57">#REF!</definedName>
    <definedName name="__num9" localSheetId="59">#REF!</definedName>
    <definedName name="__num9" localSheetId="61">#REF!</definedName>
    <definedName name="__num9" localSheetId="63">#REF!</definedName>
    <definedName name="__num9" localSheetId="65">#REF!</definedName>
    <definedName name="__num9" localSheetId="67">#REF!</definedName>
    <definedName name="__num9" localSheetId="69">#REF!</definedName>
    <definedName name="__num9" localSheetId="71">#REF!</definedName>
    <definedName name="__num9" localSheetId="73">#REF!</definedName>
    <definedName name="__num9" localSheetId="75">#REF!</definedName>
    <definedName name="__num9" localSheetId="77">#REF!</definedName>
    <definedName name="__num9" localSheetId="79">#REF!</definedName>
    <definedName name="__num9">#REF!</definedName>
    <definedName name="__OCD1">[12]Tablas!#REF!</definedName>
    <definedName name="__OCI1">[12]Tablas!#REF!</definedName>
    <definedName name="__Pa1">'[25]Paral. 1'!$E$1:$E$65536</definedName>
    <definedName name="__Pa2">'[25]Paral. 2'!$E$1:$E$65536</definedName>
    <definedName name="__Pa3">'[25]Paral. 3'!$E$1:$E$65536</definedName>
    <definedName name="__Pa4">[25]Paral.4!$E$1:$E$65536</definedName>
    <definedName name="__PJ50" localSheetId="26">#REF!</definedName>
    <definedName name="__PJ50" localSheetId="28">#REF!</definedName>
    <definedName name="__PJ50" localSheetId="30">#REF!</definedName>
    <definedName name="__PJ50" localSheetId="81">#REF!</definedName>
    <definedName name="__PJ50" localSheetId="32">#REF!</definedName>
    <definedName name="__PJ50" localSheetId="34">#REF!</definedName>
    <definedName name="__PJ50" localSheetId="36">#REF!</definedName>
    <definedName name="__PJ50" localSheetId="38">#REF!</definedName>
    <definedName name="__PJ50" localSheetId="40">#REF!</definedName>
    <definedName name="__PJ50" localSheetId="42">#REF!</definedName>
    <definedName name="__PJ50" localSheetId="45">#REF!</definedName>
    <definedName name="__PJ50" localSheetId="47">#REF!</definedName>
    <definedName name="__PJ50" localSheetId="49">#REF!</definedName>
    <definedName name="__PJ50" localSheetId="51">#REF!</definedName>
    <definedName name="__PJ50" localSheetId="53">#REF!</definedName>
    <definedName name="__PJ50" localSheetId="55">#REF!</definedName>
    <definedName name="__PJ50" localSheetId="57">#REF!</definedName>
    <definedName name="__PJ50" localSheetId="59">#REF!</definedName>
    <definedName name="__PJ50" localSheetId="61">#REF!</definedName>
    <definedName name="__PJ50" localSheetId="63">#REF!</definedName>
    <definedName name="__PJ50" localSheetId="65">#REF!</definedName>
    <definedName name="__PJ50" localSheetId="67">#REF!</definedName>
    <definedName name="__PJ50" localSheetId="69">#REF!</definedName>
    <definedName name="__PJ50" localSheetId="71">#REF!</definedName>
    <definedName name="__PJ50" localSheetId="73">#REF!</definedName>
    <definedName name="__PJ50" localSheetId="75">#REF!</definedName>
    <definedName name="__PJ50" localSheetId="77">#REF!</definedName>
    <definedName name="__PJ50" localSheetId="79">#REF!</definedName>
    <definedName name="__PJ50" localSheetId="3">#REF!</definedName>
    <definedName name="__PJ50">#REF!</definedName>
    <definedName name="__pj51" localSheetId="26">#REF!</definedName>
    <definedName name="__pj51" localSheetId="28">#REF!</definedName>
    <definedName name="__pj51" localSheetId="30">#REF!</definedName>
    <definedName name="__pj51" localSheetId="81">#REF!</definedName>
    <definedName name="__pj51" localSheetId="32">#REF!</definedName>
    <definedName name="__pj51" localSheetId="34">#REF!</definedName>
    <definedName name="__pj51" localSheetId="36">#REF!</definedName>
    <definedName name="__pj51" localSheetId="38">#REF!</definedName>
    <definedName name="__pj51" localSheetId="40">#REF!</definedName>
    <definedName name="__pj51" localSheetId="42">#REF!</definedName>
    <definedName name="__pj51" localSheetId="45">#REF!</definedName>
    <definedName name="__pj51" localSheetId="47">#REF!</definedName>
    <definedName name="__pj51" localSheetId="49">#REF!</definedName>
    <definedName name="__pj51" localSheetId="51">#REF!</definedName>
    <definedName name="__pj51" localSheetId="53">#REF!</definedName>
    <definedName name="__pj51" localSheetId="55">#REF!</definedName>
    <definedName name="__pj51" localSheetId="57">#REF!</definedName>
    <definedName name="__pj51" localSheetId="59">#REF!</definedName>
    <definedName name="__pj51" localSheetId="61">#REF!</definedName>
    <definedName name="__pj51" localSheetId="63">#REF!</definedName>
    <definedName name="__pj51" localSheetId="65">#REF!</definedName>
    <definedName name="__pj51" localSheetId="67">#REF!</definedName>
    <definedName name="__pj51" localSheetId="69">#REF!</definedName>
    <definedName name="__pj51" localSheetId="71">#REF!</definedName>
    <definedName name="__pj51" localSheetId="73">#REF!</definedName>
    <definedName name="__pj51" localSheetId="75">#REF!</definedName>
    <definedName name="__pj51" localSheetId="77">#REF!</definedName>
    <definedName name="__pj51" localSheetId="79">#REF!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[26]PRECIOS!$A$1:$E$65536</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 localSheetId="26">#REF!</definedName>
    <definedName name="__ref4" localSheetId="28">#REF!</definedName>
    <definedName name="__ref4" localSheetId="30">#REF!</definedName>
    <definedName name="__ref4" localSheetId="81">#REF!</definedName>
    <definedName name="__ref4" localSheetId="32">#REF!</definedName>
    <definedName name="__ref4" localSheetId="34">#REF!</definedName>
    <definedName name="__ref4" localSheetId="36">#REF!</definedName>
    <definedName name="__ref4" localSheetId="38">#REF!</definedName>
    <definedName name="__ref4" localSheetId="40">#REF!</definedName>
    <definedName name="__ref4" localSheetId="42">#REF!</definedName>
    <definedName name="__ref4" localSheetId="45">#REF!</definedName>
    <definedName name="__ref4" localSheetId="47">#REF!</definedName>
    <definedName name="__ref4" localSheetId="49">#REF!</definedName>
    <definedName name="__ref4" localSheetId="51">#REF!</definedName>
    <definedName name="__ref4" localSheetId="53">#REF!</definedName>
    <definedName name="__ref4" localSheetId="55">#REF!</definedName>
    <definedName name="__ref4" localSheetId="57">#REF!</definedName>
    <definedName name="__ref4" localSheetId="59">#REF!</definedName>
    <definedName name="__ref4" localSheetId="61">#REF!</definedName>
    <definedName name="__ref4" localSheetId="63">#REF!</definedName>
    <definedName name="__ref4" localSheetId="65">#REF!</definedName>
    <definedName name="__ref4" localSheetId="67">#REF!</definedName>
    <definedName name="__ref4" localSheetId="69">#REF!</definedName>
    <definedName name="__ref4" localSheetId="71">#REF!</definedName>
    <definedName name="__ref4" localSheetId="73">#REF!</definedName>
    <definedName name="__ref4" localSheetId="75">#REF!</definedName>
    <definedName name="__ref4" localSheetId="77">#REF!</definedName>
    <definedName name="__ref4" localSheetId="79">#REF!</definedName>
    <definedName name="__ref4">#REF!</definedName>
    <definedName name="__SBC1" localSheetId="26">[7]INV!$A$12:$D$15</definedName>
    <definedName name="__SBC1" localSheetId="28">[7]INV!$A$12:$D$15</definedName>
    <definedName name="__SBC1" localSheetId="30">[7]INV!$A$12:$D$15</definedName>
    <definedName name="__SBC1" localSheetId="81">[7]INV!$A$12:$D$15</definedName>
    <definedName name="__SBC1" localSheetId="32">[7]INV!$A$12:$D$15</definedName>
    <definedName name="__SBC1" localSheetId="34">[7]INV!$A$12:$D$15</definedName>
    <definedName name="__SBC1" localSheetId="36">[7]INV!$A$12:$D$15</definedName>
    <definedName name="__SBC1" localSheetId="38">[7]INV!$A$12:$D$15</definedName>
    <definedName name="__SBC1" localSheetId="40">[7]INV!$A$12:$D$15</definedName>
    <definedName name="__SBC1" localSheetId="42">[7]INV!$A$12:$D$15</definedName>
    <definedName name="__SBC1" localSheetId="45">[7]INV!$A$12:$D$15</definedName>
    <definedName name="__SBC1" localSheetId="47">[7]INV!$A$12:$D$15</definedName>
    <definedName name="__SBC1" localSheetId="49">[7]INV!$A$12:$D$15</definedName>
    <definedName name="__SBC1" localSheetId="51">[7]INV!$A$12:$D$15</definedName>
    <definedName name="__SBC1" localSheetId="53">[7]INV!$A$12:$D$15</definedName>
    <definedName name="__SBC1" localSheetId="55">[7]INV!$A$12:$D$15</definedName>
    <definedName name="__SBC1" localSheetId="57">[7]INV!$A$12:$D$15</definedName>
    <definedName name="__SBC1" localSheetId="59">[7]INV!$A$12:$D$15</definedName>
    <definedName name="__SBC1" localSheetId="61">[7]INV!$A$12:$D$15</definedName>
    <definedName name="__SBC1" localSheetId="63">[7]INV!$A$12:$D$15</definedName>
    <definedName name="__SBC1" localSheetId="65">[7]INV!$A$12:$D$15</definedName>
    <definedName name="__SBC1" localSheetId="67">[7]INV!$A$12:$D$15</definedName>
    <definedName name="__SBC1" localSheetId="69">[7]INV!$A$12:$D$15</definedName>
    <definedName name="__SBC1" localSheetId="71">[7]INV!$A$12:$D$15</definedName>
    <definedName name="__SBC1" localSheetId="73">[7]INV!$A$12:$D$15</definedName>
    <definedName name="__SBC1" localSheetId="75">[7]INV!$A$12:$D$15</definedName>
    <definedName name="__SBC1" localSheetId="77">[7]INV!$A$12:$D$15</definedName>
    <definedName name="__SBC1" localSheetId="79">[7]INV!$A$12:$D$15</definedName>
    <definedName name="__SBC1" localSheetId="3">[7]INV!$A$12:$D$15</definedName>
    <definedName name="__SBC1">[21]INV!$A$12:$D$15</definedName>
    <definedName name="__SBC3" localSheetId="26">[7]INV!$F$12:$I$15</definedName>
    <definedName name="__SBC3" localSheetId="28">[7]INV!$F$12:$I$15</definedName>
    <definedName name="__SBC3" localSheetId="30">[7]INV!$F$12:$I$15</definedName>
    <definedName name="__SBC3" localSheetId="81">[7]INV!$F$12:$I$15</definedName>
    <definedName name="__SBC3" localSheetId="32">[7]INV!$F$12:$I$15</definedName>
    <definedName name="__SBC3" localSheetId="34">[7]INV!$F$12:$I$15</definedName>
    <definedName name="__SBC3" localSheetId="36">[7]INV!$F$12:$I$15</definedName>
    <definedName name="__SBC3" localSheetId="38">[7]INV!$F$12:$I$15</definedName>
    <definedName name="__SBC3" localSheetId="40">[7]INV!$F$12:$I$15</definedName>
    <definedName name="__SBC3" localSheetId="42">[7]INV!$F$12:$I$15</definedName>
    <definedName name="__SBC3" localSheetId="45">[7]INV!$F$12:$I$15</definedName>
    <definedName name="__SBC3" localSheetId="47">[7]INV!$F$12:$I$15</definedName>
    <definedName name="__SBC3" localSheetId="49">[7]INV!$F$12:$I$15</definedName>
    <definedName name="__SBC3" localSheetId="51">[7]INV!$F$12:$I$15</definedName>
    <definedName name="__SBC3" localSheetId="53">[7]INV!$F$12:$I$15</definedName>
    <definedName name="__SBC3" localSheetId="55">[7]INV!$F$12:$I$15</definedName>
    <definedName name="__SBC3" localSheetId="57">[7]INV!$F$12:$I$15</definedName>
    <definedName name="__SBC3" localSheetId="59">[7]INV!$F$12:$I$15</definedName>
    <definedName name="__SBC3" localSheetId="61">[7]INV!$F$12:$I$15</definedName>
    <definedName name="__SBC3" localSheetId="63">[7]INV!$F$12:$I$15</definedName>
    <definedName name="__SBC3" localSheetId="65">[7]INV!$F$12:$I$15</definedName>
    <definedName name="__SBC3" localSheetId="67">[7]INV!$F$12:$I$15</definedName>
    <definedName name="__SBC3" localSheetId="69">[7]INV!$F$12:$I$15</definedName>
    <definedName name="__SBC3" localSheetId="71">[7]INV!$F$12:$I$15</definedName>
    <definedName name="__SBC3" localSheetId="73">[7]INV!$F$12:$I$15</definedName>
    <definedName name="__SBC3" localSheetId="75">[7]INV!$F$12:$I$15</definedName>
    <definedName name="__SBC3" localSheetId="77">[7]INV!$F$12:$I$15</definedName>
    <definedName name="__SBC3" localSheetId="79">[7]INV!$F$12:$I$15</definedName>
    <definedName name="__SBC3" localSheetId="3">[7]INV!$F$12:$I$15</definedName>
    <definedName name="__SBC3">[21]INV!$F$12:$I$15</definedName>
    <definedName name="__SBC5" localSheetId="26">[7]INV!$K$12:$N$15</definedName>
    <definedName name="__SBC5" localSheetId="28">[7]INV!$K$12:$N$15</definedName>
    <definedName name="__SBC5" localSheetId="30">[7]INV!$K$12:$N$15</definedName>
    <definedName name="__SBC5" localSheetId="81">[7]INV!$K$12:$N$15</definedName>
    <definedName name="__SBC5" localSheetId="32">[7]INV!$K$12:$N$15</definedName>
    <definedName name="__SBC5" localSheetId="34">[7]INV!$K$12:$N$15</definedName>
    <definedName name="__SBC5" localSheetId="36">[7]INV!$K$12:$N$15</definedName>
    <definedName name="__SBC5" localSheetId="38">[7]INV!$K$12:$N$15</definedName>
    <definedName name="__SBC5" localSheetId="40">[7]INV!$K$12:$N$15</definedName>
    <definedName name="__SBC5" localSheetId="42">[7]INV!$K$12:$N$15</definedName>
    <definedName name="__SBC5" localSheetId="45">[7]INV!$K$12:$N$15</definedName>
    <definedName name="__SBC5" localSheetId="47">[7]INV!$K$12:$N$15</definedName>
    <definedName name="__SBC5" localSheetId="49">[7]INV!$K$12:$N$15</definedName>
    <definedName name="__SBC5" localSheetId="51">[7]INV!$K$12:$N$15</definedName>
    <definedName name="__SBC5" localSheetId="53">[7]INV!$K$12:$N$15</definedName>
    <definedName name="__SBC5" localSheetId="55">[7]INV!$K$12:$N$15</definedName>
    <definedName name="__SBC5" localSheetId="57">[7]INV!$K$12:$N$15</definedName>
    <definedName name="__SBC5" localSheetId="59">[7]INV!$K$12:$N$15</definedName>
    <definedName name="__SBC5" localSheetId="61">[7]INV!$K$12:$N$15</definedName>
    <definedName name="__SBC5" localSheetId="63">[7]INV!$K$12:$N$15</definedName>
    <definedName name="__SBC5" localSheetId="65">[7]INV!$K$12:$N$15</definedName>
    <definedName name="__SBC5" localSheetId="67">[7]INV!$K$12:$N$15</definedName>
    <definedName name="__SBC5" localSheetId="69">[7]INV!$K$12:$N$15</definedName>
    <definedName name="__SBC5" localSheetId="71">[7]INV!$K$12:$N$15</definedName>
    <definedName name="__SBC5" localSheetId="73">[7]INV!$K$12:$N$15</definedName>
    <definedName name="__SBC5" localSheetId="75">[7]INV!$K$12:$N$15</definedName>
    <definedName name="__SBC5" localSheetId="77">[7]INV!$K$12:$N$15</definedName>
    <definedName name="__SBC5" localSheetId="79">[7]INV!$K$12:$N$15</definedName>
    <definedName name="__SBC5" localSheetId="3">[7]INV!$K$12:$N$15</definedName>
    <definedName name="__SBC5">[21]INV!$K$12:$N$15</definedName>
    <definedName name="__TCN1">#REF!</definedName>
    <definedName name="__TCN2">#REF!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[14]Tablas!#REF!</definedName>
    <definedName name="__VRP1">[12]Tablas!#REF!</definedName>
    <definedName name="__VSM1">[12]Tablas!#REF!</definedName>
    <definedName name="_1">#REF!</definedName>
    <definedName name="_1_1__APU">#REF!</definedName>
    <definedName name="_1_25">[14]Tablas!#REF!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6" hidden="1">{"TAB1",#N/A,TRUE,"GENERAL";"TAB2",#N/A,TRUE,"GENERAL";"TAB3",#N/A,TRUE,"GENERAL";"TAB4",#N/A,TRUE,"GENERAL";"TAB5",#N/A,TRUE,"GENERAL"}</definedName>
    <definedName name="_a1" localSheetId="28" hidden="1">{"TAB1",#N/A,TRUE,"GENERAL";"TAB2",#N/A,TRUE,"GENERAL";"TAB3",#N/A,TRUE,"GENERAL";"TAB4",#N/A,TRUE,"GENERAL";"TAB5",#N/A,TRUE,"GENERAL"}</definedName>
    <definedName name="_a1" localSheetId="30" hidden="1">{"TAB1",#N/A,TRUE,"GENERAL";"TAB2",#N/A,TRUE,"GENERAL";"TAB3",#N/A,TRUE,"GENERAL";"TAB4",#N/A,TRUE,"GENERAL";"TAB5",#N/A,TRUE,"GENERAL"}</definedName>
    <definedName name="_a1" localSheetId="81" hidden="1">{"TAB1",#N/A,TRUE,"GENERAL";"TAB2",#N/A,TRUE,"GENERAL";"TAB3",#N/A,TRUE,"GENERAL";"TAB4",#N/A,TRUE,"GENERAL";"TAB5",#N/A,TRUE,"GENERAL"}</definedName>
    <definedName name="_a1" localSheetId="32" hidden="1">{"TAB1",#N/A,TRUE,"GENERAL";"TAB2",#N/A,TRUE,"GENERAL";"TAB3",#N/A,TRUE,"GENERAL";"TAB4",#N/A,TRUE,"GENERAL";"TAB5",#N/A,TRUE,"GENERAL"}</definedName>
    <definedName name="_a1" localSheetId="34" hidden="1">{"TAB1",#N/A,TRUE,"GENERAL";"TAB2",#N/A,TRUE,"GENERAL";"TAB3",#N/A,TRUE,"GENERAL";"TAB4",#N/A,TRUE,"GENERAL";"TAB5",#N/A,TRUE,"GENERAL"}</definedName>
    <definedName name="_a1" localSheetId="36" hidden="1">{"TAB1",#N/A,TRUE,"GENERAL";"TAB2",#N/A,TRUE,"GENERAL";"TAB3",#N/A,TRUE,"GENERAL";"TAB4",#N/A,TRUE,"GENERAL";"TAB5",#N/A,TRUE,"GENERAL"}</definedName>
    <definedName name="_a1" localSheetId="38" hidden="1">{"TAB1",#N/A,TRUE,"GENERAL";"TAB2",#N/A,TRUE,"GENERAL";"TAB3",#N/A,TRUE,"GENERAL";"TAB4",#N/A,TRUE,"GENERAL";"TAB5",#N/A,TRUE,"GENERAL"}</definedName>
    <definedName name="_a1" localSheetId="40" hidden="1">{"TAB1",#N/A,TRUE,"GENERAL";"TAB2",#N/A,TRUE,"GENERAL";"TAB3",#N/A,TRUE,"GENERAL";"TAB4",#N/A,TRUE,"GENERAL";"TAB5",#N/A,TRUE,"GENERAL"}</definedName>
    <definedName name="_a1" localSheetId="42" hidden="1">{"TAB1",#N/A,TRUE,"GENERAL";"TAB2",#N/A,TRUE,"GENERAL";"TAB3",#N/A,TRUE,"GENERAL";"TAB4",#N/A,TRUE,"GENERAL";"TAB5",#N/A,TRUE,"GENERAL"}</definedName>
    <definedName name="_a1" localSheetId="45" hidden="1">{"TAB1",#N/A,TRUE,"GENERAL";"TAB2",#N/A,TRUE,"GENERAL";"TAB3",#N/A,TRUE,"GENERAL";"TAB4",#N/A,TRUE,"GENERAL";"TAB5",#N/A,TRUE,"GENERAL"}</definedName>
    <definedName name="_a1" localSheetId="47" hidden="1">{"TAB1",#N/A,TRUE,"GENERAL";"TAB2",#N/A,TRUE,"GENERAL";"TAB3",#N/A,TRUE,"GENERAL";"TAB4",#N/A,TRUE,"GENERAL";"TAB5",#N/A,TRUE,"GENERAL"}</definedName>
    <definedName name="_a1" localSheetId="49" hidden="1">{"TAB1",#N/A,TRUE,"GENERAL";"TAB2",#N/A,TRUE,"GENERAL";"TAB3",#N/A,TRUE,"GENERAL";"TAB4",#N/A,TRUE,"GENERAL";"TAB5",#N/A,TRUE,"GENERAL"}</definedName>
    <definedName name="_a1" localSheetId="51" hidden="1">{"TAB1",#N/A,TRUE,"GENERAL";"TAB2",#N/A,TRUE,"GENERAL";"TAB3",#N/A,TRUE,"GENERAL";"TAB4",#N/A,TRUE,"GENERAL";"TAB5",#N/A,TRUE,"GENERAL"}</definedName>
    <definedName name="_a1" localSheetId="53" hidden="1">{"TAB1",#N/A,TRUE,"GENERAL";"TAB2",#N/A,TRUE,"GENERAL";"TAB3",#N/A,TRUE,"GENERAL";"TAB4",#N/A,TRUE,"GENERAL";"TAB5",#N/A,TRUE,"GENERAL"}</definedName>
    <definedName name="_a1" localSheetId="55" hidden="1">{"TAB1",#N/A,TRUE,"GENERAL";"TAB2",#N/A,TRUE,"GENERAL";"TAB3",#N/A,TRUE,"GENERAL";"TAB4",#N/A,TRUE,"GENERAL";"TAB5",#N/A,TRUE,"GENERAL"}</definedName>
    <definedName name="_a1" localSheetId="57" hidden="1">{"TAB1",#N/A,TRUE,"GENERAL";"TAB2",#N/A,TRUE,"GENERAL";"TAB3",#N/A,TRUE,"GENERAL";"TAB4",#N/A,TRUE,"GENERAL";"TAB5",#N/A,TRUE,"GENERAL"}</definedName>
    <definedName name="_a1" localSheetId="59" hidden="1">{"TAB1",#N/A,TRUE,"GENERAL";"TAB2",#N/A,TRUE,"GENERAL";"TAB3",#N/A,TRUE,"GENERAL";"TAB4",#N/A,TRUE,"GENERAL";"TAB5",#N/A,TRUE,"GENERAL"}</definedName>
    <definedName name="_a1" localSheetId="61" hidden="1">{"TAB1",#N/A,TRUE,"GENERAL";"TAB2",#N/A,TRUE,"GENERAL";"TAB3",#N/A,TRUE,"GENERAL";"TAB4",#N/A,TRUE,"GENERAL";"TAB5",#N/A,TRUE,"GENERAL"}</definedName>
    <definedName name="_a1" localSheetId="63" hidden="1">{"TAB1",#N/A,TRUE,"GENERAL";"TAB2",#N/A,TRUE,"GENERAL";"TAB3",#N/A,TRUE,"GENERAL";"TAB4",#N/A,TRUE,"GENERAL";"TAB5",#N/A,TRUE,"GENERAL"}</definedName>
    <definedName name="_a1" localSheetId="65" hidden="1">{"TAB1",#N/A,TRUE,"GENERAL";"TAB2",#N/A,TRUE,"GENERAL";"TAB3",#N/A,TRUE,"GENERAL";"TAB4",#N/A,TRUE,"GENERAL";"TAB5",#N/A,TRUE,"GENERAL"}</definedName>
    <definedName name="_a1" localSheetId="67" hidden="1">{"TAB1",#N/A,TRUE,"GENERAL";"TAB2",#N/A,TRUE,"GENERAL";"TAB3",#N/A,TRUE,"GENERAL";"TAB4",#N/A,TRUE,"GENERAL";"TAB5",#N/A,TRUE,"GENERAL"}</definedName>
    <definedName name="_a1" localSheetId="69" hidden="1">{"TAB1",#N/A,TRUE,"GENERAL";"TAB2",#N/A,TRUE,"GENERAL";"TAB3",#N/A,TRUE,"GENERAL";"TAB4",#N/A,TRUE,"GENERAL";"TAB5",#N/A,TRUE,"GENERAL"}</definedName>
    <definedName name="_a1" localSheetId="71" hidden="1">{"TAB1",#N/A,TRUE,"GENERAL";"TAB2",#N/A,TRUE,"GENERAL";"TAB3",#N/A,TRUE,"GENERAL";"TAB4",#N/A,TRUE,"GENERAL";"TAB5",#N/A,TRUE,"GENERAL"}</definedName>
    <definedName name="_a1" localSheetId="73" hidden="1">{"TAB1",#N/A,TRUE,"GENERAL";"TAB2",#N/A,TRUE,"GENERAL";"TAB3",#N/A,TRUE,"GENERAL";"TAB4",#N/A,TRUE,"GENERAL";"TAB5",#N/A,TRUE,"GENERAL"}</definedName>
    <definedName name="_a1" localSheetId="75" hidden="1">{"TAB1",#N/A,TRUE,"GENERAL";"TAB2",#N/A,TRUE,"GENERAL";"TAB3",#N/A,TRUE,"GENERAL";"TAB4",#N/A,TRUE,"GENERAL";"TAB5",#N/A,TRUE,"GENERAL"}</definedName>
    <definedName name="_a1" localSheetId="77" hidden="1">{"TAB1",#N/A,TRUE,"GENERAL";"TAB2",#N/A,TRUE,"GENERAL";"TAB3",#N/A,TRUE,"GENERAL";"TAB4",#N/A,TRUE,"GENERAL";"TAB5",#N/A,TRUE,"GENERAL"}</definedName>
    <definedName name="_a1" localSheetId="79"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6" hidden="1">{"TAB1",#N/A,TRUE,"GENERAL";"TAB2",#N/A,TRUE,"GENERAL";"TAB3",#N/A,TRUE,"GENERAL";"TAB4",#N/A,TRUE,"GENERAL";"TAB5",#N/A,TRUE,"GENERAL"}</definedName>
    <definedName name="_a3" localSheetId="28" hidden="1">{"TAB1",#N/A,TRUE,"GENERAL";"TAB2",#N/A,TRUE,"GENERAL";"TAB3",#N/A,TRUE,"GENERAL";"TAB4",#N/A,TRUE,"GENERAL";"TAB5",#N/A,TRUE,"GENERAL"}</definedName>
    <definedName name="_a3" localSheetId="30" hidden="1">{"TAB1",#N/A,TRUE,"GENERAL";"TAB2",#N/A,TRUE,"GENERAL";"TAB3",#N/A,TRUE,"GENERAL";"TAB4",#N/A,TRUE,"GENERAL";"TAB5",#N/A,TRUE,"GENERAL"}</definedName>
    <definedName name="_a3" localSheetId="81" hidden="1">{"TAB1",#N/A,TRUE,"GENERAL";"TAB2",#N/A,TRUE,"GENERAL";"TAB3",#N/A,TRUE,"GENERAL";"TAB4",#N/A,TRUE,"GENERAL";"TAB5",#N/A,TRUE,"GENERAL"}</definedName>
    <definedName name="_a3" localSheetId="32" hidden="1">{"TAB1",#N/A,TRUE,"GENERAL";"TAB2",#N/A,TRUE,"GENERAL";"TAB3",#N/A,TRUE,"GENERAL";"TAB4",#N/A,TRUE,"GENERAL";"TAB5",#N/A,TRUE,"GENERAL"}</definedName>
    <definedName name="_a3" localSheetId="34" hidden="1">{"TAB1",#N/A,TRUE,"GENERAL";"TAB2",#N/A,TRUE,"GENERAL";"TAB3",#N/A,TRUE,"GENERAL";"TAB4",#N/A,TRUE,"GENERAL";"TAB5",#N/A,TRUE,"GENERAL"}</definedName>
    <definedName name="_a3" localSheetId="36" hidden="1">{"TAB1",#N/A,TRUE,"GENERAL";"TAB2",#N/A,TRUE,"GENERAL";"TAB3",#N/A,TRUE,"GENERAL";"TAB4",#N/A,TRUE,"GENERAL";"TAB5",#N/A,TRUE,"GENERAL"}</definedName>
    <definedName name="_a3" localSheetId="38" hidden="1">{"TAB1",#N/A,TRUE,"GENERAL";"TAB2",#N/A,TRUE,"GENERAL";"TAB3",#N/A,TRUE,"GENERAL";"TAB4",#N/A,TRUE,"GENERAL";"TAB5",#N/A,TRUE,"GENERAL"}</definedName>
    <definedName name="_a3" localSheetId="40" hidden="1">{"TAB1",#N/A,TRUE,"GENERAL";"TAB2",#N/A,TRUE,"GENERAL";"TAB3",#N/A,TRUE,"GENERAL";"TAB4",#N/A,TRUE,"GENERAL";"TAB5",#N/A,TRUE,"GENERAL"}</definedName>
    <definedName name="_a3" localSheetId="42" hidden="1">{"TAB1",#N/A,TRUE,"GENERAL";"TAB2",#N/A,TRUE,"GENERAL";"TAB3",#N/A,TRUE,"GENERAL";"TAB4",#N/A,TRUE,"GENERAL";"TAB5",#N/A,TRUE,"GENERAL"}</definedName>
    <definedName name="_a3" localSheetId="45" hidden="1">{"TAB1",#N/A,TRUE,"GENERAL";"TAB2",#N/A,TRUE,"GENERAL";"TAB3",#N/A,TRUE,"GENERAL";"TAB4",#N/A,TRUE,"GENERAL";"TAB5",#N/A,TRUE,"GENERAL"}</definedName>
    <definedName name="_a3" localSheetId="47" hidden="1">{"TAB1",#N/A,TRUE,"GENERAL";"TAB2",#N/A,TRUE,"GENERAL";"TAB3",#N/A,TRUE,"GENERAL";"TAB4",#N/A,TRUE,"GENERAL";"TAB5",#N/A,TRUE,"GENERAL"}</definedName>
    <definedName name="_a3" localSheetId="49" hidden="1">{"TAB1",#N/A,TRUE,"GENERAL";"TAB2",#N/A,TRUE,"GENERAL";"TAB3",#N/A,TRUE,"GENERAL";"TAB4",#N/A,TRUE,"GENERAL";"TAB5",#N/A,TRUE,"GENERAL"}</definedName>
    <definedName name="_a3" localSheetId="51" hidden="1">{"TAB1",#N/A,TRUE,"GENERAL";"TAB2",#N/A,TRUE,"GENERAL";"TAB3",#N/A,TRUE,"GENERAL";"TAB4",#N/A,TRUE,"GENERAL";"TAB5",#N/A,TRUE,"GENERAL"}</definedName>
    <definedName name="_a3" localSheetId="53" hidden="1">{"TAB1",#N/A,TRUE,"GENERAL";"TAB2",#N/A,TRUE,"GENERAL";"TAB3",#N/A,TRUE,"GENERAL";"TAB4",#N/A,TRUE,"GENERAL";"TAB5",#N/A,TRUE,"GENERAL"}</definedName>
    <definedName name="_a3" localSheetId="55" hidden="1">{"TAB1",#N/A,TRUE,"GENERAL";"TAB2",#N/A,TRUE,"GENERAL";"TAB3",#N/A,TRUE,"GENERAL";"TAB4",#N/A,TRUE,"GENERAL";"TAB5",#N/A,TRUE,"GENERAL"}</definedName>
    <definedName name="_a3" localSheetId="57" hidden="1">{"TAB1",#N/A,TRUE,"GENERAL";"TAB2",#N/A,TRUE,"GENERAL";"TAB3",#N/A,TRUE,"GENERAL";"TAB4",#N/A,TRUE,"GENERAL";"TAB5",#N/A,TRUE,"GENERAL"}</definedName>
    <definedName name="_a3" localSheetId="59" hidden="1">{"TAB1",#N/A,TRUE,"GENERAL";"TAB2",#N/A,TRUE,"GENERAL";"TAB3",#N/A,TRUE,"GENERAL";"TAB4",#N/A,TRUE,"GENERAL";"TAB5",#N/A,TRUE,"GENERAL"}</definedName>
    <definedName name="_a3" localSheetId="61" hidden="1">{"TAB1",#N/A,TRUE,"GENERAL";"TAB2",#N/A,TRUE,"GENERAL";"TAB3",#N/A,TRUE,"GENERAL";"TAB4",#N/A,TRUE,"GENERAL";"TAB5",#N/A,TRUE,"GENERAL"}</definedName>
    <definedName name="_a3" localSheetId="63" hidden="1">{"TAB1",#N/A,TRUE,"GENERAL";"TAB2",#N/A,TRUE,"GENERAL";"TAB3",#N/A,TRUE,"GENERAL";"TAB4",#N/A,TRUE,"GENERAL";"TAB5",#N/A,TRUE,"GENERAL"}</definedName>
    <definedName name="_a3" localSheetId="65" hidden="1">{"TAB1",#N/A,TRUE,"GENERAL";"TAB2",#N/A,TRUE,"GENERAL";"TAB3",#N/A,TRUE,"GENERAL";"TAB4",#N/A,TRUE,"GENERAL";"TAB5",#N/A,TRUE,"GENERAL"}</definedName>
    <definedName name="_a3" localSheetId="67" hidden="1">{"TAB1",#N/A,TRUE,"GENERAL";"TAB2",#N/A,TRUE,"GENERAL";"TAB3",#N/A,TRUE,"GENERAL";"TAB4",#N/A,TRUE,"GENERAL";"TAB5",#N/A,TRUE,"GENERAL"}</definedName>
    <definedName name="_a3" localSheetId="69" hidden="1">{"TAB1",#N/A,TRUE,"GENERAL";"TAB2",#N/A,TRUE,"GENERAL";"TAB3",#N/A,TRUE,"GENERAL";"TAB4",#N/A,TRUE,"GENERAL";"TAB5",#N/A,TRUE,"GENERAL"}</definedName>
    <definedName name="_a3" localSheetId="71" hidden="1">{"TAB1",#N/A,TRUE,"GENERAL";"TAB2",#N/A,TRUE,"GENERAL";"TAB3",#N/A,TRUE,"GENERAL";"TAB4",#N/A,TRUE,"GENERAL";"TAB5",#N/A,TRUE,"GENERAL"}</definedName>
    <definedName name="_a3" localSheetId="73" hidden="1">{"TAB1",#N/A,TRUE,"GENERAL";"TAB2",#N/A,TRUE,"GENERAL";"TAB3",#N/A,TRUE,"GENERAL";"TAB4",#N/A,TRUE,"GENERAL";"TAB5",#N/A,TRUE,"GENERAL"}</definedName>
    <definedName name="_a3" localSheetId="75" hidden="1">{"TAB1",#N/A,TRUE,"GENERAL";"TAB2",#N/A,TRUE,"GENERAL";"TAB3",#N/A,TRUE,"GENERAL";"TAB4",#N/A,TRUE,"GENERAL";"TAB5",#N/A,TRUE,"GENERAL"}</definedName>
    <definedName name="_a3" localSheetId="77" hidden="1">{"TAB1",#N/A,TRUE,"GENERAL";"TAB2",#N/A,TRUE,"GENERAL";"TAB3",#N/A,TRUE,"GENERAL";"TAB4",#N/A,TRUE,"GENERAL";"TAB5",#N/A,TRUE,"GENERAL"}</definedName>
    <definedName name="_a3" localSheetId="79"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6" hidden="1">{"via1",#N/A,TRUE,"general";"via2",#N/A,TRUE,"general";"via3",#N/A,TRUE,"general"}</definedName>
    <definedName name="_a4" localSheetId="28" hidden="1">{"via1",#N/A,TRUE,"general";"via2",#N/A,TRUE,"general";"via3",#N/A,TRUE,"general"}</definedName>
    <definedName name="_a4" localSheetId="30" hidden="1">{"via1",#N/A,TRUE,"general";"via2",#N/A,TRUE,"general";"via3",#N/A,TRUE,"general"}</definedName>
    <definedName name="_a4" localSheetId="81" hidden="1">{"via1",#N/A,TRUE,"general";"via2",#N/A,TRUE,"general";"via3",#N/A,TRUE,"general"}</definedName>
    <definedName name="_a4" localSheetId="32" hidden="1">{"via1",#N/A,TRUE,"general";"via2",#N/A,TRUE,"general";"via3",#N/A,TRUE,"general"}</definedName>
    <definedName name="_a4" localSheetId="34" hidden="1">{"via1",#N/A,TRUE,"general";"via2",#N/A,TRUE,"general";"via3",#N/A,TRUE,"general"}</definedName>
    <definedName name="_a4" localSheetId="36" hidden="1">{"via1",#N/A,TRUE,"general";"via2",#N/A,TRUE,"general";"via3",#N/A,TRUE,"general"}</definedName>
    <definedName name="_a4" localSheetId="38" hidden="1">{"via1",#N/A,TRUE,"general";"via2",#N/A,TRUE,"general";"via3",#N/A,TRUE,"general"}</definedName>
    <definedName name="_a4" localSheetId="40" hidden="1">{"via1",#N/A,TRUE,"general";"via2",#N/A,TRUE,"general";"via3",#N/A,TRUE,"general"}</definedName>
    <definedName name="_a4" localSheetId="42" hidden="1">{"via1",#N/A,TRUE,"general";"via2",#N/A,TRUE,"general";"via3",#N/A,TRUE,"general"}</definedName>
    <definedName name="_a4" localSheetId="45" hidden="1">{"via1",#N/A,TRUE,"general";"via2",#N/A,TRUE,"general";"via3",#N/A,TRUE,"general"}</definedName>
    <definedName name="_a4" localSheetId="47" hidden="1">{"via1",#N/A,TRUE,"general";"via2",#N/A,TRUE,"general";"via3",#N/A,TRUE,"general"}</definedName>
    <definedName name="_a4" localSheetId="49" hidden="1">{"via1",#N/A,TRUE,"general";"via2",#N/A,TRUE,"general";"via3",#N/A,TRUE,"general"}</definedName>
    <definedName name="_a4" localSheetId="51" hidden="1">{"via1",#N/A,TRUE,"general";"via2",#N/A,TRUE,"general";"via3",#N/A,TRUE,"general"}</definedName>
    <definedName name="_a4" localSheetId="53" hidden="1">{"via1",#N/A,TRUE,"general";"via2",#N/A,TRUE,"general";"via3",#N/A,TRUE,"general"}</definedName>
    <definedName name="_a4" localSheetId="55" hidden="1">{"via1",#N/A,TRUE,"general";"via2",#N/A,TRUE,"general";"via3",#N/A,TRUE,"general"}</definedName>
    <definedName name="_a4" localSheetId="57" hidden="1">{"via1",#N/A,TRUE,"general";"via2",#N/A,TRUE,"general";"via3",#N/A,TRUE,"general"}</definedName>
    <definedName name="_a4" localSheetId="59" hidden="1">{"via1",#N/A,TRUE,"general";"via2",#N/A,TRUE,"general";"via3",#N/A,TRUE,"general"}</definedName>
    <definedName name="_a4" localSheetId="61" hidden="1">{"via1",#N/A,TRUE,"general";"via2",#N/A,TRUE,"general";"via3",#N/A,TRUE,"general"}</definedName>
    <definedName name="_a4" localSheetId="63" hidden="1">{"via1",#N/A,TRUE,"general";"via2",#N/A,TRUE,"general";"via3",#N/A,TRUE,"general"}</definedName>
    <definedName name="_a4" localSheetId="65" hidden="1">{"via1",#N/A,TRUE,"general";"via2",#N/A,TRUE,"general";"via3",#N/A,TRUE,"general"}</definedName>
    <definedName name="_a4" localSheetId="67" hidden="1">{"via1",#N/A,TRUE,"general";"via2",#N/A,TRUE,"general";"via3",#N/A,TRUE,"general"}</definedName>
    <definedName name="_a4" localSheetId="69" hidden="1">{"via1",#N/A,TRUE,"general";"via2",#N/A,TRUE,"general";"via3",#N/A,TRUE,"general"}</definedName>
    <definedName name="_a4" localSheetId="71" hidden="1">{"via1",#N/A,TRUE,"general";"via2",#N/A,TRUE,"general";"via3",#N/A,TRUE,"general"}</definedName>
    <definedName name="_a4" localSheetId="73" hidden="1">{"via1",#N/A,TRUE,"general";"via2",#N/A,TRUE,"general";"via3",#N/A,TRUE,"general"}</definedName>
    <definedName name="_a4" localSheetId="75" hidden="1">{"via1",#N/A,TRUE,"general";"via2",#N/A,TRUE,"general";"via3",#N/A,TRUE,"general"}</definedName>
    <definedName name="_a4" localSheetId="77" hidden="1">{"via1",#N/A,TRUE,"general";"via2",#N/A,TRUE,"general";"via3",#N/A,TRUE,"general"}</definedName>
    <definedName name="_a4" localSheetId="79"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6" hidden="1">{"TAB1",#N/A,TRUE,"GENERAL";"TAB2",#N/A,TRUE,"GENERAL";"TAB3",#N/A,TRUE,"GENERAL";"TAB4",#N/A,TRUE,"GENERAL";"TAB5",#N/A,TRUE,"GENERAL"}</definedName>
    <definedName name="_a5" localSheetId="28" hidden="1">{"TAB1",#N/A,TRUE,"GENERAL";"TAB2",#N/A,TRUE,"GENERAL";"TAB3",#N/A,TRUE,"GENERAL";"TAB4",#N/A,TRUE,"GENERAL";"TAB5",#N/A,TRUE,"GENERAL"}</definedName>
    <definedName name="_a5" localSheetId="30" hidden="1">{"TAB1",#N/A,TRUE,"GENERAL";"TAB2",#N/A,TRUE,"GENERAL";"TAB3",#N/A,TRUE,"GENERAL";"TAB4",#N/A,TRUE,"GENERAL";"TAB5",#N/A,TRUE,"GENERAL"}</definedName>
    <definedName name="_a5" localSheetId="81" hidden="1">{"TAB1",#N/A,TRUE,"GENERAL";"TAB2",#N/A,TRUE,"GENERAL";"TAB3",#N/A,TRUE,"GENERAL";"TAB4",#N/A,TRUE,"GENERAL";"TAB5",#N/A,TRUE,"GENERAL"}</definedName>
    <definedName name="_a5" localSheetId="32" hidden="1">{"TAB1",#N/A,TRUE,"GENERAL";"TAB2",#N/A,TRUE,"GENERAL";"TAB3",#N/A,TRUE,"GENERAL";"TAB4",#N/A,TRUE,"GENERAL";"TAB5",#N/A,TRUE,"GENERAL"}</definedName>
    <definedName name="_a5" localSheetId="34" hidden="1">{"TAB1",#N/A,TRUE,"GENERAL";"TAB2",#N/A,TRUE,"GENERAL";"TAB3",#N/A,TRUE,"GENERAL";"TAB4",#N/A,TRUE,"GENERAL";"TAB5",#N/A,TRUE,"GENERAL"}</definedName>
    <definedName name="_a5" localSheetId="36" hidden="1">{"TAB1",#N/A,TRUE,"GENERAL";"TAB2",#N/A,TRUE,"GENERAL";"TAB3",#N/A,TRUE,"GENERAL";"TAB4",#N/A,TRUE,"GENERAL";"TAB5",#N/A,TRUE,"GENERAL"}</definedName>
    <definedName name="_a5" localSheetId="38" hidden="1">{"TAB1",#N/A,TRUE,"GENERAL";"TAB2",#N/A,TRUE,"GENERAL";"TAB3",#N/A,TRUE,"GENERAL";"TAB4",#N/A,TRUE,"GENERAL";"TAB5",#N/A,TRUE,"GENERAL"}</definedName>
    <definedName name="_a5" localSheetId="40" hidden="1">{"TAB1",#N/A,TRUE,"GENERAL";"TAB2",#N/A,TRUE,"GENERAL";"TAB3",#N/A,TRUE,"GENERAL";"TAB4",#N/A,TRUE,"GENERAL";"TAB5",#N/A,TRUE,"GENERAL"}</definedName>
    <definedName name="_a5" localSheetId="42" hidden="1">{"TAB1",#N/A,TRUE,"GENERAL";"TAB2",#N/A,TRUE,"GENERAL";"TAB3",#N/A,TRUE,"GENERAL";"TAB4",#N/A,TRUE,"GENERAL";"TAB5",#N/A,TRUE,"GENERAL"}</definedName>
    <definedName name="_a5" localSheetId="45" hidden="1">{"TAB1",#N/A,TRUE,"GENERAL";"TAB2",#N/A,TRUE,"GENERAL";"TAB3",#N/A,TRUE,"GENERAL";"TAB4",#N/A,TRUE,"GENERAL";"TAB5",#N/A,TRUE,"GENERAL"}</definedName>
    <definedName name="_a5" localSheetId="47" hidden="1">{"TAB1",#N/A,TRUE,"GENERAL";"TAB2",#N/A,TRUE,"GENERAL";"TAB3",#N/A,TRUE,"GENERAL";"TAB4",#N/A,TRUE,"GENERAL";"TAB5",#N/A,TRUE,"GENERAL"}</definedName>
    <definedName name="_a5" localSheetId="49" hidden="1">{"TAB1",#N/A,TRUE,"GENERAL";"TAB2",#N/A,TRUE,"GENERAL";"TAB3",#N/A,TRUE,"GENERAL";"TAB4",#N/A,TRUE,"GENERAL";"TAB5",#N/A,TRUE,"GENERAL"}</definedName>
    <definedName name="_a5" localSheetId="51" hidden="1">{"TAB1",#N/A,TRUE,"GENERAL";"TAB2",#N/A,TRUE,"GENERAL";"TAB3",#N/A,TRUE,"GENERAL";"TAB4",#N/A,TRUE,"GENERAL";"TAB5",#N/A,TRUE,"GENERAL"}</definedName>
    <definedName name="_a5" localSheetId="53" hidden="1">{"TAB1",#N/A,TRUE,"GENERAL";"TAB2",#N/A,TRUE,"GENERAL";"TAB3",#N/A,TRUE,"GENERAL";"TAB4",#N/A,TRUE,"GENERAL";"TAB5",#N/A,TRUE,"GENERAL"}</definedName>
    <definedName name="_a5" localSheetId="55" hidden="1">{"TAB1",#N/A,TRUE,"GENERAL";"TAB2",#N/A,TRUE,"GENERAL";"TAB3",#N/A,TRUE,"GENERAL";"TAB4",#N/A,TRUE,"GENERAL";"TAB5",#N/A,TRUE,"GENERAL"}</definedName>
    <definedName name="_a5" localSheetId="57" hidden="1">{"TAB1",#N/A,TRUE,"GENERAL";"TAB2",#N/A,TRUE,"GENERAL";"TAB3",#N/A,TRUE,"GENERAL";"TAB4",#N/A,TRUE,"GENERAL";"TAB5",#N/A,TRUE,"GENERAL"}</definedName>
    <definedName name="_a5" localSheetId="59" hidden="1">{"TAB1",#N/A,TRUE,"GENERAL";"TAB2",#N/A,TRUE,"GENERAL";"TAB3",#N/A,TRUE,"GENERAL";"TAB4",#N/A,TRUE,"GENERAL";"TAB5",#N/A,TRUE,"GENERAL"}</definedName>
    <definedName name="_a5" localSheetId="61" hidden="1">{"TAB1",#N/A,TRUE,"GENERAL";"TAB2",#N/A,TRUE,"GENERAL";"TAB3",#N/A,TRUE,"GENERAL";"TAB4",#N/A,TRUE,"GENERAL";"TAB5",#N/A,TRUE,"GENERAL"}</definedName>
    <definedName name="_a5" localSheetId="63" hidden="1">{"TAB1",#N/A,TRUE,"GENERAL";"TAB2",#N/A,TRUE,"GENERAL";"TAB3",#N/A,TRUE,"GENERAL";"TAB4",#N/A,TRUE,"GENERAL";"TAB5",#N/A,TRUE,"GENERAL"}</definedName>
    <definedName name="_a5" localSheetId="65" hidden="1">{"TAB1",#N/A,TRUE,"GENERAL";"TAB2",#N/A,TRUE,"GENERAL";"TAB3",#N/A,TRUE,"GENERAL";"TAB4",#N/A,TRUE,"GENERAL";"TAB5",#N/A,TRUE,"GENERAL"}</definedName>
    <definedName name="_a5" localSheetId="67" hidden="1">{"TAB1",#N/A,TRUE,"GENERAL";"TAB2",#N/A,TRUE,"GENERAL";"TAB3",#N/A,TRUE,"GENERAL";"TAB4",#N/A,TRUE,"GENERAL";"TAB5",#N/A,TRUE,"GENERAL"}</definedName>
    <definedName name="_a5" localSheetId="69" hidden="1">{"TAB1",#N/A,TRUE,"GENERAL";"TAB2",#N/A,TRUE,"GENERAL";"TAB3",#N/A,TRUE,"GENERAL";"TAB4",#N/A,TRUE,"GENERAL";"TAB5",#N/A,TRUE,"GENERAL"}</definedName>
    <definedName name="_a5" localSheetId="71" hidden="1">{"TAB1",#N/A,TRUE,"GENERAL";"TAB2",#N/A,TRUE,"GENERAL";"TAB3",#N/A,TRUE,"GENERAL";"TAB4",#N/A,TRUE,"GENERAL";"TAB5",#N/A,TRUE,"GENERAL"}</definedName>
    <definedName name="_a5" localSheetId="73" hidden="1">{"TAB1",#N/A,TRUE,"GENERAL";"TAB2",#N/A,TRUE,"GENERAL";"TAB3",#N/A,TRUE,"GENERAL";"TAB4",#N/A,TRUE,"GENERAL";"TAB5",#N/A,TRUE,"GENERAL"}</definedName>
    <definedName name="_a5" localSheetId="75" hidden="1">{"TAB1",#N/A,TRUE,"GENERAL";"TAB2",#N/A,TRUE,"GENERAL";"TAB3",#N/A,TRUE,"GENERAL";"TAB4",#N/A,TRUE,"GENERAL";"TAB5",#N/A,TRUE,"GENERAL"}</definedName>
    <definedName name="_a5" localSheetId="77" hidden="1">{"TAB1",#N/A,TRUE,"GENERAL";"TAB2",#N/A,TRUE,"GENERAL";"TAB3",#N/A,TRUE,"GENERAL";"TAB4",#N/A,TRUE,"GENERAL";"TAB5",#N/A,TRUE,"GENERAL"}</definedName>
    <definedName name="_a5" localSheetId="79"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6" hidden="1">{"TAB1",#N/A,TRUE,"GENERAL";"TAB2",#N/A,TRUE,"GENERAL";"TAB3",#N/A,TRUE,"GENERAL";"TAB4",#N/A,TRUE,"GENERAL";"TAB5",#N/A,TRUE,"GENERAL"}</definedName>
    <definedName name="_a6" localSheetId="28" hidden="1">{"TAB1",#N/A,TRUE,"GENERAL";"TAB2",#N/A,TRUE,"GENERAL";"TAB3",#N/A,TRUE,"GENERAL";"TAB4",#N/A,TRUE,"GENERAL";"TAB5",#N/A,TRUE,"GENERAL"}</definedName>
    <definedName name="_a6" localSheetId="30" hidden="1">{"TAB1",#N/A,TRUE,"GENERAL";"TAB2",#N/A,TRUE,"GENERAL";"TAB3",#N/A,TRUE,"GENERAL";"TAB4",#N/A,TRUE,"GENERAL";"TAB5",#N/A,TRUE,"GENERAL"}</definedName>
    <definedName name="_a6" localSheetId="81" hidden="1">{"TAB1",#N/A,TRUE,"GENERAL";"TAB2",#N/A,TRUE,"GENERAL";"TAB3",#N/A,TRUE,"GENERAL";"TAB4",#N/A,TRUE,"GENERAL";"TAB5",#N/A,TRUE,"GENERAL"}</definedName>
    <definedName name="_a6" localSheetId="32" hidden="1">{"TAB1",#N/A,TRUE,"GENERAL";"TAB2",#N/A,TRUE,"GENERAL";"TAB3",#N/A,TRUE,"GENERAL";"TAB4",#N/A,TRUE,"GENERAL";"TAB5",#N/A,TRUE,"GENERAL"}</definedName>
    <definedName name="_a6" localSheetId="34" hidden="1">{"TAB1",#N/A,TRUE,"GENERAL";"TAB2",#N/A,TRUE,"GENERAL";"TAB3",#N/A,TRUE,"GENERAL";"TAB4",#N/A,TRUE,"GENERAL";"TAB5",#N/A,TRUE,"GENERAL"}</definedName>
    <definedName name="_a6" localSheetId="36" hidden="1">{"TAB1",#N/A,TRUE,"GENERAL";"TAB2",#N/A,TRUE,"GENERAL";"TAB3",#N/A,TRUE,"GENERAL";"TAB4",#N/A,TRUE,"GENERAL";"TAB5",#N/A,TRUE,"GENERAL"}</definedName>
    <definedName name="_a6" localSheetId="38" hidden="1">{"TAB1",#N/A,TRUE,"GENERAL";"TAB2",#N/A,TRUE,"GENERAL";"TAB3",#N/A,TRUE,"GENERAL";"TAB4",#N/A,TRUE,"GENERAL";"TAB5",#N/A,TRUE,"GENERAL"}</definedName>
    <definedName name="_a6" localSheetId="40" hidden="1">{"TAB1",#N/A,TRUE,"GENERAL";"TAB2",#N/A,TRUE,"GENERAL";"TAB3",#N/A,TRUE,"GENERAL";"TAB4",#N/A,TRUE,"GENERAL";"TAB5",#N/A,TRUE,"GENERAL"}</definedName>
    <definedName name="_a6" localSheetId="42" hidden="1">{"TAB1",#N/A,TRUE,"GENERAL";"TAB2",#N/A,TRUE,"GENERAL";"TAB3",#N/A,TRUE,"GENERAL";"TAB4",#N/A,TRUE,"GENERAL";"TAB5",#N/A,TRUE,"GENERAL"}</definedName>
    <definedName name="_a6" localSheetId="45" hidden="1">{"TAB1",#N/A,TRUE,"GENERAL";"TAB2",#N/A,TRUE,"GENERAL";"TAB3",#N/A,TRUE,"GENERAL";"TAB4",#N/A,TRUE,"GENERAL";"TAB5",#N/A,TRUE,"GENERAL"}</definedName>
    <definedName name="_a6" localSheetId="47" hidden="1">{"TAB1",#N/A,TRUE,"GENERAL";"TAB2",#N/A,TRUE,"GENERAL";"TAB3",#N/A,TRUE,"GENERAL";"TAB4",#N/A,TRUE,"GENERAL";"TAB5",#N/A,TRUE,"GENERAL"}</definedName>
    <definedName name="_a6" localSheetId="49" hidden="1">{"TAB1",#N/A,TRUE,"GENERAL";"TAB2",#N/A,TRUE,"GENERAL";"TAB3",#N/A,TRUE,"GENERAL";"TAB4",#N/A,TRUE,"GENERAL";"TAB5",#N/A,TRUE,"GENERAL"}</definedName>
    <definedName name="_a6" localSheetId="51" hidden="1">{"TAB1",#N/A,TRUE,"GENERAL";"TAB2",#N/A,TRUE,"GENERAL";"TAB3",#N/A,TRUE,"GENERAL";"TAB4",#N/A,TRUE,"GENERAL";"TAB5",#N/A,TRUE,"GENERAL"}</definedName>
    <definedName name="_a6" localSheetId="53" hidden="1">{"TAB1",#N/A,TRUE,"GENERAL";"TAB2",#N/A,TRUE,"GENERAL";"TAB3",#N/A,TRUE,"GENERAL";"TAB4",#N/A,TRUE,"GENERAL";"TAB5",#N/A,TRUE,"GENERAL"}</definedName>
    <definedName name="_a6" localSheetId="55" hidden="1">{"TAB1",#N/A,TRUE,"GENERAL";"TAB2",#N/A,TRUE,"GENERAL";"TAB3",#N/A,TRUE,"GENERAL";"TAB4",#N/A,TRUE,"GENERAL";"TAB5",#N/A,TRUE,"GENERAL"}</definedName>
    <definedName name="_a6" localSheetId="57" hidden="1">{"TAB1",#N/A,TRUE,"GENERAL";"TAB2",#N/A,TRUE,"GENERAL";"TAB3",#N/A,TRUE,"GENERAL";"TAB4",#N/A,TRUE,"GENERAL";"TAB5",#N/A,TRUE,"GENERAL"}</definedName>
    <definedName name="_a6" localSheetId="59" hidden="1">{"TAB1",#N/A,TRUE,"GENERAL";"TAB2",#N/A,TRUE,"GENERAL";"TAB3",#N/A,TRUE,"GENERAL";"TAB4",#N/A,TRUE,"GENERAL";"TAB5",#N/A,TRUE,"GENERAL"}</definedName>
    <definedName name="_a6" localSheetId="61" hidden="1">{"TAB1",#N/A,TRUE,"GENERAL";"TAB2",#N/A,TRUE,"GENERAL";"TAB3",#N/A,TRUE,"GENERAL";"TAB4",#N/A,TRUE,"GENERAL";"TAB5",#N/A,TRUE,"GENERAL"}</definedName>
    <definedName name="_a6" localSheetId="63" hidden="1">{"TAB1",#N/A,TRUE,"GENERAL";"TAB2",#N/A,TRUE,"GENERAL";"TAB3",#N/A,TRUE,"GENERAL";"TAB4",#N/A,TRUE,"GENERAL";"TAB5",#N/A,TRUE,"GENERAL"}</definedName>
    <definedName name="_a6" localSheetId="65" hidden="1">{"TAB1",#N/A,TRUE,"GENERAL";"TAB2",#N/A,TRUE,"GENERAL";"TAB3",#N/A,TRUE,"GENERAL";"TAB4",#N/A,TRUE,"GENERAL";"TAB5",#N/A,TRUE,"GENERAL"}</definedName>
    <definedName name="_a6" localSheetId="67" hidden="1">{"TAB1",#N/A,TRUE,"GENERAL";"TAB2",#N/A,TRUE,"GENERAL";"TAB3",#N/A,TRUE,"GENERAL";"TAB4",#N/A,TRUE,"GENERAL";"TAB5",#N/A,TRUE,"GENERAL"}</definedName>
    <definedName name="_a6" localSheetId="69" hidden="1">{"TAB1",#N/A,TRUE,"GENERAL";"TAB2",#N/A,TRUE,"GENERAL";"TAB3",#N/A,TRUE,"GENERAL";"TAB4",#N/A,TRUE,"GENERAL";"TAB5",#N/A,TRUE,"GENERAL"}</definedName>
    <definedName name="_a6" localSheetId="71" hidden="1">{"TAB1",#N/A,TRUE,"GENERAL";"TAB2",#N/A,TRUE,"GENERAL";"TAB3",#N/A,TRUE,"GENERAL";"TAB4",#N/A,TRUE,"GENERAL";"TAB5",#N/A,TRUE,"GENERAL"}</definedName>
    <definedName name="_a6" localSheetId="73" hidden="1">{"TAB1",#N/A,TRUE,"GENERAL";"TAB2",#N/A,TRUE,"GENERAL";"TAB3",#N/A,TRUE,"GENERAL";"TAB4",#N/A,TRUE,"GENERAL";"TAB5",#N/A,TRUE,"GENERAL"}</definedName>
    <definedName name="_a6" localSheetId="75" hidden="1">{"TAB1",#N/A,TRUE,"GENERAL";"TAB2",#N/A,TRUE,"GENERAL";"TAB3",#N/A,TRUE,"GENERAL";"TAB4",#N/A,TRUE,"GENERAL";"TAB5",#N/A,TRUE,"GENERAL"}</definedName>
    <definedName name="_a6" localSheetId="77" hidden="1">{"TAB1",#N/A,TRUE,"GENERAL";"TAB2",#N/A,TRUE,"GENERAL";"TAB3",#N/A,TRUE,"GENERAL";"TAB4",#N/A,TRUE,"GENERAL";"TAB5",#N/A,TRUE,"GENERAL"}</definedName>
    <definedName name="_a6" localSheetId="79"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hidden="1">{#N/A,#N/A,TRUE,"1842CWN0"}</definedName>
    <definedName name="_abc2" localSheetId="3" hidden="1">{#N/A,#N/A,TRUE,"1842CWN0"}</definedName>
    <definedName name="_abc2" hidden="1">{#N/A,#N/A,TRUE,"1842CWN0"}</definedName>
    <definedName name="_AFC1" localSheetId="26">[7]INV!$A$25:$D$28</definedName>
    <definedName name="_AFC1" localSheetId="28">[7]INV!$A$25:$D$28</definedName>
    <definedName name="_AFC1" localSheetId="30">[7]INV!$A$25:$D$28</definedName>
    <definedName name="_AFC1" localSheetId="81">[7]INV!$A$25:$D$28</definedName>
    <definedName name="_AFC1" localSheetId="32">[7]INV!$A$25:$D$28</definedName>
    <definedName name="_AFC1" localSheetId="34">[7]INV!$A$25:$D$28</definedName>
    <definedName name="_AFC1" localSheetId="36">[7]INV!$A$25:$D$28</definedName>
    <definedName name="_AFC1" localSheetId="38">[7]INV!$A$25:$D$28</definedName>
    <definedName name="_AFC1" localSheetId="40">[7]INV!$A$25:$D$28</definedName>
    <definedName name="_AFC1" localSheetId="42">[7]INV!$A$25:$D$28</definedName>
    <definedName name="_AFC1" localSheetId="45">[7]INV!$A$25:$D$28</definedName>
    <definedName name="_AFC1" localSheetId="47">[7]INV!$A$25:$D$28</definedName>
    <definedName name="_AFC1" localSheetId="49">[7]INV!$A$25:$D$28</definedName>
    <definedName name="_AFC1" localSheetId="51">[7]INV!$A$25:$D$28</definedName>
    <definedName name="_AFC1" localSheetId="53">[7]INV!$A$25:$D$28</definedName>
    <definedName name="_AFC1" localSheetId="55">[7]INV!$A$25:$D$28</definedName>
    <definedName name="_AFC1" localSheetId="57">[7]INV!$A$25:$D$28</definedName>
    <definedName name="_AFC1" localSheetId="59">[7]INV!$A$25:$D$28</definedName>
    <definedName name="_AFC1" localSheetId="61">[7]INV!$A$25:$D$28</definedName>
    <definedName name="_AFC1" localSheetId="63">[7]INV!$A$25:$D$28</definedName>
    <definedName name="_AFC1" localSheetId="65">[7]INV!$A$25:$D$28</definedName>
    <definedName name="_AFC1" localSheetId="67">[7]INV!$A$25:$D$28</definedName>
    <definedName name="_AFC1" localSheetId="69">[7]INV!$A$25:$D$28</definedName>
    <definedName name="_AFC1" localSheetId="71">[7]INV!$A$25:$D$28</definedName>
    <definedName name="_AFC1" localSheetId="73">[7]INV!$A$25:$D$28</definedName>
    <definedName name="_AFC1" localSheetId="75">[7]INV!$A$25:$D$28</definedName>
    <definedName name="_AFC1" localSheetId="77">[7]INV!$A$25:$D$28</definedName>
    <definedName name="_AFC1" localSheetId="79">[7]INV!$A$25:$D$28</definedName>
    <definedName name="_AFC1" localSheetId="3">[7]INV!$A$25:$D$28</definedName>
    <definedName name="_AFC1">[21]INV!$A$25:$D$28</definedName>
    <definedName name="_AFC3" localSheetId="26">[7]INV!$F$25:$I$28</definedName>
    <definedName name="_AFC3" localSheetId="28">[7]INV!$F$25:$I$28</definedName>
    <definedName name="_AFC3" localSheetId="30">[7]INV!$F$25:$I$28</definedName>
    <definedName name="_AFC3" localSheetId="81">[7]INV!$F$25:$I$28</definedName>
    <definedName name="_AFC3" localSheetId="32">[7]INV!$F$25:$I$28</definedName>
    <definedName name="_AFC3" localSheetId="34">[7]INV!$F$25:$I$28</definedName>
    <definedName name="_AFC3" localSheetId="36">[7]INV!$F$25:$I$28</definedName>
    <definedName name="_AFC3" localSheetId="38">[7]INV!$F$25:$I$28</definedName>
    <definedName name="_AFC3" localSheetId="40">[7]INV!$F$25:$I$28</definedName>
    <definedName name="_AFC3" localSheetId="42">[7]INV!$F$25:$I$28</definedName>
    <definedName name="_AFC3" localSheetId="45">[7]INV!$F$25:$I$28</definedName>
    <definedName name="_AFC3" localSheetId="47">[7]INV!$F$25:$I$28</definedName>
    <definedName name="_AFC3" localSheetId="49">[7]INV!$F$25:$I$28</definedName>
    <definedName name="_AFC3" localSheetId="51">[7]INV!$F$25:$I$28</definedName>
    <definedName name="_AFC3" localSheetId="53">[7]INV!$F$25:$I$28</definedName>
    <definedName name="_AFC3" localSheetId="55">[7]INV!$F$25:$I$28</definedName>
    <definedName name="_AFC3" localSheetId="57">[7]INV!$F$25:$I$28</definedName>
    <definedName name="_AFC3" localSheetId="59">[7]INV!$F$25:$I$28</definedName>
    <definedName name="_AFC3" localSheetId="61">[7]INV!$F$25:$I$28</definedName>
    <definedName name="_AFC3" localSheetId="63">[7]INV!$F$25:$I$28</definedName>
    <definedName name="_AFC3" localSheetId="65">[7]INV!$F$25:$I$28</definedName>
    <definedName name="_AFC3" localSheetId="67">[7]INV!$F$25:$I$28</definedName>
    <definedName name="_AFC3" localSheetId="69">[7]INV!$F$25:$I$28</definedName>
    <definedName name="_AFC3" localSheetId="71">[7]INV!$F$25:$I$28</definedName>
    <definedName name="_AFC3" localSheetId="73">[7]INV!$F$25:$I$28</definedName>
    <definedName name="_AFC3" localSheetId="75">[7]INV!$F$25:$I$28</definedName>
    <definedName name="_AFC3" localSheetId="77">[7]INV!$F$25:$I$28</definedName>
    <definedName name="_AFC3" localSheetId="79">[7]INV!$F$25:$I$28</definedName>
    <definedName name="_AFC3" localSheetId="3">[7]INV!$F$25:$I$28</definedName>
    <definedName name="_AFC3">[21]INV!$F$25:$I$28</definedName>
    <definedName name="_AFC5" localSheetId="26">[7]INV!$K$25:$N$28</definedName>
    <definedName name="_AFC5" localSheetId="28">[7]INV!$K$25:$N$28</definedName>
    <definedName name="_AFC5" localSheetId="30">[7]INV!$K$25:$N$28</definedName>
    <definedName name="_AFC5" localSheetId="81">[7]INV!$K$25:$N$28</definedName>
    <definedName name="_AFC5" localSheetId="32">[7]INV!$K$25:$N$28</definedName>
    <definedName name="_AFC5" localSheetId="34">[7]INV!$K$25:$N$28</definedName>
    <definedName name="_AFC5" localSheetId="36">[7]INV!$K$25:$N$28</definedName>
    <definedName name="_AFC5" localSheetId="38">[7]INV!$K$25:$N$28</definedName>
    <definedName name="_AFC5" localSheetId="40">[7]INV!$K$25:$N$28</definedName>
    <definedName name="_AFC5" localSheetId="42">[7]INV!$K$25:$N$28</definedName>
    <definedName name="_AFC5" localSheetId="45">[7]INV!$K$25:$N$28</definedName>
    <definedName name="_AFC5" localSheetId="47">[7]INV!$K$25:$N$28</definedName>
    <definedName name="_AFC5" localSheetId="49">[7]INV!$K$25:$N$28</definedName>
    <definedName name="_AFC5" localSheetId="51">[7]INV!$K$25:$N$28</definedName>
    <definedName name="_AFC5" localSheetId="53">[7]INV!$K$25:$N$28</definedName>
    <definedName name="_AFC5" localSheetId="55">[7]INV!$K$25:$N$28</definedName>
    <definedName name="_AFC5" localSheetId="57">[7]INV!$K$25:$N$28</definedName>
    <definedName name="_AFC5" localSheetId="59">[7]INV!$K$25:$N$28</definedName>
    <definedName name="_AFC5" localSheetId="61">[7]INV!$K$25:$N$28</definedName>
    <definedName name="_AFC5" localSheetId="63">[7]INV!$K$25:$N$28</definedName>
    <definedName name="_AFC5" localSheetId="65">[7]INV!$K$25:$N$28</definedName>
    <definedName name="_AFC5" localSheetId="67">[7]INV!$K$25:$N$28</definedName>
    <definedName name="_AFC5" localSheetId="69">[7]INV!$K$25:$N$28</definedName>
    <definedName name="_AFC5" localSheetId="71">[7]INV!$K$25:$N$28</definedName>
    <definedName name="_AFC5" localSheetId="73">[7]INV!$K$25:$N$28</definedName>
    <definedName name="_AFC5" localSheetId="75">[7]INV!$K$25:$N$28</definedName>
    <definedName name="_AFC5" localSheetId="77">[7]INV!$K$25:$N$28</definedName>
    <definedName name="_AFC5" localSheetId="79">[7]INV!$K$25:$N$28</definedName>
    <definedName name="_AFC5" localSheetId="3">[7]INV!$K$25:$N$28</definedName>
    <definedName name="_AFC5">[21]INV!$K$25:$N$28</definedName>
    <definedName name="_ALM1">#REF!</definedName>
    <definedName name="_AND1">#REF!</definedName>
    <definedName name="_ane7" localSheetId="26">[15]!_xlbgnm.ane7</definedName>
    <definedName name="_ane7" localSheetId="28">[15]!_xlbgnm.ane7</definedName>
    <definedName name="_ane7" localSheetId="30">[15]!_xlbgnm.ane7</definedName>
    <definedName name="_ane7" localSheetId="81">[15]!_xlbgnm.ane7</definedName>
    <definedName name="_ane7" localSheetId="32">[15]!_xlbgnm.ane7</definedName>
    <definedName name="_ane7" localSheetId="34">[15]!_xlbgnm.ane7</definedName>
    <definedName name="_ane7" localSheetId="36">[15]!_xlbgnm.ane7</definedName>
    <definedName name="_ane7" localSheetId="38">[15]!_xlbgnm.ane7</definedName>
    <definedName name="_ane7" localSheetId="40">[15]!_xlbgnm.ane7</definedName>
    <definedName name="_ane7" localSheetId="42">[15]!_xlbgnm.ane7</definedName>
    <definedName name="_ane7" localSheetId="45">[15]!_xlbgnm.ane7</definedName>
    <definedName name="_ane7" localSheetId="47">[15]!_xlbgnm.ane7</definedName>
    <definedName name="_ane7" localSheetId="49">[15]!_xlbgnm.ane7</definedName>
    <definedName name="_ane7" localSheetId="51">[15]!_xlbgnm.ane7</definedName>
    <definedName name="_ane7" localSheetId="53">[15]!_xlbgnm.ane7</definedName>
    <definedName name="_ane7" localSheetId="55">[15]!_xlbgnm.ane7</definedName>
    <definedName name="_ane7" localSheetId="57">[15]!_xlbgnm.ane7</definedName>
    <definedName name="_ane7" localSheetId="59">[15]!_xlbgnm.ane7</definedName>
    <definedName name="_ane7" localSheetId="61">[15]!_xlbgnm.ane7</definedName>
    <definedName name="_ane7" localSheetId="63">[15]!_xlbgnm.ane7</definedName>
    <definedName name="_ane7" localSheetId="65">[15]!_xlbgnm.ane7</definedName>
    <definedName name="_ane7" localSheetId="67">[15]!_xlbgnm.ane7</definedName>
    <definedName name="_ane7" localSheetId="69">[15]!_xlbgnm.ane7</definedName>
    <definedName name="_ane7" localSheetId="71">[15]!_xlbgnm.ane7</definedName>
    <definedName name="_ane7" localSheetId="73">[15]!_xlbgnm.ane7</definedName>
    <definedName name="_ane7" localSheetId="75">[15]!_xlbgnm.ane7</definedName>
    <definedName name="_ane7" localSheetId="77">[15]!_xlbgnm.ane7</definedName>
    <definedName name="_ane7" localSheetId="79">[15]!_xlbgnm.ane7</definedName>
    <definedName name="_ane7">[15]!_xlbgnm.ane7</definedName>
    <definedName name="_ane8" localSheetId="26">[15]!_xlbgnm.ane8</definedName>
    <definedName name="_ane8" localSheetId="28">[15]!_xlbgnm.ane8</definedName>
    <definedName name="_ane8" localSheetId="30">[15]!_xlbgnm.ane8</definedName>
    <definedName name="_ane8" localSheetId="81">[15]!_xlbgnm.ane8</definedName>
    <definedName name="_ane8" localSheetId="32">[15]!_xlbgnm.ane8</definedName>
    <definedName name="_ane8" localSheetId="34">[15]!_xlbgnm.ane8</definedName>
    <definedName name="_ane8" localSheetId="36">[15]!_xlbgnm.ane8</definedName>
    <definedName name="_ane8" localSheetId="38">[15]!_xlbgnm.ane8</definedName>
    <definedName name="_ane8" localSheetId="40">[15]!_xlbgnm.ane8</definedName>
    <definedName name="_ane8" localSheetId="42">[15]!_xlbgnm.ane8</definedName>
    <definedName name="_ane8" localSheetId="45">[15]!_xlbgnm.ane8</definedName>
    <definedName name="_ane8" localSheetId="47">[15]!_xlbgnm.ane8</definedName>
    <definedName name="_ane8" localSheetId="49">[15]!_xlbgnm.ane8</definedName>
    <definedName name="_ane8" localSheetId="51">[15]!_xlbgnm.ane8</definedName>
    <definedName name="_ane8" localSheetId="53">[15]!_xlbgnm.ane8</definedName>
    <definedName name="_ane8" localSheetId="55">[15]!_xlbgnm.ane8</definedName>
    <definedName name="_ane8" localSheetId="57">[15]!_xlbgnm.ane8</definedName>
    <definedName name="_ane8" localSheetId="59">[15]!_xlbgnm.ane8</definedName>
    <definedName name="_ane8" localSheetId="61">[15]!_xlbgnm.ane8</definedName>
    <definedName name="_ane8" localSheetId="63">[15]!_xlbgnm.ane8</definedName>
    <definedName name="_ane8" localSheetId="65">[15]!_xlbgnm.ane8</definedName>
    <definedName name="_ane8" localSheetId="67">[15]!_xlbgnm.ane8</definedName>
    <definedName name="_ane8" localSheetId="69">[15]!_xlbgnm.ane8</definedName>
    <definedName name="_ane8" localSheetId="71">[15]!_xlbgnm.ane8</definedName>
    <definedName name="_ane8" localSheetId="73">[15]!_xlbgnm.ane8</definedName>
    <definedName name="_ane8" localSheetId="75">[15]!_xlbgnm.ane8</definedName>
    <definedName name="_ane8" localSheetId="77">[15]!_xlbgnm.ane8</definedName>
    <definedName name="_ane8" localSheetId="79">[15]!_xlbgnm.ane8</definedName>
    <definedName name="_ane8">[15]!_xlbgnm.ane8</definedName>
    <definedName name="_APU221" localSheetId="26">#REF!</definedName>
    <definedName name="_APU221" localSheetId="28">#REF!</definedName>
    <definedName name="_APU221" localSheetId="30">#REF!</definedName>
    <definedName name="_APU221" localSheetId="81">#REF!</definedName>
    <definedName name="_APU221" localSheetId="32">#REF!</definedName>
    <definedName name="_APU221" localSheetId="34">#REF!</definedName>
    <definedName name="_APU221" localSheetId="36">#REF!</definedName>
    <definedName name="_APU221" localSheetId="38">#REF!</definedName>
    <definedName name="_APU221" localSheetId="40">#REF!</definedName>
    <definedName name="_APU221" localSheetId="42">#REF!</definedName>
    <definedName name="_APU221" localSheetId="45">#REF!</definedName>
    <definedName name="_APU221" localSheetId="47">#REF!</definedName>
    <definedName name="_APU221" localSheetId="49">#REF!</definedName>
    <definedName name="_APU221" localSheetId="51">#REF!</definedName>
    <definedName name="_APU221" localSheetId="53">#REF!</definedName>
    <definedName name="_APU221" localSheetId="55">#REF!</definedName>
    <definedName name="_APU221" localSheetId="57">#REF!</definedName>
    <definedName name="_APU221" localSheetId="59">#REF!</definedName>
    <definedName name="_APU221" localSheetId="61">#REF!</definedName>
    <definedName name="_APU221" localSheetId="63">#REF!</definedName>
    <definedName name="_APU221" localSheetId="65">#REF!</definedName>
    <definedName name="_APU221" localSheetId="67">#REF!</definedName>
    <definedName name="_APU221" localSheetId="69">#REF!</definedName>
    <definedName name="_APU221" localSheetId="71">#REF!</definedName>
    <definedName name="_APU221" localSheetId="73">#REF!</definedName>
    <definedName name="_APU221" localSheetId="75">#REF!</definedName>
    <definedName name="_APU221" localSheetId="77">#REF!</definedName>
    <definedName name="_APU221" localSheetId="79">#REF!</definedName>
    <definedName name="_APU221" localSheetId="3">#REF!</definedName>
    <definedName name="_APU221">#REF!</definedName>
    <definedName name="_APU465" localSheetId="26">[27]!absc</definedName>
    <definedName name="_APU465" localSheetId="28">[27]!absc</definedName>
    <definedName name="_APU465" localSheetId="30">[27]!absc</definedName>
    <definedName name="_APU465" localSheetId="81">[27]!absc</definedName>
    <definedName name="_APU465" localSheetId="80">[27]!absc</definedName>
    <definedName name="_APU465" localSheetId="32">[27]!absc</definedName>
    <definedName name="_APU465" localSheetId="34">[27]!absc</definedName>
    <definedName name="_APU465" localSheetId="36">[27]!absc</definedName>
    <definedName name="_APU465" localSheetId="38">[27]!absc</definedName>
    <definedName name="_APU465" localSheetId="40">[27]!absc</definedName>
    <definedName name="_APU465" localSheetId="42">[27]!absc</definedName>
    <definedName name="_APU465" localSheetId="45">[27]!absc</definedName>
    <definedName name="_APU465" localSheetId="44">[27]!absc</definedName>
    <definedName name="_APU465" localSheetId="47">[27]!absc</definedName>
    <definedName name="_APU465" localSheetId="49">[27]!absc</definedName>
    <definedName name="_APU465" localSheetId="51">[27]!absc</definedName>
    <definedName name="_APU465" localSheetId="53">[27]!absc</definedName>
    <definedName name="_APU465" localSheetId="55">[27]!absc</definedName>
    <definedName name="_APU465" localSheetId="57">[27]!absc</definedName>
    <definedName name="_APU465" localSheetId="59">[27]!absc</definedName>
    <definedName name="_APU465" localSheetId="61">[27]!absc</definedName>
    <definedName name="_APU465" localSheetId="63">[27]!absc</definedName>
    <definedName name="_APU465" localSheetId="65">[27]!absc</definedName>
    <definedName name="_APU465" localSheetId="67">[27]!absc</definedName>
    <definedName name="_APU465" localSheetId="69">[27]!absc</definedName>
    <definedName name="_APU465" localSheetId="71">[27]!absc</definedName>
    <definedName name="_APU465" localSheetId="56">[27]!absc</definedName>
    <definedName name="_APU465" localSheetId="58">[27]!absc</definedName>
    <definedName name="_APU465" localSheetId="60">[27]!absc</definedName>
    <definedName name="_APU465" localSheetId="62">[27]!absc</definedName>
    <definedName name="_APU465" localSheetId="64">[27]!absc</definedName>
    <definedName name="_APU465" localSheetId="66">[27]!absc</definedName>
    <definedName name="_APU465" localSheetId="68">[27]!absc</definedName>
    <definedName name="_APU465" localSheetId="73">[27]!absc</definedName>
    <definedName name="_APU465" localSheetId="75">[27]!absc</definedName>
    <definedName name="_APU465" localSheetId="77">[27]!absc</definedName>
    <definedName name="_APU465" localSheetId="79">[27]!absc</definedName>
    <definedName name="_APU465" localSheetId="16">[27]!absc</definedName>
    <definedName name="_APU465" localSheetId="10">[27]!absc</definedName>
    <definedName name="_APU465">[27]!absc</definedName>
    <definedName name="_Atp2">[22]EMPRESA!$F$22</definedName>
    <definedName name="_b2" localSheetId="26" hidden="1">{"TAB1",#N/A,TRUE,"GENERAL";"TAB2",#N/A,TRUE,"GENERAL";"TAB3",#N/A,TRUE,"GENERAL";"TAB4",#N/A,TRUE,"GENERAL";"TAB5",#N/A,TRUE,"GENERAL"}</definedName>
    <definedName name="_b2" localSheetId="28" hidden="1">{"TAB1",#N/A,TRUE,"GENERAL";"TAB2",#N/A,TRUE,"GENERAL";"TAB3",#N/A,TRUE,"GENERAL";"TAB4",#N/A,TRUE,"GENERAL";"TAB5",#N/A,TRUE,"GENERAL"}</definedName>
    <definedName name="_b2" localSheetId="30" hidden="1">{"TAB1",#N/A,TRUE,"GENERAL";"TAB2",#N/A,TRUE,"GENERAL";"TAB3",#N/A,TRUE,"GENERAL";"TAB4",#N/A,TRUE,"GENERAL";"TAB5",#N/A,TRUE,"GENERAL"}</definedName>
    <definedName name="_b2" localSheetId="81" hidden="1">{"TAB1",#N/A,TRUE,"GENERAL";"TAB2",#N/A,TRUE,"GENERAL";"TAB3",#N/A,TRUE,"GENERAL";"TAB4",#N/A,TRUE,"GENERAL";"TAB5",#N/A,TRUE,"GENERAL"}</definedName>
    <definedName name="_b2" localSheetId="32" hidden="1">{"TAB1",#N/A,TRUE,"GENERAL";"TAB2",#N/A,TRUE,"GENERAL";"TAB3",#N/A,TRUE,"GENERAL";"TAB4",#N/A,TRUE,"GENERAL";"TAB5",#N/A,TRUE,"GENERAL"}</definedName>
    <definedName name="_b2" localSheetId="34" hidden="1">{"TAB1",#N/A,TRUE,"GENERAL";"TAB2",#N/A,TRUE,"GENERAL";"TAB3",#N/A,TRUE,"GENERAL";"TAB4",#N/A,TRUE,"GENERAL";"TAB5",#N/A,TRUE,"GENERAL"}</definedName>
    <definedName name="_b2" localSheetId="36" hidden="1">{"TAB1",#N/A,TRUE,"GENERAL";"TAB2",#N/A,TRUE,"GENERAL";"TAB3",#N/A,TRUE,"GENERAL";"TAB4",#N/A,TRUE,"GENERAL";"TAB5",#N/A,TRUE,"GENERAL"}</definedName>
    <definedName name="_b2" localSheetId="38" hidden="1">{"TAB1",#N/A,TRUE,"GENERAL";"TAB2",#N/A,TRUE,"GENERAL";"TAB3",#N/A,TRUE,"GENERAL";"TAB4",#N/A,TRUE,"GENERAL";"TAB5",#N/A,TRUE,"GENERAL"}</definedName>
    <definedName name="_b2" localSheetId="40" hidden="1">{"TAB1",#N/A,TRUE,"GENERAL";"TAB2",#N/A,TRUE,"GENERAL";"TAB3",#N/A,TRUE,"GENERAL";"TAB4",#N/A,TRUE,"GENERAL";"TAB5",#N/A,TRUE,"GENERAL"}</definedName>
    <definedName name="_b2" localSheetId="42" hidden="1">{"TAB1",#N/A,TRUE,"GENERAL";"TAB2",#N/A,TRUE,"GENERAL";"TAB3",#N/A,TRUE,"GENERAL";"TAB4",#N/A,TRUE,"GENERAL";"TAB5",#N/A,TRUE,"GENERAL"}</definedName>
    <definedName name="_b2" localSheetId="45" hidden="1">{"TAB1",#N/A,TRUE,"GENERAL";"TAB2",#N/A,TRUE,"GENERAL";"TAB3",#N/A,TRUE,"GENERAL";"TAB4",#N/A,TRUE,"GENERAL";"TAB5",#N/A,TRUE,"GENERAL"}</definedName>
    <definedName name="_b2" localSheetId="47" hidden="1">{"TAB1",#N/A,TRUE,"GENERAL";"TAB2",#N/A,TRUE,"GENERAL";"TAB3",#N/A,TRUE,"GENERAL";"TAB4",#N/A,TRUE,"GENERAL";"TAB5",#N/A,TRUE,"GENERAL"}</definedName>
    <definedName name="_b2" localSheetId="49" hidden="1">{"TAB1",#N/A,TRUE,"GENERAL";"TAB2",#N/A,TRUE,"GENERAL";"TAB3",#N/A,TRUE,"GENERAL";"TAB4",#N/A,TRUE,"GENERAL";"TAB5",#N/A,TRUE,"GENERAL"}</definedName>
    <definedName name="_b2" localSheetId="51" hidden="1">{"TAB1",#N/A,TRUE,"GENERAL";"TAB2",#N/A,TRUE,"GENERAL";"TAB3",#N/A,TRUE,"GENERAL";"TAB4",#N/A,TRUE,"GENERAL";"TAB5",#N/A,TRUE,"GENERAL"}</definedName>
    <definedName name="_b2" localSheetId="53" hidden="1">{"TAB1",#N/A,TRUE,"GENERAL";"TAB2",#N/A,TRUE,"GENERAL";"TAB3",#N/A,TRUE,"GENERAL";"TAB4",#N/A,TRUE,"GENERAL";"TAB5",#N/A,TRUE,"GENERAL"}</definedName>
    <definedName name="_b2" localSheetId="55" hidden="1">{"TAB1",#N/A,TRUE,"GENERAL";"TAB2",#N/A,TRUE,"GENERAL";"TAB3",#N/A,TRUE,"GENERAL";"TAB4",#N/A,TRUE,"GENERAL";"TAB5",#N/A,TRUE,"GENERAL"}</definedName>
    <definedName name="_b2" localSheetId="57" hidden="1">{"TAB1",#N/A,TRUE,"GENERAL";"TAB2",#N/A,TRUE,"GENERAL";"TAB3",#N/A,TRUE,"GENERAL";"TAB4",#N/A,TRUE,"GENERAL";"TAB5",#N/A,TRUE,"GENERAL"}</definedName>
    <definedName name="_b2" localSheetId="59" hidden="1">{"TAB1",#N/A,TRUE,"GENERAL";"TAB2",#N/A,TRUE,"GENERAL";"TAB3",#N/A,TRUE,"GENERAL";"TAB4",#N/A,TRUE,"GENERAL";"TAB5",#N/A,TRUE,"GENERAL"}</definedName>
    <definedName name="_b2" localSheetId="61" hidden="1">{"TAB1",#N/A,TRUE,"GENERAL";"TAB2",#N/A,TRUE,"GENERAL";"TAB3",#N/A,TRUE,"GENERAL";"TAB4",#N/A,TRUE,"GENERAL";"TAB5",#N/A,TRUE,"GENERAL"}</definedName>
    <definedName name="_b2" localSheetId="63" hidden="1">{"TAB1",#N/A,TRUE,"GENERAL";"TAB2",#N/A,TRUE,"GENERAL";"TAB3",#N/A,TRUE,"GENERAL";"TAB4",#N/A,TRUE,"GENERAL";"TAB5",#N/A,TRUE,"GENERAL"}</definedName>
    <definedName name="_b2" localSheetId="65" hidden="1">{"TAB1",#N/A,TRUE,"GENERAL";"TAB2",#N/A,TRUE,"GENERAL";"TAB3",#N/A,TRUE,"GENERAL";"TAB4",#N/A,TRUE,"GENERAL";"TAB5",#N/A,TRUE,"GENERAL"}</definedName>
    <definedName name="_b2" localSheetId="67" hidden="1">{"TAB1",#N/A,TRUE,"GENERAL";"TAB2",#N/A,TRUE,"GENERAL";"TAB3",#N/A,TRUE,"GENERAL";"TAB4",#N/A,TRUE,"GENERAL";"TAB5",#N/A,TRUE,"GENERAL"}</definedName>
    <definedName name="_b2" localSheetId="69" hidden="1">{"TAB1",#N/A,TRUE,"GENERAL";"TAB2",#N/A,TRUE,"GENERAL";"TAB3",#N/A,TRUE,"GENERAL";"TAB4",#N/A,TRUE,"GENERAL";"TAB5",#N/A,TRUE,"GENERAL"}</definedName>
    <definedName name="_b2" localSheetId="71" hidden="1">{"TAB1",#N/A,TRUE,"GENERAL";"TAB2",#N/A,TRUE,"GENERAL";"TAB3",#N/A,TRUE,"GENERAL";"TAB4",#N/A,TRUE,"GENERAL";"TAB5",#N/A,TRUE,"GENERAL"}</definedName>
    <definedName name="_b2" localSheetId="73" hidden="1">{"TAB1",#N/A,TRUE,"GENERAL";"TAB2",#N/A,TRUE,"GENERAL";"TAB3",#N/A,TRUE,"GENERAL";"TAB4",#N/A,TRUE,"GENERAL";"TAB5",#N/A,TRUE,"GENERAL"}</definedName>
    <definedName name="_b2" localSheetId="75" hidden="1">{"TAB1",#N/A,TRUE,"GENERAL";"TAB2",#N/A,TRUE,"GENERAL";"TAB3",#N/A,TRUE,"GENERAL";"TAB4",#N/A,TRUE,"GENERAL";"TAB5",#N/A,TRUE,"GENERAL"}</definedName>
    <definedName name="_b2" localSheetId="77" hidden="1">{"TAB1",#N/A,TRUE,"GENERAL";"TAB2",#N/A,TRUE,"GENERAL";"TAB3",#N/A,TRUE,"GENERAL";"TAB4",#N/A,TRUE,"GENERAL";"TAB5",#N/A,TRUE,"GENERAL"}</definedName>
    <definedName name="_b2" localSheetId="79"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6" hidden="1">{"TAB1",#N/A,TRUE,"GENERAL";"TAB2",#N/A,TRUE,"GENERAL";"TAB3",#N/A,TRUE,"GENERAL";"TAB4",#N/A,TRUE,"GENERAL";"TAB5",#N/A,TRUE,"GENERAL"}</definedName>
    <definedName name="_b3" localSheetId="28" hidden="1">{"TAB1",#N/A,TRUE,"GENERAL";"TAB2",#N/A,TRUE,"GENERAL";"TAB3",#N/A,TRUE,"GENERAL";"TAB4",#N/A,TRUE,"GENERAL";"TAB5",#N/A,TRUE,"GENERAL"}</definedName>
    <definedName name="_b3" localSheetId="30" hidden="1">{"TAB1",#N/A,TRUE,"GENERAL";"TAB2",#N/A,TRUE,"GENERAL";"TAB3",#N/A,TRUE,"GENERAL";"TAB4",#N/A,TRUE,"GENERAL";"TAB5",#N/A,TRUE,"GENERAL"}</definedName>
    <definedName name="_b3" localSheetId="81" hidden="1">{"TAB1",#N/A,TRUE,"GENERAL";"TAB2",#N/A,TRUE,"GENERAL";"TAB3",#N/A,TRUE,"GENERAL";"TAB4",#N/A,TRUE,"GENERAL";"TAB5",#N/A,TRUE,"GENERAL"}</definedName>
    <definedName name="_b3" localSheetId="32" hidden="1">{"TAB1",#N/A,TRUE,"GENERAL";"TAB2",#N/A,TRUE,"GENERAL";"TAB3",#N/A,TRUE,"GENERAL";"TAB4",#N/A,TRUE,"GENERAL";"TAB5",#N/A,TRUE,"GENERAL"}</definedName>
    <definedName name="_b3" localSheetId="34" hidden="1">{"TAB1",#N/A,TRUE,"GENERAL";"TAB2",#N/A,TRUE,"GENERAL";"TAB3",#N/A,TRUE,"GENERAL";"TAB4",#N/A,TRUE,"GENERAL";"TAB5",#N/A,TRUE,"GENERAL"}</definedName>
    <definedName name="_b3" localSheetId="36" hidden="1">{"TAB1",#N/A,TRUE,"GENERAL";"TAB2",#N/A,TRUE,"GENERAL";"TAB3",#N/A,TRUE,"GENERAL";"TAB4",#N/A,TRUE,"GENERAL";"TAB5",#N/A,TRUE,"GENERAL"}</definedName>
    <definedName name="_b3" localSheetId="38" hidden="1">{"TAB1",#N/A,TRUE,"GENERAL";"TAB2",#N/A,TRUE,"GENERAL";"TAB3",#N/A,TRUE,"GENERAL";"TAB4",#N/A,TRUE,"GENERAL";"TAB5",#N/A,TRUE,"GENERAL"}</definedName>
    <definedName name="_b3" localSheetId="40" hidden="1">{"TAB1",#N/A,TRUE,"GENERAL";"TAB2",#N/A,TRUE,"GENERAL";"TAB3",#N/A,TRUE,"GENERAL";"TAB4",#N/A,TRUE,"GENERAL";"TAB5",#N/A,TRUE,"GENERAL"}</definedName>
    <definedName name="_b3" localSheetId="42" hidden="1">{"TAB1",#N/A,TRUE,"GENERAL";"TAB2",#N/A,TRUE,"GENERAL";"TAB3",#N/A,TRUE,"GENERAL";"TAB4",#N/A,TRUE,"GENERAL";"TAB5",#N/A,TRUE,"GENERAL"}</definedName>
    <definedName name="_b3" localSheetId="45" hidden="1">{"TAB1",#N/A,TRUE,"GENERAL";"TAB2",#N/A,TRUE,"GENERAL";"TAB3",#N/A,TRUE,"GENERAL";"TAB4",#N/A,TRUE,"GENERAL";"TAB5",#N/A,TRUE,"GENERAL"}</definedName>
    <definedName name="_b3" localSheetId="47" hidden="1">{"TAB1",#N/A,TRUE,"GENERAL";"TAB2",#N/A,TRUE,"GENERAL";"TAB3",#N/A,TRUE,"GENERAL";"TAB4",#N/A,TRUE,"GENERAL";"TAB5",#N/A,TRUE,"GENERAL"}</definedName>
    <definedName name="_b3" localSheetId="49" hidden="1">{"TAB1",#N/A,TRUE,"GENERAL";"TAB2",#N/A,TRUE,"GENERAL";"TAB3",#N/A,TRUE,"GENERAL";"TAB4",#N/A,TRUE,"GENERAL";"TAB5",#N/A,TRUE,"GENERAL"}</definedName>
    <definedName name="_b3" localSheetId="51" hidden="1">{"TAB1",#N/A,TRUE,"GENERAL";"TAB2",#N/A,TRUE,"GENERAL";"TAB3",#N/A,TRUE,"GENERAL";"TAB4",#N/A,TRUE,"GENERAL";"TAB5",#N/A,TRUE,"GENERAL"}</definedName>
    <definedName name="_b3" localSheetId="53" hidden="1">{"TAB1",#N/A,TRUE,"GENERAL";"TAB2",#N/A,TRUE,"GENERAL";"TAB3",#N/A,TRUE,"GENERAL";"TAB4",#N/A,TRUE,"GENERAL";"TAB5",#N/A,TRUE,"GENERAL"}</definedName>
    <definedName name="_b3" localSheetId="55" hidden="1">{"TAB1",#N/A,TRUE,"GENERAL";"TAB2",#N/A,TRUE,"GENERAL";"TAB3",#N/A,TRUE,"GENERAL";"TAB4",#N/A,TRUE,"GENERAL";"TAB5",#N/A,TRUE,"GENERAL"}</definedName>
    <definedName name="_b3" localSheetId="57" hidden="1">{"TAB1",#N/A,TRUE,"GENERAL";"TAB2",#N/A,TRUE,"GENERAL";"TAB3",#N/A,TRUE,"GENERAL";"TAB4",#N/A,TRUE,"GENERAL";"TAB5",#N/A,TRUE,"GENERAL"}</definedName>
    <definedName name="_b3" localSheetId="59" hidden="1">{"TAB1",#N/A,TRUE,"GENERAL";"TAB2",#N/A,TRUE,"GENERAL";"TAB3",#N/A,TRUE,"GENERAL";"TAB4",#N/A,TRUE,"GENERAL";"TAB5",#N/A,TRUE,"GENERAL"}</definedName>
    <definedName name="_b3" localSheetId="61" hidden="1">{"TAB1",#N/A,TRUE,"GENERAL";"TAB2",#N/A,TRUE,"GENERAL";"TAB3",#N/A,TRUE,"GENERAL";"TAB4",#N/A,TRUE,"GENERAL";"TAB5",#N/A,TRUE,"GENERAL"}</definedName>
    <definedName name="_b3" localSheetId="63" hidden="1">{"TAB1",#N/A,TRUE,"GENERAL";"TAB2",#N/A,TRUE,"GENERAL";"TAB3",#N/A,TRUE,"GENERAL";"TAB4",#N/A,TRUE,"GENERAL";"TAB5",#N/A,TRUE,"GENERAL"}</definedName>
    <definedName name="_b3" localSheetId="65" hidden="1">{"TAB1",#N/A,TRUE,"GENERAL";"TAB2",#N/A,TRUE,"GENERAL";"TAB3",#N/A,TRUE,"GENERAL";"TAB4",#N/A,TRUE,"GENERAL";"TAB5",#N/A,TRUE,"GENERAL"}</definedName>
    <definedName name="_b3" localSheetId="67" hidden="1">{"TAB1",#N/A,TRUE,"GENERAL";"TAB2",#N/A,TRUE,"GENERAL";"TAB3",#N/A,TRUE,"GENERAL";"TAB4",#N/A,TRUE,"GENERAL";"TAB5",#N/A,TRUE,"GENERAL"}</definedName>
    <definedName name="_b3" localSheetId="69" hidden="1">{"TAB1",#N/A,TRUE,"GENERAL";"TAB2",#N/A,TRUE,"GENERAL";"TAB3",#N/A,TRUE,"GENERAL";"TAB4",#N/A,TRUE,"GENERAL";"TAB5",#N/A,TRUE,"GENERAL"}</definedName>
    <definedName name="_b3" localSheetId="71" hidden="1">{"TAB1",#N/A,TRUE,"GENERAL";"TAB2",#N/A,TRUE,"GENERAL";"TAB3",#N/A,TRUE,"GENERAL";"TAB4",#N/A,TRUE,"GENERAL";"TAB5",#N/A,TRUE,"GENERAL"}</definedName>
    <definedName name="_b3" localSheetId="73" hidden="1">{"TAB1",#N/A,TRUE,"GENERAL";"TAB2",#N/A,TRUE,"GENERAL";"TAB3",#N/A,TRUE,"GENERAL";"TAB4",#N/A,TRUE,"GENERAL";"TAB5",#N/A,TRUE,"GENERAL"}</definedName>
    <definedName name="_b3" localSheetId="75" hidden="1">{"TAB1",#N/A,TRUE,"GENERAL";"TAB2",#N/A,TRUE,"GENERAL";"TAB3",#N/A,TRUE,"GENERAL";"TAB4",#N/A,TRUE,"GENERAL";"TAB5",#N/A,TRUE,"GENERAL"}</definedName>
    <definedName name="_b3" localSheetId="77" hidden="1">{"TAB1",#N/A,TRUE,"GENERAL";"TAB2",#N/A,TRUE,"GENERAL";"TAB3",#N/A,TRUE,"GENERAL";"TAB4",#N/A,TRUE,"GENERAL";"TAB5",#N/A,TRUE,"GENERAL"}</definedName>
    <definedName name="_b3" localSheetId="79"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6" hidden="1">{"TAB1",#N/A,TRUE,"GENERAL";"TAB2",#N/A,TRUE,"GENERAL";"TAB3",#N/A,TRUE,"GENERAL";"TAB4",#N/A,TRUE,"GENERAL";"TAB5",#N/A,TRUE,"GENERAL"}</definedName>
    <definedName name="_b4" localSheetId="28" hidden="1">{"TAB1",#N/A,TRUE,"GENERAL";"TAB2",#N/A,TRUE,"GENERAL";"TAB3",#N/A,TRUE,"GENERAL";"TAB4",#N/A,TRUE,"GENERAL";"TAB5",#N/A,TRUE,"GENERAL"}</definedName>
    <definedName name="_b4" localSheetId="30" hidden="1">{"TAB1",#N/A,TRUE,"GENERAL";"TAB2",#N/A,TRUE,"GENERAL";"TAB3",#N/A,TRUE,"GENERAL";"TAB4",#N/A,TRUE,"GENERAL";"TAB5",#N/A,TRUE,"GENERAL"}</definedName>
    <definedName name="_b4" localSheetId="81" hidden="1">{"TAB1",#N/A,TRUE,"GENERAL";"TAB2",#N/A,TRUE,"GENERAL";"TAB3",#N/A,TRUE,"GENERAL";"TAB4",#N/A,TRUE,"GENERAL";"TAB5",#N/A,TRUE,"GENERAL"}</definedName>
    <definedName name="_b4" localSheetId="32" hidden="1">{"TAB1",#N/A,TRUE,"GENERAL";"TAB2",#N/A,TRUE,"GENERAL";"TAB3",#N/A,TRUE,"GENERAL";"TAB4",#N/A,TRUE,"GENERAL";"TAB5",#N/A,TRUE,"GENERAL"}</definedName>
    <definedName name="_b4" localSheetId="34" hidden="1">{"TAB1",#N/A,TRUE,"GENERAL";"TAB2",#N/A,TRUE,"GENERAL";"TAB3",#N/A,TRUE,"GENERAL";"TAB4",#N/A,TRUE,"GENERAL";"TAB5",#N/A,TRUE,"GENERAL"}</definedName>
    <definedName name="_b4" localSheetId="36" hidden="1">{"TAB1",#N/A,TRUE,"GENERAL";"TAB2",#N/A,TRUE,"GENERAL";"TAB3",#N/A,TRUE,"GENERAL";"TAB4",#N/A,TRUE,"GENERAL";"TAB5",#N/A,TRUE,"GENERAL"}</definedName>
    <definedName name="_b4" localSheetId="38" hidden="1">{"TAB1",#N/A,TRUE,"GENERAL";"TAB2",#N/A,TRUE,"GENERAL";"TAB3",#N/A,TRUE,"GENERAL";"TAB4",#N/A,TRUE,"GENERAL";"TAB5",#N/A,TRUE,"GENERAL"}</definedName>
    <definedName name="_b4" localSheetId="40" hidden="1">{"TAB1",#N/A,TRUE,"GENERAL";"TAB2",#N/A,TRUE,"GENERAL";"TAB3",#N/A,TRUE,"GENERAL";"TAB4",#N/A,TRUE,"GENERAL";"TAB5",#N/A,TRUE,"GENERAL"}</definedName>
    <definedName name="_b4" localSheetId="42" hidden="1">{"TAB1",#N/A,TRUE,"GENERAL";"TAB2",#N/A,TRUE,"GENERAL";"TAB3",#N/A,TRUE,"GENERAL";"TAB4",#N/A,TRUE,"GENERAL";"TAB5",#N/A,TRUE,"GENERAL"}</definedName>
    <definedName name="_b4" localSheetId="45" hidden="1">{"TAB1",#N/A,TRUE,"GENERAL";"TAB2",#N/A,TRUE,"GENERAL";"TAB3",#N/A,TRUE,"GENERAL";"TAB4",#N/A,TRUE,"GENERAL";"TAB5",#N/A,TRUE,"GENERAL"}</definedName>
    <definedName name="_b4" localSheetId="47" hidden="1">{"TAB1",#N/A,TRUE,"GENERAL";"TAB2",#N/A,TRUE,"GENERAL";"TAB3",#N/A,TRUE,"GENERAL";"TAB4",#N/A,TRUE,"GENERAL";"TAB5",#N/A,TRUE,"GENERAL"}</definedName>
    <definedName name="_b4" localSheetId="49" hidden="1">{"TAB1",#N/A,TRUE,"GENERAL";"TAB2",#N/A,TRUE,"GENERAL";"TAB3",#N/A,TRUE,"GENERAL";"TAB4",#N/A,TRUE,"GENERAL";"TAB5",#N/A,TRUE,"GENERAL"}</definedName>
    <definedName name="_b4" localSheetId="51" hidden="1">{"TAB1",#N/A,TRUE,"GENERAL";"TAB2",#N/A,TRUE,"GENERAL";"TAB3",#N/A,TRUE,"GENERAL";"TAB4",#N/A,TRUE,"GENERAL";"TAB5",#N/A,TRUE,"GENERAL"}</definedName>
    <definedName name="_b4" localSheetId="53" hidden="1">{"TAB1",#N/A,TRUE,"GENERAL";"TAB2",#N/A,TRUE,"GENERAL";"TAB3",#N/A,TRUE,"GENERAL";"TAB4",#N/A,TRUE,"GENERAL";"TAB5",#N/A,TRUE,"GENERAL"}</definedName>
    <definedName name="_b4" localSheetId="55" hidden="1">{"TAB1",#N/A,TRUE,"GENERAL";"TAB2",#N/A,TRUE,"GENERAL";"TAB3",#N/A,TRUE,"GENERAL";"TAB4",#N/A,TRUE,"GENERAL";"TAB5",#N/A,TRUE,"GENERAL"}</definedName>
    <definedName name="_b4" localSheetId="57" hidden="1">{"TAB1",#N/A,TRUE,"GENERAL";"TAB2",#N/A,TRUE,"GENERAL";"TAB3",#N/A,TRUE,"GENERAL";"TAB4",#N/A,TRUE,"GENERAL";"TAB5",#N/A,TRUE,"GENERAL"}</definedName>
    <definedName name="_b4" localSheetId="59" hidden="1">{"TAB1",#N/A,TRUE,"GENERAL";"TAB2",#N/A,TRUE,"GENERAL";"TAB3",#N/A,TRUE,"GENERAL";"TAB4",#N/A,TRUE,"GENERAL";"TAB5",#N/A,TRUE,"GENERAL"}</definedName>
    <definedName name="_b4" localSheetId="61" hidden="1">{"TAB1",#N/A,TRUE,"GENERAL";"TAB2",#N/A,TRUE,"GENERAL";"TAB3",#N/A,TRUE,"GENERAL";"TAB4",#N/A,TRUE,"GENERAL";"TAB5",#N/A,TRUE,"GENERAL"}</definedName>
    <definedName name="_b4" localSheetId="63" hidden="1">{"TAB1",#N/A,TRUE,"GENERAL";"TAB2",#N/A,TRUE,"GENERAL";"TAB3",#N/A,TRUE,"GENERAL";"TAB4",#N/A,TRUE,"GENERAL";"TAB5",#N/A,TRUE,"GENERAL"}</definedName>
    <definedName name="_b4" localSheetId="65" hidden="1">{"TAB1",#N/A,TRUE,"GENERAL";"TAB2",#N/A,TRUE,"GENERAL";"TAB3",#N/A,TRUE,"GENERAL";"TAB4",#N/A,TRUE,"GENERAL";"TAB5",#N/A,TRUE,"GENERAL"}</definedName>
    <definedName name="_b4" localSheetId="67" hidden="1">{"TAB1",#N/A,TRUE,"GENERAL";"TAB2",#N/A,TRUE,"GENERAL";"TAB3",#N/A,TRUE,"GENERAL";"TAB4",#N/A,TRUE,"GENERAL";"TAB5",#N/A,TRUE,"GENERAL"}</definedName>
    <definedName name="_b4" localSheetId="69" hidden="1">{"TAB1",#N/A,TRUE,"GENERAL";"TAB2",#N/A,TRUE,"GENERAL";"TAB3",#N/A,TRUE,"GENERAL";"TAB4",#N/A,TRUE,"GENERAL";"TAB5",#N/A,TRUE,"GENERAL"}</definedName>
    <definedName name="_b4" localSheetId="71" hidden="1">{"TAB1",#N/A,TRUE,"GENERAL";"TAB2",#N/A,TRUE,"GENERAL";"TAB3",#N/A,TRUE,"GENERAL";"TAB4",#N/A,TRUE,"GENERAL";"TAB5",#N/A,TRUE,"GENERAL"}</definedName>
    <definedName name="_b4" localSheetId="73" hidden="1">{"TAB1",#N/A,TRUE,"GENERAL";"TAB2",#N/A,TRUE,"GENERAL";"TAB3",#N/A,TRUE,"GENERAL";"TAB4",#N/A,TRUE,"GENERAL";"TAB5",#N/A,TRUE,"GENERAL"}</definedName>
    <definedName name="_b4" localSheetId="75" hidden="1">{"TAB1",#N/A,TRUE,"GENERAL";"TAB2",#N/A,TRUE,"GENERAL";"TAB3",#N/A,TRUE,"GENERAL";"TAB4",#N/A,TRUE,"GENERAL";"TAB5",#N/A,TRUE,"GENERAL"}</definedName>
    <definedName name="_b4" localSheetId="77" hidden="1">{"TAB1",#N/A,TRUE,"GENERAL";"TAB2",#N/A,TRUE,"GENERAL";"TAB3",#N/A,TRUE,"GENERAL";"TAB4",#N/A,TRUE,"GENERAL";"TAB5",#N/A,TRUE,"GENERAL"}</definedName>
    <definedName name="_b4" localSheetId="79"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6" hidden="1">{"TAB1",#N/A,TRUE,"GENERAL";"TAB2",#N/A,TRUE,"GENERAL";"TAB3",#N/A,TRUE,"GENERAL";"TAB4",#N/A,TRUE,"GENERAL";"TAB5",#N/A,TRUE,"GENERAL"}</definedName>
    <definedName name="_b5" localSheetId="28" hidden="1">{"TAB1",#N/A,TRUE,"GENERAL";"TAB2",#N/A,TRUE,"GENERAL";"TAB3",#N/A,TRUE,"GENERAL";"TAB4",#N/A,TRUE,"GENERAL";"TAB5",#N/A,TRUE,"GENERAL"}</definedName>
    <definedName name="_b5" localSheetId="30" hidden="1">{"TAB1",#N/A,TRUE,"GENERAL";"TAB2",#N/A,TRUE,"GENERAL";"TAB3",#N/A,TRUE,"GENERAL";"TAB4",#N/A,TRUE,"GENERAL";"TAB5",#N/A,TRUE,"GENERAL"}</definedName>
    <definedName name="_b5" localSheetId="81" hidden="1">{"TAB1",#N/A,TRUE,"GENERAL";"TAB2",#N/A,TRUE,"GENERAL";"TAB3",#N/A,TRUE,"GENERAL";"TAB4",#N/A,TRUE,"GENERAL";"TAB5",#N/A,TRUE,"GENERAL"}</definedName>
    <definedName name="_b5" localSheetId="32" hidden="1">{"TAB1",#N/A,TRUE,"GENERAL";"TAB2",#N/A,TRUE,"GENERAL";"TAB3",#N/A,TRUE,"GENERAL";"TAB4",#N/A,TRUE,"GENERAL";"TAB5",#N/A,TRUE,"GENERAL"}</definedName>
    <definedName name="_b5" localSheetId="34" hidden="1">{"TAB1",#N/A,TRUE,"GENERAL";"TAB2",#N/A,TRUE,"GENERAL";"TAB3",#N/A,TRUE,"GENERAL";"TAB4",#N/A,TRUE,"GENERAL";"TAB5",#N/A,TRUE,"GENERAL"}</definedName>
    <definedName name="_b5" localSheetId="36" hidden="1">{"TAB1",#N/A,TRUE,"GENERAL";"TAB2",#N/A,TRUE,"GENERAL";"TAB3",#N/A,TRUE,"GENERAL";"TAB4",#N/A,TRUE,"GENERAL";"TAB5",#N/A,TRUE,"GENERAL"}</definedName>
    <definedName name="_b5" localSheetId="38" hidden="1">{"TAB1",#N/A,TRUE,"GENERAL";"TAB2",#N/A,TRUE,"GENERAL";"TAB3",#N/A,TRUE,"GENERAL";"TAB4",#N/A,TRUE,"GENERAL";"TAB5",#N/A,TRUE,"GENERAL"}</definedName>
    <definedName name="_b5" localSheetId="40" hidden="1">{"TAB1",#N/A,TRUE,"GENERAL";"TAB2",#N/A,TRUE,"GENERAL";"TAB3",#N/A,TRUE,"GENERAL";"TAB4",#N/A,TRUE,"GENERAL";"TAB5",#N/A,TRUE,"GENERAL"}</definedName>
    <definedName name="_b5" localSheetId="42" hidden="1">{"TAB1",#N/A,TRUE,"GENERAL";"TAB2",#N/A,TRUE,"GENERAL";"TAB3",#N/A,TRUE,"GENERAL";"TAB4",#N/A,TRUE,"GENERAL";"TAB5",#N/A,TRUE,"GENERAL"}</definedName>
    <definedName name="_b5" localSheetId="45" hidden="1">{"TAB1",#N/A,TRUE,"GENERAL";"TAB2",#N/A,TRUE,"GENERAL";"TAB3",#N/A,TRUE,"GENERAL";"TAB4",#N/A,TRUE,"GENERAL";"TAB5",#N/A,TRUE,"GENERAL"}</definedName>
    <definedName name="_b5" localSheetId="47" hidden="1">{"TAB1",#N/A,TRUE,"GENERAL";"TAB2",#N/A,TRUE,"GENERAL";"TAB3",#N/A,TRUE,"GENERAL";"TAB4",#N/A,TRUE,"GENERAL";"TAB5",#N/A,TRUE,"GENERAL"}</definedName>
    <definedName name="_b5" localSheetId="49" hidden="1">{"TAB1",#N/A,TRUE,"GENERAL";"TAB2",#N/A,TRUE,"GENERAL";"TAB3",#N/A,TRUE,"GENERAL";"TAB4",#N/A,TRUE,"GENERAL";"TAB5",#N/A,TRUE,"GENERAL"}</definedName>
    <definedName name="_b5" localSheetId="51" hidden="1">{"TAB1",#N/A,TRUE,"GENERAL";"TAB2",#N/A,TRUE,"GENERAL";"TAB3",#N/A,TRUE,"GENERAL";"TAB4",#N/A,TRUE,"GENERAL";"TAB5",#N/A,TRUE,"GENERAL"}</definedName>
    <definedName name="_b5" localSheetId="53" hidden="1">{"TAB1",#N/A,TRUE,"GENERAL";"TAB2",#N/A,TRUE,"GENERAL";"TAB3",#N/A,TRUE,"GENERAL";"TAB4",#N/A,TRUE,"GENERAL";"TAB5",#N/A,TRUE,"GENERAL"}</definedName>
    <definedName name="_b5" localSheetId="55" hidden="1">{"TAB1",#N/A,TRUE,"GENERAL";"TAB2",#N/A,TRUE,"GENERAL";"TAB3",#N/A,TRUE,"GENERAL";"TAB4",#N/A,TRUE,"GENERAL";"TAB5",#N/A,TRUE,"GENERAL"}</definedName>
    <definedName name="_b5" localSheetId="57" hidden="1">{"TAB1",#N/A,TRUE,"GENERAL";"TAB2",#N/A,TRUE,"GENERAL";"TAB3",#N/A,TRUE,"GENERAL";"TAB4",#N/A,TRUE,"GENERAL";"TAB5",#N/A,TRUE,"GENERAL"}</definedName>
    <definedName name="_b5" localSheetId="59" hidden="1">{"TAB1",#N/A,TRUE,"GENERAL";"TAB2",#N/A,TRUE,"GENERAL";"TAB3",#N/A,TRUE,"GENERAL";"TAB4",#N/A,TRUE,"GENERAL";"TAB5",#N/A,TRUE,"GENERAL"}</definedName>
    <definedName name="_b5" localSheetId="61" hidden="1">{"TAB1",#N/A,TRUE,"GENERAL";"TAB2",#N/A,TRUE,"GENERAL";"TAB3",#N/A,TRUE,"GENERAL";"TAB4",#N/A,TRUE,"GENERAL";"TAB5",#N/A,TRUE,"GENERAL"}</definedName>
    <definedName name="_b5" localSheetId="63" hidden="1">{"TAB1",#N/A,TRUE,"GENERAL";"TAB2",#N/A,TRUE,"GENERAL";"TAB3",#N/A,TRUE,"GENERAL";"TAB4",#N/A,TRUE,"GENERAL";"TAB5",#N/A,TRUE,"GENERAL"}</definedName>
    <definedName name="_b5" localSheetId="65" hidden="1">{"TAB1",#N/A,TRUE,"GENERAL";"TAB2",#N/A,TRUE,"GENERAL";"TAB3",#N/A,TRUE,"GENERAL";"TAB4",#N/A,TRUE,"GENERAL";"TAB5",#N/A,TRUE,"GENERAL"}</definedName>
    <definedName name="_b5" localSheetId="67" hidden="1">{"TAB1",#N/A,TRUE,"GENERAL";"TAB2",#N/A,TRUE,"GENERAL";"TAB3",#N/A,TRUE,"GENERAL";"TAB4",#N/A,TRUE,"GENERAL";"TAB5",#N/A,TRUE,"GENERAL"}</definedName>
    <definedName name="_b5" localSheetId="69" hidden="1">{"TAB1",#N/A,TRUE,"GENERAL";"TAB2",#N/A,TRUE,"GENERAL";"TAB3",#N/A,TRUE,"GENERAL";"TAB4",#N/A,TRUE,"GENERAL";"TAB5",#N/A,TRUE,"GENERAL"}</definedName>
    <definedName name="_b5" localSheetId="71" hidden="1">{"TAB1",#N/A,TRUE,"GENERAL";"TAB2",#N/A,TRUE,"GENERAL";"TAB3",#N/A,TRUE,"GENERAL";"TAB4",#N/A,TRUE,"GENERAL";"TAB5",#N/A,TRUE,"GENERAL"}</definedName>
    <definedName name="_b5" localSheetId="73" hidden="1">{"TAB1",#N/A,TRUE,"GENERAL";"TAB2",#N/A,TRUE,"GENERAL";"TAB3",#N/A,TRUE,"GENERAL";"TAB4",#N/A,TRUE,"GENERAL";"TAB5",#N/A,TRUE,"GENERAL"}</definedName>
    <definedName name="_b5" localSheetId="75" hidden="1">{"TAB1",#N/A,TRUE,"GENERAL";"TAB2",#N/A,TRUE,"GENERAL";"TAB3",#N/A,TRUE,"GENERAL";"TAB4",#N/A,TRUE,"GENERAL";"TAB5",#N/A,TRUE,"GENERAL"}</definedName>
    <definedName name="_b5" localSheetId="77" hidden="1">{"TAB1",#N/A,TRUE,"GENERAL";"TAB2",#N/A,TRUE,"GENERAL";"TAB3",#N/A,TRUE,"GENERAL";"TAB4",#N/A,TRUE,"GENERAL";"TAB5",#N/A,TRUE,"GENERAL"}</definedName>
    <definedName name="_b5" localSheetId="79"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6" hidden="1">{"TAB1",#N/A,TRUE,"GENERAL";"TAB2",#N/A,TRUE,"GENERAL";"TAB3",#N/A,TRUE,"GENERAL";"TAB4",#N/A,TRUE,"GENERAL";"TAB5",#N/A,TRUE,"GENERAL"}</definedName>
    <definedName name="_b6" localSheetId="28" hidden="1">{"TAB1",#N/A,TRUE,"GENERAL";"TAB2",#N/A,TRUE,"GENERAL";"TAB3",#N/A,TRUE,"GENERAL";"TAB4",#N/A,TRUE,"GENERAL";"TAB5",#N/A,TRUE,"GENERAL"}</definedName>
    <definedName name="_b6" localSheetId="30" hidden="1">{"TAB1",#N/A,TRUE,"GENERAL";"TAB2",#N/A,TRUE,"GENERAL";"TAB3",#N/A,TRUE,"GENERAL";"TAB4",#N/A,TRUE,"GENERAL";"TAB5",#N/A,TRUE,"GENERAL"}</definedName>
    <definedName name="_b6" localSheetId="81" hidden="1">{"TAB1",#N/A,TRUE,"GENERAL";"TAB2",#N/A,TRUE,"GENERAL";"TAB3",#N/A,TRUE,"GENERAL";"TAB4",#N/A,TRUE,"GENERAL";"TAB5",#N/A,TRUE,"GENERAL"}</definedName>
    <definedName name="_b6" localSheetId="32" hidden="1">{"TAB1",#N/A,TRUE,"GENERAL";"TAB2",#N/A,TRUE,"GENERAL";"TAB3",#N/A,TRUE,"GENERAL";"TAB4",#N/A,TRUE,"GENERAL";"TAB5",#N/A,TRUE,"GENERAL"}</definedName>
    <definedName name="_b6" localSheetId="34" hidden="1">{"TAB1",#N/A,TRUE,"GENERAL";"TAB2",#N/A,TRUE,"GENERAL";"TAB3",#N/A,TRUE,"GENERAL";"TAB4",#N/A,TRUE,"GENERAL";"TAB5",#N/A,TRUE,"GENERAL"}</definedName>
    <definedName name="_b6" localSheetId="36" hidden="1">{"TAB1",#N/A,TRUE,"GENERAL";"TAB2",#N/A,TRUE,"GENERAL";"TAB3",#N/A,TRUE,"GENERAL";"TAB4",#N/A,TRUE,"GENERAL";"TAB5",#N/A,TRUE,"GENERAL"}</definedName>
    <definedName name="_b6" localSheetId="38" hidden="1">{"TAB1",#N/A,TRUE,"GENERAL";"TAB2",#N/A,TRUE,"GENERAL";"TAB3",#N/A,TRUE,"GENERAL";"TAB4",#N/A,TRUE,"GENERAL";"TAB5",#N/A,TRUE,"GENERAL"}</definedName>
    <definedName name="_b6" localSheetId="40" hidden="1">{"TAB1",#N/A,TRUE,"GENERAL";"TAB2",#N/A,TRUE,"GENERAL";"TAB3",#N/A,TRUE,"GENERAL";"TAB4",#N/A,TRUE,"GENERAL";"TAB5",#N/A,TRUE,"GENERAL"}</definedName>
    <definedName name="_b6" localSheetId="42" hidden="1">{"TAB1",#N/A,TRUE,"GENERAL";"TAB2",#N/A,TRUE,"GENERAL";"TAB3",#N/A,TRUE,"GENERAL";"TAB4",#N/A,TRUE,"GENERAL";"TAB5",#N/A,TRUE,"GENERAL"}</definedName>
    <definedName name="_b6" localSheetId="45" hidden="1">{"TAB1",#N/A,TRUE,"GENERAL";"TAB2",#N/A,TRUE,"GENERAL";"TAB3",#N/A,TRUE,"GENERAL";"TAB4",#N/A,TRUE,"GENERAL";"TAB5",#N/A,TRUE,"GENERAL"}</definedName>
    <definedName name="_b6" localSheetId="47" hidden="1">{"TAB1",#N/A,TRUE,"GENERAL";"TAB2",#N/A,TRUE,"GENERAL";"TAB3",#N/A,TRUE,"GENERAL";"TAB4",#N/A,TRUE,"GENERAL";"TAB5",#N/A,TRUE,"GENERAL"}</definedName>
    <definedName name="_b6" localSheetId="49" hidden="1">{"TAB1",#N/A,TRUE,"GENERAL";"TAB2",#N/A,TRUE,"GENERAL";"TAB3",#N/A,TRUE,"GENERAL";"TAB4",#N/A,TRUE,"GENERAL";"TAB5",#N/A,TRUE,"GENERAL"}</definedName>
    <definedName name="_b6" localSheetId="51" hidden="1">{"TAB1",#N/A,TRUE,"GENERAL";"TAB2",#N/A,TRUE,"GENERAL";"TAB3",#N/A,TRUE,"GENERAL";"TAB4",#N/A,TRUE,"GENERAL";"TAB5",#N/A,TRUE,"GENERAL"}</definedName>
    <definedName name="_b6" localSheetId="53" hidden="1">{"TAB1",#N/A,TRUE,"GENERAL";"TAB2",#N/A,TRUE,"GENERAL";"TAB3",#N/A,TRUE,"GENERAL";"TAB4",#N/A,TRUE,"GENERAL";"TAB5",#N/A,TRUE,"GENERAL"}</definedName>
    <definedName name="_b6" localSheetId="55" hidden="1">{"TAB1",#N/A,TRUE,"GENERAL";"TAB2",#N/A,TRUE,"GENERAL";"TAB3",#N/A,TRUE,"GENERAL";"TAB4",#N/A,TRUE,"GENERAL";"TAB5",#N/A,TRUE,"GENERAL"}</definedName>
    <definedName name="_b6" localSheetId="57" hidden="1">{"TAB1",#N/A,TRUE,"GENERAL";"TAB2",#N/A,TRUE,"GENERAL";"TAB3",#N/A,TRUE,"GENERAL";"TAB4",#N/A,TRUE,"GENERAL";"TAB5",#N/A,TRUE,"GENERAL"}</definedName>
    <definedName name="_b6" localSheetId="59" hidden="1">{"TAB1",#N/A,TRUE,"GENERAL";"TAB2",#N/A,TRUE,"GENERAL";"TAB3",#N/A,TRUE,"GENERAL";"TAB4",#N/A,TRUE,"GENERAL";"TAB5",#N/A,TRUE,"GENERAL"}</definedName>
    <definedName name="_b6" localSheetId="61" hidden="1">{"TAB1",#N/A,TRUE,"GENERAL";"TAB2",#N/A,TRUE,"GENERAL";"TAB3",#N/A,TRUE,"GENERAL";"TAB4",#N/A,TRUE,"GENERAL";"TAB5",#N/A,TRUE,"GENERAL"}</definedName>
    <definedName name="_b6" localSheetId="63" hidden="1">{"TAB1",#N/A,TRUE,"GENERAL";"TAB2",#N/A,TRUE,"GENERAL";"TAB3",#N/A,TRUE,"GENERAL";"TAB4",#N/A,TRUE,"GENERAL";"TAB5",#N/A,TRUE,"GENERAL"}</definedName>
    <definedName name="_b6" localSheetId="65" hidden="1">{"TAB1",#N/A,TRUE,"GENERAL";"TAB2",#N/A,TRUE,"GENERAL";"TAB3",#N/A,TRUE,"GENERAL";"TAB4",#N/A,TRUE,"GENERAL";"TAB5",#N/A,TRUE,"GENERAL"}</definedName>
    <definedName name="_b6" localSheetId="67" hidden="1">{"TAB1",#N/A,TRUE,"GENERAL";"TAB2",#N/A,TRUE,"GENERAL";"TAB3",#N/A,TRUE,"GENERAL";"TAB4",#N/A,TRUE,"GENERAL";"TAB5",#N/A,TRUE,"GENERAL"}</definedName>
    <definedName name="_b6" localSheetId="69" hidden="1">{"TAB1",#N/A,TRUE,"GENERAL";"TAB2",#N/A,TRUE,"GENERAL";"TAB3",#N/A,TRUE,"GENERAL";"TAB4",#N/A,TRUE,"GENERAL";"TAB5",#N/A,TRUE,"GENERAL"}</definedName>
    <definedName name="_b6" localSheetId="71" hidden="1">{"TAB1",#N/A,TRUE,"GENERAL";"TAB2",#N/A,TRUE,"GENERAL";"TAB3",#N/A,TRUE,"GENERAL";"TAB4",#N/A,TRUE,"GENERAL";"TAB5",#N/A,TRUE,"GENERAL"}</definedName>
    <definedName name="_b6" localSheetId="73" hidden="1">{"TAB1",#N/A,TRUE,"GENERAL";"TAB2",#N/A,TRUE,"GENERAL";"TAB3",#N/A,TRUE,"GENERAL";"TAB4",#N/A,TRUE,"GENERAL";"TAB5",#N/A,TRUE,"GENERAL"}</definedName>
    <definedName name="_b6" localSheetId="75" hidden="1">{"TAB1",#N/A,TRUE,"GENERAL";"TAB2",#N/A,TRUE,"GENERAL";"TAB3",#N/A,TRUE,"GENERAL";"TAB4",#N/A,TRUE,"GENERAL";"TAB5",#N/A,TRUE,"GENERAL"}</definedName>
    <definedName name="_b6" localSheetId="77" hidden="1">{"TAB1",#N/A,TRUE,"GENERAL";"TAB2",#N/A,TRUE,"GENERAL";"TAB3",#N/A,TRUE,"GENERAL";"TAB4",#N/A,TRUE,"GENERAL";"TAB5",#N/A,TRUE,"GENERAL"}</definedName>
    <definedName name="_b6" localSheetId="79"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6" hidden="1">{"via1",#N/A,TRUE,"general";"via2",#N/A,TRUE,"general";"via3",#N/A,TRUE,"general"}</definedName>
    <definedName name="_b7" localSheetId="28" hidden="1">{"via1",#N/A,TRUE,"general";"via2",#N/A,TRUE,"general";"via3",#N/A,TRUE,"general"}</definedName>
    <definedName name="_b7" localSheetId="30" hidden="1">{"via1",#N/A,TRUE,"general";"via2",#N/A,TRUE,"general";"via3",#N/A,TRUE,"general"}</definedName>
    <definedName name="_b7" localSheetId="81" hidden="1">{"via1",#N/A,TRUE,"general";"via2",#N/A,TRUE,"general";"via3",#N/A,TRUE,"general"}</definedName>
    <definedName name="_b7" localSheetId="32" hidden="1">{"via1",#N/A,TRUE,"general";"via2",#N/A,TRUE,"general";"via3",#N/A,TRUE,"general"}</definedName>
    <definedName name="_b7" localSheetId="34" hidden="1">{"via1",#N/A,TRUE,"general";"via2",#N/A,TRUE,"general";"via3",#N/A,TRUE,"general"}</definedName>
    <definedName name="_b7" localSheetId="36" hidden="1">{"via1",#N/A,TRUE,"general";"via2",#N/A,TRUE,"general";"via3",#N/A,TRUE,"general"}</definedName>
    <definedName name="_b7" localSheetId="38" hidden="1">{"via1",#N/A,TRUE,"general";"via2",#N/A,TRUE,"general";"via3",#N/A,TRUE,"general"}</definedName>
    <definedName name="_b7" localSheetId="40" hidden="1">{"via1",#N/A,TRUE,"general";"via2",#N/A,TRUE,"general";"via3",#N/A,TRUE,"general"}</definedName>
    <definedName name="_b7" localSheetId="42" hidden="1">{"via1",#N/A,TRUE,"general";"via2",#N/A,TRUE,"general";"via3",#N/A,TRUE,"general"}</definedName>
    <definedName name="_b7" localSheetId="45" hidden="1">{"via1",#N/A,TRUE,"general";"via2",#N/A,TRUE,"general";"via3",#N/A,TRUE,"general"}</definedName>
    <definedName name="_b7" localSheetId="47" hidden="1">{"via1",#N/A,TRUE,"general";"via2",#N/A,TRUE,"general";"via3",#N/A,TRUE,"general"}</definedName>
    <definedName name="_b7" localSheetId="49" hidden="1">{"via1",#N/A,TRUE,"general";"via2",#N/A,TRUE,"general";"via3",#N/A,TRUE,"general"}</definedName>
    <definedName name="_b7" localSheetId="51" hidden="1">{"via1",#N/A,TRUE,"general";"via2",#N/A,TRUE,"general";"via3",#N/A,TRUE,"general"}</definedName>
    <definedName name="_b7" localSheetId="53" hidden="1">{"via1",#N/A,TRUE,"general";"via2",#N/A,TRUE,"general";"via3",#N/A,TRUE,"general"}</definedName>
    <definedName name="_b7" localSheetId="55" hidden="1">{"via1",#N/A,TRUE,"general";"via2",#N/A,TRUE,"general";"via3",#N/A,TRUE,"general"}</definedName>
    <definedName name="_b7" localSheetId="57" hidden="1">{"via1",#N/A,TRUE,"general";"via2",#N/A,TRUE,"general";"via3",#N/A,TRUE,"general"}</definedName>
    <definedName name="_b7" localSheetId="59" hidden="1">{"via1",#N/A,TRUE,"general";"via2",#N/A,TRUE,"general";"via3",#N/A,TRUE,"general"}</definedName>
    <definedName name="_b7" localSheetId="61" hidden="1">{"via1",#N/A,TRUE,"general";"via2",#N/A,TRUE,"general";"via3",#N/A,TRUE,"general"}</definedName>
    <definedName name="_b7" localSheetId="63" hidden="1">{"via1",#N/A,TRUE,"general";"via2",#N/A,TRUE,"general";"via3",#N/A,TRUE,"general"}</definedName>
    <definedName name="_b7" localSheetId="65" hidden="1">{"via1",#N/A,TRUE,"general";"via2",#N/A,TRUE,"general";"via3",#N/A,TRUE,"general"}</definedName>
    <definedName name="_b7" localSheetId="67" hidden="1">{"via1",#N/A,TRUE,"general";"via2",#N/A,TRUE,"general";"via3",#N/A,TRUE,"general"}</definedName>
    <definedName name="_b7" localSheetId="69" hidden="1">{"via1",#N/A,TRUE,"general";"via2",#N/A,TRUE,"general";"via3",#N/A,TRUE,"general"}</definedName>
    <definedName name="_b7" localSheetId="71" hidden="1">{"via1",#N/A,TRUE,"general";"via2",#N/A,TRUE,"general";"via3",#N/A,TRUE,"general"}</definedName>
    <definedName name="_b7" localSheetId="73" hidden="1">{"via1",#N/A,TRUE,"general";"via2",#N/A,TRUE,"general";"via3",#N/A,TRUE,"general"}</definedName>
    <definedName name="_b7" localSheetId="75" hidden="1">{"via1",#N/A,TRUE,"general";"via2",#N/A,TRUE,"general";"via3",#N/A,TRUE,"general"}</definedName>
    <definedName name="_b7" localSheetId="77" hidden="1">{"via1",#N/A,TRUE,"general";"via2",#N/A,TRUE,"general";"via3",#N/A,TRUE,"general"}</definedName>
    <definedName name="_b7" localSheetId="79"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6" hidden="1">{"via1",#N/A,TRUE,"general";"via2",#N/A,TRUE,"general";"via3",#N/A,TRUE,"general"}</definedName>
    <definedName name="_b8" localSheetId="28" hidden="1">{"via1",#N/A,TRUE,"general";"via2",#N/A,TRUE,"general";"via3",#N/A,TRUE,"general"}</definedName>
    <definedName name="_b8" localSheetId="30" hidden="1">{"via1",#N/A,TRUE,"general";"via2",#N/A,TRUE,"general";"via3",#N/A,TRUE,"general"}</definedName>
    <definedName name="_b8" localSheetId="81" hidden="1">{"via1",#N/A,TRUE,"general";"via2",#N/A,TRUE,"general";"via3",#N/A,TRUE,"general"}</definedName>
    <definedName name="_b8" localSheetId="32" hidden="1">{"via1",#N/A,TRUE,"general";"via2",#N/A,TRUE,"general";"via3",#N/A,TRUE,"general"}</definedName>
    <definedName name="_b8" localSheetId="34" hidden="1">{"via1",#N/A,TRUE,"general";"via2",#N/A,TRUE,"general";"via3",#N/A,TRUE,"general"}</definedName>
    <definedName name="_b8" localSheetId="36" hidden="1">{"via1",#N/A,TRUE,"general";"via2",#N/A,TRUE,"general";"via3",#N/A,TRUE,"general"}</definedName>
    <definedName name="_b8" localSheetId="38" hidden="1">{"via1",#N/A,TRUE,"general";"via2",#N/A,TRUE,"general";"via3",#N/A,TRUE,"general"}</definedName>
    <definedName name="_b8" localSheetId="40" hidden="1">{"via1",#N/A,TRUE,"general";"via2",#N/A,TRUE,"general";"via3",#N/A,TRUE,"general"}</definedName>
    <definedName name="_b8" localSheetId="42" hidden="1">{"via1",#N/A,TRUE,"general";"via2",#N/A,TRUE,"general";"via3",#N/A,TRUE,"general"}</definedName>
    <definedName name="_b8" localSheetId="45" hidden="1">{"via1",#N/A,TRUE,"general";"via2",#N/A,TRUE,"general";"via3",#N/A,TRUE,"general"}</definedName>
    <definedName name="_b8" localSheetId="47" hidden="1">{"via1",#N/A,TRUE,"general";"via2",#N/A,TRUE,"general";"via3",#N/A,TRUE,"general"}</definedName>
    <definedName name="_b8" localSheetId="49" hidden="1">{"via1",#N/A,TRUE,"general";"via2",#N/A,TRUE,"general";"via3",#N/A,TRUE,"general"}</definedName>
    <definedName name="_b8" localSheetId="51" hidden="1">{"via1",#N/A,TRUE,"general";"via2",#N/A,TRUE,"general";"via3",#N/A,TRUE,"general"}</definedName>
    <definedName name="_b8" localSheetId="53" hidden="1">{"via1",#N/A,TRUE,"general";"via2",#N/A,TRUE,"general";"via3",#N/A,TRUE,"general"}</definedName>
    <definedName name="_b8" localSheetId="55" hidden="1">{"via1",#N/A,TRUE,"general";"via2",#N/A,TRUE,"general";"via3",#N/A,TRUE,"general"}</definedName>
    <definedName name="_b8" localSheetId="57" hidden="1">{"via1",#N/A,TRUE,"general";"via2",#N/A,TRUE,"general";"via3",#N/A,TRUE,"general"}</definedName>
    <definedName name="_b8" localSheetId="59" hidden="1">{"via1",#N/A,TRUE,"general";"via2",#N/A,TRUE,"general";"via3",#N/A,TRUE,"general"}</definedName>
    <definedName name="_b8" localSheetId="61" hidden="1">{"via1",#N/A,TRUE,"general";"via2",#N/A,TRUE,"general";"via3",#N/A,TRUE,"general"}</definedName>
    <definedName name="_b8" localSheetId="63" hidden="1">{"via1",#N/A,TRUE,"general";"via2",#N/A,TRUE,"general";"via3",#N/A,TRUE,"general"}</definedName>
    <definedName name="_b8" localSheetId="65" hidden="1">{"via1",#N/A,TRUE,"general";"via2",#N/A,TRUE,"general";"via3",#N/A,TRUE,"general"}</definedName>
    <definedName name="_b8" localSheetId="67" hidden="1">{"via1",#N/A,TRUE,"general";"via2",#N/A,TRUE,"general";"via3",#N/A,TRUE,"general"}</definedName>
    <definedName name="_b8" localSheetId="69" hidden="1">{"via1",#N/A,TRUE,"general";"via2",#N/A,TRUE,"general";"via3",#N/A,TRUE,"general"}</definedName>
    <definedName name="_b8" localSheetId="71" hidden="1">{"via1",#N/A,TRUE,"general";"via2",#N/A,TRUE,"general";"via3",#N/A,TRUE,"general"}</definedName>
    <definedName name="_b8" localSheetId="73" hidden="1">{"via1",#N/A,TRUE,"general";"via2",#N/A,TRUE,"general";"via3",#N/A,TRUE,"general"}</definedName>
    <definedName name="_b8" localSheetId="75" hidden="1">{"via1",#N/A,TRUE,"general";"via2",#N/A,TRUE,"general";"via3",#N/A,TRUE,"general"}</definedName>
    <definedName name="_b8" localSheetId="77" hidden="1">{"via1",#N/A,TRUE,"general";"via2",#N/A,TRUE,"general";"via3",#N/A,TRUE,"general"}</definedName>
    <definedName name="_b8" localSheetId="79"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6" hidden="1">{"TAB1",#N/A,TRUE,"GENERAL";"TAB2",#N/A,TRUE,"GENERAL";"TAB3",#N/A,TRUE,"GENERAL";"TAB4",#N/A,TRUE,"GENERAL";"TAB5",#N/A,TRUE,"GENERAL"}</definedName>
    <definedName name="_bb9" localSheetId="28" hidden="1">{"TAB1",#N/A,TRUE,"GENERAL";"TAB2",#N/A,TRUE,"GENERAL";"TAB3",#N/A,TRUE,"GENERAL";"TAB4",#N/A,TRUE,"GENERAL";"TAB5",#N/A,TRUE,"GENERAL"}</definedName>
    <definedName name="_bb9" localSheetId="30" hidden="1">{"TAB1",#N/A,TRUE,"GENERAL";"TAB2",#N/A,TRUE,"GENERAL";"TAB3",#N/A,TRUE,"GENERAL";"TAB4",#N/A,TRUE,"GENERAL";"TAB5",#N/A,TRUE,"GENERAL"}</definedName>
    <definedName name="_bb9" localSheetId="8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4" hidden="1">{"TAB1",#N/A,TRUE,"GENERAL";"TAB2",#N/A,TRUE,"GENERAL";"TAB3",#N/A,TRUE,"GENERAL";"TAB4",#N/A,TRUE,"GENERAL";"TAB5",#N/A,TRUE,"GENERAL"}</definedName>
    <definedName name="_bb9" localSheetId="36" hidden="1">{"TAB1",#N/A,TRUE,"GENERAL";"TAB2",#N/A,TRUE,"GENERAL";"TAB3",#N/A,TRUE,"GENERAL";"TAB4",#N/A,TRUE,"GENERAL";"TAB5",#N/A,TRUE,"GENERAL"}</definedName>
    <definedName name="_bb9" localSheetId="38" hidden="1">{"TAB1",#N/A,TRUE,"GENERAL";"TAB2",#N/A,TRUE,"GENERAL";"TAB3",#N/A,TRUE,"GENERAL";"TAB4",#N/A,TRUE,"GENERAL";"TAB5",#N/A,TRUE,"GENERAL"}</definedName>
    <definedName name="_bb9" localSheetId="40" hidden="1">{"TAB1",#N/A,TRUE,"GENERAL";"TAB2",#N/A,TRUE,"GENERAL";"TAB3",#N/A,TRUE,"GENERAL";"TAB4",#N/A,TRUE,"GENERAL";"TAB5",#N/A,TRUE,"GENERAL"}</definedName>
    <definedName name="_bb9" localSheetId="42" hidden="1">{"TAB1",#N/A,TRUE,"GENERAL";"TAB2",#N/A,TRUE,"GENERAL";"TAB3",#N/A,TRUE,"GENERAL";"TAB4",#N/A,TRUE,"GENERAL";"TAB5",#N/A,TRUE,"GENERAL"}</definedName>
    <definedName name="_bb9" localSheetId="45" hidden="1">{"TAB1",#N/A,TRUE,"GENERAL";"TAB2",#N/A,TRUE,"GENERAL";"TAB3",#N/A,TRUE,"GENERAL";"TAB4",#N/A,TRUE,"GENERAL";"TAB5",#N/A,TRUE,"GENERAL"}</definedName>
    <definedName name="_bb9" localSheetId="47" hidden="1">{"TAB1",#N/A,TRUE,"GENERAL";"TAB2",#N/A,TRUE,"GENERAL";"TAB3",#N/A,TRUE,"GENERAL";"TAB4",#N/A,TRUE,"GENERAL";"TAB5",#N/A,TRUE,"GENERAL"}</definedName>
    <definedName name="_bb9" localSheetId="49" hidden="1">{"TAB1",#N/A,TRUE,"GENERAL";"TAB2",#N/A,TRUE,"GENERAL";"TAB3",#N/A,TRUE,"GENERAL";"TAB4",#N/A,TRUE,"GENERAL";"TAB5",#N/A,TRUE,"GENERAL"}</definedName>
    <definedName name="_bb9" localSheetId="51" hidden="1">{"TAB1",#N/A,TRUE,"GENERAL";"TAB2",#N/A,TRUE,"GENERAL";"TAB3",#N/A,TRUE,"GENERAL";"TAB4",#N/A,TRUE,"GENERAL";"TAB5",#N/A,TRUE,"GENERAL"}</definedName>
    <definedName name="_bb9" localSheetId="53" hidden="1">{"TAB1",#N/A,TRUE,"GENERAL";"TAB2",#N/A,TRUE,"GENERAL";"TAB3",#N/A,TRUE,"GENERAL";"TAB4",#N/A,TRUE,"GENERAL";"TAB5",#N/A,TRUE,"GENERAL"}</definedName>
    <definedName name="_bb9" localSheetId="55" hidden="1">{"TAB1",#N/A,TRUE,"GENERAL";"TAB2",#N/A,TRUE,"GENERAL";"TAB3",#N/A,TRUE,"GENERAL";"TAB4",#N/A,TRUE,"GENERAL";"TAB5",#N/A,TRUE,"GENERAL"}</definedName>
    <definedName name="_bb9" localSheetId="57" hidden="1">{"TAB1",#N/A,TRUE,"GENERAL";"TAB2",#N/A,TRUE,"GENERAL";"TAB3",#N/A,TRUE,"GENERAL";"TAB4",#N/A,TRUE,"GENERAL";"TAB5",#N/A,TRUE,"GENERAL"}</definedName>
    <definedName name="_bb9" localSheetId="59" hidden="1">{"TAB1",#N/A,TRUE,"GENERAL";"TAB2",#N/A,TRUE,"GENERAL";"TAB3",#N/A,TRUE,"GENERAL";"TAB4",#N/A,TRUE,"GENERAL";"TAB5",#N/A,TRUE,"GENERAL"}</definedName>
    <definedName name="_bb9" localSheetId="61" hidden="1">{"TAB1",#N/A,TRUE,"GENERAL";"TAB2",#N/A,TRUE,"GENERAL";"TAB3",#N/A,TRUE,"GENERAL";"TAB4",#N/A,TRUE,"GENERAL";"TAB5",#N/A,TRUE,"GENERAL"}</definedName>
    <definedName name="_bb9" localSheetId="63" hidden="1">{"TAB1",#N/A,TRUE,"GENERAL";"TAB2",#N/A,TRUE,"GENERAL";"TAB3",#N/A,TRUE,"GENERAL";"TAB4",#N/A,TRUE,"GENERAL";"TAB5",#N/A,TRUE,"GENERAL"}</definedName>
    <definedName name="_bb9" localSheetId="65" hidden="1">{"TAB1",#N/A,TRUE,"GENERAL";"TAB2",#N/A,TRUE,"GENERAL";"TAB3",#N/A,TRUE,"GENERAL";"TAB4",#N/A,TRUE,"GENERAL";"TAB5",#N/A,TRUE,"GENERAL"}</definedName>
    <definedName name="_bb9" localSheetId="67" hidden="1">{"TAB1",#N/A,TRUE,"GENERAL";"TAB2",#N/A,TRUE,"GENERAL";"TAB3",#N/A,TRUE,"GENERAL";"TAB4",#N/A,TRUE,"GENERAL";"TAB5",#N/A,TRUE,"GENERAL"}</definedName>
    <definedName name="_bb9" localSheetId="69" hidden="1">{"TAB1",#N/A,TRUE,"GENERAL";"TAB2",#N/A,TRUE,"GENERAL";"TAB3",#N/A,TRUE,"GENERAL";"TAB4",#N/A,TRUE,"GENERAL";"TAB5",#N/A,TRUE,"GENERAL"}</definedName>
    <definedName name="_bb9" localSheetId="71" hidden="1">{"TAB1",#N/A,TRUE,"GENERAL";"TAB2",#N/A,TRUE,"GENERAL";"TAB3",#N/A,TRUE,"GENERAL";"TAB4",#N/A,TRUE,"GENERAL";"TAB5",#N/A,TRUE,"GENERAL"}</definedName>
    <definedName name="_bb9" localSheetId="73" hidden="1">{"TAB1",#N/A,TRUE,"GENERAL";"TAB2",#N/A,TRUE,"GENERAL";"TAB3",#N/A,TRUE,"GENERAL";"TAB4",#N/A,TRUE,"GENERAL";"TAB5",#N/A,TRUE,"GENERAL"}</definedName>
    <definedName name="_bb9" localSheetId="75" hidden="1">{"TAB1",#N/A,TRUE,"GENERAL";"TAB2",#N/A,TRUE,"GENERAL";"TAB3",#N/A,TRUE,"GENERAL";"TAB4",#N/A,TRUE,"GENERAL";"TAB5",#N/A,TRUE,"GENERAL"}</definedName>
    <definedName name="_bb9" localSheetId="77" hidden="1">{"TAB1",#N/A,TRUE,"GENERAL";"TAB2",#N/A,TRUE,"GENERAL";"TAB3",#N/A,TRUE,"GENERAL";"TAB4",#N/A,TRUE,"GENERAL";"TAB5",#N/A,TRUE,"GENERAL"}</definedName>
    <definedName name="_bb9" localSheetId="79"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8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40"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45" hidden="1">{"TAB1",#N/A,TRUE,"GENERAL";"TAB2",#N/A,TRUE,"GENERAL";"TAB3",#N/A,TRUE,"GENERAL";"TAB4",#N/A,TRUE,"GENERAL";"TAB5",#N/A,TRUE,"GENERAL"}</definedName>
    <definedName name="_bgb5" localSheetId="47" hidden="1">{"TAB1",#N/A,TRUE,"GENERAL";"TAB2",#N/A,TRUE,"GENERAL";"TAB3",#N/A,TRUE,"GENERAL";"TAB4",#N/A,TRUE,"GENERAL";"TAB5",#N/A,TRUE,"GENERAL"}</definedName>
    <definedName name="_bgb5" localSheetId="49" hidden="1">{"TAB1",#N/A,TRUE,"GENERAL";"TAB2",#N/A,TRUE,"GENERAL";"TAB3",#N/A,TRUE,"GENERAL";"TAB4",#N/A,TRUE,"GENERAL";"TAB5",#N/A,TRUE,"GENERAL"}</definedName>
    <definedName name="_bgb5" localSheetId="51" hidden="1">{"TAB1",#N/A,TRUE,"GENERAL";"TAB2",#N/A,TRUE,"GENERAL";"TAB3",#N/A,TRUE,"GENERAL";"TAB4",#N/A,TRUE,"GENERAL";"TAB5",#N/A,TRUE,"GENERAL"}</definedName>
    <definedName name="_bgb5" localSheetId="53" hidden="1">{"TAB1",#N/A,TRUE,"GENERAL";"TAB2",#N/A,TRUE,"GENERAL";"TAB3",#N/A,TRUE,"GENERAL";"TAB4",#N/A,TRUE,"GENERAL";"TAB5",#N/A,TRUE,"GENERAL"}</definedName>
    <definedName name="_bgb5" localSheetId="55" hidden="1">{"TAB1",#N/A,TRUE,"GENERAL";"TAB2",#N/A,TRUE,"GENERAL";"TAB3",#N/A,TRUE,"GENERAL";"TAB4",#N/A,TRUE,"GENERAL";"TAB5",#N/A,TRUE,"GENERAL"}</definedName>
    <definedName name="_bgb5" localSheetId="57" hidden="1">{"TAB1",#N/A,TRUE,"GENERAL";"TAB2",#N/A,TRUE,"GENERAL";"TAB3",#N/A,TRUE,"GENERAL";"TAB4",#N/A,TRUE,"GENERAL";"TAB5",#N/A,TRUE,"GENERAL"}</definedName>
    <definedName name="_bgb5" localSheetId="59" hidden="1">{"TAB1",#N/A,TRUE,"GENERAL";"TAB2",#N/A,TRUE,"GENERAL";"TAB3",#N/A,TRUE,"GENERAL";"TAB4",#N/A,TRUE,"GENERAL";"TAB5",#N/A,TRUE,"GENERAL"}</definedName>
    <definedName name="_bgb5" localSheetId="61" hidden="1">{"TAB1",#N/A,TRUE,"GENERAL";"TAB2",#N/A,TRUE,"GENERAL";"TAB3",#N/A,TRUE,"GENERAL";"TAB4",#N/A,TRUE,"GENERAL";"TAB5",#N/A,TRUE,"GENERAL"}</definedName>
    <definedName name="_bgb5" localSheetId="63" hidden="1">{"TAB1",#N/A,TRUE,"GENERAL";"TAB2",#N/A,TRUE,"GENERAL";"TAB3",#N/A,TRUE,"GENERAL";"TAB4",#N/A,TRUE,"GENERAL";"TAB5",#N/A,TRUE,"GENERAL"}</definedName>
    <definedName name="_bgb5" localSheetId="65" hidden="1">{"TAB1",#N/A,TRUE,"GENERAL";"TAB2",#N/A,TRUE,"GENERAL";"TAB3",#N/A,TRUE,"GENERAL";"TAB4",#N/A,TRUE,"GENERAL";"TAB5",#N/A,TRUE,"GENERAL"}</definedName>
    <definedName name="_bgb5" localSheetId="67" hidden="1">{"TAB1",#N/A,TRUE,"GENERAL";"TAB2",#N/A,TRUE,"GENERAL";"TAB3",#N/A,TRUE,"GENERAL";"TAB4",#N/A,TRUE,"GENERAL";"TAB5",#N/A,TRUE,"GENERAL"}</definedName>
    <definedName name="_bgb5" localSheetId="69" hidden="1">{"TAB1",#N/A,TRUE,"GENERAL";"TAB2",#N/A,TRUE,"GENERAL";"TAB3",#N/A,TRUE,"GENERAL";"TAB4",#N/A,TRUE,"GENERAL";"TAB5",#N/A,TRUE,"GENERAL"}</definedName>
    <definedName name="_bgb5" localSheetId="71" hidden="1">{"TAB1",#N/A,TRUE,"GENERAL";"TAB2",#N/A,TRUE,"GENERAL";"TAB3",#N/A,TRUE,"GENERAL";"TAB4",#N/A,TRUE,"GENERAL";"TAB5",#N/A,TRUE,"GENERAL"}</definedName>
    <definedName name="_bgb5" localSheetId="73" hidden="1">{"TAB1",#N/A,TRUE,"GENERAL";"TAB2",#N/A,TRUE,"GENERAL";"TAB3",#N/A,TRUE,"GENERAL";"TAB4",#N/A,TRUE,"GENERAL";"TAB5",#N/A,TRUE,"GENERAL"}</definedName>
    <definedName name="_bgb5" localSheetId="75" hidden="1">{"TAB1",#N/A,TRUE,"GENERAL";"TAB2",#N/A,TRUE,"GENERAL";"TAB3",#N/A,TRUE,"GENERAL";"TAB4",#N/A,TRUE,"GENERAL";"TAB5",#N/A,TRUE,"GENERAL"}</definedName>
    <definedName name="_bgb5" localSheetId="77" hidden="1">{"TAB1",#N/A,TRUE,"GENERAL";"TAB2",#N/A,TRUE,"GENERAL";"TAB3",#N/A,TRUE,"GENERAL";"TAB4",#N/A,TRUE,"GENERAL";"TAB5",#N/A,TRUE,"GENERAL"}</definedName>
    <definedName name="_bgb5" localSheetId="7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 localSheetId="26">[7]INV!$A$5:$D$8</definedName>
    <definedName name="_BGC1" localSheetId="28">[7]INV!$A$5:$D$8</definedName>
    <definedName name="_BGC1" localSheetId="30">[7]INV!$A$5:$D$8</definedName>
    <definedName name="_BGC1" localSheetId="81">[7]INV!$A$5:$D$8</definedName>
    <definedName name="_BGC1" localSheetId="32">[7]INV!$A$5:$D$8</definedName>
    <definedName name="_BGC1" localSheetId="34">[7]INV!$A$5:$D$8</definedName>
    <definedName name="_BGC1" localSheetId="36">[7]INV!$A$5:$D$8</definedName>
    <definedName name="_BGC1" localSheetId="38">[7]INV!$A$5:$D$8</definedName>
    <definedName name="_BGC1" localSheetId="40">[7]INV!$A$5:$D$8</definedName>
    <definedName name="_BGC1" localSheetId="42">[7]INV!$A$5:$D$8</definedName>
    <definedName name="_BGC1" localSheetId="45">[7]INV!$A$5:$D$8</definedName>
    <definedName name="_BGC1" localSheetId="47">[7]INV!$A$5:$D$8</definedName>
    <definedName name="_BGC1" localSheetId="49">[7]INV!$A$5:$D$8</definedName>
    <definedName name="_BGC1" localSheetId="51">[7]INV!$A$5:$D$8</definedName>
    <definedName name="_BGC1" localSheetId="53">[7]INV!$A$5:$D$8</definedName>
    <definedName name="_BGC1" localSheetId="55">[7]INV!$A$5:$D$8</definedName>
    <definedName name="_BGC1" localSheetId="57">[7]INV!$A$5:$D$8</definedName>
    <definedName name="_BGC1" localSheetId="59">[7]INV!$A$5:$D$8</definedName>
    <definedName name="_BGC1" localSheetId="61">[7]INV!$A$5:$D$8</definedName>
    <definedName name="_BGC1" localSheetId="63">[7]INV!$A$5:$D$8</definedName>
    <definedName name="_BGC1" localSheetId="65">[7]INV!$A$5:$D$8</definedName>
    <definedName name="_BGC1" localSheetId="67">[7]INV!$A$5:$D$8</definedName>
    <definedName name="_BGC1" localSheetId="69">[7]INV!$A$5:$D$8</definedName>
    <definedName name="_BGC1" localSheetId="71">[7]INV!$A$5:$D$8</definedName>
    <definedName name="_BGC1" localSheetId="73">[7]INV!$A$5:$D$8</definedName>
    <definedName name="_BGC1" localSheetId="75">[7]INV!$A$5:$D$8</definedName>
    <definedName name="_BGC1" localSheetId="77">[7]INV!$A$5:$D$8</definedName>
    <definedName name="_BGC1" localSheetId="79">[7]INV!$A$5:$D$8</definedName>
    <definedName name="_BGC1" localSheetId="3">[7]INV!$A$5:$D$8</definedName>
    <definedName name="_BGC1">[21]INV!$A$5:$D$8</definedName>
    <definedName name="_BGC3" localSheetId="26">[7]INV!$F$5:$I$8</definedName>
    <definedName name="_BGC3" localSheetId="28">[7]INV!$F$5:$I$8</definedName>
    <definedName name="_BGC3" localSheetId="30">[7]INV!$F$5:$I$8</definedName>
    <definedName name="_BGC3" localSheetId="81">[7]INV!$F$5:$I$8</definedName>
    <definedName name="_BGC3" localSheetId="32">[7]INV!$F$5:$I$8</definedName>
    <definedName name="_BGC3" localSheetId="34">[7]INV!$F$5:$I$8</definedName>
    <definedName name="_BGC3" localSheetId="36">[7]INV!$F$5:$I$8</definedName>
    <definedName name="_BGC3" localSheetId="38">[7]INV!$F$5:$I$8</definedName>
    <definedName name="_BGC3" localSheetId="40">[7]INV!$F$5:$I$8</definedName>
    <definedName name="_BGC3" localSheetId="42">[7]INV!$F$5:$I$8</definedName>
    <definedName name="_BGC3" localSheetId="45">[7]INV!$F$5:$I$8</definedName>
    <definedName name="_BGC3" localSheetId="47">[7]INV!$F$5:$I$8</definedName>
    <definedName name="_BGC3" localSheetId="49">[7]INV!$F$5:$I$8</definedName>
    <definedName name="_BGC3" localSheetId="51">[7]INV!$F$5:$I$8</definedName>
    <definedName name="_BGC3" localSheetId="53">[7]INV!$F$5:$I$8</definedName>
    <definedName name="_BGC3" localSheetId="55">[7]INV!$F$5:$I$8</definedName>
    <definedName name="_BGC3" localSheetId="57">[7]INV!$F$5:$I$8</definedName>
    <definedName name="_BGC3" localSheetId="59">[7]INV!$F$5:$I$8</definedName>
    <definedName name="_BGC3" localSheetId="61">[7]INV!$F$5:$I$8</definedName>
    <definedName name="_BGC3" localSheetId="63">[7]INV!$F$5:$I$8</definedName>
    <definedName name="_BGC3" localSheetId="65">[7]INV!$F$5:$I$8</definedName>
    <definedName name="_BGC3" localSheetId="67">[7]INV!$F$5:$I$8</definedName>
    <definedName name="_BGC3" localSheetId="69">[7]INV!$F$5:$I$8</definedName>
    <definedName name="_BGC3" localSheetId="71">[7]INV!$F$5:$I$8</definedName>
    <definedName name="_BGC3" localSheetId="73">[7]INV!$F$5:$I$8</definedName>
    <definedName name="_BGC3" localSheetId="75">[7]INV!$F$5:$I$8</definedName>
    <definedName name="_BGC3" localSheetId="77">[7]INV!$F$5:$I$8</definedName>
    <definedName name="_BGC3" localSheetId="79">[7]INV!$F$5:$I$8</definedName>
    <definedName name="_BGC3" localSheetId="3">[7]INV!$F$5:$I$8</definedName>
    <definedName name="_BGC3">[21]INV!$F$5:$I$8</definedName>
    <definedName name="_BGC5" localSheetId="26">[7]INV!$K$5:$N$8</definedName>
    <definedName name="_BGC5" localSheetId="28">[7]INV!$K$5:$N$8</definedName>
    <definedName name="_BGC5" localSheetId="30">[7]INV!$K$5:$N$8</definedName>
    <definedName name="_BGC5" localSheetId="81">[7]INV!$K$5:$N$8</definedName>
    <definedName name="_BGC5" localSheetId="32">[7]INV!$K$5:$N$8</definedName>
    <definedName name="_BGC5" localSheetId="34">[7]INV!$K$5:$N$8</definedName>
    <definedName name="_BGC5" localSheetId="36">[7]INV!$K$5:$N$8</definedName>
    <definedName name="_BGC5" localSheetId="38">[7]INV!$K$5:$N$8</definedName>
    <definedName name="_BGC5" localSheetId="40">[7]INV!$K$5:$N$8</definedName>
    <definedName name="_BGC5" localSheetId="42">[7]INV!$K$5:$N$8</definedName>
    <definedName name="_BGC5" localSheetId="45">[7]INV!$K$5:$N$8</definedName>
    <definedName name="_BGC5" localSheetId="47">[7]INV!$K$5:$N$8</definedName>
    <definedName name="_BGC5" localSheetId="49">[7]INV!$K$5:$N$8</definedName>
    <definedName name="_BGC5" localSheetId="51">[7]INV!$K$5:$N$8</definedName>
    <definedName name="_BGC5" localSheetId="53">[7]INV!$K$5:$N$8</definedName>
    <definedName name="_BGC5" localSheetId="55">[7]INV!$K$5:$N$8</definedName>
    <definedName name="_BGC5" localSheetId="57">[7]INV!$K$5:$N$8</definedName>
    <definedName name="_BGC5" localSheetId="59">[7]INV!$K$5:$N$8</definedName>
    <definedName name="_BGC5" localSheetId="61">[7]INV!$K$5:$N$8</definedName>
    <definedName name="_BGC5" localSheetId="63">[7]INV!$K$5:$N$8</definedName>
    <definedName name="_BGC5" localSheetId="65">[7]INV!$K$5:$N$8</definedName>
    <definedName name="_BGC5" localSheetId="67">[7]INV!$K$5:$N$8</definedName>
    <definedName name="_BGC5" localSheetId="69">[7]INV!$K$5:$N$8</definedName>
    <definedName name="_BGC5" localSheetId="71">[7]INV!$K$5:$N$8</definedName>
    <definedName name="_BGC5" localSheetId="73">[7]INV!$K$5:$N$8</definedName>
    <definedName name="_BGC5" localSheetId="75">[7]INV!$K$5:$N$8</definedName>
    <definedName name="_BGC5" localSheetId="77">[7]INV!$K$5:$N$8</definedName>
    <definedName name="_BGC5" localSheetId="79">[7]INV!$K$5:$N$8</definedName>
    <definedName name="_BGC5" localSheetId="3">[7]INV!$K$5:$N$8</definedName>
    <definedName name="_BGC5">[21]INV!$K$5:$N$8</definedName>
    <definedName name="_CAC1" localSheetId="26">[7]INV!$A$19:$D$22</definedName>
    <definedName name="_CAC1" localSheetId="28">[7]INV!$A$19:$D$22</definedName>
    <definedName name="_CAC1" localSheetId="30">[7]INV!$A$19:$D$22</definedName>
    <definedName name="_CAC1" localSheetId="81">[7]INV!$A$19:$D$22</definedName>
    <definedName name="_CAC1" localSheetId="32">[7]INV!$A$19:$D$22</definedName>
    <definedName name="_CAC1" localSheetId="34">[7]INV!$A$19:$D$22</definedName>
    <definedName name="_CAC1" localSheetId="36">[7]INV!$A$19:$D$22</definedName>
    <definedName name="_CAC1" localSheetId="38">[7]INV!$A$19:$D$22</definedName>
    <definedName name="_CAC1" localSheetId="40">[7]INV!$A$19:$D$22</definedName>
    <definedName name="_CAC1" localSheetId="42">[7]INV!$A$19:$D$22</definedName>
    <definedName name="_CAC1" localSheetId="45">[7]INV!$A$19:$D$22</definedName>
    <definedName name="_CAC1" localSheetId="47">[7]INV!$A$19:$D$22</definedName>
    <definedName name="_CAC1" localSheetId="49">[7]INV!$A$19:$D$22</definedName>
    <definedName name="_CAC1" localSheetId="51">[7]INV!$A$19:$D$22</definedName>
    <definedName name="_CAC1" localSheetId="53">[7]INV!$A$19:$D$22</definedName>
    <definedName name="_CAC1" localSheetId="55">[7]INV!$A$19:$D$22</definedName>
    <definedName name="_CAC1" localSheetId="57">[7]INV!$A$19:$D$22</definedName>
    <definedName name="_CAC1" localSheetId="59">[7]INV!$A$19:$D$22</definedName>
    <definedName name="_CAC1" localSheetId="61">[7]INV!$A$19:$D$22</definedName>
    <definedName name="_CAC1" localSheetId="63">[7]INV!$A$19:$D$22</definedName>
    <definedName name="_CAC1" localSheetId="65">[7]INV!$A$19:$D$22</definedName>
    <definedName name="_CAC1" localSheetId="67">[7]INV!$A$19:$D$22</definedName>
    <definedName name="_CAC1" localSheetId="69">[7]INV!$A$19:$D$22</definedName>
    <definedName name="_CAC1" localSheetId="71">[7]INV!$A$19:$D$22</definedName>
    <definedName name="_CAC1" localSheetId="73">[7]INV!$A$19:$D$22</definedName>
    <definedName name="_CAC1" localSheetId="75">[7]INV!$A$19:$D$22</definedName>
    <definedName name="_CAC1" localSheetId="77">[7]INV!$A$19:$D$22</definedName>
    <definedName name="_CAC1" localSheetId="79">[7]INV!$A$19:$D$22</definedName>
    <definedName name="_CAC1" localSheetId="3">[7]INV!$A$19:$D$22</definedName>
    <definedName name="_CAC1">[21]INV!$A$19:$D$22</definedName>
    <definedName name="_CAC3" localSheetId="26">[7]INV!$F$19:$I$22</definedName>
    <definedName name="_CAC3" localSheetId="28">[7]INV!$F$19:$I$22</definedName>
    <definedName name="_CAC3" localSheetId="30">[7]INV!$F$19:$I$22</definedName>
    <definedName name="_CAC3" localSheetId="81">[7]INV!$F$19:$I$22</definedName>
    <definedName name="_CAC3" localSheetId="32">[7]INV!$F$19:$I$22</definedName>
    <definedName name="_CAC3" localSheetId="34">[7]INV!$F$19:$I$22</definedName>
    <definedName name="_CAC3" localSheetId="36">[7]INV!$F$19:$I$22</definedName>
    <definedName name="_CAC3" localSheetId="38">[7]INV!$F$19:$I$22</definedName>
    <definedName name="_CAC3" localSheetId="40">[7]INV!$F$19:$I$22</definedName>
    <definedName name="_CAC3" localSheetId="42">[7]INV!$F$19:$I$22</definedName>
    <definedName name="_CAC3" localSheetId="45">[7]INV!$F$19:$I$22</definedName>
    <definedName name="_CAC3" localSheetId="47">[7]INV!$F$19:$I$22</definedName>
    <definedName name="_CAC3" localSheetId="49">[7]INV!$F$19:$I$22</definedName>
    <definedName name="_CAC3" localSheetId="51">[7]INV!$F$19:$I$22</definedName>
    <definedName name="_CAC3" localSheetId="53">[7]INV!$F$19:$I$22</definedName>
    <definedName name="_CAC3" localSheetId="55">[7]INV!$F$19:$I$22</definedName>
    <definedName name="_CAC3" localSheetId="57">[7]INV!$F$19:$I$22</definedName>
    <definedName name="_CAC3" localSheetId="59">[7]INV!$F$19:$I$22</definedName>
    <definedName name="_CAC3" localSheetId="61">[7]INV!$F$19:$I$22</definedName>
    <definedName name="_CAC3" localSheetId="63">[7]INV!$F$19:$I$22</definedName>
    <definedName name="_CAC3" localSheetId="65">[7]INV!$F$19:$I$22</definedName>
    <definedName name="_CAC3" localSheetId="67">[7]INV!$F$19:$I$22</definedName>
    <definedName name="_CAC3" localSheetId="69">[7]INV!$F$19:$I$22</definedName>
    <definedName name="_CAC3" localSheetId="71">[7]INV!$F$19:$I$22</definedName>
    <definedName name="_CAC3" localSheetId="73">[7]INV!$F$19:$I$22</definedName>
    <definedName name="_CAC3" localSheetId="75">[7]INV!$F$19:$I$22</definedName>
    <definedName name="_CAC3" localSheetId="77">[7]INV!$F$19:$I$22</definedName>
    <definedName name="_CAC3" localSheetId="79">[7]INV!$F$19:$I$22</definedName>
    <definedName name="_CAC3" localSheetId="3">[7]INV!$F$19:$I$22</definedName>
    <definedName name="_CAC3">[21]INV!$F$19:$I$22</definedName>
    <definedName name="_CAC5" localSheetId="26">[7]INV!$K$19:$N$22</definedName>
    <definedName name="_CAC5" localSheetId="28">[7]INV!$K$19:$N$22</definedName>
    <definedName name="_CAC5" localSheetId="30">[7]INV!$K$19:$N$22</definedName>
    <definedName name="_CAC5" localSheetId="81">[7]INV!$K$19:$N$22</definedName>
    <definedName name="_CAC5" localSheetId="32">[7]INV!$K$19:$N$22</definedName>
    <definedName name="_CAC5" localSheetId="34">[7]INV!$K$19:$N$22</definedName>
    <definedName name="_CAC5" localSheetId="36">[7]INV!$K$19:$N$22</definedName>
    <definedName name="_CAC5" localSheetId="38">[7]INV!$K$19:$N$22</definedName>
    <definedName name="_CAC5" localSheetId="40">[7]INV!$K$19:$N$22</definedName>
    <definedName name="_CAC5" localSheetId="42">[7]INV!$K$19:$N$22</definedName>
    <definedName name="_CAC5" localSheetId="45">[7]INV!$K$19:$N$22</definedName>
    <definedName name="_CAC5" localSheetId="47">[7]INV!$K$19:$N$22</definedName>
    <definedName name="_CAC5" localSheetId="49">[7]INV!$K$19:$N$22</definedName>
    <definedName name="_CAC5" localSheetId="51">[7]INV!$K$19:$N$22</definedName>
    <definedName name="_CAC5" localSheetId="53">[7]INV!$K$19:$N$22</definedName>
    <definedName name="_CAC5" localSheetId="55">[7]INV!$K$19:$N$22</definedName>
    <definedName name="_CAC5" localSheetId="57">[7]INV!$K$19:$N$22</definedName>
    <definedName name="_CAC5" localSheetId="59">[7]INV!$K$19:$N$22</definedName>
    <definedName name="_CAC5" localSheetId="61">[7]INV!$K$19:$N$22</definedName>
    <definedName name="_CAC5" localSheetId="63">[7]INV!$K$19:$N$22</definedName>
    <definedName name="_CAC5" localSheetId="65">[7]INV!$K$19:$N$22</definedName>
    <definedName name="_CAC5" localSheetId="67">[7]INV!$K$19:$N$22</definedName>
    <definedName name="_CAC5" localSheetId="69">[7]INV!$K$19:$N$22</definedName>
    <definedName name="_CAC5" localSheetId="71">[7]INV!$K$19:$N$22</definedName>
    <definedName name="_CAC5" localSheetId="73">[7]INV!$K$19:$N$22</definedName>
    <definedName name="_CAC5" localSheetId="75">[7]INV!$K$19:$N$22</definedName>
    <definedName name="_CAC5" localSheetId="77">[7]INV!$K$19:$N$22</definedName>
    <definedName name="_CAC5" localSheetId="79">[7]INV!$K$19:$N$22</definedName>
    <definedName name="_CAC5" localSheetId="3">[7]INV!$K$19:$N$22</definedName>
    <definedName name="_CAC5">[21]INV!$K$19:$N$22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MC2">[28]APU!$J$1594</definedName>
    <definedName name="_EMC4">[28]APU!$J$1646</definedName>
    <definedName name="_EQP1" localSheetId="56">[29]EQUIPOS!#REF!</definedName>
    <definedName name="_EQP1" localSheetId="58">[29]EQUIPOS!#REF!</definedName>
    <definedName name="_EQP1" localSheetId="60">[29]EQUIPOS!#REF!</definedName>
    <definedName name="_EQP1" localSheetId="62">[29]EQUIPOS!#REF!</definedName>
    <definedName name="_EQP1" localSheetId="64">[29]EQUIPOS!#REF!</definedName>
    <definedName name="_EQP1" localSheetId="66">[29]EQUIPOS!#REF!</definedName>
    <definedName name="_EQP1" localSheetId="68">[29]EQUIPOS!#REF!</definedName>
    <definedName name="_EQP1" localSheetId="4">EQUIPOS!#REF!</definedName>
    <definedName name="_EQP1" localSheetId="0">EQUIPOS!#REF!</definedName>
    <definedName name="_EQP1" localSheetId="10">EQUIPOS!#REF!</definedName>
    <definedName name="_EQP1">EQUIPOS!#REF!</definedName>
    <definedName name="_EQP2" localSheetId="56">[29]EQUIPOS!#REF!</definedName>
    <definedName name="_EQP2" localSheetId="58">[29]EQUIPOS!#REF!</definedName>
    <definedName name="_EQP2" localSheetId="60">[29]EQUIPOS!#REF!</definedName>
    <definedName name="_EQP2" localSheetId="62">[29]EQUIPOS!#REF!</definedName>
    <definedName name="_EQP2" localSheetId="64">[29]EQUIPOS!#REF!</definedName>
    <definedName name="_EQP2" localSheetId="66">[29]EQUIPOS!#REF!</definedName>
    <definedName name="_EQP2" localSheetId="68">[29]EQUIPOS!#REF!</definedName>
    <definedName name="_EQP2" localSheetId="4">EQUIPOS!#REF!</definedName>
    <definedName name="_EQP2" localSheetId="0">EQUIPOS!#REF!</definedName>
    <definedName name="_EQP2" localSheetId="10">EQUIPOS!#REF!</definedName>
    <definedName name="_EQP2">EQUIPOS!#REF!</definedName>
    <definedName name="_EST1" localSheetId="26">#REF!</definedName>
    <definedName name="_EST1" localSheetId="28">#REF!</definedName>
    <definedName name="_EST1" localSheetId="30">#REF!</definedName>
    <definedName name="_EST1" localSheetId="81">#REF!</definedName>
    <definedName name="_EST1" localSheetId="32">#REF!</definedName>
    <definedName name="_EST1" localSheetId="34">#REF!</definedName>
    <definedName name="_EST1" localSheetId="36">#REF!</definedName>
    <definedName name="_EST1" localSheetId="38">#REF!</definedName>
    <definedName name="_EST1" localSheetId="40">#REF!</definedName>
    <definedName name="_EST1" localSheetId="42">#REF!</definedName>
    <definedName name="_EST1" localSheetId="45">#REF!</definedName>
    <definedName name="_EST1" localSheetId="47">#REF!</definedName>
    <definedName name="_EST1" localSheetId="49">#REF!</definedName>
    <definedName name="_EST1" localSheetId="51">#REF!</definedName>
    <definedName name="_EST1" localSheetId="53">#REF!</definedName>
    <definedName name="_EST1" localSheetId="55">#REF!</definedName>
    <definedName name="_EST1" localSheetId="57">#REF!</definedName>
    <definedName name="_EST1" localSheetId="59">#REF!</definedName>
    <definedName name="_EST1" localSheetId="61">#REF!</definedName>
    <definedName name="_EST1" localSheetId="63">#REF!</definedName>
    <definedName name="_EST1" localSheetId="65">#REF!</definedName>
    <definedName name="_EST1" localSheetId="67">#REF!</definedName>
    <definedName name="_EST1" localSheetId="69">#REF!</definedName>
    <definedName name="_EST1" localSheetId="71">#REF!</definedName>
    <definedName name="_EST1" localSheetId="73">#REF!</definedName>
    <definedName name="_EST1" localSheetId="75">#REF!</definedName>
    <definedName name="_EST1" localSheetId="77">#REF!</definedName>
    <definedName name="_EST1" localSheetId="79">#REF!</definedName>
    <definedName name="_EST1">#REF!</definedName>
    <definedName name="_EST10" localSheetId="26">#REF!</definedName>
    <definedName name="_EST10" localSheetId="28">#REF!</definedName>
    <definedName name="_EST10" localSheetId="30">#REF!</definedName>
    <definedName name="_EST10" localSheetId="81">#REF!</definedName>
    <definedName name="_EST10" localSheetId="32">#REF!</definedName>
    <definedName name="_EST10" localSheetId="34">#REF!</definedName>
    <definedName name="_EST10" localSheetId="36">#REF!</definedName>
    <definedName name="_EST10" localSheetId="38">#REF!</definedName>
    <definedName name="_EST10" localSheetId="40">#REF!</definedName>
    <definedName name="_EST10" localSheetId="42">#REF!</definedName>
    <definedName name="_EST10" localSheetId="45">#REF!</definedName>
    <definedName name="_EST10" localSheetId="47">#REF!</definedName>
    <definedName name="_EST10" localSheetId="49">#REF!</definedName>
    <definedName name="_EST10" localSheetId="51">#REF!</definedName>
    <definedName name="_EST10" localSheetId="53">#REF!</definedName>
    <definedName name="_EST10" localSheetId="55">#REF!</definedName>
    <definedName name="_EST10" localSheetId="57">#REF!</definedName>
    <definedName name="_EST10" localSheetId="59">#REF!</definedName>
    <definedName name="_EST10" localSheetId="61">#REF!</definedName>
    <definedName name="_EST10" localSheetId="63">#REF!</definedName>
    <definedName name="_EST10" localSheetId="65">#REF!</definedName>
    <definedName name="_EST10" localSheetId="67">#REF!</definedName>
    <definedName name="_EST10" localSheetId="69">#REF!</definedName>
    <definedName name="_EST10" localSheetId="71">#REF!</definedName>
    <definedName name="_EST10" localSheetId="73">#REF!</definedName>
    <definedName name="_EST10" localSheetId="75">#REF!</definedName>
    <definedName name="_EST10" localSheetId="77">#REF!</definedName>
    <definedName name="_EST10" localSheetId="79">#REF!</definedName>
    <definedName name="_EST10">#REF!</definedName>
    <definedName name="_EST11" localSheetId="26">#REF!</definedName>
    <definedName name="_EST11" localSheetId="28">#REF!</definedName>
    <definedName name="_EST11" localSheetId="30">#REF!</definedName>
    <definedName name="_EST11" localSheetId="81">#REF!</definedName>
    <definedName name="_EST11" localSheetId="32">#REF!</definedName>
    <definedName name="_EST11" localSheetId="34">#REF!</definedName>
    <definedName name="_EST11" localSheetId="36">#REF!</definedName>
    <definedName name="_EST11" localSheetId="38">#REF!</definedName>
    <definedName name="_EST11" localSheetId="40">#REF!</definedName>
    <definedName name="_EST11" localSheetId="42">#REF!</definedName>
    <definedName name="_EST11" localSheetId="45">#REF!</definedName>
    <definedName name="_EST11" localSheetId="47">#REF!</definedName>
    <definedName name="_EST11" localSheetId="49">#REF!</definedName>
    <definedName name="_EST11" localSheetId="51">#REF!</definedName>
    <definedName name="_EST11" localSheetId="53">#REF!</definedName>
    <definedName name="_EST11" localSheetId="55">#REF!</definedName>
    <definedName name="_EST11" localSheetId="57">#REF!</definedName>
    <definedName name="_EST11" localSheetId="59">#REF!</definedName>
    <definedName name="_EST11" localSheetId="61">#REF!</definedName>
    <definedName name="_EST11" localSheetId="63">#REF!</definedName>
    <definedName name="_EST11" localSheetId="65">#REF!</definedName>
    <definedName name="_EST11" localSheetId="67">#REF!</definedName>
    <definedName name="_EST11" localSheetId="69">#REF!</definedName>
    <definedName name="_EST11" localSheetId="71">#REF!</definedName>
    <definedName name="_EST11" localSheetId="73">#REF!</definedName>
    <definedName name="_EST11" localSheetId="75">#REF!</definedName>
    <definedName name="_EST11" localSheetId="77">#REF!</definedName>
    <definedName name="_EST11" localSheetId="79">#REF!</definedName>
    <definedName name="_EST11">#REF!</definedName>
    <definedName name="_EST12" localSheetId="26">#REF!</definedName>
    <definedName name="_EST12" localSheetId="28">#REF!</definedName>
    <definedName name="_EST12" localSheetId="30">#REF!</definedName>
    <definedName name="_EST12" localSheetId="81">#REF!</definedName>
    <definedName name="_EST12" localSheetId="32">#REF!</definedName>
    <definedName name="_EST12" localSheetId="34">#REF!</definedName>
    <definedName name="_EST12" localSheetId="36">#REF!</definedName>
    <definedName name="_EST12" localSheetId="38">#REF!</definedName>
    <definedName name="_EST12" localSheetId="40">#REF!</definedName>
    <definedName name="_EST12" localSheetId="42">#REF!</definedName>
    <definedName name="_EST12" localSheetId="45">#REF!</definedName>
    <definedName name="_EST12" localSheetId="47">#REF!</definedName>
    <definedName name="_EST12" localSheetId="49">#REF!</definedName>
    <definedName name="_EST12" localSheetId="51">#REF!</definedName>
    <definedName name="_EST12" localSheetId="53">#REF!</definedName>
    <definedName name="_EST12" localSheetId="55">#REF!</definedName>
    <definedName name="_EST12" localSheetId="57">#REF!</definedName>
    <definedName name="_EST12" localSheetId="59">#REF!</definedName>
    <definedName name="_EST12" localSheetId="61">#REF!</definedName>
    <definedName name="_EST12" localSheetId="63">#REF!</definedName>
    <definedName name="_EST12" localSheetId="65">#REF!</definedName>
    <definedName name="_EST12" localSheetId="67">#REF!</definedName>
    <definedName name="_EST12" localSheetId="69">#REF!</definedName>
    <definedName name="_EST12" localSheetId="71">#REF!</definedName>
    <definedName name="_EST12" localSheetId="73">#REF!</definedName>
    <definedName name="_EST12" localSheetId="75">#REF!</definedName>
    <definedName name="_EST12" localSheetId="77">#REF!</definedName>
    <definedName name="_EST12" localSheetId="79">#REF!</definedName>
    <definedName name="_EST12">#REF!</definedName>
    <definedName name="_EST13" localSheetId="26">#REF!</definedName>
    <definedName name="_EST13" localSheetId="28">#REF!</definedName>
    <definedName name="_EST13" localSheetId="30">#REF!</definedName>
    <definedName name="_EST13" localSheetId="81">#REF!</definedName>
    <definedName name="_EST13" localSheetId="32">#REF!</definedName>
    <definedName name="_EST13" localSheetId="34">#REF!</definedName>
    <definedName name="_EST13" localSheetId="36">#REF!</definedName>
    <definedName name="_EST13" localSheetId="38">#REF!</definedName>
    <definedName name="_EST13" localSheetId="40">#REF!</definedName>
    <definedName name="_EST13" localSheetId="42">#REF!</definedName>
    <definedName name="_EST13" localSheetId="45">#REF!</definedName>
    <definedName name="_EST13" localSheetId="47">#REF!</definedName>
    <definedName name="_EST13" localSheetId="49">#REF!</definedName>
    <definedName name="_EST13" localSheetId="51">#REF!</definedName>
    <definedName name="_EST13" localSheetId="53">#REF!</definedName>
    <definedName name="_EST13" localSheetId="55">#REF!</definedName>
    <definedName name="_EST13" localSheetId="57">#REF!</definedName>
    <definedName name="_EST13" localSheetId="59">#REF!</definedName>
    <definedName name="_EST13" localSheetId="61">#REF!</definedName>
    <definedName name="_EST13" localSheetId="63">#REF!</definedName>
    <definedName name="_EST13" localSheetId="65">#REF!</definedName>
    <definedName name="_EST13" localSheetId="67">#REF!</definedName>
    <definedName name="_EST13" localSheetId="69">#REF!</definedName>
    <definedName name="_EST13" localSheetId="71">#REF!</definedName>
    <definedName name="_EST13" localSheetId="73">#REF!</definedName>
    <definedName name="_EST13" localSheetId="75">#REF!</definedName>
    <definedName name="_EST13" localSheetId="77">#REF!</definedName>
    <definedName name="_EST13" localSheetId="79">#REF!</definedName>
    <definedName name="_EST13">#REF!</definedName>
    <definedName name="_EST14" localSheetId="26">#REF!</definedName>
    <definedName name="_EST14" localSheetId="28">#REF!</definedName>
    <definedName name="_EST14" localSheetId="30">#REF!</definedName>
    <definedName name="_EST14" localSheetId="81">#REF!</definedName>
    <definedName name="_EST14" localSheetId="32">#REF!</definedName>
    <definedName name="_EST14" localSheetId="34">#REF!</definedName>
    <definedName name="_EST14" localSheetId="36">#REF!</definedName>
    <definedName name="_EST14" localSheetId="38">#REF!</definedName>
    <definedName name="_EST14" localSheetId="40">#REF!</definedName>
    <definedName name="_EST14" localSheetId="42">#REF!</definedName>
    <definedName name="_EST14" localSheetId="45">#REF!</definedName>
    <definedName name="_EST14" localSheetId="47">#REF!</definedName>
    <definedName name="_EST14" localSheetId="49">#REF!</definedName>
    <definedName name="_EST14" localSheetId="51">#REF!</definedName>
    <definedName name="_EST14" localSheetId="53">#REF!</definedName>
    <definedName name="_EST14" localSheetId="55">#REF!</definedName>
    <definedName name="_EST14" localSheetId="57">#REF!</definedName>
    <definedName name="_EST14" localSheetId="59">#REF!</definedName>
    <definedName name="_EST14" localSheetId="61">#REF!</definedName>
    <definedName name="_EST14" localSheetId="63">#REF!</definedName>
    <definedName name="_EST14" localSheetId="65">#REF!</definedName>
    <definedName name="_EST14" localSheetId="67">#REF!</definedName>
    <definedName name="_EST14" localSheetId="69">#REF!</definedName>
    <definedName name="_EST14" localSheetId="71">#REF!</definedName>
    <definedName name="_EST14" localSheetId="73">#REF!</definedName>
    <definedName name="_EST14" localSheetId="75">#REF!</definedName>
    <definedName name="_EST14" localSheetId="77">#REF!</definedName>
    <definedName name="_EST14" localSheetId="79">#REF!</definedName>
    <definedName name="_EST14">#REF!</definedName>
    <definedName name="_EST15" localSheetId="26">#REF!</definedName>
    <definedName name="_EST15" localSheetId="28">#REF!</definedName>
    <definedName name="_EST15" localSheetId="30">#REF!</definedName>
    <definedName name="_EST15" localSheetId="81">#REF!</definedName>
    <definedName name="_EST15" localSheetId="32">#REF!</definedName>
    <definedName name="_EST15" localSheetId="34">#REF!</definedName>
    <definedName name="_EST15" localSheetId="36">#REF!</definedName>
    <definedName name="_EST15" localSheetId="38">#REF!</definedName>
    <definedName name="_EST15" localSheetId="40">#REF!</definedName>
    <definedName name="_EST15" localSheetId="42">#REF!</definedName>
    <definedName name="_EST15" localSheetId="45">#REF!</definedName>
    <definedName name="_EST15" localSheetId="47">#REF!</definedName>
    <definedName name="_EST15" localSheetId="49">#REF!</definedName>
    <definedName name="_EST15" localSheetId="51">#REF!</definedName>
    <definedName name="_EST15" localSheetId="53">#REF!</definedName>
    <definedName name="_EST15" localSheetId="55">#REF!</definedName>
    <definedName name="_EST15" localSheetId="57">#REF!</definedName>
    <definedName name="_EST15" localSheetId="59">#REF!</definedName>
    <definedName name="_EST15" localSheetId="61">#REF!</definedName>
    <definedName name="_EST15" localSheetId="63">#REF!</definedName>
    <definedName name="_EST15" localSheetId="65">#REF!</definedName>
    <definedName name="_EST15" localSheetId="67">#REF!</definedName>
    <definedName name="_EST15" localSheetId="69">#REF!</definedName>
    <definedName name="_EST15" localSheetId="71">#REF!</definedName>
    <definedName name="_EST15" localSheetId="73">#REF!</definedName>
    <definedName name="_EST15" localSheetId="75">#REF!</definedName>
    <definedName name="_EST15" localSheetId="77">#REF!</definedName>
    <definedName name="_EST15" localSheetId="79">#REF!</definedName>
    <definedName name="_EST15">#REF!</definedName>
    <definedName name="_EST16" localSheetId="26">#REF!</definedName>
    <definedName name="_EST16" localSheetId="28">#REF!</definedName>
    <definedName name="_EST16" localSheetId="30">#REF!</definedName>
    <definedName name="_EST16" localSheetId="81">#REF!</definedName>
    <definedName name="_EST16" localSheetId="32">#REF!</definedName>
    <definedName name="_EST16" localSheetId="34">#REF!</definedName>
    <definedName name="_EST16" localSheetId="36">#REF!</definedName>
    <definedName name="_EST16" localSheetId="38">#REF!</definedName>
    <definedName name="_EST16" localSheetId="40">#REF!</definedName>
    <definedName name="_EST16" localSheetId="42">#REF!</definedName>
    <definedName name="_EST16" localSheetId="45">#REF!</definedName>
    <definedName name="_EST16" localSheetId="47">#REF!</definedName>
    <definedName name="_EST16" localSheetId="49">#REF!</definedName>
    <definedName name="_EST16" localSheetId="51">#REF!</definedName>
    <definedName name="_EST16" localSheetId="53">#REF!</definedName>
    <definedName name="_EST16" localSheetId="55">#REF!</definedName>
    <definedName name="_EST16" localSheetId="57">#REF!</definedName>
    <definedName name="_EST16" localSheetId="59">#REF!</definedName>
    <definedName name="_EST16" localSheetId="61">#REF!</definedName>
    <definedName name="_EST16" localSheetId="63">#REF!</definedName>
    <definedName name="_EST16" localSheetId="65">#REF!</definedName>
    <definedName name="_EST16" localSheetId="67">#REF!</definedName>
    <definedName name="_EST16" localSheetId="69">#REF!</definedName>
    <definedName name="_EST16" localSheetId="71">#REF!</definedName>
    <definedName name="_EST16" localSheetId="73">#REF!</definedName>
    <definedName name="_EST16" localSheetId="75">#REF!</definedName>
    <definedName name="_EST16" localSheetId="77">#REF!</definedName>
    <definedName name="_EST16" localSheetId="79">#REF!</definedName>
    <definedName name="_EST16">#REF!</definedName>
    <definedName name="_EST17" localSheetId="26">#REF!</definedName>
    <definedName name="_EST17" localSheetId="28">#REF!</definedName>
    <definedName name="_EST17" localSheetId="30">#REF!</definedName>
    <definedName name="_EST17" localSheetId="81">#REF!</definedName>
    <definedName name="_EST17" localSheetId="32">#REF!</definedName>
    <definedName name="_EST17" localSheetId="34">#REF!</definedName>
    <definedName name="_EST17" localSheetId="36">#REF!</definedName>
    <definedName name="_EST17" localSheetId="38">#REF!</definedName>
    <definedName name="_EST17" localSheetId="40">#REF!</definedName>
    <definedName name="_EST17" localSheetId="42">#REF!</definedName>
    <definedName name="_EST17" localSheetId="45">#REF!</definedName>
    <definedName name="_EST17" localSheetId="47">#REF!</definedName>
    <definedName name="_EST17" localSheetId="49">#REF!</definedName>
    <definedName name="_EST17" localSheetId="51">#REF!</definedName>
    <definedName name="_EST17" localSheetId="53">#REF!</definedName>
    <definedName name="_EST17" localSheetId="55">#REF!</definedName>
    <definedName name="_EST17" localSheetId="57">#REF!</definedName>
    <definedName name="_EST17" localSheetId="59">#REF!</definedName>
    <definedName name="_EST17" localSheetId="61">#REF!</definedName>
    <definedName name="_EST17" localSheetId="63">#REF!</definedName>
    <definedName name="_EST17" localSheetId="65">#REF!</definedName>
    <definedName name="_EST17" localSheetId="67">#REF!</definedName>
    <definedName name="_EST17" localSheetId="69">#REF!</definedName>
    <definedName name="_EST17" localSheetId="71">#REF!</definedName>
    <definedName name="_EST17" localSheetId="73">#REF!</definedName>
    <definedName name="_EST17" localSheetId="75">#REF!</definedName>
    <definedName name="_EST17" localSheetId="77">#REF!</definedName>
    <definedName name="_EST17" localSheetId="79">#REF!</definedName>
    <definedName name="_EST17">#REF!</definedName>
    <definedName name="_EST18" localSheetId="26">#REF!</definedName>
    <definedName name="_EST18" localSheetId="28">#REF!</definedName>
    <definedName name="_EST18" localSheetId="30">#REF!</definedName>
    <definedName name="_EST18" localSheetId="81">#REF!</definedName>
    <definedName name="_EST18" localSheetId="32">#REF!</definedName>
    <definedName name="_EST18" localSheetId="34">#REF!</definedName>
    <definedName name="_EST18" localSheetId="36">#REF!</definedName>
    <definedName name="_EST18" localSheetId="38">#REF!</definedName>
    <definedName name="_EST18" localSheetId="40">#REF!</definedName>
    <definedName name="_EST18" localSheetId="42">#REF!</definedName>
    <definedName name="_EST18" localSheetId="45">#REF!</definedName>
    <definedName name="_EST18" localSheetId="47">#REF!</definedName>
    <definedName name="_EST18" localSheetId="49">#REF!</definedName>
    <definedName name="_EST18" localSheetId="51">#REF!</definedName>
    <definedName name="_EST18" localSheetId="53">#REF!</definedName>
    <definedName name="_EST18" localSheetId="55">#REF!</definedName>
    <definedName name="_EST18" localSheetId="57">#REF!</definedName>
    <definedName name="_EST18" localSheetId="59">#REF!</definedName>
    <definedName name="_EST18" localSheetId="61">#REF!</definedName>
    <definedName name="_EST18" localSheetId="63">#REF!</definedName>
    <definedName name="_EST18" localSheetId="65">#REF!</definedName>
    <definedName name="_EST18" localSheetId="67">#REF!</definedName>
    <definedName name="_EST18" localSheetId="69">#REF!</definedName>
    <definedName name="_EST18" localSheetId="71">#REF!</definedName>
    <definedName name="_EST18" localSheetId="73">#REF!</definedName>
    <definedName name="_EST18" localSheetId="75">#REF!</definedName>
    <definedName name="_EST18" localSheetId="77">#REF!</definedName>
    <definedName name="_EST18" localSheetId="79">#REF!</definedName>
    <definedName name="_EST18">#REF!</definedName>
    <definedName name="_EST19" localSheetId="26">#REF!</definedName>
    <definedName name="_EST19" localSheetId="28">#REF!</definedName>
    <definedName name="_EST19" localSheetId="30">#REF!</definedName>
    <definedName name="_EST19" localSheetId="81">#REF!</definedName>
    <definedName name="_EST19" localSheetId="32">#REF!</definedName>
    <definedName name="_EST19" localSheetId="34">#REF!</definedName>
    <definedName name="_EST19" localSheetId="36">#REF!</definedName>
    <definedName name="_EST19" localSheetId="38">#REF!</definedName>
    <definedName name="_EST19" localSheetId="40">#REF!</definedName>
    <definedName name="_EST19" localSheetId="42">#REF!</definedName>
    <definedName name="_EST19" localSheetId="45">#REF!</definedName>
    <definedName name="_EST19" localSheetId="47">#REF!</definedName>
    <definedName name="_EST19" localSheetId="49">#REF!</definedName>
    <definedName name="_EST19" localSheetId="51">#REF!</definedName>
    <definedName name="_EST19" localSheetId="53">#REF!</definedName>
    <definedName name="_EST19" localSheetId="55">#REF!</definedName>
    <definedName name="_EST19" localSheetId="57">#REF!</definedName>
    <definedName name="_EST19" localSheetId="59">#REF!</definedName>
    <definedName name="_EST19" localSheetId="61">#REF!</definedName>
    <definedName name="_EST19" localSheetId="63">#REF!</definedName>
    <definedName name="_EST19" localSheetId="65">#REF!</definedName>
    <definedName name="_EST19" localSheetId="67">#REF!</definedName>
    <definedName name="_EST19" localSheetId="69">#REF!</definedName>
    <definedName name="_EST19" localSheetId="71">#REF!</definedName>
    <definedName name="_EST19" localSheetId="73">#REF!</definedName>
    <definedName name="_EST19" localSheetId="75">#REF!</definedName>
    <definedName name="_EST19" localSheetId="77">#REF!</definedName>
    <definedName name="_EST19" localSheetId="79">#REF!</definedName>
    <definedName name="_EST19">#REF!</definedName>
    <definedName name="_EST2" localSheetId="26">#REF!</definedName>
    <definedName name="_EST2" localSheetId="28">#REF!</definedName>
    <definedName name="_EST2" localSheetId="30">#REF!</definedName>
    <definedName name="_EST2" localSheetId="81">#REF!</definedName>
    <definedName name="_EST2" localSheetId="32">#REF!</definedName>
    <definedName name="_EST2" localSheetId="34">#REF!</definedName>
    <definedName name="_EST2" localSheetId="36">#REF!</definedName>
    <definedName name="_EST2" localSheetId="38">#REF!</definedName>
    <definedName name="_EST2" localSheetId="40">#REF!</definedName>
    <definedName name="_EST2" localSheetId="42">#REF!</definedName>
    <definedName name="_EST2" localSheetId="45">#REF!</definedName>
    <definedName name="_EST2" localSheetId="47">#REF!</definedName>
    <definedName name="_EST2" localSheetId="49">#REF!</definedName>
    <definedName name="_EST2" localSheetId="51">#REF!</definedName>
    <definedName name="_EST2" localSheetId="53">#REF!</definedName>
    <definedName name="_EST2" localSheetId="55">#REF!</definedName>
    <definedName name="_EST2" localSheetId="57">#REF!</definedName>
    <definedName name="_EST2" localSheetId="59">#REF!</definedName>
    <definedName name="_EST2" localSheetId="61">#REF!</definedName>
    <definedName name="_EST2" localSheetId="63">#REF!</definedName>
    <definedName name="_EST2" localSheetId="65">#REF!</definedName>
    <definedName name="_EST2" localSheetId="67">#REF!</definedName>
    <definedName name="_EST2" localSheetId="69">#REF!</definedName>
    <definedName name="_EST2" localSheetId="71">#REF!</definedName>
    <definedName name="_EST2" localSheetId="73">#REF!</definedName>
    <definedName name="_EST2" localSheetId="75">#REF!</definedName>
    <definedName name="_EST2" localSheetId="77">#REF!</definedName>
    <definedName name="_EST2" localSheetId="79">#REF!</definedName>
    <definedName name="_EST2">#REF!</definedName>
    <definedName name="_EST3" localSheetId="26">#REF!</definedName>
    <definedName name="_EST3" localSheetId="28">#REF!</definedName>
    <definedName name="_EST3" localSheetId="30">#REF!</definedName>
    <definedName name="_EST3" localSheetId="81">#REF!</definedName>
    <definedName name="_EST3" localSheetId="32">#REF!</definedName>
    <definedName name="_EST3" localSheetId="34">#REF!</definedName>
    <definedName name="_EST3" localSheetId="36">#REF!</definedName>
    <definedName name="_EST3" localSheetId="38">#REF!</definedName>
    <definedName name="_EST3" localSheetId="40">#REF!</definedName>
    <definedName name="_EST3" localSheetId="42">#REF!</definedName>
    <definedName name="_EST3" localSheetId="45">#REF!</definedName>
    <definedName name="_EST3" localSheetId="47">#REF!</definedName>
    <definedName name="_EST3" localSheetId="49">#REF!</definedName>
    <definedName name="_EST3" localSheetId="51">#REF!</definedName>
    <definedName name="_EST3" localSheetId="53">#REF!</definedName>
    <definedName name="_EST3" localSheetId="55">#REF!</definedName>
    <definedName name="_EST3" localSheetId="57">#REF!</definedName>
    <definedName name="_EST3" localSheetId="59">#REF!</definedName>
    <definedName name="_EST3" localSheetId="61">#REF!</definedName>
    <definedName name="_EST3" localSheetId="63">#REF!</definedName>
    <definedName name="_EST3" localSheetId="65">#REF!</definedName>
    <definedName name="_EST3" localSheetId="67">#REF!</definedName>
    <definedName name="_EST3" localSheetId="69">#REF!</definedName>
    <definedName name="_EST3" localSheetId="71">#REF!</definedName>
    <definedName name="_EST3" localSheetId="73">#REF!</definedName>
    <definedName name="_EST3" localSheetId="75">#REF!</definedName>
    <definedName name="_EST3" localSheetId="77">#REF!</definedName>
    <definedName name="_EST3" localSheetId="79">#REF!</definedName>
    <definedName name="_EST3">#REF!</definedName>
    <definedName name="_EST4" localSheetId="26">#REF!</definedName>
    <definedName name="_EST4" localSheetId="28">#REF!</definedName>
    <definedName name="_EST4" localSheetId="30">#REF!</definedName>
    <definedName name="_EST4" localSheetId="81">#REF!</definedName>
    <definedName name="_EST4" localSheetId="32">#REF!</definedName>
    <definedName name="_EST4" localSheetId="34">#REF!</definedName>
    <definedName name="_EST4" localSheetId="36">#REF!</definedName>
    <definedName name="_EST4" localSheetId="38">#REF!</definedName>
    <definedName name="_EST4" localSheetId="40">#REF!</definedName>
    <definedName name="_EST4" localSheetId="42">#REF!</definedName>
    <definedName name="_EST4" localSheetId="45">#REF!</definedName>
    <definedName name="_EST4" localSheetId="47">#REF!</definedName>
    <definedName name="_EST4" localSheetId="49">#REF!</definedName>
    <definedName name="_EST4" localSheetId="51">#REF!</definedName>
    <definedName name="_EST4" localSheetId="53">#REF!</definedName>
    <definedName name="_EST4" localSheetId="55">#REF!</definedName>
    <definedName name="_EST4" localSheetId="57">#REF!</definedName>
    <definedName name="_EST4" localSheetId="59">#REF!</definedName>
    <definedName name="_EST4" localSheetId="61">#REF!</definedName>
    <definedName name="_EST4" localSheetId="63">#REF!</definedName>
    <definedName name="_EST4" localSheetId="65">#REF!</definedName>
    <definedName name="_EST4" localSheetId="67">#REF!</definedName>
    <definedName name="_EST4" localSheetId="69">#REF!</definedName>
    <definedName name="_EST4" localSheetId="71">#REF!</definedName>
    <definedName name="_EST4" localSheetId="73">#REF!</definedName>
    <definedName name="_EST4" localSheetId="75">#REF!</definedName>
    <definedName name="_EST4" localSheetId="77">#REF!</definedName>
    <definedName name="_EST4" localSheetId="79">#REF!</definedName>
    <definedName name="_EST4">#REF!</definedName>
    <definedName name="_EST5" localSheetId="26">#REF!</definedName>
    <definedName name="_EST5" localSheetId="28">#REF!</definedName>
    <definedName name="_EST5" localSheetId="30">#REF!</definedName>
    <definedName name="_EST5" localSheetId="81">#REF!</definedName>
    <definedName name="_EST5" localSheetId="32">#REF!</definedName>
    <definedName name="_EST5" localSheetId="34">#REF!</definedName>
    <definedName name="_EST5" localSheetId="36">#REF!</definedName>
    <definedName name="_EST5" localSheetId="38">#REF!</definedName>
    <definedName name="_EST5" localSheetId="40">#REF!</definedName>
    <definedName name="_EST5" localSheetId="42">#REF!</definedName>
    <definedName name="_EST5" localSheetId="45">#REF!</definedName>
    <definedName name="_EST5" localSheetId="47">#REF!</definedName>
    <definedName name="_EST5" localSheetId="49">#REF!</definedName>
    <definedName name="_EST5" localSheetId="51">#REF!</definedName>
    <definedName name="_EST5" localSheetId="53">#REF!</definedName>
    <definedName name="_EST5" localSheetId="55">#REF!</definedName>
    <definedName name="_EST5" localSheetId="57">#REF!</definedName>
    <definedName name="_EST5" localSheetId="59">#REF!</definedName>
    <definedName name="_EST5" localSheetId="61">#REF!</definedName>
    <definedName name="_EST5" localSheetId="63">#REF!</definedName>
    <definedName name="_EST5" localSheetId="65">#REF!</definedName>
    <definedName name="_EST5" localSheetId="67">#REF!</definedName>
    <definedName name="_EST5" localSheetId="69">#REF!</definedName>
    <definedName name="_EST5" localSheetId="71">#REF!</definedName>
    <definedName name="_EST5" localSheetId="73">#REF!</definedName>
    <definedName name="_EST5" localSheetId="75">#REF!</definedName>
    <definedName name="_EST5" localSheetId="77">#REF!</definedName>
    <definedName name="_EST5" localSheetId="79">#REF!</definedName>
    <definedName name="_EST5">#REF!</definedName>
    <definedName name="_EST6" localSheetId="26">#REF!</definedName>
    <definedName name="_EST6" localSheetId="28">#REF!</definedName>
    <definedName name="_EST6" localSheetId="30">#REF!</definedName>
    <definedName name="_EST6" localSheetId="81">#REF!</definedName>
    <definedName name="_EST6" localSheetId="32">#REF!</definedName>
    <definedName name="_EST6" localSheetId="34">#REF!</definedName>
    <definedName name="_EST6" localSheetId="36">#REF!</definedName>
    <definedName name="_EST6" localSheetId="38">#REF!</definedName>
    <definedName name="_EST6" localSheetId="40">#REF!</definedName>
    <definedName name="_EST6" localSheetId="42">#REF!</definedName>
    <definedName name="_EST6" localSheetId="45">#REF!</definedName>
    <definedName name="_EST6" localSheetId="47">#REF!</definedName>
    <definedName name="_EST6" localSheetId="49">#REF!</definedName>
    <definedName name="_EST6" localSheetId="51">#REF!</definedName>
    <definedName name="_EST6" localSheetId="53">#REF!</definedName>
    <definedName name="_EST6" localSheetId="55">#REF!</definedName>
    <definedName name="_EST6" localSheetId="57">#REF!</definedName>
    <definedName name="_EST6" localSheetId="59">#REF!</definedName>
    <definedName name="_EST6" localSheetId="61">#REF!</definedName>
    <definedName name="_EST6" localSheetId="63">#REF!</definedName>
    <definedName name="_EST6" localSheetId="65">#REF!</definedName>
    <definedName name="_EST6" localSheetId="67">#REF!</definedName>
    <definedName name="_EST6" localSheetId="69">#REF!</definedName>
    <definedName name="_EST6" localSheetId="71">#REF!</definedName>
    <definedName name="_EST6" localSheetId="73">#REF!</definedName>
    <definedName name="_EST6" localSheetId="75">#REF!</definedName>
    <definedName name="_EST6" localSheetId="77">#REF!</definedName>
    <definedName name="_EST6" localSheetId="79">#REF!</definedName>
    <definedName name="_EST6">#REF!</definedName>
    <definedName name="_EST7" localSheetId="26">#REF!</definedName>
    <definedName name="_EST7" localSheetId="28">#REF!</definedName>
    <definedName name="_EST7" localSheetId="30">#REF!</definedName>
    <definedName name="_EST7" localSheetId="81">#REF!</definedName>
    <definedName name="_EST7" localSheetId="32">#REF!</definedName>
    <definedName name="_EST7" localSheetId="34">#REF!</definedName>
    <definedName name="_EST7" localSheetId="36">#REF!</definedName>
    <definedName name="_EST7" localSheetId="38">#REF!</definedName>
    <definedName name="_EST7" localSheetId="40">#REF!</definedName>
    <definedName name="_EST7" localSheetId="42">#REF!</definedName>
    <definedName name="_EST7" localSheetId="45">#REF!</definedName>
    <definedName name="_EST7" localSheetId="47">#REF!</definedName>
    <definedName name="_EST7" localSheetId="49">#REF!</definedName>
    <definedName name="_EST7" localSheetId="51">#REF!</definedName>
    <definedName name="_EST7" localSheetId="53">#REF!</definedName>
    <definedName name="_EST7" localSheetId="55">#REF!</definedName>
    <definedName name="_EST7" localSheetId="57">#REF!</definedName>
    <definedName name="_EST7" localSheetId="59">#REF!</definedName>
    <definedName name="_EST7" localSheetId="61">#REF!</definedName>
    <definedName name="_EST7" localSheetId="63">#REF!</definedName>
    <definedName name="_EST7" localSheetId="65">#REF!</definedName>
    <definedName name="_EST7" localSheetId="67">#REF!</definedName>
    <definedName name="_EST7" localSheetId="69">#REF!</definedName>
    <definedName name="_EST7" localSheetId="71">#REF!</definedName>
    <definedName name="_EST7" localSheetId="73">#REF!</definedName>
    <definedName name="_EST7" localSheetId="75">#REF!</definedName>
    <definedName name="_EST7" localSheetId="77">#REF!</definedName>
    <definedName name="_EST7" localSheetId="79">#REF!</definedName>
    <definedName name="_EST7">#REF!</definedName>
    <definedName name="_EST8" localSheetId="26">#REF!</definedName>
    <definedName name="_EST8" localSheetId="28">#REF!</definedName>
    <definedName name="_EST8" localSheetId="30">#REF!</definedName>
    <definedName name="_EST8" localSheetId="81">#REF!</definedName>
    <definedName name="_EST8" localSheetId="32">#REF!</definedName>
    <definedName name="_EST8" localSheetId="34">#REF!</definedName>
    <definedName name="_EST8" localSheetId="36">#REF!</definedName>
    <definedName name="_EST8" localSheetId="38">#REF!</definedName>
    <definedName name="_EST8" localSheetId="40">#REF!</definedName>
    <definedName name="_EST8" localSheetId="42">#REF!</definedName>
    <definedName name="_EST8" localSheetId="45">#REF!</definedName>
    <definedName name="_EST8" localSheetId="47">#REF!</definedName>
    <definedName name="_EST8" localSheetId="49">#REF!</definedName>
    <definedName name="_EST8" localSheetId="51">#REF!</definedName>
    <definedName name="_EST8" localSheetId="53">#REF!</definedName>
    <definedName name="_EST8" localSheetId="55">#REF!</definedName>
    <definedName name="_EST8" localSheetId="57">#REF!</definedName>
    <definedName name="_EST8" localSheetId="59">#REF!</definedName>
    <definedName name="_EST8" localSheetId="61">#REF!</definedName>
    <definedName name="_EST8" localSheetId="63">#REF!</definedName>
    <definedName name="_EST8" localSheetId="65">#REF!</definedName>
    <definedName name="_EST8" localSheetId="67">#REF!</definedName>
    <definedName name="_EST8" localSheetId="69">#REF!</definedName>
    <definedName name="_EST8" localSheetId="71">#REF!</definedName>
    <definedName name="_EST8" localSheetId="73">#REF!</definedName>
    <definedName name="_EST8" localSheetId="75">#REF!</definedName>
    <definedName name="_EST8" localSheetId="77">#REF!</definedName>
    <definedName name="_EST8" localSheetId="79">#REF!</definedName>
    <definedName name="_EST8">#REF!</definedName>
    <definedName name="_EST9" localSheetId="26">#REF!</definedName>
    <definedName name="_EST9" localSheetId="28">#REF!</definedName>
    <definedName name="_EST9" localSheetId="30">#REF!</definedName>
    <definedName name="_EST9" localSheetId="81">#REF!</definedName>
    <definedName name="_EST9" localSheetId="32">#REF!</definedName>
    <definedName name="_EST9" localSheetId="34">#REF!</definedName>
    <definedName name="_EST9" localSheetId="36">#REF!</definedName>
    <definedName name="_EST9" localSheetId="38">#REF!</definedName>
    <definedName name="_EST9" localSheetId="40">#REF!</definedName>
    <definedName name="_EST9" localSheetId="42">#REF!</definedName>
    <definedName name="_EST9" localSheetId="45">#REF!</definedName>
    <definedName name="_EST9" localSheetId="47">#REF!</definedName>
    <definedName name="_EST9" localSheetId="49">#REF!</definedName>
    <definedName name="_EST9" localSheetId="51">#REF!</definedName>
    <definedName name="_EST9" localSheetId="53">#REF!</definedName>
    <definedName name="_EST9" localSheetId="55">#REF!</definedName>
    <definedName name="_EST9" localSheetId="57">#REF!</definedName>
    <definedName name="_EST9" localSheetId="59">#REF!</definedName>
    <definedName name="_EST9" localSheetId="61">#REF!</definedName>
    <definedName name="_EST9" localSheetId="63">#REF!</definedName>
    <definedName name="_EST9" localSheetId="65">#REF!</definedName>
    <definedName name="_EST9" localSheetId="67">#REF!</definedName>
    <definedName name="_EST9" localSheetId="69">#REF!</definedName>
    <definedName name="_EST9" localSheetId="71">#REF!</definedName>
    <definedName name="_EST9" localSheetId="73">#REF!</definedName>
    <definedName name="_EST9" localSheetId="75">#REF!</definedName>
    <definedName name="_EST9" localSheetId="77">#REF!</definedName>
    <definedName name="_EST9" localSheetId="79">#REF!</definedName>
    <definedName name="_EST9">#REF!</definedName>
    <definedName name="_EXC1" localSheetId="26">#REF!</definedName>
    <definedName name="_EXC1" localSheetId="28">#REF!</definedName>
    <definedName name="_EXC1" localSheetId="30">#REF!</definedName>
    <definedName name="_EXC1" localSheetId="81">#REF!</definedName>
    <definedName name="_EXC1" localSheetId="32">#REF!</definedName>
    <definedName name="_EXC1" localSheetId="34">#REF!</definedName>
    <definedName name="_EXC1" localSheetId="36">#REF!</definedName>
    <definedName name="_EXC1" localSheetId="38">#REF!</definedName>
    <definedName name="_EXC1" localSheetId="40">#REF!</definedName>
    <definedName name="_EXC1" localSheetId="42">#REF!</definedName>
    <definedName name="_EXC1" localSheetId="45">#REF!</definedName>
    <definedName name="_EXC1" localSheetId="47">#REF!</definedName>
    <definedName name="_EXC1" localSheetId="49">#REF!</definedName>
    <definedName name="_EXC1" localSheetId="51">#REF!</definedName>
    <definedName name="_EXC1" localSheetId="53">#REF!</definedName>
    <definedName name="_EXC1" localSheetId="55">#REF!</definedName>
    <definedName name="_EXC1" localSheetId="57">#REF!</definedName>
    <definedName name="_EXC1" localSheetId="59">#REF!</definedName>
    <definedName name="_EXC1" localSheetId="61">#REF!</definedName>
    <definedName name="_EXC1" localSheetId="63">#REF!</definedName>
    <definedName name="_EXC1" localSheetId="65">#REF!</definedName>
    <definedName name="_EXC1" localSheetId="67">#REF!</definedName>
    <definedName name="_EXC1" localSheetId="69">#REF!</definedName>
    <definedName name="_EXC1" localSheetId="71">#REF!</definedName>
    <definedName name="_EXC1" localSheetId="73">#REF!</definedName>
    <definedName name="_EXC1" localSheetId="75">#REF!</definedName>
    <definedName name="_EXC1" localSheetId="77">#REF!</definedName>
    <definedName name="_EXC1" localSheetId="79">#REF!</definedName>
    <definedName name="_EXC1">#REF!</definedName>
    <definedName name="_EXC10" localSheetId="26">#REF!</definedName>
    <definedName name="_EXC10" localSheetId="28">#REF!</definedName>
    <definedName name="_EXC10" localSheetId="30">#REF!</definedName>
    <definedName name="_EXC10" localSheetId="81">#REF!</definedName>
    <definedName name="_EXC10" localSheetId="32">#REF!</definedName>
    <definedName name="_EXC10" localSheetId="34">#REF!</definedName>
    <definedName name="_EXC10" localSheetId="36">#REF!</definedName>
    <definedName name="_EXC10" localSheetId="38">#REF!</definedName>
    <definedName name="_EXC10" localSheetId="40">#REF!</definedName>
    <definedName name="_EXC10" localSheetId="42">#REF!</definedName>
    <definedName name="_EXC10" localSheetId="45">#REF!</definedName>
    <definedName name="_EXC10" localSheetId="47">#REF!</definedName>
    <definedName name="_EXC10" localSheetId="49">#REF!</definedName>
    <definedName name="_EXC10" localSheetId="51">#REF!</definedName>
    <definedName name="_EXC10" localSheetId="53">#REF!</definedName>
    <definedName name="_EXC10" localSheetId="55">#REF!</definedName>
    <definedName name="_EXC10" localSheetId="57">#REF!</definedName>
    <definedName name="_EXC10" localSheetId="59">#REF!</definedName>
    <definedName name="_EXC10" localSheetId="61">#REF!</definedName>
    <definedName name="_EXC10" localSheetId="63">#REF!</definedName>
    <definedName name="_EXC10" localSheetId="65">#REF!</definedName>
    <definedName name="_EXC10" localSheetId="67">#REF!</definedName>
    <definedName name="_EXC10" localSheetId="69">#REF!</definedName>
    <definedName name="_EXC10" localSheetId="71">#REF!</definedName>
    <definedName name="_EXC10" localSheetId="73">#REF!</definedName>
    <definedName name="_EXC10" localSheetId="75">#REF!</definedName>
    <definedName name="_EXC10" localSheetId="77">#REF!</definedName>
    <definedName name="_EXC10" localSheetId="79">#REF!</definedName>
    <definedName name="_EXC10">#REF!</definedName>
    <definedName name="_EXC11" localSheetId="26">#REF!</definedName>
    <definedName name="_EXC11" localSheetId="28">#REF!</definedName>
    <definedName name="_EXC11" localSheetId="30">#REF!</definedName>
    <definedName name="_EXC11" localSheetId="81">#REF!</definedName>
    <definedName name="_EXC11" localSheetId="32">#REF!</definedName>
    <definedName name="_EXC11" localSheetId="34">#REF!</definedName>
    <definedName name="_EXC11" localSheetId="36">#REF!</definedName>
    <definedName name="_EXC11" localSheetId="38">#REF!</definedName>
    <definedName name="_EXC11" localSheetId="40">#REF!</definedName>
    <definedName name="_EXC11" localSheetId="42">#REF!</definedName>
    <definedName name="_EXC11" localSheetId="45">#REF!</definedName>
    <definedName name="_EXC11" localSheetId="47">#REF!</definedName>
    <definedName name="_EXC11" localSheetId="49">#REF!</definedName>
    <definedName name="_EXC11" localSheetId="51">#REF!</definedName>
    <definedName name="_EXC11" localSheetId="53">#REF!</definedName>
    <definedName name="_EXC11" localSheetId="55">#REF!</definedName>
    <definedName name="_EXC11" localSheetId="57">#REF!</definedName>
    <definedName name="_EXC11" localSheetId="59">#REF!</definedName>
    <definedName name="_EXC11" localSheetId="61">#REF!</definedName>
    <definedName name="_EXC11" localSheetId="63">#REF!</definedName>
    <definedName name="_EXC11" localSheetId="65">#REF!</definedName>
    <definedName name="_EXC11" localSheetId="67">#REF!</definedName>
    <definedName name="_EXC11" localSheetId="69">#REF!</definedName>
    <definedName name="_EXC11" localSheetId="71">#REF!</definedName>
    <definedName name="_EXC11" localSheetId="73">#REF!</definedName>
    <definedName name="_EXC11" localSheetId="75">#REF!</definedName>
    <definedName name="_EXC11" localSheetId="77">#REF!</definedName>
    <definedName name="_EXC11" localSheetId="79">#REF!</definedName>
    <definedName name="_EXC11">#REF!</definedName>
    <definedName name="_EXC12" localSheetId="26">#REF!</definedName>
    <definedName name="_EXC12" localSheetId="28">#REF!</definedName>
    <definedName name="_EXC12" localSheetId="30">#REF!</definedName>
    <definedName name="_EXC12" localSheetId="81">#REF!</definedName>
    <definedName name="_EXC12" localSheetId="32">#REF!</definedName>
    <definedName name="_EXC12" localSheetId="34">#REF!</definedName>
    <definedName name="_EXC12" localSheetId="36">#REF!</definedName>
    <definedName name="_EXC12" localSheetId="38">#REF!</definedName>
    <definedName name="_EXC12" localSheetId="40">#REF!</definedName>
    <definedName name="_EXC12" localSheetId="42">#REF!</definedName>
    <definedName name="_EXC12" localSheetId="45">#REF!</definedName>
    <definedName name="_EXC12" localSheetId="47">#REF!</definedName>
    <definedName name="_EXC12" localSheetId="49">#REF!</definedName>
    <definedName name="_EXC12" localSheetId="51">#REF!</definedName>
    <definedName name="_EXC12" localSheetId="53">#REF!</definedName>
    <definedName name="_EXC12" localSheetId="55">#REF!</definedName>
    <definedName name="_EXC12" localSheetId="57">#REF!</definedName>
    <definedName name="_EXC12" localSheetId="59">#REF!</definedName>
    <definedName name="_EXC12" localSheetId="61">#REF!</definedName>
    <definedName name="_EXC12" localSheetId="63">#REF!</definedName>
    <definedName name="_EXC12" localSheetId="65">#REF!</definedName>
    <definedName name="_EXC12" localSheetId="67">#REF!</definedName>
    <definedName name="_EXC12" localSheetId="69">#REF!</definedName>
    <definedName name="_EXC12" localSheetId="71">#REF!</definedName>
    <definedName name="_EXC12" localSheetId="73">#REF!</definedName>
    <definedName name="_EXC12" localSheetId="75">#REF!</definedName>
    <definedName name="_EXC12" localSheetId="77">#REF!</definedName>
    <definedName name="_EXC12" localSheetId="79">#REF!</definedName>
    <definedName name="_EXC12">#REF!</definedName>
    <definedName name="_EXC2" localSheetId="26">#REF!</definedName>
    <definedName name="_EXC2" localSheetId="28">#REF!</definedName>
    <definedName name="_EXC2" localSheetId="30">#REF!</definedName>
    <definedName name="_EXC2" localSheetId="81">#REF!</definedName>
    <definedName name="_EXC2" localSheetId="32">#REF!</definedName>
    <definedName name="_EXC2" localSheetId="34">#REF!</definedName>
    <definedName name="_EXC2" localSheetId="36">#REF!</definedName>
    <definedName name="_EXC2" localSheetId="38">#REF!</definedName>
    <definedName name="_EXC2" localSheetId="40">#REF!</definedName>
    <definedName name="_EXC2" localSheetId="42">#REF!</definedName>
    <definedName name="_EXC2" localSheetId="45">#REF!</definedName>
    <definedName name="_EXC2" localSheetId="47">#REF!</definedName>
    <definedName name="_EXC2" localSheetId="49">#REF!</definedName>
    <definedName name="_EXC2" localSheetId="51">#REF!</definedName>
    <definedName name="_EXC2" localSheetId="53">#REF!</definedName>
    <definedName name="_EXC2" localSheetId="55">#REF!</definedName>
    <definedName name="_EXC2" localSheetId="57">#REF!</definedName>
    <definedName name="_EXC2" localSheetId="59">#REF!</definedName>
    <definedName name="_EXC2" localSheetId="61">#REF!</definedName>
    <definedName name="_EXC2" localSheetId="63">#REF!</definedName>
    <definedName name="_EXC2" localSheetId="65">#REF!</definedName>
    <definedName name="_EXC2" localSheetId="67">#REF!</definedName>
    <definedName name="_EXC2" localSheetId="69">#REF!</definedName>
    <definedName name="_EXC2" localSheetId="71">#REF!</definedName>
    <definedName name="_EXC2" localSheetId="73">#REF!</definedName>
    <definedName name="_EXC2" localSheetId="75">#REF!</definedName>
    <definedName name="_EXC2" localSheetId="77">#REF!</definedName>
    <definedName name="_EXC2" localSheetId="79">#REF!</definedName>
    <definedName name="_EXC2">#REF!</definedName>
    <definedName name="_EXC3" localSheetId="26">#REF!</definedName>
    <definedName name="_EXC3" localSheetId="28">#REF!</definedName>
    <definedName name="_EXC3" localSheetId="30">#REF!</definedName>
    <definedName name="_EXC3" localSheetId="81">#REF!</definedName>
    <definedName name="_EXC3" localSheetId="32">#REF!</definedName>
    <definedName name="_EXC3" localSheetId="34">#REF!</definedName>
    <definedName name="_EXC3" localSheetId="36">#REF!</definedName>
    <definedName name="_EXC3" localSheetId="38">#REF!</definedName>
    <definedName name="_EXC3" localSheetId="40">#REF!</definedName>
    <definedName name="_EXC3" localSheetId="42">#REF!</definedName>
    <definedName name="_EXC3" localSheetId="45">#REF!</definedName>
    <definedName name="_EXC3" localSheetId="47">#REF!</definedName>
    <definedName name="_EXC3" localSheetId="49">#REF!</definedName>
    <definedName name="_EXC3" localSheetId="51">#REF!</definedName>
    <definedName name="_EXC3" localSheetId="53">#REF!</definedName>
    <definedName name="_EXC3" localSheetId="55">#REF!</definedName>
    <definedName name="_EXC3" localSheetId="57">#REF!</definedName>
    <definedName name="_EXC3" localSheetId="59">#REF!</definedName>
    <definedName name="_EXC3" localSheetId="61">#REF!</definedName>
    <definedName name="_EXC3" localSheetId="63">#REF!</definedName>
    <definedName name="_EXC3" localSheetId="65">#REF!</definedName>
    <definedName name="_EXC3" localSheetId="67">#REF!</definedName>
    <definedName name="_EXC3" localSheetId="69">#REF!</definedName>
    <definedName name="_EXC3" localSheetId="71">#REF!</definedName>
    <definedName name="_EXC3" localSheetId="73">#REF!</definedName>
    <definedName name="_EXC3" localSheetId="75">#REF!</definedName>
    <definedName name="_EXC3" localSheetId="77">#REF!</definedName>
    <definedName name="_EXC3" localSheetId="79">#REF!</definedName>
    <definedName name="_EXC3">#REF!</definedName>
    <definedName name="_EXC4" localSheetId="26">#REF!</definedName>
    <definedName name="_EXC4" localSheetId="28">#REF!</definedName>
    <definedName name="_EXC4" localSheetId="30">#REF!</definedName>
    <definedName name="_EXC4" localSheetId="81">#REF!</definedName>
    <definedName name="_EXC4" localSheetId="32">#REF!</definedName>
    <definedName name="_EXC4" localSheetId="34">#REF!</definedName>
    <definedName name="_EXC4" localSheetId="36">#REF!</definedName>
    <definedName name="_EXC4" localSheetId="38">#REF!</definedName>
    <definedName name="_EXC4" localSheetId="40">#REF!</definedName>
    <definedName name="_EXC4" localSheetId="42">#REF!</definedName>
    <definedName name="_EXC4" localSheetId="45">#REF!</definedName>
    <definedName name="_EXC4" localSheetId="47">#REF!</definedName>
    <definedName name="_EXC4" localSheetId="49">#REF!</definedName>
    <definedName name="_EXC4" localSheetId="51">#REF!</definedName>
    <definedName name="_EXC4" localSheetId="53">#REF!</definedName>
    <definedName name="_EXC4" localSheetId="55">#REF!</definedName>
    <definedName name="_EXC4" localSheetId="57">#REF!</definedName>
    <definedName name="_EXC4" localSheetId="59">#REF!</definedName>
    <definedName name="_EXC4" localSheetId="61">#REF!</definedName>
    <definedName name="_EXC4" localSheetId="63">#REF!</definedName>
    <definedName name="_EXC4" localSheetId="65">#REF!</definedName>
    <definedName name="_EXC4" localSheetId="67">#REF!</definedName>
    <definedName name="_EXC4" localSheetId="69">#REF!</definedName>
    <definedName name="_EXC4" localSheetId="71">#REF!</definedName>
    <definedName name="_EXC4" localSheetId="73">#REF!</definedName>
    <definedName name="_EXC4" localSheetId="75">#REF!</definedName>
    <definedName name="_EXC4" localSheetId="77">#REF!</definedName>
    <definedName name="_EXC4" localSheetId="79">#REF!</definedName>
    <definedName name="_EXC4">#REF!</definedName>
    <definedName name="_EXC5" localSheetId="26">#REF!</definedName>
    <definedName name="_EXC5" localSheetId="28">#REF!</definedName>
    <definedName name="_EXC5" localSheetId="30">#REF!</definedName>
    <definedName name="_EXC5" localSheetId="81">#REF!</definedName>
    <definedName name="_EXC5" localSheetId="32">#REF!</definedName>
    <definedName name="_EXC5" localSheetId="34">#REF!</definedName>
    <definedName name="_EXC5" localSheetId="36">#REF!</definedName>
    <definedName name="_EXC5" localSheetId="38">#REF!</definedName>
    <definedName name="_EXC5" localSheetId="40">#REF!</definedName>
    <definedName name="_EXC5" localSheetId="42">#REF!</definedName>
    <definedName name="_EXC5" localSheetId="45">#REF!</definedName>
    <definedName name="_EXC5" localSheetId="47">#REF!</definedName>
    <definedName name="_EXC5" localSheetId="49">#REF!</definedName>
    <definedName name="_EXC5" localSheetId="51">#REF!</definedName>
    <definedName name="_EXC5" localSheetId="53">#REF!</definedName>
    <definedName name="_EXC5" localSheetId="55">#REF!</definedName>
    <definedName name="_EXC5" localSheetId="57">#REF!</definedName>
    <definedName name="_EXC5" localSheetId="59">#REF!</definedName>
    <definedName name="_EXC5" localSheetId="61">#REF!</definedName>
    <definedName name="_EXC5" localSheetId="63">#REF!</definedName>
    <definedName name="_EXC5" localSheetId="65">#REF!</definedName>
    <definedName name="_EXC5" localSheetId="67">#REF!</definedName>
    <definedName name="_EXC5" localSheetId="69">#REF!</definedName>
    <definedName name="_EXC5" localSheetId="71">#REF!</definedName>
    <definedName name="_EXC5" localSheetId="73">#REF!</definedName>
    <definedName name="_EXC5" localSheetId="75">#REF!</definedName>
    <definedName name="_EXC5" localSheetId="77">#REF!</definedName>
    <definedName name="_EXC5" localSheetId="79">#REF!</definedName>
    <definedName name="_EXC5">#REF!</definedName>
    <definedName name="_EXC6" localSheetId="26">#REF!</definedName>
    <definedName name="_EXC6" localSheetId="28">#REF!</definedName>
    <definedName name="_EXC6" localSheetId="30">#REF!</definedName>
    <definedName name="_EXC6" localSheetId="81">#REF!</definedName>
    <definedName name="_EXC6" localSheetId="32">#REF!</definedName>
    <definedName name="_EXC6" localSheetId="34">#REF!</definedName>
    <definedName name="_EXC6" localSheetId="36">#REF!</definedName>
    <definedName name="_EXC6" localSheetId="38">#REF!</definedName>
    <definedName name="_EXC6" localSheetId="40">#REF!</definedName>
    <definedName name="_EXC6" localSheetId="42">#REF!</definedName>
    <definedName name="_EXC6" localSheetId="45">#REF!</definedName>
    <definedName name="_EXC6" localSheetId="47">#REF!</definedName>
    <definedName name="_EXC6" localSheetId="49">#REF!</definedName>
    <definedName name="_EXC6" localSheetId="51">#REF!</definedName>
    <definedName name="_EXC6" localSheetId="53">#REF!</definedName>
    <definedName name="_EXC6" localSheetId="55">#REF!</definedName>
    <definedName name="_EXC6" localSheetId="57">#REF!</definedName>
    <definedName name="_EXC6" localSheetId="59">#REF!</definedName>
    <definedName name="_EXC6" localSheetId="61">#REF!</definedName>
    <definedName name="_EXC6" localSheetId="63">#REF!</definedName>
    <definedName name="_EXC6" localSheetId="65">#REF!</definedName>
    <definedName name="_EXC6" localSheetId="67">#REF!</definedName>
    <definedName name="_EXC6" localSheetId="69">#REF!</definedName>
    <definedName name="_EXC6" localSheetId="71">#REF!</definedName>
    <definedName name="_EXC6" localSheetId="73">#REF!</definedName>
    <definedName name="_EXC6" localSheetId="75">#REF!</definedName>
    <definedName name="_EXC6" localSheetId="77">#REF!</definedName>
    <definedName name="_EXC6" localSheetId="79">#REF!</definedName>
    <definedName name="_EXC6">#REF!</definedName>
    <definedName name="_EXC7" localSheetId="26">#REF!</definedName>
    <definedName name="_EXC7" localSheetId="28">#REF!</definedName>
    <definedName name="_EXC7" localSheetId="30">#REF!</definedName>
    <definedName name="_EXC7" localSheetId="81">#REF!</definedName>
    <definedName name="_EXC7" localSheetId="32">#REF!</definedName>
    <definedName name="_EXC7" localSheetId="34">#REF!</definedName>
    <definedName name="_EXC7" localSheetId="36">#REF!</definedName>
    <definedName name="_EXC7" localSheetId="38">#REF!</definedName>
    <definedName name="_EXC7" localSheetId="40">#REF!</definedName>
    <definedName name="_EXC7" localSheetId="42">#REF!</definedName>
    <definedName name="_EXC7" localSheetId="45">#REF!</definedName>
    <definedName name="_EXC7" localSheetId="47">#REF!</definedName>
    <definedName name="_EXC7" localSheetId="49">#REF!</definedName>
    <definedName name="_EXC7" localSheetId="51">#REF!</definedName>
    <definedName name="_EXC7" localSheetId="53">#REF!</definedName>
    <definedName name="_EXC7" localSheetId="55">#REF!</definedName>
    <definedName name="_EXC7" localSheetId="57">#REF!</definedName>
    <definedName name="_EXC7" localSheetId="59">#REF!</definedName>
    <definedName name="_EXC7" localSheetId="61">#REF!</definedName>
    <definedName name="_EXC7" localSheetId="63">#REF!</definedName>
    <definedName name="_EXC7" localSheetId="65">#REF!</definedName>
    <definedName name="_EXC7" localSheetId="67">#REF!</definedName>
    <definedName name="_EXC7" localSheetId="69">#REF!</definedName>
    <definedName name="_EXC7" localSheetId="71">#REF!</definedName>
    <definedName name="_EXC7" localSheetId="73">#REF!</definedName>
    <definedName name="_EXC7" localSheetId="75">#REF!</definedName>
    <definedName name="_EXC7" localSheetId="77">#REF!</definedName>
    <definedName name="_EXC7" localSheetId="79">#REF!</definedName>
    <definedName name="_EXC7">#REF!</definedName>
    <definedName name="_EXC8" localSheetId="26">#REF!</definedName>
    <definedName name="_EXC8" localSheetId="28">#REF!</definedName>
    <definedName name="_EXC8" localSheetId="30">#REF!</definedName>
    <definedName name="_EXC8" localSheetId="81">#REF!</definedName>
    <definedName name="_EXC8" localSheetId="32">#REF!</definedName>
    <definedName name="_EXC8" localSheetId="34">#REF!</definedName>
    <definedName name="_EXC8" localSheetId="36">#REF!</definedName>
    <definedName name="_EXC8" localSheetId="38">#REF!</definedName>
    <definedName name="_EXC8" localSheetId="40">#REF!</definedName>
    <definedName name="_EXC8" localSheetId="42">#REF!</definedName>
    <definedName name="_EXC8" localSheetId="45">#REF!</definedName>
    <definedName name="_EXC8" localSheetId="47">#REF!</definedName>
    <definedName name="_EXC8" localSheetId="49">#REF!</definedName>
    <definedName name="_EXC8" localSheetId="51">#REF!</definedName>
    <definedName name="_EXC8" localSheetId="53">#REF!</definedName>
    <definedName name="_EXC8" localSheetId="55">#REF!</definedName>
    <definedName name="_EXC8" localSheetId="57">#REF!</definedName>
    <definedName name="_EXC8" localSheetId="59">#REF!</definedName>
    <definedName name="_EXC8" localSheetId="61">#REF!</definedName>
    <definedName name="_EXC8" localSheetId="63">#REF!</definedName>
    <definedName name="_EXC8" localSheetId="65">#REF!</definedName>
    <definedName name="_EXC8" localSheetId="67">#REF!</definedName>
    <definedName name="_EXC8" localSheetId="69">#REF!</definedName>
    <definedName name="_EXC8" localSheetId="71">#REF!</definedName>
    <definedName name="_EXC8" localSheetId="73">#REF!</definedName>
    <definedName name="_EXC8" localSheetId="75">#REF!</definedName>
    <definedName name="_EXC8" localSheetId="77">#REF!</definedName>
    <definedName name="_EXC8" localSheetId="79">#REF!</definedName>
    <definedName name="_EXC8">#REF!</definedName>
    <definedName name="_EXC9" localSheetId="26">#REF!</definedName>
    <definedName name="_EXC9" localSheetId="28">#REF!</definedName>
    <definedName name="_EXC9" localSheetId="30">#REF!</definedName>
    <definedName name="_EXC9" localSheetId="81">#REF!</definedName>
    <definedName name="_EXC9" localSheetId="32">#REF!</definedName>
    <definedName name="_EXC9" localSheetId="34">#REF!</definedName>
    <definedName name="_EXC9" localSheetId="36">#REF!</definedName>
    <definedName name="_EXC9" localSheetId="38">#REF!</definedName>
    <definedName name="_EXC9" localSheetId="40">#REF!</definedName>
    <definedName name="_EXC9" localSheetId="42">#REF!</definedName>
    <definedName name="_EXC9" localSheetId="45">#REF!</definedName>
    <definedName name="_EXC9" localSheetId="47">#REF!</definedName>
    <definedName name="_EXC9" localSheetId="49">#REF!</definedName>
    <definedName name="_EXC9" localSheetId="51">#REF!</definedName>
    <definedName name="_EXC9" localSheetId="53">#REF!</definedName>
    <definedName name="_EXC9" localSheetId="55">#REF!</definedName>
    <definedName name="_EXC9" localSheetId="57">#REF!</definedName>
    <definedName name="_EXC9" localSheetId="59">#REF!</definedName>
    <definedName name="_EXC9" localSheetId="61">#REF!</definedName>
    <definedName name="_EXC9" localSheetId="63">#REF!</definedName>
    <definedName name="_EXC9" localSheetId="65">#REF!</definedName>
    <definedName name="_EXC9" localSheetId="67">#REF!</definedName>
    <definedName name="_EXC9" localSheetId="69">#REF!</definedName>
    <definedName name="_EXC9" localSheetId="71">#REF!</definedName>
    <definedName name="_EXC9" localSheetId="73">#REF!</definedName>
    <definedName name="_EXC9" localSheetId="75">#REF!</definedName>
    <definedName name="_EXC9" localSheetId="77">#REF!</definedName>
    <definedName name="_EXC9" localSheetId="79">#REF!</definedName>
    <definedName name="_EXC9">#REF!</definedName>
    <definedName name="_F" localSheetId="26">'1,1'!ERR</definedName>
    <definedName name="_F" localSheetId="28">'1,2'!ERR</definedName>
    <definedName name="_F" localSheetId="30">'1,3'!ERR</definedName>
    <definedName name="_F" localSheetId="81">'12,2'!ERR</definedName>
    <definedName name="_F" localSheetId="32">'2,1-7,2-10,1'!ERR</definedName>
    <definedName name="_F" localSheetId="34">'2,2-7,3-10,2'!ERR</definedName>
    <definedName name="_F" localSheetId="36">'2,3-10,3'!ERR</definedName>
    <definedName name="_F" localSheetId="38">'2,4-10,4'!ERR</definedName>
    <definedName name="_F" localSheetId="40">'3,1'!ERR</definedName>
    <definedName name="_F" localSheetId="42">'3,2'!ERR</definedName>
    <definedName name="_F" localSheetId="45">'3,3'!ERR</definedName>
    <definedName name="_F" localSheetId="47">'3,5'!ERR</definedName>
    <definedName name="_F" localSheetId="49">'3,6'!ERR</definedName>
    <definedName name="_F" localSheetId="51">'4,1'!ERR</definedName>
    <definedName name="_F" localSheetId="53">'5,1-11,1'!ERR</definedName>
    <definedName name="_F" localSheetId="55">'6,1-8,2-12,1'!ERR</definedName>
    <definedName name="_F" localSheetId="57">'6,2'!ERR</definedName>
    <definedName name="_F" localSheetId="59">'6,3'!ERR</definedName>
    <definedName name="_F" localSheetId="61">'6,4-9,2'!ERR</definedName>
    <definedName name="_F" localSheetId="63">'6,5-9,3'!ERR</definedName>
    <definedName name="_F" localSheetId="65">'6,6'!ERR</definedName>
    <definedName name="_F" localSheetId="67">'6,7'!ERR</definedName>
    <definedName name="_F" localSheetId="69">'6,8'!ERR</definedName>
    <definedName name="_F" localSheetId="71">'6,9'!ERR</definedName>
    <definedName name="_F" localSheetId="73">'7,1'!ERR</definedName>
    <definedName name="_F" localSheetId="75">'8,1- 3,4'!ERR</definedName>
    <definedName name="_F" localSheetId="77">'8,3'!ERR</definedName>
    <definedName name="_F" localSheetId="79">'9,1'!ERR</definedName>
    <definedName name="_F">[0]!ERR</definedName>
    <definedName name="_F10">#REF!</definedName>
    <definedName name="_FC">#REF!</definedName>
    <definedName name="_Fill" localSheetId="26" hidden="1">#REF!</definedName>
    <definedName name="_Fill" localSheetId="28" hidden="1">#REF!</definedName>
    <definedName name="_Fill" localSheetId="30" hidden="1">#REF!</definedName>
    <definedName name="_Fill" localSheetId="81" hidden="1">#REF!</definedName>
    <definedName name="_Fill" localSheetId="32" hidden="1">#REF!</definedName>
    <definedName name="_Fill" localSheetId="34" hidden="1">#REF!</definedName>
    <definedName name="_Fill" localSheetId="36" hidden="1">#REF!</definedName>
    <definedName name="_Fill" localSheetId="38" hidden="1">#REF!</definedName>
    <definedName name="_Fill" localSheetId="40" hidden="1">#REF!</definedName>
    <definedName name="_Fill" localSheetId="42" hidden="1">#REF!</definedName>
    <definedName name="_Fill" localSheetId="45" hidden="1">#REF!</definedName>
    <definedName name="_Fill" localSheetId="47" hidden="1">#REF!</definedName>
    <definedName name="_Fill" localSheetId="49" hidden="1">#REF!</definedName>
    <definedName name="_Fill" localSheetId="51" hidden="1">#REF!</definedName>
    <definedName name="_Fill" localSheetId="53" hidden="1">#REF!</definedName>
    <definedName name="_Fill" localSheetId="55" hidden="1">#REF!</definedName>
    <definedName name="_Fill" localSheetId="57" hidden="1">#REF!</definedName>
    <definedName name="_Fill" localSheetId="59" hidden="1">#REF!</definedName>
    <definedName name="_Fill" localSheetId="61" hidden="1">#REF!</definedName>
    <definedName name="_Fill" localSheetId="63" hidden="1">#REF!</definedName>
    <definedName name="_Fill" localSheetId="65" hidden="1">#REF!</definedName>
    <definedName name="_Fill" localSheetId="67" hidden="1">#REF!</definedName>
    <definedName name="_Fill" localSheetId="69" hidden="1">#REF!</definedName>
    <definedName name="_Fill" localSheetId="71" hidden="1">#REF!</definedName>
    <definedName name="_Fill" localSheetId="73" hidden="1">#REF!</definedName>
    <definedName name="_Fill" localSheetId="75" hidden="1">#REF!</definedName>
    <definedName name="_Fill" localSheetId="77" hidden="1">#REF!</definedName>
    <definedName name="_Fill" localSheetId="79" hidden="1">#REF!</definedName>
    <definedName name="_Fill" hidden="1">#REF!</definedName>
    <definedName name="_xlnm._FilterDatabase" localSheetId="8" hidden="1">'ESTUDIO DE MERCADO-V2'!$B$7:$I$7</definedName>
    <definedName name="_xlnm._FilterDatabase" localSheetId="3" hidden="1">'PRESUPUESTO OFICIAL (Entidad)'!$I$11:$I$72</definedName>
    <definedName name="_FS01" localSheetId="26">'1,1'!ERR</definedName>
    <definedName name="_FS01" localSheetId="28">'1,2'!ERR</definedName>
    <definedName name="_FS01" localSheetId="30">'1,3'!ERR</definedName>
    <definedName name="_FS01" localSheetId="81">'12,2'!ERR</definedName>
    <definedName name="_FS01" localSheetId="32">'2,1-7,2-10,1'!ERR</definedName>
    <definedName name="_FS01" localSheetId="34">'2,2-7,3-10,2'!ERR</definedName>
    <definedName name="_FS01" localSheetId="36">'2,3-10,3'!ERR</definedName>
    <definedName name="_FS01" localSheetId="38">'2,4-10,4'!ERR</definedName>
    <definedName name="_FS01" localSheetId="40">'3,1'!ERR</definedName>
    <definedName name="_FS01" localSheetId="42">'3,2'!ERR</definedName>
    <definedName name="_FS01" localSheetId="45">'3,3'!ERR</definedName>
    <definedName name="_FS01" localSheetId="47">'3,5'!ERR</definedName>
    <definedName name="_FS01" localSheetId="49">'3,6'!ERR</definedName>
    <definedName name="_FS01" localSheetId="51">'4,1'!ERR</definedName>
    <definedName name="_FS01" localSheetId="53">'5,1-11,1'!ERR</definedName>
    <definedName name="_FS01" localSheetId="55">'6,1-8,2-12,1'!ERR</definedName>
    <definedName name="_FS01" localSheetId="57">'6,2'!ERR</definedName>
    <definedName name="_FS01" localSheetId="59">'6,3'!ERR</definedName>
    <definedName name="_FS01" localSheetId="61">'6,4-9,2'!ERR</definedName>
    <definedName name="_FS01" localSheetId="63">'6,5-9,3'!ERR</definedName>
    <definedName name="_FS01" localSheetId="65">'6,6'!ERR</definedName>
    <definedName name="_FS01" localSheetId="67">'6,7'!ERR</definedName>
    <definedName name="_FS01" localSheetId="69">'6,8'!ERR</definedName>
    <definedName name="_FS01" localSheetId="71">'6,9'!ERR</definedName>
    <definedName name="_FS01" localSheetId="73">'7,1'!ERR</definedName>
    <definedName name="_FS01" localSheetId="75">'8,1- 3,4'!ERR</definedName>
    <definedName name="_FS01" localSheetId="77">'8,3'!ERR</definedName>
    <definedName name="_FS01" localSheetId="79">'9,1'!ERR</definedName>
    <definedName name="_FS01">[0]!ERR</definedName>
    <definedName name="_g2" localSheetId="26" hidden="1">{"TAB1",#N/A,TRUE,"GENERAL";"TAB2",#N/A,TRUE,"GENERAL";"TAB3",#N/A,TRUE,"GENERAL";"TAB4",#N/A,TRUE,"GENERAL";"TAB5",#N/A,TRUE,"GENERAL"}</definedName>
    <definedName name="_g2" localSheetId="28" hidden="1">{"TAB1",#N/A,TRUE,"GENERAL";"TAB2",#N/A,TRUE,"GENERAL";"TAB3",#N/A,TRUE,"GENERAL";"TAB4",#N/A,TRUE,"GENERAL";"TAB5",#N/A,TRUE,"GENERAL"}</definedName>
    <definedName name="_g2" localSheetId="30" hidden="1">{"TAB1",#N/A,TRUE,"GENERAL";"TAB2",#N/A,TRUE,"GENERAL";"TAB3",#N/A,TRUE,"GENERAL";"TAB4",#N/A,TRUE,"GENERAL";"TAB5",#N/A,TRUE,"GENERAL"}</definedName>
    <definedName name="_g2" localSheetId="81" hidden="1">{"TAB1",#N/A,TRUE,"GENERAL";"TAB2",#N/A,TRUE,"GENERAL";"TAB3",#N/A,TRUE,"GENERAL";"TAB4",#N/A,TRUE,"GENERAL";"TAB5",#N/A,TRUE,"GENERAL"}</definedName>
    <definedName name="_g2" localSheetId="32" hidden="1">{"TAB1",#N/A,TRUE,"GENERAL";"TAB2",#N/A,TRUE,"GENERAL";"TAB3",#N/A,TRUE,"GENERAL";"TAB4",#N/A,TRUE,"GENERAL";"TAB5",#N/A,TRUE,"GENERAL"}</definedName>
    <definedName name="_g2" localSheetId="34" hidden="1">{"TAB1",#N/A,TRUE,"GENERAL";"TAB2",#N/A,TRUE,"GENERAL";"TAB3",#N/A,TRUE,"GENERAL";"TAB4",#N/A,TRUE,"GENERAL";"TAB5",#N/A,TRUE,"GENERAL"}</definedName>
    <definedName name="_g2" localSheetId="36" hidden="1">{"TAB1",#N/A,TRUE,"GENERAL";"TAB2",#N/A,TRUE,"GENERAL";"TAB3",#N/A,TRUE,"GENERAL";"TAB4",#N/A,TRUE,"GENERAL";"TAB5",#N/A,TRUE,"GENERAL"}</definedName>
    <definedName name="_g2" localSheetId="38" hidden="1">{"TAB1",#N/A,TRUE,"GENERAL";"TAB2",#N/A,TRUE,"GENERAL";"TAB3",#N/A,TRUE,"GENERAL";"TAB4",#N/A,TRUE,"GENERAL";"TAB5",#N/A,TRUE,"GENERAL"}</definedName>
    <definedName name="_g2" localSheetId="40" hidden="1">{"TAB1",#N/A,TRUE,"GENERAL";"TAB2",#N/A,TRUE,"GENERAL";"TAB3",#N/A,TRUE,"GENERAL";"TAB4",#N/A,TRUE,"GENERAL";"TAB5",#N/A,TRUE,"GENERAL"}</definedName>
    <definedName name="_g2" localSheetId="42" hidden="1">{"TAB1",#N/A,TRUE,"GENERAL";"TAB2",#N/A,TRUE,"GENERAL";"TAB3",#N/A,TRUE,"GENERAL";"TAB4",#N/A,TRUE,"GENERAL";"TAB5",#N/A,TRUE,"GENERAL"}</definedName>
    <definedName name="_g2" localSheetId="45" hidden="1">{"TAB1",#N/A,TRUE,"GENERAL";"TAB2",#N/A,TRUE,"GENERAL";"TAB3",#N/A,TRUE,"GENERAL";"TAB4",#N/A,TRUE,"GENERAL";"TAB5",#N/A,TRUE,"GENERAL"}</definedName>
    <definedName name="_g2" localSheetId="47" hidden="1">{"TAB1",#N/A,TRUE,"GENERAL";"TAB2",#N/A,TRUE,"GENERAL";"TAB3",#N/A,TRUE,"GENERAL";"TAB4",#N/A,TRUE,"GENERAL";"TAB5",#N/A,TRUE,"GENERAL"}</definedName>
    <definedName name="_g2" localSheetId="49" hidden="1">{"TAB1",#N/A,TRUE,"GENERAL";"TAB2",#N/A,TRUE,"GENERAL";"TAB3",#N/A,TRUE,"GENERAL";"TAB4",#N/A,TRUE,"GENERAL";"TAB5",#N/A,TRUE,"GENERAL"}</definedName>
    <definedName name="_g2" localSheetId="51" hidden="1">{"TAB1",#N/A,TRUE,"GENERAL";"TAB2",#N/A,TRUE,"GENERAL";"TAB3",#N/A,TRUE,"GENERAL";"TAB4",#N/A,TRUE,"GENERAL";"TAB5",#N/A,TRUE,"GENERAL"}</definedName>
    <definedName name="_g2" localSheetId="53" hidden="1">{"TAB1",#N/A,TRUE,"GENERAL";"TAB2",#N/A,TRUE,"GENERAL";"TAB3",#N/A,TRUE,"GENERAL";"TAB4",#N/A,TRUE,"GENERAL";"TAB5",#N/A,TRUE,"GENERAL"}</definedName>
    <definedName name="_g2" localSheetId="55" hidden="1">{"TAB1",#N/A,TRUE,"GENERAL";"TAB2",#N/A,TRUE,"GENERAL";"TAB3",#N/A,TRUE,"GENERAL";"TAB4",#N/A,TRUE,"GENERAL";"TAB5",#N/A,TRUE,"GENERAL"}</definedName>
    <definedName name="_g2" localSheetId="57" hidden="1">{"TAB1",#N/A,TRUE,"GENERAL";"TAB2",#N/A,TRUE,"GENERAL";"TAB3",#N/A,TRUE,"GENERAL";"TAB4",#N/A,TRUE,"GENERAL";"TAB5",#N/A,TRUE,"GENERAL"}</definedName>
    <definedName name="_g2" localSheetId="59" hidden="1">{"TAB1",#N/A,TRUE,"GENERAL";"TAB2",#N/A,TRUE,"GENERAL";"TAB3",#N/A,TRUE,"GENERAL";"TAB4",#N/A,TRUE,"GENERAL";"TAB5",#N/A,TRUE,"GENERAL"}</definedName>
    <definedName name="_g2" localSheetId="61" hidden="1">{"TAB1",#N/A,TRUE,"GENERAL";"TAB2",#N/A,TRUE,"GENERAL";"TAB3",#N/A,TRUE,"GENERAL";"TAB4",#N/A,TRUE,"GENERAL";"TAB5",#N/A,TRUE,"GENERAL"}</definedName>
    <definedName name="_g2" localSheetId="63" hidden="1">{"TAB1",#N/A,TRUE,"GENERAL";"TAB2",#N/A,TRUE,"GENERAL";"TAB3",#N/A,TRUE,"GENERAL";"TAB4",#N/A,TRUE,"GENERAL";"TAB5",#N/A,TRUE,"GENERAL"}</definedName>
    <definedName name="_g2" localSheetId="65" hidden="1">{"TAB1",#N/A,TRUE,"GENERAL";"TAB2",#N/A,TRUE,"GENERAL";"TAB3",#N/A,TRUE,"GENERAL";"TAB4",#N/A,TRUE,"GENERAL";"TAB5",#N/A,TRUE,"GENERAL"}</definedName>
    <definedName name="_g2" localSheetId="67" hidden="1">{"TAB1",#N/A,TRUE,"GENERAL";"TAB2",#N/A,TRUE,"GENERAL";"TAB3",#N/A,TRUE,"GENERAL";"TAB4",#N/A,TRUE,"GENERAL";"TAB5",#N/A,TRUE,"GENERAL"}</definedName>
    <definedName name="_g2" localSheetId="69" hidden="1">{"TAB1",#N/A,TRUE,"GENERAL";"TAB2",#N/A,TRUE,"GENERAL";"TAB3",#N/A,TRUE,"GENERAL";"TAB4",#N/A,TRUE,"GENERAL";"TAB5",#N/A,TRUE,"GENERAL"}</definedName>
    <definedName name="_g2" localSheetId="71" hidden="1">{"TAB1",#N/A,TRUE,"GENERAL";"TAB2",#N/A,TRUE,"GENERAL";"TAB3",#N/A,TRUE,"GENERAL";"TAB4",#N/A,TRUE,"GENERAL";"TAB5",#N/A,TRUE,"GENERAL"}</definedName>
    <definedName name="_g2" localSheetId="73" hidden="1">{"TAB1",#N/A,TRUE,"GENERAL";"TAB2",#N/A,TRUE,"GENERAL";"TAB3",#N/A,TRUE,"GENERAL";"TAB4",#N/A,TRUE,"GENERAL";"TAB5",#N/A,TRUE,"GENERAL"}</definedName>
    <definedName name="_g2" localSheetId="75" hidden="1">{"TAB1",#N/A,TRUE,"GENERAL";"TAB2",#N/A,TRUE,"GENERAL";"TAB3",#N/A,TRUE,"GENERAL";"TAB4",#N/A,TRUE,"GENERAL";"TAB5",#N/A,TRUE,"GENERAL"}</definedName>
    <definedName name="_g2" localSheetId="77" hidden="1">{"TAB1",#N/A,TRUE,"GENERAL";"TAB2",#N/A,TRUE,"GENERAL";"TAB3",#N/A,TRUE,"GENERAL";"TAB4",#N/A,TRUE,"GENERAL";"TAB5",#N/A,TRUE,"GENERAL"}</definedName>
    <definedName name="_g2" localSheetId="79"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6" hidden="1">{"via1",#N/A,TRUE,"general";"via2",#N/A,TRUE,"general";"via3",#N/A,TRUE,"general"}</definedName>
    <definedName name="_g3" localSheetId="28" hidden="1">{"via1",#N/A,TRUE,"general";"via2",#N/A,TRUE,"general";"via3",#N/A,TRUE,"general"}</definedName>
    <definedName name="_g3" localSheetId="30" hidden="1">{"via1",#N/A,TRUE,"general";"via2",#N/A,TRUE,"general";"via3",#N/A,TRUE,"general"}</definedName>
    <definedName name="_g3" localSheetId="81" hidden="1">{"via1",#N/A,TRUE,"general";"via2",#N/A,TRUE,"general";"via3",#N/A,TRUE,"general"}</definedName>
    <definedName name="_g3" localSheetId="32" hidden="1">{"via1",#N/A,TRUE,"general";"via2",#N/A,TRUE,"general";"via3",#N/A,TRUE,"general"}</definedName>
    <definedName name="_g3" localSheetId="34" hidden="1">{"via1",#N/A,TRUE,"general";"via2",#N/A,TRUE,"general";"via3",#N/A,TRUE,"general"}</definedName>
    <definedName name="_g3" localSheetId="36" hidden="1">{"via1",#N/A,TRUE,"general";"via2",#N/A,TRUE,"general";"via3",#N/A,TRUE,"general"}</definedName>
    <definedName name="_g3" localSheetId="38" hidden="1">{"via1",#N/A,TRUE,"general";"via2",#N/A,TRUE,"general";"via3",#N/A,TRUE,"general"}</definedName>
    <definedName name="_g3" localSheetId="40" hidden="1">{"via1",#N/A,TRUE,"general";"via2",#N/A,TRUE,"general";"via3",#N/A,TRUE,"general"}</definedName>
    <definedName name="_g3" localSheetId="42" hidden="1">{"via1",#N/A,TRUE,"general";"via2",#N/A,TRUE,"general";"via3",#N/A,TRUE,"general"}</definedName>
    <definedName name="_g3" localSheetId="45" hidden="1">{"via1",#N/A,TRUE,"general";"via2",#N/A,TRUE,"general";"via3",#N/A,TRUE,"general"}</definedName>
    <definedName name="_g3" localSheetId="47" hidden="1">{"via1",#N/A,TRUE,"general";"via2",#N/A,TRUE,"general";"via3",#N/A,TRUE,"general"}</definedName>
    <definedName name="_g3" localSheetId="49" hidden="1">{"via1",#N/A,TRUE,"general";"via2",#N/A,TRUE,"general";"via3",#N/A,TRUE,"general"}</definedName>
    <definedName name="_g3" localSheetId="51" hidden="1">{"via1",#N/A,TRUE,"general";"via2",#N/A,TRUE,"general";"via3",#N/A,TRUE,"general"}</definedName>
    <definedName name="_g3" localSheetId="53" hidden="1">{"via1",#N/A,TRUE,"general";"via2",#N/A,TRUE,"general";"via3",#N/A,TRUE,"general"}</definedName>
    <definedName name="_g3" localSheetId="55" hidden="1">{"via1",#N/A,TRUE,"general";"via2",#N/A,TRUE,"general";"via3",#N/A,TRUE,"general"}</definedName>
    <definedName name="_g3" localSheetId="57" hidden="1">{"via1",#N/A,TRUE,"general";"via2",#N/A,TRUE,"general";"via3",#N/A,TRUE,"general"}</definedName>
    <definedName name="_g3" localSheetId="59" hidden="1">{"via1",#N/A,TRUE,"general";"via2",#N/A,TRUE,"general";"via3",#N/A,TRUE,"general"}</definedName>
    <definedName name="_g3" localSheetId="61" hidden="1">{"via1",#N/A,TRUE,"general";"via2",#N/A,TRUE,"general";"via3",#N/A,TRUE,"general"}</definedName>
    <definedName name="_g3" localSheetId="63" hidden="1">{"via1",#N/A,TRUE,"general";"via2",#N/A,TRUE,"general";"via3",#N/A,TRUE,"general"}</definedName>
    <definedName name="_g3" localSheetId="65" hidden="1">{"via1",#N/A,TRUE,"general";"via2",#N/A,TRUE,"general";"via3",#N/A,TRUE,"general"}</definedName>
    <definedName name="_g3" localSheetId="67" hidden="1">{"via1",#N/A,TRUE,"general";"via2",#N/A,TRUE,"general";"via3",#N/A,TRUE,"general"}</definedName>
    <definedName name="_g3" localSheetId="69" hidden="1">{"via1",#N/A,TRUE,"general";"via2",#N/A,TRUE,"general";"via3",#N/A,TRUE,"general"}</definedName>
    <definedName name="_g3" localSheetId="71" hidden="1">{"via1",#N/A,TRUE,"general";"via2",#N/A,TRUE,"general";"via3",#N/A,TRUE,"general"}</definedName>
    <definedName name="_g3" localSheetId="73" hidden="1">{"via1",#N/A,TRUE,"general";"via2",#N/A,TRUE,"general";"via3",#N/A,TRUE,"general"}</definedName>
    <definedName name="_g3" localSheetId="75" hidden="1">{"via1",#N/A,TRUE,"general";"via2",#N/A,TRUE,"general";"via3",#N/A,TRUE,"general"}</definedName>
    <definedName name="_g3" localSheetId="77" hidden="1">{"via1",#N/A,TRUE,"general";"via2",#N/A,TRUE,"general";"via3",#N/A,TRUE,"general"}</definedName>
    <definedName name="_g3" localSheetId="79"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6" hidden="1">{"via1",#N/A,TRUE,"general";"via2",#N/A,TRUE,"general";"via3",#N/A,TRUE,"general"}</definedName>
    <definedName name="_g4" localSheetId="28" hidden="1">{"via1",#N/A,TRUE,"general";"via2",#N/A,TRUE,"general";"via3",#N/A,TRUE,"general"}</definedName>
    <definedName name="_g4" localSheetId="30" hidden="1">{"via1",#N/A,TRUE,"general";"via2",#N/A,TRUE,"general";"via3",#N/A,TRUE,"general"}</definedName>
    <definedName name="_g4" localSheetId="81" hidden="1">{"via1",#N/A,TRUE,"general";"via2",#N/A,TRUE,"general";"via3",#N/A,TRUE,"general"}</definedName>
    <definedName name="_g4" localSheetId="32" hidden="1">{"via1",#N/A,TRUE,"general";"via2",#N/A,TRUE,"general";"via3",#N/A,TRUE,"general"}</definedName>
    <definedName name="_g4" localSheetId="34" hidden="1">{"via1",#N/A,TRUE,"general";"via2",#N/A,TRUE,"general";"via3",#N/A,TRUE,"general"}</definedName>
    <definedName name="_g4" localSheetId="36" hidden="1">{"via1",#N/A,TRUE,"general";"via2",#N/A,TRUE,"general";"via3",#N/A,TRUE,"general"}</definedName>
    <definedName name="_g4" localSheetId="38" hidden="1">{"via1",#N/A,TRUE,"general";"via2",#N/A,TRUE,"general";"via3",#N/A,TRUE,"general"}</definedName>
    <definedName name="_g4" localSheetId="40" hidden="1">{"via1",#N/A,TRUE,"general";"via2",#N/A,TRUE,"general";"via3",#N/A,TRUE,"general"}</definedName>
    <definedName name="_g4" localSheetId="42" hidden="1">{"via1",#N/A,TRUE,"general";"via2",#N/A,TRUE,"general";"via3",#N/A,TRUE,"general"}</definedName>
    <definedName name="_g4" localSheetId="45" hidden="1">{"via1",#N/A,TRUE,"general";"via2",#N/A,TRUE,"general";"via3",#N/A,TRUE,"general"}</definedName>
    <definedName name="_g4" localSheetId="47" hidden="1">{"via1",#N/A,TRUE,"general";"via2",#N/A,TRUE,"general";"via3",#N/A,TRUE,"general"}</definedName>
    <definedName name="_g4" localSheetId="49" hidden="1">{"via1",#N/A,TRUE,"general";"via2",#N/A,TRUE,"general";"via3",#N/A,TRUE,"general"}</definedName>
    <definedName name="_g4" localSheetId="51" hidden="1">{"via1",#N/A,TRUE,"general";"via2",#N/A,TRUE,"general";"via3",#N/A,TRUE,"general"}</definedName>
    <definedName name="_g4" localSheetId="53" hidden="1">{"via1",#N/A,TRUE,"general";"via2",#N/A,TRUE,"general";"via3",#N/A,TRUE,"general"}</definedName>
    <definedName name="_g4" localSheetId="55" hidden="1">{"via1",#N/A,TRUE,"general";"via2",#N/A,TRUE,"general";"via3",#N/A,TRUE,"general"}</definedName>
    <definedName name="_g4" localSheetId="57" hidden="1">{"via1",#N/A,TRUE,"general";"via2",#N/A,TRUE,"general";"via3",#N/A,TRUE,"general"}</definedName>
    <definedName name="_g4" localSheetId="59" hidden="1">{"via1",#N/A,TRUE,"general";"via2",#N/A,TRUE,"general";"via3",#N/A,TRUE,"general"}</definedName>
    <definedName name="_g4" localSheetId="61" hidden="1">{"via1",#N/A,TRUE,"general";"via2",#N/A,TRUE,"general";"via3",#N/A,TRUE,"general"}</definedName>
    <definedName name="_g4" localSheetId="63" hidden="1">{"via1",#N/A,TRUE,"general";"via2",#N/A,TRUE,"general";"via3",#N/A,TRUE,"general"}</definedName>
    <definedName name="_g4" localSheetId="65" hidden="1">{"via1",#N/A,TRUE,"general";"via2",#N/A,TRUE,"general";"via3",#N/A,TRUE,"general"}</definedName>
    <definedName name="_g4" localSheetId="67" hidden="1">{"via1",#N/A,TRUE,"general";"via2",#N/A,TRUE,"general";"via3",#N/A,TRUE,"general"}</definedName>
    <definedName name="_g4" localSheetId="69" hidden="1">{"via1",#N/A,TRUE,"general";"via2",#N/A,TRUE,"general";"via3",#N/A,TRUE,"general"}</definedName>
    <definedName name="_g4" localSheetId="71" hidden="1">{"via1",#N/A,TRUE,"general";"via2",#N/A,TRUE,"general";"via3",#N/A,TRUE,"general"}</definedName>
    <definedName name="_g4" localSheetId="73" hidden="1">{"via1",#N/A,TRUE,"general";"via2",#N/A,TRUE,"general";"via3",#N/A,TRUE,"general"}</definedName>
    <definedName name="_g4" localSheetId="75" hidden="1">{"via1",#N/A,TRUE,"general";"via2",#N/A,TRUE,"general";"via3",#N/A,TRUE,"general"}</definedName>
    <definedName name="_g4" localSheetId="77" hidden="1">{"via1",#N/A,TRUE,"general";"via2",#N/A,TRUE,"general";"via3",#N/A,TRUE,"general"}</definedName>
    <definedName name="_g4" localSheetId="79"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6" hidden="1">{"via1",#N/A,TRUE,"general";"via2",#N/A,TRUE,"general";"via3",#N/A,TRUE,"general"}</definedName>
    <definedName name="_g5" localSheetId="28" hidden="1">{"via1",#N/A,TRUE,"general";"via2",#N/A,TRUE,"general";"via3",#N/A,TRUE,"general"}</definedName>
    <definedName name="_g5" localSheetId="30" hidden="1">{"via1",#N/A,TRUE,"general";"via2",#N/A,TRUE,"general";"via3",#N/A,TRUE,"general"}</definedName>
    <definedName name="_g5" localSheetId="81" hidden="1">{"via1",#N/A,TRUE,"general";"via2",#N/A,TRUE,"general";"via3",#N/A,TRUE,"general"}</definedName>
    <definedName name="_g5" localSheetId="32" hidden="1">{"via1",#N/A,TRUE,"general";"via2",#N/A,TRUE,"general";"via3",#N/A,TRUE,"general"}</definedName>
    <definedName name="_g5" localSheetId="34" hidden="1">{"via1",#N/A,TRUE,"general";"via2",#N/A,TRUE,"general";"via3",#N/A,TRUE,"general"}</definedName>
    <definedName name="_g5" localSheetId="36" hidden="1">{"via1",#N/A,TRUE,"general";"via2",#N/A,TRUE,"general";"via3",#N/A,TRUE,"general"}</definedName>
    <definedName name="_g5" localSheetId="38" hidden="1">{"via1",#N/A,TRUE,"general";"via2",#N/A,TRUE,"general";"via3",#N/A,TRUE,"general"}</definedName>
    <definedName name="_g5" localSheetId="40" hidden="1">{"via1",#N/A,TRUE,"general";"via2",#N/A,TRUE,"general";"via3",#N/A,TRUE,"general"}</definedName>
    <definedName name="_g5" localSheetId="42" hidden="1">{"via1",#N/A,TRUE,"general";"via2",#N/A,TRUE,"general";"via3",#N/A,TRUE,"general"}</definedName>
    <definedName name="_g5" localSheetId="45" hidden="1">{"via1",#N/A,TRUE,"general";"via2",#N/A,TRUE,"general";"via3",#N/A,TRUE,"general"}</definedName>
    <definedName name="_g5" localSheetId="47" hidden="1">{"via1",#N/A,TRUE,"general";"via2",#N/A,TRUE,"general";"via3",#N/A,TRUE,"general"}</definedName>
    <definedName name="_g5" localSheetId="49" hidden="1">{"via1",#N/A,TRUE,"general";"via2",#N/A,TRUE,"general";"via3",#N/A,TRUE,"general"}</definedName>
    <definedName name="_g5" localSheetId="51" hidden="1">{"via1",#N/A,TRUE,"general";"via2",#N/A,TRUE,"general";"via3",#N/A,TRUE,"general"}</definedName>
    <definedName name="_g5" localSheetId="53" hidden="1">{"via1",#N/A,TRUE,"general";"via2",#N/A,TRUE,"general";"via3",#N/A,TRUE,"general"}</definedName>
    <definedName name="_g5" localSheetId="55" hidden="1">{"via1",#N/A,TRUE,"general";"via2",#N/A,TRUE,"general";"via3",#N/A,TRUE,"general"}</definedName>
    <definedName name="_g5" localSheetId="57" hidden="1">{"via1",#N/A,TRUE,"general";"via2",#N/A,TRUE,"general";"via3",#N/A,TRUE,"general"}</definedName>
    <definedName name="_g5" localSheetId="59" hidden="1">{"via1",#N/A,TRUE,"general";"via2",#N/A,TRUE,"general";"via3",#N/A,TRUE,"general"}</definedName>
    <definedName name="_g5" localSheetId="61" hidden="1">{"via1",#N/A,TRUE,"general";"via2",#N/A,TRUE,"general";"via3",#N/A,TRUE,"general"}</definedName>
    <definedName name="_g5" localSheetId="63" hidden="1">{"via1",#N/A,TRUE,"general";"via2",#N/A,TRUE,"general";"via3",#N/A,TRUE,"general"}</definedName>
    <definedName name="_g5" localSheetId="65" hidden="1">{"via1",#N/A,TRUE,"general";"via2",#N/A,TRUE,"general";"via3",#N/A,TRUE,"general"}</definedName>
    <definedName name="_g5" localSheetId="67" hidden="1">{"via1",#N/A,TRUE,"general";"via2",#N/A,TRUE,"general";"via3",#N/A,TRUE,"general"}</definedName>
    <definedName name="_g5" localSheetId="69" hidden="1">{"via1",#N/A,TRUE,"general";"via2",#N/A,TRUE,"general";"via3",#N/A,TRUE,"general"}</definedName>
    <definedName name="_g5" localSheetId="71" hidden="1">{"via1",#N/A,TRUE,"general";"via2",#N/A,TRUE,"general";"via3",#N/A,TRUE,"general"}</definedName>
    <definedName name="_g5" localSheetId="73" hidden="1">{"via1",#N/A,TRUE,"general";"via2",#N/A,TRUE,"general";"via3",#N/A,TRUE,"general"}</definedName>
    <definedName name="_g5" localSheetId="75" hidden="1">{"via1",#N/A,TRUE,"general";"via2",#N/A,TRUE,"general";"via3",#N/A,TRUE,"general"}</definedName>
    <definedName name="_g5" localSheetId="77" hidden="1">{"via1",#N/A,TRUE,"general";"via2",#N/A,TRUE,"general";"via3",#N/A,TRUE,"general"}</definedName>
    <definedName name="_g5" localSheetId="79"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6" hidden="1">{"via1",#N/A,TRUE,"general";"via2",#N/A,TRUE,"general";"via3",#N/A,TRUE,"general"}</definedName>
    <definedName name="_g6" localSheetId="28" hidden="1">{"via1",#N/A,TRUE,"general";"via2",#N/A,TRUE,"general";"via3",#N/A,TRUE,"general"}</definedName>
    <definedName name="_g6" localSheetId="30" hidden="1">{"via1",#N/A,TRUE,"general";"via2",#N/A,TRUE,"general";"via3",#N/A,TRUE,"general"}</definedName>
    <definedName name="_g6" localSheetId="81" hidden="1">{"via1",#N/A,TRUE,"general";"via2",#N/A,TRUE,"general";"via3",#N/A,TRUE,"general"}</definedName>
    <definedName name="_g6" localSheetId="32" hidden="1">{"via1",#N/A,TRUE,"general";"via2",#N/A,TRUE,"general";"via3",#N/A,TRUE,"general"}</definedName>
    <definedName name="_g6" localSheetId="34" hidden="1">{"via1",#N/A,TRUE,"general";"via2",#N/A,TRUE,"general";"via3",#N/A,TRUE,"general"}</definedName>
    <definedName name="_g6" localSheetId="36" hidden="1">{"via1",#N/A,TRUE,"general";"via2",#N/A,TRUE,"general";"via3",#N/A,TRUE,"general"}</definedName>
    <definedName name="_g6" localSheetId="38" hidden="1">{"via1",#N/A,TRUE,"general";"via2",#N/A,TRUE,"general";"via3",#N/A,TRUE,"general"}</definedName>
    <definedName name="_g6" localSheetId="40" hidden="1">{"via1",#N/A,TRUE,"general";"via2",#N/A,TRUE,"general";"via3",#N/A,TRUE,"general"}</definedName>
    <definedName name="_g6" localSheetId="42" hidden="1">{"via1",#N/A,TRUE,"general";"via2",#N/A,TRUE,"general";"via3",#N/A,TRUE,"general"}</definedName>
    <definedName name="_g6" localSheetId="45" hidden="1">{"via1",#N/A,TRUE,"general";"via2",#N/A,TRUE,"general";"via3",#N/A,TRUE,"general"}</definedName>
    <definedName name="_g6" localSheetId="47" hidden="1">{"via1",#N/A,TRUE,"general";"via2",#N/A,TRUE,"general";"via3",#N/A,TRUE,"general"}</definedName>
    <definedName name="_g6" localSheetId="49" hidden="1">{"via1",#N/A,TRUE,"general";"via2",#N/A,TRUE,"general";"via3",#N/A,TRUE,"general"}</definedName>
    <definedName name="_g6" localSheetId="51" hidden="1">{"via1",#N/A,TRUE,"general";"via2",#N/A,TRUE,"general";"via3",#N/A,TRUE,"general"}</definedName>
    <definedName name="_g6" localSheetId="53" hidden="1">{"via1",#N/A,TRUE,"general";"via2",#N/A,TRUE,"general";"via3",#N/A,TRUE,"general"}</definedName>
    <definedName name="_g6" localSheetId="55" hidden="1">{"via1",#N/A,TRUE,"general";"via2",#N/A,TRUE,"general";"via3",#N/A,TRUE,"general"}</definedName>
    <definedName name="_g6" localSheetId="57" hidden="1">{"via1",#N/A,TRUE,"general";"via2",#N/A,TRUE,"general";"via3",#N/A,TRUE,"general"}</definedName>
    <definedName name="_g6" localSheetId="59" hidden="1">{"via1",#N/A,TRUE,"general";"via2",#N/A,TRUE,"general";"via3",#N/A,TRUE,"general"}</definedName>
    <definedName name="_g6" localSheetId="61" hidden="1">{"via1",#N/A,TRUE,"general";"via2",#N/A,TRUE,"general";"via3",#N/A,TRUE,"general"}</definedName>
    <definedName name="_g6" localSheetId="63" hidden="1">{"via1",#N/A,TRUE,"general";"via2",#N/A,TRUE,"general";"via3",#N/A,TRUE,"general"}</definedName>
    <definedName name="_g6" localSheetId="65" hidden="1">{"via1",#N/A,TRUE,"general";"via2",#N/A,TRUE,"general";"via3",#N/A,TRUE,"general"}</definedName>
    <definedName name="_g6" localSheetId="67" hidden="1">{"via1",#N/A,TRUE,"general";"via2",#N/A,TRUE,"general";"via3",#N/A,TRUE,"general"}</definedName>
    <definedName name="_g6" localSheetId="69" hidden="1">{"via1",#N/A,TRUE,"general";"via2",#N/A,TRUE,"general";"via3",#N/A,TRUE,"general"}</definedName>
    <definedName name="_g6" localSheetId="71" hidden="1">{"via1",#N/A,TRUE,"general";"via2",#N/A,TRUE,"general";"via3",#N/A,TRUE,"general"}</definedName>
    <definedName name="_g6" localSheetId="73" hidden="1">{"via1",#N/A,TRUE,"general";"via2",#N/A,TRUE,"general";"via3",#N/A,TRUE,"general"}</definedName>
    <definedName name="_g6" localSheetId="75" hidden="1">{"via1",#N/A,TRUE,"general";"via2",#N/A,TRUE,"general";"via3",#N/A,TRUE,"general"}</definedName>
    <definedName name="_g6" localSheetId="77" hidden="1">{"via1",#N/A,TRUE,"general";"via2",#N/A,TRUE,"general";"via3",#N/A,TRUE,"general"}</definedName>
    <definedName name="_g6" localSheetId="79"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6" hidden="1">{"TAB1",#N/A,TRUE,"GENERAL";"TAB2",#N/A,TRUE,"GENERAL";"TAB3",#N/A,TRUE,"GENERAL";"TAB4",#N/A,TRUE,"GENERAL";"TAB5",#N/A,TRUE,"GENERAL"}</definedName>
    <definedName name="_g7" localSheetId="28" hidden="1">{"TAB1",#N/A,TRUE,"GENERAL";"TAB2",#N/A,TRUE,"GENERAL";"TAB3",#N/A,TRUE,"GENERAL";"TAB4",#N/A,TRUE,"GENERAL";"TAB5",#N/A,TRUE,"GENERAL"}</definedName>
    <definedName name="_g7" localSheetId="30" hidden="1">{"TAB1",#N/A,TRUE,"GENERAL";"TAB2",#N/A,TRUE,"GENERAL";"TAB3",#N/A,TRUE,"GENERAL";"TAB4",#N/A,TRUE,"GENERAL";"TAB5",#N/A,TRUE,"GENERAL"}</definedName>
    <definedName name="_g7" localSheetId="81" hidden="1">{"TAB1",#N/A,TRUE,"GENERAL";"TAB2",#N/A,TRUE,"GENERAL";"TAB3",#N/A,TRUE,"GENERAL";"TAB4",#N/A,TRUE,"GENERAL";"TAB5",#N/A,TRUE,"GENERAL"}</definedName>
    <definedName name="_g7" localSheetId="32" hidden="1">{"TAB1",#N/A,TRUE,"GENERAL";"TAB2",#N/A,TRUE,"GENERAL";"TAB3",#N/A,TRUE,"GENERAL";"TAB4",#N/A,TRUE,"GENERAL";"TAB5",#N/A,TRUE,"GENERAL"}</definedName>
    <definedName name="_g7" localSheetId="34" hidden="1">{"TAB1",#N/A,TRUE,"GENERAL";"TAB2",#N/A,TRUE,"GENERAL";"TAB3",#N/A,TRUE,"GENERAL";"TAB4",#N/A,TRUE,"GENERAL";"TAB5",#N/A,TRUE,"GENERAL"}</definedName>
    <definedName name="_g7" localSheetId="36" hidden="1">{"TAB1",#N/A,TRUE,"GENERAL";"TAB2",#N/A,TRUE,"GENERAL";"TAB3",#N/A,TRUE,"GENERAL";"TAB4",#N/A,TRUE,"GENERAL";"TAB5",#N/A,TRUE,"GENERAL"}</definedName>
    <definedName name="_g7" localSheetId="38" hidden="1">{"TAB1",#N/A,TRUE,"GENERAL";"TAB2",#N/A,TRUE,"GENERAL";"TAB3",#N/A,TRUE,"GENERAL";"TAB4",#N/A,TRUE,"GENERAL";"TAB5",#N/A,TRUE,"GENERAL"}</definedName>
    <definedName name="_g7" localSheetId="40" hidden="1">{"TAB1",#N/A,TRUE,"GENERAL";"TAB2",#N/A,TRUE,"GENERAL";"TAB3",#N/A,TRUE,"GENERAL";"TAB4",#N/A,TRUE,"GENERAL";"TAB5",#N/A,TRUE,"GENERAL"}</definedName>
    <definedName name="_g7" localSheetId="42" hidden="1">{"TAB1",#N/A,TRUE,"GENERAL";"TAB2",#N/A,TRUE,"GENERAL";"TAB3",#N/A,TRUE,"GENERAL";"TAB4",#N/A,TRUE,"GENERAL";"TAB5",#N/A,TRUE,"GENERAL"}</definedName>
    <definedName name="_g7" localSheetId="45" hidden="1">{"TAB1",#N/A,TRUE,"GENERAL";"TAB2",#N/A,TRUE,"GENERAL";"TAB3",#N/A,TRUE,"GENERAL";"TAB4",#N/A,TRUE,"GENERAL";"TAB5",#N/A,TRUE,"GENERAL"}</definedName>
    <definedName name="_g7" localSheetId="47" hidden="1">{"TAB1",#N/A,TRUE,"GENERAL";"TAB2",#N/A,TRUE,"GENERAL";"TAB3",#N/A,TRUE,"GENERAL";"TAB4",#N/A,TRUE,"GENERAL";"TAB5",#N/A,TRUE,"GENERAL"}</definedName>
    <definedName name="_g7" localSheetId="49" hidden="1">{"TAB1",#N/A,TRUE,"GENERAL";"TAB2",#N/A,TRUE,"GENERAL";"TAB3",#N/A,TRUE,"GENERAL";"TAB4",#N/A,TRUE,"GENERAL";"TAB5",#N/A,TRUE,"GENERAL"}</definedName>
    <definedName name="_g7" localSheetId="51" hidden="1">{"TAB1",#N/A,TRUE,"GENERAL";"TAB2",#N/A,TRUE,"GENERAL";"TAB3",#N/A,TRUE,"GENERAL";"TAB4",#N/A,TRUE,"GENERAL";"TAB5",#N/A,TRUE,"GENERAL"}</definedName>
    <definedName name="_g7" localSheetId="53" hidden="1">{"TAB1",#N/A,TRUE,"GENERAL";"TAB2",#N/A,TRUE,"GENERAL";"TAB3",#N/A,TRUE,"GENERAL";"TAB4",#N/A,TRUE,"GENERAL";"TAB5",#N/A,TRUE,"GENERAL"}</definedName>
    <definedName name="_g7" localSheetId="55" hidden="1">{"TAB1",#N/A,TRUE,"GENERAL";"TAB2",#N/A,TRUE,"GENERAL";"TAB3",#N/A,TRUE,"GENERAL";"TAB4",#N/A,TRUE,"GENERAL";"TAB5",#N/A,TRUE,"GENERAL"}</definedName>
    <definedName name="_g7" localSheetId="57" hidden="1">{"TAB1",#N/A,TRUE,"GENERAL";"TAB2",#N/A,TRUE,"GENERAL";"TAB3",#N/A,TRUE,"GENERAL";"TAB4",#N/A,TRUE,"GENERAL";"TAB5",#N/A,TRUE,"GENERAL"}</definedName>
    <definedName name="_g7" localSheetId="59" hidden="1">{"TAB1",#N/A,TRUE,"GENERAL";"TAB2",#N/A,TRUE,"GENERAL";"TAB3",#N/A,TRUE,"GENERAL";"TAB4",#N/A,TRUE,"GENERAL";"TAB5",#N/A,TRUE,"GENERAL"}</definedName>
    <definedName name="_g7" localSheetId="61" hidden="1">{"TAB1",#N/A,TRUE,"GENERAL";"TAB2",#N/A,TRUE,"GENERAL";"TAB3",#N/A,TRUE,"GENERAL";"TAB4",#N/A,TRUE,"GENERAL";"TAB5",#N/A,TRUE,"GENERAL"}</definedName>
    <definedName name="_g7" localSheetId="63" hidden="1">{"TAB1",#N/A,TRUE,"GENERAL";"TAB2",#N/A,TRUE,"GENERAL";"TAB3",#N/A,TRUE,"GENERAL";"TAB4",#N/A,TRUE,"GENERAL";"TAB5",#N/A,TRUE,"GENERAL"}</definedName>
    <definedName name="_g7" localSheetId="65" hidden="1">{"TAB1",#N/A,TRUE,"GENERAL";"TAB2",#N/A,TRUE,"GENERAL";"TAB3",#N/A,TRUE,"GENERAL";"TAB4",#N/A,TRUE,"GENERAL";"TAB5",#N/A,TRUE,"GENERAL"}</definedName>
    <definedName name="_g7" localSheetId="67" hidden="1">{"TAB1",#N/A,TRUE,"GENERAL";"TAB2",#N/A,TRUE,"GENERAL";"TAB3",#N/A,TRUE,"GENERAL";"TAB4",#N/A,TRUE,"GENERAL";"TAB5",#N/A,TRUE,"GENERAL"}</definedName>
    <definedName name="_g7" localSheetId="69" hidden="1">{"TAB1",#N/A,TRUE,"GENERAL";"TAB2",#N/A,TRUE,"GENERAL";"TAB3",#N/A,TRUE,"GENERAL";"TAB4",#N/A,TRUE,"GENERAL";"TAB5",#N/A,TRUE,"GENERAL"}</definedName>
    <definedName name="_g7" localSheetId="71" hidden="1">{"TAB1",#N/A,TRUE,"GENERAL";"TAB2",#N/A,TRUE,"GENERAL";"TAB3",#N/A,TRUE,"GENERAL";"TAB4",#N/A,TRUE,"GENERAL";"TAB5",#N/A,TRUE,"GENERAL"}</definedName>
    <definedName name="_g7" localSheetId="73" hidden="1">{"TAB1",#N/A,TRUE,"GENERAL";"TAB2",#N/A,TRUE,"GENERAL";"TAB3",#N/A,TRUE,"GENERAL";"TAB4",#N/A,TRUE,"GENERAL";"TAB5",#N/A,TRUE,"GENERAL"}</definedName>
    <definedName name="_g7" localSheetId="75" hidden="1">{"TAB1",#N/A,TRUE,"GENERAL";"TAB2",#N/A,TRUE,"GENERAL";"TAB3",#N/A,TRUE,"GENERAL";"TAB4",#N/A,TRUE,"GENERAL";"TAB5",#N/A,TRUE,"GENERAL"}</definedName>
    <definedName name="_g7" localSheetId="77" hidden="1">{"TAB1",#N/A,TRUE,"GENERAL";"TAB2",#N/A,TRUE,"GENERAL";"TAB3",#N/A,TRUE,"GENERAL";"TAB4",#N/A,TRUE,"GENERAL";"TAB5",#N/A,TRUE,"GENERAL"}</definedName>
    <definedName name="_g7" localSheetId="79"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 localSheetId="26">'1,1'!$F$4</definedName>
    <definedName name="_GoBack" localSheetId="28">'1,2'!$F$4</definedName>
    <definedName name="_GoBack" localSheetId="30">'1,3'!$F$4</definedName>
    <definedName name="_GoBack" localSheetId="81">'12,2'!$F$4</definedName>
    <definedName name="_GoBack" localSheetId="32">'2,1-7,2-10,1'!$F$4</definedName>
    <definedName name="_GoBack" localSheetId="34">'2,2-7,3-10,2'!$F$4</definedName>
    <definedName name="_GoBack" localSheetId="36">'2,3-10,3'!$F$4</definedName>
    <definedName name="_GoBack" localSheetId="38">'2,4-10,4'!$F$4</definedName>
    <definedName name="_GoBack" localSheetId="40">'3,1'!$F$4</definedName>
    <definedName name="_GoBack" localSheetId="42">'3,2'!$F$4</definedName>
    <definedName name="_GoBack" localSheetId="45">'3,3'!$F$4</definedName>
    <definedName name="_GoBack" localSheetId="47">'3,5'!$F$4</definedName>
    <definedName name="_GoBack" localSheetId="49">'3,6'!$F$4</definedName>
    <definedName name="_GoBack" localSheetId="51">'4,1'!$F$4</definedName>
    <definedName name="_GoBack" localSheetId="53">'5,1-11,1'!$F$4</definedName>
    <definedName name="_GoBack" localSheetId="55">'6,1-8,2-12,1'!$F$4</definedName>
    <definedName name="_GoBack" localSheetId="57">'6,2'!$F$4</definedName>
    <definedName name="_GoBack" localSheetId="59">'6,3'!$F$4</definedName>
    <definedName name="_GoBack" localSheetId="61">'6,4-9,2'!$F$4</definedName>
    <definedName name="_GoBack" localSheetId="63">'6,5-9,3'!$F$4</definedName>
    <definedName name="_GoBack" localSheetId="65">'6,6'!$F$4</definedName>
    <definedName name="_GoBack" localSheetId="67">'6,7'!$F$4</definedName>
    <definedName name="_GoBack" localSheetId="69">'6,8'!$F$4</definedName>
    <definedName name="_GoBack" localSheetId="71">'6,9'!$F$4</definedName>
    <definedName name="_GoBack" localSheetId="73">'7,1'!$F$4</definedName>
    <definedName name="_GoBack" localSheetId="75">'8,1- 3,4'!$F$4</definedName>
    <definedName name="_GoBack" localSheetId="77">'8,3'!$F$4</definedName>
    <definedName name="_GoBack" localSheetId="79">'9,1'!$F$4</definedName>
    <definedName name="_GR1" localSheetId="26" hidden="1">{"TAB1",#N/A,TRUE,"GENERAL";"TAB2",#N/A,TRUE,"GENERAL";"TAB3",#N/A,TRUE,"GENERAL";"TAB4",#N/A,TRUE,"GENERAL";"TAB5",#N/A,TRUE,"GENERAL"}</definedName>
    <definedName name="_GR1" localSheetId="28" hidden="1">{"TAB1",#N/A,TRUE,"GENERAL";"TAB2",#N/A,TRUE,"GENERAL";"TAB3",#N/A,TRUE,"GENERAL";"TAB4",#N/A,TRUE,"GENERAL";"TAB5",#N/A,TRUE,"GENERAL"}</definedName>
    <definedName name="_GR1" localSheetId="30" hidden="1">{"TAB1",#N/A,TRUE,"GENERAL";"TAB2",#N/A,TRUE,"GENERAL";"TAB3",#N/A,TRUE,"GENERAL";"TAB4",#N/A,TRUE,"GENERAL";"TAB5",#N/A,TRUE,"GENERAL"}</definedName>
    <definedName name="_GR1" localSheetId="8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4" hidden="1">{"TAB1",#N/A,TRUE,"GENERAL";"TAB2",#N/A,TRUE,"GENERAL";"TAB3",#N/A,TRUE,"GENERAL";"TAB4",#N/A,TRUE,"GENERAL";"TAB5",#N/A,TRUE,"GENERAL"}</definedName>
    <definedName name="_GR1" localSheetId="36" hidden="1">{"TAB1",#N/A,TRUE,"GENERAL";"TAB2",#N/A,TRUE,"GENERAL";"TAB3",#N/A,TRUE,"GENERAL";"TAB4",#N/A,TRUE,"GENERAL";"TAB5",#N/A,TRUE,"GENERAL"}</definedName>
    <definedName name="_GR1" localSheetId="38" hidden="1">{"TAB1",#N/A,TRUE,"GENERAL";"TAB2",#N/A,TRUE,"GENERAL";"TAB3",#N/A,TRUE,"GENERAL";"TAB4",#N/A,TRUE,"GENERAL";"TAB5",#N/A,TRUE,"GENERAL"}</definedName>
    <definedName name="_GR1" localSheetId="40" hidden="1">{"TAB1",#N/A,TRUE,"GENERAL";"TAB2",#N/A,TRUE,"GENERAL";"TAB3",#N/A,TRUE,"GENERAL";"TAB4",#N/A,TRUE,"GENERAL";"TAB5",#N/A,TRUE,"GENERAL"}</definedName>
    <definedName name="_GR1" localSheetId="42" hidden="1">{"TAB1",#N/A,TRUE,"GENERAL";"TAB2",#N/A,TRUE,"GENERAL";"TAB3",#N/A,TRUE,"GENERAL";"TAB4",#N/A,TRUE,"GENERAL";"TAB5",#N/A,TRUE,"GENERAL"}</definedName>
    <definedName name="_GR1" localSheetId="45" hidden="1">{"TAB1",#N/A,TRUE,"GENERAL";"TAB2",#N/A,TRUE,"GENERAL";"TAB3",#N/A,TRUE,"GENERAL";"TAB4",#N/A,TRUE,"GENERAL";"TAB5",#N/A,TRUE,"GENERAL"}</definedName>
    <definedName name="_GR1" localSheetId="47" hidden="1">{"TAB1",#N/A,TRUE,"GENERAL";"TAB2",#N/A,TRUE,"GENERAL";"TAB3",#N/A,TRUE,"GENERAL";"TAB4",#N/A,TRUE,"GENERAL";"TAB5",#N/A,TRUE,"GENERAL"}</definedName>
    <definedName name="_GR1" localSheetId="49" hidden="1">{"TAB1",#N/A,TRUE,"GENERAL";"TAB2",#N/A,TRUE,"GENERAL";"TAB3",#N/A,TRUE,"GENERAL";"TAB4",#N/A,TRUE,"GENERAL";"TAB5",#N/A,TRUE,"GENERAL"}</definedName>
    <definedName name="_GR1" localSheetId="51" hidden="1">{"TAB1",#N/A,TRUE,"GENERAL";"TAB2",#N/A,TRUE,"GENERAL";"TAB3",#N/A,TRUE,"GENERAL";"TAB4",#N/A,TRUE,"GENERAL";"TAB5",#N/A,TRUE,"GENERAL"}</definedName>
    <definedName name="_GR1" localSheetId="53" hidden="1">{"TAB1",#N/A,TRUE,"GENERAL";"TAB2",#N/A,TRUE,"GENERAL";"TAB3",#N/A,TRUE,"GENERAL";"TAB4",#N/A,TRUE,"GENERAL";"TAB5",#N/A,TRUE,"GENERAL"}</definedName>
    <definedName name="_GR1" localSheetId="55" hidden="1">{"TAB1",#N/A,TRUE,"GENERAL";"TAB2",#N/A,TRUE,"GENERAL";"TAB3",#N/A,TRUE,"GENERAL";"TAB4",#N/A,TRUE,"GENERAL";"TAB5",#N/A,TRUE,"GENERAL"}</definedName>
    <definedName name="_GR1" localSheetId="57" hidden="1">{"TAB1",#N/A,TRUE,"GENERAL";"TAB2",#N/A,TRUE,"GENERAL";"TAB3",#N/A,TRUE,"GENERAL";"TAB4",#N/A,TRUE,"GENERAL";"TAB5",#N/A,TRUE,"GENERAL"}</definedName>
    <definedName name="_GR1" localSheetId="59" hidden="1">{"TAB1",#N/A,TRUE,"GENERAL";"TAB2",#N/A,TRUE,"GENERAL";"TAB3",#N/A,TRUE,"GENERAL";"TAB4",#N/A,TRUE,"GENERAL";"TAB5",#N/A,TRUE,"GENERAL"}</definedName>
    <definedName name="_GR1" localSheetId="61" hidden="1">{"TAB1",#N/A,TRUE,"GENERAL";"TAB2",#N/A,TRUE,"GENERAL";"TAB3",#N/A,TRUE,"GENERAL";"TAB4",#N/A,TRUE,"GENERAL";"TAB5",#N/A,TRUE,"GENERAL"}</definedName>
    <definedName name="_GR1" localSheetId="63" hidden="1">{"TAB1",#N/A,TRUE,"GENERAL";"TAB2",#N/A,TRUE,"GENERAL";"TAB3",#N/A,TRUE,"GENERAL";"TAB4",#N/A,TRUE,"GENERAL";"TAB5",#N/A,TRUE,"GENERAL"}</definedName>
    <definedName name="_GR1" localSheetId="65" hidden="1">{"TAB1",#N/A,TRUE,"GENERAL";"TAB2",#N/A,TRUE,"GENERAL";"TAB3",#N/A,TRUE,"GENERAL";"TAB4",#N/A,TRUE,"GENERAL";"TAB5",#N/A,TRUE,"GENERAL"}</definedName>
    <definedName name="_GR1" localSheetId="67" hidden="1">{"TAB1",#N/A,TRUE,"GENERAL";"TAB2",#N/A,TRUE,"GENERAL";"TAB3",#N/A,TRUE,"GENERAL";"TAB4",#N/A,TRUE,"GENERAL";"TAB5",#N/A,TRUE,"GENERAL"}</definedName>
    <definedName name="_GR1" localSheetId="69" hidden="1">{"TAB1",#N/A,TRUE,"GENERAL";"TAB2",#N/A,TRUE,"GENERAL";"TAB3",#N/A,TRUE,"GENERAL";"TAB4",#N/A,TRUE,"GENERAL";"TAB5",#N/A,TRUE,"GENERAL"}</definedName>
    <definedName name="_GR1" localSheetId="71" hidden="1">{"TAB1",#N/A,TRUE,"GENERAL";"TAB2",#N/A,TRUE,"GENERAL";"TAB3",#N/A,TRUE,"GENERAL";"TAB4",#N/A,TRUE,"GENERAL";"TAB5",#N/A,TRUE,"GENERAL"}</definedName>
    <definedName name="_GR1" localSheetId="73" hidden="1">{"TAB1",#N/A,TRUE,"GENERAL";"TAB2",#N/A,TRUE,"GENERAL";"TAB3",#N/A,TRUE,"GENERAL";"TAB4",#N/A,TRUE,"GENERAL";"TAB5",#N/A,TRUE,"GENERAL"}</definedName>
    <definedName name="_GR1" localSheetId="75" hidden="1">{"TAB1",#N/A,TRUE,"GENERAL";"TAB2",#N/A,TRUE,"GENERAL";"TAB3",#N/A,TRUE,"GENERAL";"TAB4",#N/A,TRUE,"GENERAL";"TAB5",#N/A,TRUE,"GENERAL"}</definedName>
    <definedName name="_GR1" localSheetId="77" hidden="1">{"TAB1",#N/A,TRUE,"GENERAL";"TAB2",#N/A,TRUE,"GENERAL";"TAB3",#N/A,TRUE,"GENERAL";"TAB4",#N/A,TRUE,"GENERAL";"TAB5",#N/A,TRUE,"GENERAL"}</definedName>
    <definedName name="_GR1" localSheetId="79"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6" hidden="1">{"via1",#N/A,TRUE,"general";"via2",#N/A,TRUE,"general";"via3",#N/A,TRUE,"general"}</definedName>
    <definedName name="_gtr4" localSheetId="28" hidden="1">{"via1",#N/A,TRUE,"general";"via2",#N/A,TRUE,"general";"via3",#N/A,TRUE,"general"}</definedName>
    <definedName name="_gtr4" localSheetId="30" hidden="1">{"via1",#N/A,TRUE,"general";"via2",#N/A,TRUE,"general";"via3",#N/A,TRUE,"general"}</definedName>
    <definedName name="_gtr4" localSheetId="81" hidden="1">{"via1",#N/A,TRUE,"general";"via2",#N/A,TRUE,"general";"via3",#N/A,TRUE,"general"}</definedName>
    <definedName name="_gtr4" localSheetId="32" hidden="1">{"via1",#N/A,TRUE,"general";"via2",#N/A,TRUE,"general";"via3",#N/A,TRUE,"general"}</definedName>
    <definedName name="_gtr4" localSheetId="34" hidden="1">{"via1",#N/A,TRUE,"general";"via2",#N/A,TRUE,"general";"via3",#N/A,TRUE,"general"}</definedName>
    <definedName name="_gtr4" localSheetId="36" hidden="1">{"via1",#N/A,TRUE,"general";"via2",#N/A,TRUE,"general";"via3",#N/A,TRUE,"general"}</definedName>
    <definedName name="_gtr4" localSheetId="38" hidden="1">{"via1",#N/A,TRUE,"general";"via2",#N/A,TRUE,"general";"via3",#N/A,TRUE,"general"}</definedName>
    <definedName name="_gtr4" localSheetId="40" hidden="1">{"via1",#N/A,TRUE,"general";"via2",#N/A,TRUE,"general";"via3",#N/A,TRUE,"general"}</definedName>
    <definedName name="_gtr4" localSheetId="42" hidden="1">{"via1",#N/A,TRUE,"general";"via2",#N/A,TRUE,"general";"via3",#N/A,TRUE,"general"}</definedName>
    <definedName name="_gtr4" localSheetId="45" hidden="1">{"via1",#N/A,TRUE,"general";"via2",#N/A,TRUE,"general";"via3",#N/A,TRUE,"general"}</definedName>
    <definedName name="_gtr4" localSheetId="47" hidden="1">{"via1",#N/A,TRUE,"general";"via2",#N/A,TRUE,"general";"via3",#N/A,TRUE,"general"}</definedName>
    <definedName name="_gtr4" localSheetId="49" hidden="1">{"via1",#N/A,TRUE,"general";"via2",#N/A,TRUE,"general";"via3",#N/A,TRUE,"general"}</definedName>
    <definedName name="_gtr4" localSheetId="51" hidden="1">{"via1",#N/A,TRUE,"general";"via2",#N/A,TRUE,"general";"via3",#N/A,TRUE,"general"}</definedName>
    <definedName name="_gtr4" localSheetId="53" hidden="1">{"via1",#N/A,TRUE,"general";"via2",#N/A,TRUE,"general";"via3",#N/A,TRUE,"general"}</definedName>
    <definedName name="_gtr4" localSheetId="55" hidden="1">{"via1",#N/A,TRUE,"general";"via2",#N/A,TRUE,"general";"via3",#N/A,TRUE,"general"}</definedName>
    <definedName name="_gtr4" localSheetId="57" hidden="1">{"via1",#N/A,TRUE,"general";"via2",#N/A,TRUE,"general";"via3",#N/A,TRUE,"general"}</definedName>
    <definedName name="_gtr4" localSheetId="59" hidden="1">{"via1",#N/A,TRUE,"general";"via2",#N/A,TRUE,"general";"via3",#N/A,TRUE,"general"}</definedName>
    <definedName name="_gtr4" localSheetId="61" hidden="1">{"via1",#N/A,TRUE,"general";"via2",#N/A,TRUE,"general";"via3",#N/A,TRUE,"general"}</definedName>
    <definedName name="_gtr4" localSheetId="63" hidden="1">{"via1",#N/A,TRUE,"general";"via2",#N/A,TRUE,"general";"via3",#N/A,TRUE,"general"}</definedName>
    <definedName name="_gtr4" localSheetId="65" hidden="1">{"via1",#N/A,TRUE,"general";"via2",#N/A,TRUE,"general";"via3",#N/A,TRUE,"general"}</definedName>
    <definedName name="_gtr4" localSheetId="67" hidden="1">{"via1",#N/A,TRUE,"general";"via2",#N/A,TRUE,"general";"via3",#N/A,TRUE,"general"}</definedName>
    <definedName name="_gtr4" localSheetId="69" hidden="1">{"via1",#N/A,TRUE,"general";"via2",#N/A,TRUE,"general";"via3",#N/A,TRUE,"general"}</definedName>
    <definedName name="_gtr4" localSheetId="71" hidden="1">{"via1",#N/A,TRUE,"general";"via2",#N/A,TRUE,"general";"via3",#N/A,TRUE,"general"}</definedName>
    <definedName name="_gtr4" localSheetId="73" hidden="1">{"via1",#N/A,TRUE,"general";"via2",#N/A,TRUE,"general";"via3",#N/A,TRUE,"general"}</definedName>
    <definedName name="_gtr4" localSheetId="75" hidden="1">{"via1",#N/A,TRUE,"general";"via2",#N/A,TRUE,"general";"via3",#N/A,TRUE,"general"}</definedName>
    <definedName name="_gtr4" localSheetId="77" hidden="1">{"via1",#N/A,TRUE,"general";"via2",#N/A,TRUE,"general";"via3",#N/A,TRUE,"general"}</definedName>
    <definedName name="_gtr4" localSheetId="79"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6" hidden="1">{"via1",#N/A,TRUE,"general";"via2",#N/A,TRUE,"general";"via3",#N/A,TRUE,"general"}</definedName>
    <definedName name="_h2" localSheetId="28" hidden="1">{"via1",#N/A,TRUE,"general";"via2",#N/A,TRUE,"general";"via3",#N/A,TRUE,"general"}</definedName>
    <definedName name="_h2" localSheetId="30" hidden="1">{"via1",#N/A,TRUE,"general";"via2",#N/A,TRUE,"general";"via3",#N/A,TRUE,"general"}</definedName>
    <definedName name="_h2" localSheetId="81" hidden="1">{"via1",#N/A,TRUE,"general";"via2",#N/A,TRUE,"general";"via3",#N/A,TRUE,"general"}</definedName>
    <definedName name="_h2" localSheetId="32" hidden="1">{"via1",#N/A,TRUE,"general";"via2",#N/A,TRUE,"general";"via3",#N/A,TRUE,"general"}</definedName>
    <definedName name="_h2" localSheetId="34" hidden="1">{"via1",#N/A,TRUE,"general";"via2",#N/A,TRUE,"general";"via3",#N/A,TRUE,"general"}</definedName>
    <definedName name="_h2" localSheetId="36" hidden="1">{"via1",#N/A,TRUE,"general";"via2",#N/A,TRUE,"general";"via3",#N/A,TRUE,"general"}</definedName>
    <definedName name="_h2" localSheetId="38" hidden="1">{"via1",#N/A,TRUE,"general";"via2",#N/A,TRUE,"general";"via3",#N/A,TRUE,"general"}</definedName>
    <definedName name="_h2" localSheetId="40" hidden="1">{"via1",#N/A,TRUE,"general";"via2",#N/A,TRUE,"general";"via3",#N/A,TRUE,"general"}</definedName>
    <definedName name="_h2" localSheetId="42" hidden="1">{"via1",#N/A,TRUE,"general";"via2",#N/A,TRUE,"general";"via3",#N/A,TRUE,"general"}</definedName>
    <definedName name="_h2" localSheetId="45" hidden="1">{"via1",#N/A,TRUE,"general";"via2",#N/A,TRUE,"general";"via3",#N/A,TRUE,"general"}</definedName>
    <definedName name="_h2" localSheetId="47" hidden="1">{"via1",#N/A,TRUE,"general";"via2",#N/A,TRUE,"general";"via3",#N/A,TRUE,"general"}</definedName>
    <definedName name="_h2" localSheetId="49" hidden="1">{"via1",#N/A,TRUE,"general";"via2",#N/A,TRUE,"general";"via3",#N/A,TRUE,"general"}</definedName>
    <definedName name="_h2" localSheetId="51" hidden="1">{"via1",#N/A,TRUE,"general";"via2",#N/A,TRUE,"general";"via3",#N/A,TRUE,"general"}</definedName>
    <definedName name="_h2" localSheetId="53" hidden="1">{"via1",#N/A,TRUE,"general";"via2",#N/A,TRUE,"general";"via3",#N/A,TRUE,"general"}</definedName>
    <definedName name="_h2" localSheetId="55" hidden="1">{"via1",#N/A,TRUE,"general";"via2",#N/A,TRUE,"general";"via3",#N/A,TRUE,"general"}</definedName>
    <definedName name="_h2" localSheetId="57" hidden="1">{"via1",#N/A,TRUE,"general";"via2",#N/A,TRUE,"general";"via3",#N/A,TRUE,"general"}</definedName>
    <definedName name="_h2" localSheetId="59" hidden="1">{"via1",#N/A,TRUE,"general";"via2",#N/A,TRUE,"general";"via3",#N/A,TRUE,"general"}</definedName>
    <definedName name="_h2" localSheetId="61" hidden="1">{"via1",#N/A,TRUE,"general";"via2",#N/A,TRUE,"general";"via3",#N/A,TRUE,"general"}</definedName>
    <definedName name="_h2" localSheetId="63" hidden="1">{"via1",#N/A,TRUE,"general";"via2",#N/A,TRUE,"general";"via3",#N/A,TRUE,"general"}</definedName>
    <definedName name="_h2" localSheetId="65" hidden="1">{"via1",#N/A,TRUE,"general";"via2",#N/A,TRUE,"general";"via3",#N/A,TRUE,"general"}</definedName>
    <definedName name="_h2" localSheetId="67" hidden="1">{"via1",#N/A,TRUE,"general";"via2",#N/A,TRUE,"general";"via3",#N/A,TRUE,"general"}</definedName>
    <definedName name="_h2" localSheetId="69" hidden="1">{"via1",#N/A,TRUE,"general";"via2",#N/A,TRUE,"general";"via3",#N/A,TRUE,"general"}</definedName>
    <definedName name="_h2" localSheetId="71" hidden="1">{"via1",#N/A,TRUE,"general";"via2",#N/A,TRUE,"general";"via3",#N/A,TRUE,"general"}</definedName>
    <definedName name="_h2" localSheetId="73" hidden="1">{"via1",#N/A,TRUE,"general";"via2",#N/A,TRUE,"general";"via3",#N/A,TRUE,"general"}</definedName>
    <definedName name="_h2" localSheetId="75" hidden="1">{"via1",#N/A,TRUE,"general";"via2",#N/A,TRUE,"general";"via3",#N/A,TRUE,"general"}</definedName>
    <definedName name="_h2" localSheetId="77" hidden="1">{"via1",#N/A,TRUE,"general";"via2",#N/A,TRUE,"general";"via3",#N/A,TRUE,"general"}</definedName>
    <definedName name="_h2" localSheetId="79"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6" hidden="1">{"via1",#N/A,TRUE,"general";"via2",#N/A,TRUE,"general";"via3",#N/A,TRUE,"general"}</definedName>
    <definedName name="_h3" localSheetId="28" hidden="1">{"via1",#N/A,TRUE,"general";"via2",#N/A,TRUE,"general";"via3",#N/A,TRUE,"general"}</definedName>
    <definedName name="_h3" localSheetId="30" hidden="1">{"via1",#N/A,TRUE,"general";"via2",#N/A,TRUE,"general";"via3",#N/A,TRUE,"general"}</definedName>
    <definedName name="_h3" localSheetId="81" hidden="1">{"via1",#N/A,TRUE,"general";"via2",#N/A,TRUE,"general";"via3",#N/A,TRUE,"general"}</definedName>
    <definedName name="_h3" localSheetId="32" hidden="1">{"via1",#N/A,TRUE,"general";"via2",#N/A,TRUE,"general";"via3",#N/A,TRUE,"general"}</definedName>
    <definedName name="_h3" localSheetId="34" hidden="1">{"via1",#N/A,TRUE,"general";"via2",#N/A,TRUE,"general";"via3",#N/A,TRUE,"general"}</definedName>
    <definedName name="_h3" localSheetId="36" hidden="1">{"via1",#N/A,TRUE,"general";"via2",#N/A,TRUE,"general";"via3",#N/A,TRUE,"general"}</definedName>
    <definedName name="_h3" localSheetId="38" hidden="1">{"via1",#N/A,TRUE,"general";"via2",#N/A,TRUE,"general";"via3",#N/A,TRUE,"general"}</definedName>
    <definedName name="_h3" localSheetId="40" hidden="1">{"via1",#N/A,TRUE,"general";"via2",#N/A,TRUE,"general";"via3",#N/A,TRUE,"general"}</definedName>
    <definedName name="_h3" localSheetId="42" hidden="1">{"via1",#N/A,TRUE,"general";"via2",#N/A,TRUE,"general";"via3",#N/A,TRUE,"general"}</definedName>
    <definedName name="_h3" localSheetId="45" hidden="1">{"via1",#N/A,TRUE,"general";"via2",#N/A,TRUE,"general";"via3",#N/A,TRUE,"general"}</definedName>
    <definedName name="_h3" localSheetId="47" hidden="1">{"via1",#N/A,TRUE,"general";"via2",#N/A,TRUE,"general";"via3",#N/A,TRUE,"general"}</definedName>
    <definedName name="_h3" localSheetId="49" hidden="1">{"via1",#N/A,TRUE,"general";"via2",#N/A,TRUE,"general";"via3",#N/A,TRUE,"general"}</definedName>
    <definedName name="_h3" localSheetId="51" hidden="1">{"via1",#N/A,TRUE,"general";"via2",#N/A,TRUE,"general";"via3",#N/A,TRUE,"general"}</definedName>
    <definedName name="_h3" localSheetId="53" hidden="1">{"via1",#N/A,TRUE,"general";"via2",#N/A,TRUE,"general";"via3",#N/A,TRUE,"general"}</definedName>
    <definedName name="_h3" localSheetId="55" hidden="1">{"via1",#N/A,TRUE,"general";"via2",#N/A,TRUE,"general";"via3",#N/A,TRUE,"general"}</definedName>
    <definedName name="_h3" localSheetId="57" hidden="1">{"via1",#N/A,TRUE,"general";"via2",#N/A,TRUE,"general";"via3",#N/A,TRUE,"general"}</definedName>
    <definedName name="_h3" localSheetId="59" hidden="1">{"via1",#N/A,TRUE,"general";"via2",#N/A,TRUE,"general";"via3",#N/A,TRUE,"general"}</definedName>
    <definedName name="_h3" localSheetId="61" hidden="1">{"via1",#N/A,TRUE,"general";"via2",#N/A,TRUE,"general";"via3",#N/A,TRUE,"general"}</definedName>
    <definedName name="_h3" localSheetId="63" hidden="1">{"via1",#N/A,TRUE,"general";"via2",#N/A,TRUE,"general";"via3",#N/A,TRUE,"general"}</definedName>
    <definedName name="_h3" localSheetId="65" hidden="1">{"via1",#N/A,TRUE,"general";"via2",#N/A,TRUE,"general";"via3",#N/A,TRUE,"general"}</definedName>
    <definedName name="_h3" localSheetId="67" hidden="1">{"via1",#N/A,TRUE,"general";"via2",#N/A,TRUE,"general";"via3",#N/A,TRUE,"general"}</definedName>
    <definedName name="_h3" localSheetId="69" hidden="1">{"via1",#N/A,TRUE,"general";"via2",#N/A,TRUE,"general";"via3",#N/A,TRUE,"general"}</definedName>
    <definedName name="_h3" localSheetId="71" hidden="1">{"via1",#N/A,TRUE,"general";"via2",#N/A,TRUE,"general";"via3",#N/A,TRUE,"general"}</definedName>
    <definedName name="_h3" localSheetId="73" hidden="1">{"via1",#N/A,TRUE,"general";"via2",#N/A,TRUE,"general";"via3",#N/A,TRUE,"general"}</definedName>
    <definedName name="_h3" localSheetId="75" hidden="1">{"via1",#N/A,TRUE,"general";"via2",#N/A,TRUE,"general";"via3",#N/A,TRUE,"general"}</definedName>
    <definedName name="_h3" localSheetId="77" hidden="1">{"via1",#N/A,TRUE,"general";"via2",#N/A,TRUE,"general";"via3",#N/A,TRUE,"general"}</definedName>
    <definedName name="_h3" localSheetId="79"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6" hidden="1">{"TAB1",#N/A,TRUE,"GENERAL";"TAB2",#N/A,TRUE,"GENERAL";"TAB3",#N/A,TRUE,"GENERAL";"TAB4",#N/A,TRUE,"GENERAL";"TAB5",#N/A,TRUE,"GENERAL"}</definedName>
    <definedName name="_h4" localSheetId="28" hidden="1">{"TAB1",#N/A,TRUE,"GENERAL";"TAB2",#N/A,TRUE,"GENERAL";"TAB3",#N/A,TRUE,"GENERAL";"TAB4",#N/A,TRUE,"GENERAL";"TAB5",#N/A,TRUE,"GENERAL"}</definedName>
    <definedName name="_h4" localSheetId="30" hidden="1">{"TAB1",#N/A,TRUE,"GENERAL";"TAB2",#N/A,TRUE,"GENERAL";"TAB3",#N/A,TRUE,"GENERAL";"TAB4",#N/A,TRUE,"GENERAL";"TAB5",#N/A,TRUE,"GENERAL"}</definedName>
    <definedName name="_h4" localSheetId="81" hidden="1">{"TAB1",#N/A,TRUE,"GENERAL";"TAB2",#N/A,TRUE,"GENERAL";"TAB3",#N/A,TRUE,"GENERAL";"TAB4",#N/A,TRUE,"GENERAL";"TAB5",#N/A,TRUE,"GENERAL"}</definedName>
    <definedName name="_h4" localSheetId="32" hidden="1">{"TAB1",#N/A,TRUE,"GENERAL";"TAB2",#N/A,TRUE,"GENERAL";"TAB3",#N/A,TRUE,"GENERAL";"TAB4",#N/A,TRUE,"GENERAL";"TAB5",#N/A,TRUE,"GENERAL"}</definedName>
    <definedName name="_h4" localSheetId="34" hidden="1">{"TAB1",#N/A,TRUE,"GENERAL";"TAB2",#N/A,TRUE,"GENERAL";"TAB3",#N/A,TRUE,"GENERAL";"TAB4",#N/A,TRUE,"GENERAL";"TAB5",#N/A,TRUE,"GENERAL"}</definedName>
    <definedName name="_h4" localSheetId="36" hidden="1">{"TAB1",#N/A,TRUE,"GENERAL";"TAB2",#N/A,TRUE,"GENERAL";"TAB3",#N/A,TRUE,"GENERAL";"TAB4",#N/A,TRUE,"GENERAL";"TAB5",#N/A,TRUE,"GENERAL"}</definedName>
    <definedName name="_h4" localSheetId="38" hidden="1">{"TAB1",#N/A,TRUE,"GENERAL";"TAB2",#N/A,TRUE,"GENERAL";"TAB3",#N/A,TRUE,"GENERAL";"TAB4",#N/A,TRUE,"GENERAL";"TAB5",#N/A,TRUE,"GENERAL"}</definedName>
    <definedName name="_h4" localSheetId="40" hidden="1">{"TAB1",#N/A,TRUE,"GENERAL";"TAB2",#N/A,TRUE,"GENERAL";"TAB3",#N/A,TRUE,"GENERAL";"TAB4",#N/A,TRUE,"GENERAL";"TAB5",#N/A,TRUE,"GENERAL"}</definedName>
    <definedName name="_h4" localSheetId="42" hidden="1">{"TAB1",#N/A,TRUE,"GENERAL";"TAB2",#N/A,TRUE,"GENERAL";"TAB3",#N/A,TRUE,"GENERAL";"TAB4",#N/A,TRUE,"GENERAL";"TAB5",#N/A,TRUE,"GENERAL"}</definedName>
    <definedName name="_h4" localSheetId="45" hidden="1">{"TAB1",#N/A,TRUE,"GENERAL";"TAB2",#N/A,TRUE,"GENERAL";"TAB3",#N/A,TRUE,"GENERAL";"TAB4",#N/A,TRUE,"GENERAL";"TAB5",#N/A,TRUE,"GENERAL"}</definedName>
    <definedName name="_h4" localSheetId="47" hidden="1">{"TAB1",#N/A,TRUE,"GENERAL";"TAB2",#N/A,TRUE,"GENERAL";"TAB3",#N/A,TRUE,"GENERAL";"TAB4",#N/A,TRUE,"GENERAL";"TAB5",#N/A,TRUE,"GENERAL"}</definedName>
    <definedName name="_h4" localSheetId="49" hidden="1">{"TAB1",#N/A,TRUE,"GENERAL";"TAB2",#N/A,TRUE,"GENERAL";"TAB3",#N/A,TRUE,"GENERAL";"TAB4",#N/A,TRUE,"GENERAL";"TAB5",#N/A,TRUE,"GENERAL"}</definedName>
    <definedName name="_h4" localSheetId="51" hidden="1">{"TAB1",#N/A,TRUE,"GENERAL";"TAB2",#N/A,TRUE,"GENERAL";"TAB3",#N/A,TRUE,"GENERAL";"TAB4",#N/A,TRUE,"GENERAL";"TAB5",#N/A,TRUE,"GENERAL"}</definedName>
    <definedName name="_h4" localSheetId="53" hidden="1">{"TAB1",#N/A,TRUE,"GENERAL";"TAB2",#N/A,TRUE,"GENERAL";"TAB3",#N/A,TRUE,"GENERAL";"TAB4",#N/A,TRUE,"GENERAL";"TAB5",#N/A,TRUE,"GENERAL"}</definedName>
    <definedName name="_h4" localSheetId="55" hidden="1">{"TAB1",#N/A,TRUE,"GENERAL";"TAB2",#N/A,TRUE,"GENERAL";"TAB3",#N/A,TRUE,"GENERAL";"TAB4",#N/A,TRUE,"GENERAL";"TAB5",#N/A,TRUE,"GENERAL"}</definedName>
    <definedName name="_h4" localSheetId="57" hidden="1">{"TAB1",#N/A,TRUE,"GENERAL";"TAB2",#N/A,TRUE,"GENERAL";"TAB3",#N/A,TRUE,"GENERAL";"TAB4",#N/A,TRUE,"GENERAL";"TAB5",#N/A,TRUE,"GENERAL"}</definedName>
    <definedName name="_h4" localSheetId="59" hidden="1">{"TAB1",#N/A,TRUE,"GENERAL";"TAB2",#N/A,TRUE,"GENERAL";"TAB3",#N/A,TRUE,"GENERAL";"TAB4",#N/A,TRUE,"GENERAL";"TAB5",#N/A,TRUE,"GENERAL"}</definedName>
    <definedName name="_h4" localSheetId="61" hidden="1">{"TAB1",#N/A,TRUE,"GENERAL";"TAB2",#N/A,TRUE,"GENERAL";"TAB3",#N/A,TRUE,"GENERAL";"TAB4",#N/A,TRUE,"GENERAL";"TAB5",#N/A,TRUE,"GENERAL"}</definedName>
    <definedName name="_h4" localSheetId="63" hidden="1">{"TAB1",#N/A,TRUE,"GENERAL";"TAB2",#N/A,TRUE,"GENERAL";"TAB3",#N/A,TRUE,"GENERAL";"TAB4",#N/A,TRUE,"GENERAL";"TAB5",#N/A,TRUE,"GENERAL"}</definedName>
    <definedName name="_h4" localSheetId="65" hidden="1">{"TAB1",#N/A,TRUE,"GENERAL";"TAB2",#N/A,TRUE,"GENERAL";"TAB3",#N/A,TRUE,"GENERAL";"TAB4",#N/A,TRUE,"GENERAL";"TAB5",#N/A,TRUE,"GENERAL"}</definedName>
    <definedName name="_h4" localSheetId="67" hidden="1">{"TAB1",#N/A,TRUE,"GENERAL";"TAB2",#N/A,TRUE,"GENERAL";"TAB3",#N/A,TRUE,"GENERAL";"TAB4",#N/A,TRUE,"GENERAL";"TAB5",#N/A,TRUE,"GENERAL"}</definedName>
    <definedName name="_h4" localSheetId="69" hidden="1">{"TAB1",#N/A,TRUE,"GENERAL";"TAB2",#N/A,TRUE,"GENERAL";"TAB3",#N/A,TRUE,"GENERAL";"TAB4",#N/A,TRUE,"GENERAL";"TAB5",#N/A,TRUE,"GENERAL"}</definedName>
    <definedName name="_h4" localSheetId="71" hidden="1">{"TAB1",#N/A,TRUE,"GENERAL";"TAB2",#N/A,TRUE,"GENERAL";"TAB3",#N/A,TRUE,"GENERAL";"TAB4",#N/A,TRUE,"GENERAL";"TAB5",#N/A,TRUE,"GENERAL"}</definedName>
    <definedName name="_h4" localSheetId="73" hidden="1">{"TAB1",#N/A,TRUE,"GENERAL";"TAB2",#N/A,TRUE,"GENERAL";"TAB3",#N/A,TRUE,"GENERAL";"TAB4",#N/A,TRUE,"GENERAL";"TAB5",#N/A,TRUE,"GENERAL"}</definedName>
    <definedName name="_h4" localSheetId="75" hidden="1">{"TAB1",#N/A,TRUE,"GENERAL";"TAB2",#N/A,TRUE,"GENERAL";"TAB3",#N/A,TRUE,"GENERAL";"TAB4",#N/A,TRUE,"GENERAL";"TAB5",#N/A,TRUE,"GENERAL"}</definedName>
    <definedName name="_h4" localSheetId="77" hidden="1">{"TAB1",#N/A,TRUE,"GENERAL";"TAB2",#N/A,TRUE,"GENERAL";"TAB3",#N/A,TRUE,"GENERAL";"TAB4",#N/A,TRUE,"GENERAL";"TAB5",#N/A,TRUE,"GENERAL"}</definedName>
    <definedName name="_h4" localSheetId="79"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6" hidden="1">{"TAB1",#N/A,TRUE,"GENERAL";"TAB2",#N/A,TRUE,"GENERAL";"TAB3",#N/A,TRUE,"GENERAL";"TAB4",#N/A,TRUE,"GENERAL";"TAB5",#N/A,TRUE,"GENERAL"}</definedName>
    <definedName name="_h5" localSheetId="28" hidden="1">{"TAB1",#N/A,TRUE,"GENERAL";"TAB2",#N/A,TRUE,"GENERAL";"TAB3",#N/A,TRUE,"GENERAL";"TAB4",#N/A,TRUE,"GENERAL";"TAB5",#N/A,TRUE,"GENERAL"}</definedName>
    <definedName name="_h5" localSheetId="30" hidden="1">{"TAB1",#N/A,TRUE,"GENERAL";"TAB2",#N/A,TRUE,"GENERAL";"TAB3",#N/A,TRUE,"GENERAL";"TAB4",#N/A,TRUE,"GENERAL";"TAB5",#N/A,TRUE,"GENERAL"}</definedName>
    <definedName name="_h5" localSheetId="81" hidden="1">{"TAB1",#N/A,TRUE,"GENERAL";"TAB2",#N/A,TRUE,"GENERAL";"TAB3",#N/A,TRUE,"GENERAL";"TAB4",#N/A,TRUE,"GENERAL";"TAB5",#N/A,TRUE,"GENERAL"}</definedName>
    <definedName name="_h5" localSheetId="32" hidden="1">{"TAB1",#N/A,TRUE,"GENERAL";"TAB2",#N/A,TRUE,"GENERAL";"TAB3",#N/A,TRUE,"GENERAL";"TAB4",#N/A,TRUE,"GENERAL";"TAB5",#N/A,TRUE,"GENERAL"}</definedName>
    <definedName name="_h5" localSheetId="34" hidden="1">{"TAB1",#N/A,TRUE,"GENERAL";"TAB2",#N/A,TRUE,"GENERAL";"TAB3",#N/A,TRUE,"GENERAL";"TAB4",#N/A,TRUE,"GENERAL";"TAB5",#N/A,TRUE,"GENERAL"}</definedName>
    <definedName name="_h5" localSheetId="36" hidden="1">{"TAB1",#N/A,TRUE,"GENERAL";"TAB2",#N/A,TRUE,"GENERAL";"TAB3",#N/A,TRUE,"GENERAL";"TAB4",#N/A,TRUE,"GENERAL";"TAB5",#N/A,TRUE,"GENERAL"}</definedName>
    <definedName name="_h5" localSheetId="38" hidden="1">{"TAB1",#N/A,TRUE,"GENERAL";"TAB2",#N/A,TRUE,"GENERAL";"TAB3",#N/A,TRUE,"GENERAL";"TAB4",#N/A,TRUE,"GENERAL";"TAB5",#N/A,TRUE,"GENERAL"}</definedName>
    <definedName name="_h5" localSheetId="40" hidden="1">{"TAB1",#N/A,TRUE,"GENERAL";"TAB2",#N/A,TRUE,"GENERAL";"TAB3",#N/A,TRUE,"GENERAL";"TAB4",#N/A,TRUE,"GENERAL";"TAB5",#N/A,TRUE,"GENERAL"}</definedName>
    <definedName name="_h5" localSheetId="42" hidden="1">{"TAB1",#N/A,TRUE,"GENERAL";"TAB2",#N/A,TRUE,"GENERAL";"TAB3",#N/A,TRUE,"GENERAL";"TAB4",#N/A,TRUE,"GENERAL";"TAB5",#N/A,TRUE,"GENERAL"}</definedName>
    <definedName name="_h5" localSheetId="45" hidden="1">{"TAB1",#N/A,TRUE,"GENERAL";"TAB2",#N/A,TRUE,"GENERAL";"TAB3",#N/A,TRUE,"GENERAL";"TAB4",#N/A,TRUE,"GENERAL";"TAB5",#N/A,TRUE,"GENERAL"}</definedName>
    <definedName name="_h5" localSheetId="47" hidden="1">{"TAB1",#N/A,TRUE,"GENERAL";"TAB2",#N/A,TRUE,"GENERAL";"TAB3",#N/A,TRUE,"GENERAL";"TAB4",#N/A,TRUE,"GENERAL";"TAB5",#N/A,TRUE,"GENERAL"}</definedName>
    <definedName name="_h5" localSheetId="49" hidden="1">{"TAB1",#N/A,TRUE,"GENERAL";"TAB2",#N/A,TRUE,"GENERAL";"TAB3",#N/A,TRUE,"GENERAL";"TAB4",#N/A,TRUE,"GENERAL";"TAB5",#N/A,TRUE,"GENERAL"}</definedName>
    <definedName name="_h5" localSheetId="51" hidden="1">{"TAB1",#N/A,TRUE,"GENERAL";"TAB2",#N/A,TRUE,"GENERAL";"TAB3",#N/A,TRUE,"GENERAL";"TAB4",#N/A,TRUE,"GENERAL";"TAB5",#N/A,TRUE,"GENERAL"}</definedName>
    <definedName name="_h5" localSheetId="53" hidden="1">{"TAB1",#N/A,TRUE,"GENERAL";"TAB2",#N/A,TRUE,"GENERAL";"TAB3",#N/A,TRUE,"GENERAL";"TAB4",#N/A,TRUE,"GENERAL";"TAB5",#N/A,TRUE,"GENERAL"}</definedName>
    <definedName name="_h5" localSheetId="55" hidden="1">{"TAB1",#N/A,TRUE,"GENERAL";"TAB2",#N/A,TRUE,"GENERAL";"TAB3",#N/A,TRUE,"GENERAL";"TAB4",#N/A,TRUE,"GENERAL";"TAB5",#N/A,TRUE,"GENERAL"}</definedName>
    <definedName name="_h5" localSheetId="57" hidden="1">{"TAB1",#N/A,TRUE,"GENERAL";"TAB2",#N/A,TRUE,"GENERAL";"TAB3",#N/A,TRUE,"GENERAL";"TAB4",#N/A,TRUE,"GENERAL";"TAB5",#N/A,TRUE,"GENERAL"}</definedName>
    <definedName name="_h5" localSheetId="59" hidden="1">{"TAB1",#N/A,TRUE,"GENERAL";"TAB2",#N/A,TRUE,"GENERAL";"TAB3",#N/A,TRUE,"GENERAL";"TAB4",#N/A,TRUE,"GENERAL";"TAB5",#N/A,TRUE,"GENERAL"}</definedName>
    <definedName name="_h5" localSheetId="61" hidden="1">{"TAB1",#N/A,TRUE,"GENERAL";"TAB2",#N/A,TRUE,"GENERAL";"TAB3",#N/A,TRUE,"GENERAL";"TAB4",#N/A,TRUE,"GENERAL";"TAB5",#N/A,TRUE,"GENERAL"}</definedName>
    <definedName name="_h5" localSheetId="63" hidden="1">{"TAB1",#N/A,TRUE,"GENERAL";"TAB2",#N/A,TRUE,"GENERAL";"TAB3",#N/A,TRUE,"GENERAL";"TAB4",#N/A,TRUE,"GENERAL";"TAB5",#N/A,TRUE,"GENERAL"}</definedName>
    <definedName name="_h5" localSheetId="65" hidden="1">{"TAB1",#N/A,TRUE,"GENERAL";"TAB2",#N/A,TRUE,"GENERAL";"TAB3",#N/A,TRUE,"GENERAL";"TAB4",#N/A,TRUE,"GENERAL";"TAB5",#N/A,TRUE,"GENERAL"}</definedName>
    <definedName name="_h5" localSheetId="67" hidden="1">{"TAB1",#N/A,TRUE,"GENERAL";"TAB2",#N/A,TRUE,"GENERAL";"TAB3",#N/A,TRUE,"GENERAL";"TAB4",#N/A,TRUE,"GENERAL";"TAB5",#N/A,TRUE,"GENERAL"}</definedName>
    <definedName name="_h5" localSheetId="69" hidden="1">{"TAB1",#N/A,TRUE,"GENERAL";"TAB2",#N/A,TRUE,"GENERAL";"TAB3",#N/A,TRUE,"GENERAL";"TAB4",#N/A,TRUE,"GENERAL";"TAB5",#N/A,TRUE,"GENERAL"}</definedName>
    <definedName name="_h5" localSheetId="71" hidden="1">{"TAB1",#N/A,TRUE,"GENERAL";"TAB2",#N/A,TRUE,"GENERAL";"TAB3",#N/A,TRUE,"GENERAL";"TAB4",#N/A,TRUE,"GENERAL";"TAB5",#N/A,TRUE,"GENERAL"}</definedName>
    <definedName name="_h5" localSheetId="73" hidden="1">{"TAB1",#N/A,TRUE,"GENERAL";"TAB2",#N/A,TRUE,"GENERAL";"TAB3",#N/A,TRUE,"GENERAL";"TAB4",#N/A,TRUE,"GENERAL";"TAB5",#N/A,TRUE,"GENERAL"}</definedName>
    <definedName name="_h5" localSheetId="75" hidden="1">{"TAB1",#N/A,TRUE,"GENERAL";"TAB2",#N/A,TRUE,"GENERAL";"TAB3",#N/A,TRUE,"GENERAL";"TAB4",#N/A,TRUE,"GENERAL";"TAB5",#N/A,TRUE,"GENERAL"}</definedName>
    <definedName name="_h5" localSheetId="77" hidden="1">{"TAB1",#N/A,TRUE,"GENERAL";"TAB2",#N/A,TRUE,"GENERAL";"TAB3",#N/A,TRUE,"GENERAL";"TAB4",#N/A,TRUE,"GENERAL";"TAB5",#N/A,TRUE,"GENERAL"}</definedName>
    <definedName name="_h5" localSheetId="79"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6" hidden="1">{"via1",#N/A,TRUE,"general";"via2",#N/A,TRUE,"general";"via3",#N/A,TRUE,"general"}</definedName>
    <definedName name="_h6" localSheetId="28" hidden="1">{"via1",#N/A,TRUE,"general";"via2",#N/A,TRUE,"general";"via3",#N/A,TRUE,"general"}</definedName>
    <definedName name="_h6" localSheetId="30" hidden="1">{"via1",#N/A,TRUE,"general";"via2",#N/A,TRUE,"general";"via3",#N/A,TRUE,"general"}</definedName>
    <definedName name="_h6" localSheetId="81" hidden="1">{"via1",#N/A,TRUE,"general";"via2",#N/A,TRUE,"general";"via3",#N/A,TRUE,"general"}</definedName>
    <definedName name="_h6" localSheetId="32" hidden="1">{"via1",#N/A,TRUE,"general";"via2",#N/A,TRUE,"general";"via3",#N/A,TRUE,"general"}</definedName>
    <definedName name="_h6" localSheetId="34" hidden="1">{"via1",#N/A,TRUE,"general";"via2",#N/A,TRUE,"general";"via3",#N/A,TRUE,"general"}</definedName>
    <definedName name="_h6" localSheetId="36" hidden="1">{"via1",#N/A,TRUE,"general";"via2",#N/A,TRUE,"general";"via3",#N/A,TRUE,"general"}</definedName>
    <definedName name="_h6" localSheetId="38" hidden="1">{"via1",#N/A,TRUE,"general";"via2",#N/A,TRUE,"general";"via3",#N/A,TRUE,"general"}</definedName>
    <definedName name="_h6" localSheetId="40" hidden="1">{"via1",#N/A,TRUE,"general";"via2",#N/A,TRUE,"general";"via3",#N/A,TRUE,"general"}</definedName>
    <definedName name="_h6" localSheetId="42" hidden="1">{"via1",#N/A,TRUE,"general";"via2",#N/A,TRUE,"general";"via3",#N/A,TRUE,"general"}</definedName>
    <definedName name="_h6" localSheetId="45" hidden="1">{"via1",#N/A,TRUE,"general";"via2",#N/A,TRUE,"general";"via3",#N/A,TRUE,"general"}</definedName>
    <definedName name="_h6" localSheetId="47" hidden="1">{"via1",#N/A,TRUE,"general";"via2",#N/A,TRUE,"general";"via3",#N/A,TRUE,"general"}</definedName>
    <definedName name="_h6" localSheetId="49" hidden="1">{"via1",#N/A,TRUE,"general";"via2",#N/A,TRUE,"general";"via3",#N/A,TRUE,"general"}</definedName>
    <definedName name="_h6" localSheetId="51" hidden="1">{"via1",#N/A,TRUE,"general";"via2",#N/A,TRUE,"general";"via3",#N/A,TRUE,"general"}</definedName>
    <definedName name="_h6" localSheetId="53" hidden="1">{"via1",#N/A,TRUE,"general";"via2",#N/A,TRUE,"general";"via3",#N/A,TRUE,"general"}</definedName>
    <definedName name="_h6" localSheetId="55" hidden="1">{"via1",#N/A,TRUE,"general";"via2",#N/A,TRUE,"general";"via3",#N/A,TRUE,"general"}</definedName>
    <definedName name="_h6" localSheetId="57" hidden="1">{"via1",#N/A,TRUE,"general";"via2",#N/A,TRUE,"general";"via3",#N/A,TRUE,"general"}</definedName>
    <definedName name="_h6" localSheetId="59" hidden="1">{"via1",#N/A,TRUE,"general";"via2",#N/A,TRUE,"general";"via3",#N/A,TRUE,"general"}</definedName>
    <definedName name="_h6" localSheetId="61" hidden="1">{"via1",#N/A,TRUE,"general";"via2",#N/A,TRUE,"general";"via3",#N/A,TRUE,"general"}</definedName>
    <definedName name="_h6" localSheetId="63" hidden="1">{"via1",#N/A,TRUE,"general";"via2",#N/A,TRUE,"general";"via3",#N/A,TRUE,"general"}</definedName>
    <definedName name="_h6" localSheetId="65" hidden="1">{"via1",#N/A,TRUE,"general";"via2",#N/A,TRUE,"general";"via3",#N/A,TRUE,"general"}</definedName>
    <definedName name="_h6" localSheetId="67" hidden="1">{"via1",#N/A,TRUE,"general";"via2",#N/A,TRUE,"general";"via3",#N/A,TRUE,"general"}</definedName>
    <definedName name="_h6" localSheetId="69" hidden="1">{"via1",#N/A,TRUE,"general";"via2",#N/A,TRUE,"general";"via3",#N/A,TRUE,"general"}</definedName>
    <definedName name="_h6" localSheetId="71" hidden="1">{"via1",#N/A,TRUE,"general";"via2",#N/A,TRUE,"general";"via3",#N/A,TRUE,"general"}</definedName>
    <definedName name="_h6" localSheetId="73" hidden="1">{"via1",#N/A,TRUE,"general";"via2",#N/A,TRUE,"general";"via3",#N/A,TRUE,"general"}</definedName>
    <definedName name="_h6" localSheetId="75" hidden="1">{"via1",#N/A,TRUE,"general";"via2",#N/A,TRUE,"general";"via3",#N/A,TRUE,"general"}</definedName>
    <definedName name="_h6" localSheetId="77" hidden="1">{"via1",#N/A,TRUE,"general";"via2",#N/A,TRUE,"general";"via3",#N/A,TRUE,"general"}</definedName>
    <definedName name="_h6" localSheetId="79"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6" hidden="1">{"TAB1",#N/A,TRUE,"GENERAL";"TAB2",#N/A,TRUE,"GENERAL";"TAB3",#N/A,TRUE,"GENERAL";"TAB4",#N/A,TRUE,"GENERAL";"TAB5",#N/A,TRUE,"GENERAL"}</definedName>
    <definedName name="_h7" localSheetId="28" hidden="1">{"TAB1",#N/A,TRUE,"GENERAL";"TAB2",#N/A,TRUE,"GENERAL";"TAB3",#N/A,TRUE,"GENERAL";"TAB4",#N/A,TRUE,"GENERAL";"TAB5",#N/A,TRUE,"GENERAL"}</definedName>
    <definedName name="_h7" localSheetId="30" hidden="1">{"TAB1",#N/A,TRUE,"GENERAL";"TAB2",#N/A,TRUE,"GENERAL";"TAB3",#N/A,TRUE,"GENERAL";"TAB4",#N/A,TRUE,"GENERAL";"TAB5",#N/A,TRUE,"GENERAL"}</definedName>
    <definedName name="_h7" localSheetId="81" hidden="1">{"TAB1",#N/A,TRUE,"GENERAL";"TAB2",#N/A,TRUE,"GENERAL";"TAB3",#N/A,TRUE,"GENERAL";"TAB4",#N/A,TRUE,"GENERAL";"TAB5",#N/A,TRUE,"GENERAL"}</definedName>
    <definedName name="_h7" localSheetId="32" hidden="1">{"TAB1",#N/A,TRUE,"GENERAL";"TAB2",#N/A,TRUE,"GENERAL";"TAB3",#N/A,TRUE,"GENERAL";"TAB4",#N/A,TRUE,"GENERAL";"TAB5",#N/A,TRUE,"GENERAL"}</definedName>
    <definedName name="_h7" localSheetId="34" hidden="1">{"TAB1",#N/A,TRUE,"GENERAL";"TAB2",#N/A,TRUE,"GENERAL";"TAB3",#N/A,TRUE,"GENERAL";"TAB4",#N/A,TRUE,"GENERAL";"TAB5",#N/A,TRUE,"GENERAL"}</definedName>
    <definedName name="_h7" localSheetId="36" hidden="1">{"TAB1",#N/A,TRUE,"GENERAL";"TAB2",#N/A,TRUE,"GENERAL";"TAB3",#N/A,TRUE,"GENERAL";"TAB4",#N/A,TRUE,"GENERAL";"TAB5",#N/A,TRUE,"GENERAL"}</definedName>
    <definedName name="_h7" localSheetId="38" hidden="1">{"TAB1",#N/A,TRUE,"GENERAL";"TAB2",#N/A,TRUE,"GENERAL";"TAB3",#N/A,TRUE,"GENERAL";"TAB4",#N/A,TRUE,"GENERAL";"TAB5",#N/A,TRUE,"GENERAL"}</definedName>
    <definedName name="_h7" localSheetId="40" hidden="1">{"TAB1",#N/A,TRUE,"GENERAL";"TAB2",#N/A,TRUE,"GENERAL";"TAB3",#N/A,TRUE,"GENERAL";"TAB4",#N/A,TRUE,"GENERAL";"TAB5",#N/A,TRUE,"GENERAL"}</definedName>
    <definedName name="_h7" localSheetId="42" hidden="1">{"TAB1",#N/A,TRUE,"GENERAL";"TAB2",#N/A,TRUE,"GENERAL";"TAB3",#N/A,TRUE,"GENERAL";"TAB4",#N/A,TRUE,"GENERAL";"TAB5",#N/A,TRUE,"GENERAL"}</definedName>
    <definedName name="_h7" localSheetId="45" hidden="1">{"TAB1",#N/A,TRUE,"GENERAL";"TAB2",#N/A,TRUE,"GENERAL";"TAB3",#N/A,TRUE,"GENERAL";"TAB4",#N/A,TRUE,"GENERAL";"TAB5",#N/A,TRUE,"GENERAL"}</definedName>
    <definedName name="_h7" localSheetId="47" hidden="1">{"TAB1",#N/A,TRUE,"GENERAL";"TAB2",#N/A,TRUE,"GENERAL";"TAB3",#N/A,TRUE,"GENERAL";"TAB4",#N/A,TRUE,"GENERAL";"TAB5",#N/A,TRUE,"GENERAL"}</definedName>
    <definedName name="_h7" localSheetId="49" hidden="1">{"TAB1",#N/A,TRUE,"GENERAL";"TAB2",#N/A,TRUE,"GENERAL";"TAB3",#N/A,TRUE,"GENERAL";"TAB4",#N/A,TRUE,"GENERAL";"TAB5",#N/A,TRUE,"GENERAL"}</definedName>
    <definedName name="_h7" localSheetId="51" hidden="1">{"TAB1",#N/A,TRUE,"GENERAL";"TAB2",#N/A,TRUE,"GENERAL";"TAB3",#N/A,TRUE,"GENERAL";"TAB4",#N/A,TRUE,"GENERAL";"TAB5",#N/A,TRUE,"GENERAL"}</definedName>
    <definedName name="_h7" localSheetId="53" hidden="1">{"TAB1",#N/A,TRUE,"GENERAL";"TAB2",#N/A,TRUE,"GENERAL";"TAB3",#N/A,TRUE,"GENERAL";"TAB4",#N/A,TRUE,"GENERAL";"TAB5",#N/A,TRUE,"GENERAL"}</definedName>
    <definedName name="_h7" localSheetId="55" hidden="1">{"TAB1",#N/A,TRUE,"GENERAL";"TAB2",#N/A,TRUE,"GENERAL";"TAB3",#N/A,TRUE,"GENERAL";"TAB4",#N/A,TRUE,"GENERAL";"TAB5",#N/A,TRUE,"GENERAL"}</definedName>
    <definedName name="_h7" localSheetId="57" hidden="1">{"TAB1",#N/A,TRUE,"GENERAL";"TAB2",#N/A,TRUE,"GENERAL";"TAB3",#N/A,TRUE,"GENERAL";"TAB4",#N/A,TRUE,"GENERAL";"TAB5",#N/A,TRUE,"GENERAL"}</definedName>
    <definedName name="_h7" localSheetId="59" hidden="1">{"TAB1",#N/A,TRUE,"GENERAL";"TAB2",#N/A,TRUE,"GENERAL";"TAB3",#N/A,TRUE,"GENERAL";"TAB4",#N/A,TRUE,"GENERAL";"TAB5",#N/A,TRUE,"GENERAL"}</definedName>
    <definedName name="_h7" localSheetId="61" hidden="1">{"TAB1",#N/A,TRUE,"GENERAL";"TAB2",#N/A,TRUE,"GENERAL";"TAB3",#N/A,TRUE,"GENERAL";"TAB4",#N/A,TRUE,"GENERAL";"TAB5",#N/A,TRUE,"GENERAL"}</definedName>
    <definedName name="_h7" localSheetId="63" hidden="1">{"TAB1",#N/A,TRUE,"GENERAL";"TAB2",#N/A,TRUE,"GENERAL";"TAB3",#N/A,TRUE,"GENERAL";"TAB4",#N/A,TRUE,"GENERAL";"TAB5",#N/A,TRUE,"GENERAL"}</definedName>
    <definedName name="_h7" localSheetId="65" hidden="1">{"TAB1",#N/A,TRUE,"GENERAL";"TAB2",#N/A,TRUE,"GENERAL";"TAB3",#N/A,TRUE,"GENERAL";"TAB4",#N/A,TRUE,"GENERAL";"TAB5",#N/A,TRUE,"GENERAL"}</definedName>
    <definedName name="_h7" localSheetId="67" hidden="1">{"TAB1",#N/A,TRUE,"GENERAL";"TAB2",#N/A,TRUE,"GENERAL";"TAB3",#N/A,TRUE,"GENERAL";"TAB4",#N/A,TRUE,"GENERAL";"TAB5",#N/A,TRUE,"GENERAL"}</definedName>
    <definedName name="_h7" localSheetId="69" hidden="1">{"TAB1",#N/A,TRUE,"GENERAL";"TAB2",#N/A,TRUE,"GENERAL";"TAB3",#N/A,TRUE,"GENERAL";"TAB4",#N/A,TRUE,"GENERAL";"TAB5",#N/A,TRUE,"GENERAL"}</definedName>
    <definedName name="_h7" localSheetId="71" hidden="1">{"TAB1",#N/A,TRUE,"GENERAL";"TAB2",#N/A,TRUE,"GENERAL";"TAB3",#N/A,TRUE,"GENERAL";"TAB4",#N/A,TRUE,"GENERAL";"TAB5",#N/A,TRUE,"GENERAL"}</definedName>
    <definedName name="_h7" localSheetId="73" hidden="1">{"TAB1",#N/A,TRUE,"GENERAL";"TAB2",#N/A,TRUE,"GENERAL";"TAB3",#N/A,TRUE,"GENERAL";"TAB4",#N/A,TRUE,"GENERAL";"TAB5",#N/A,TRUE,"GENERAL"}</definedName>
    <definedName name="_h7" localSheetId="75" hidden="1">{"TAB1",#N/A,TRUE,"GENERAL";"TAB2",#N/A,TRUE,"GENERAL";"TAB3",#N/A,TRUE,"GENERAL";"TAB4",#N/A,TRUE,"GENERAL";"TAB5",#N/A,TRUE,"GENERAL"}</definedName>
    <definedName name="_h7" localSheetId="77" hidden="1">{"TAB1",#N/A,TRUE,"GENERAL";"TAB2",#N/A,TRUE,"GENERAL";"TAB3",#N/A,TRUE,"GENERAL";"TAB4",#N/A,TRUE,"GENERAL";"TAB5",#N/A,TRUE,"GENERAL"}</definedName>
    <definedName name="_h7" localSheetId="79"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6" hidden="1">{"via1",#N/A,TRUE,"general";"via2",#N/A,TRUE,"general";"via3",#N/A,TRUE,"general"}</definedName>
    <definedName name="_h8" localSheetId="28" hidden="1">{"via1",#N/A,TRUE,"general";"via2",#N/A,TRUE,"general";"via3",#N/A,TRUE,"general"}</definedName>
    <definedName name="_h8" localSheetId="30" hidden="1">{"via1",#N/A,TRUE,"general";"via2",#N/A,TRUE,"general";"via3",#N/A,TRUE,"general"}</definedName>
    <definedName name="_h8" localSheetId="81" hidden="1">{"via1",#N/A,TRUE,"general";"via2",#N/A,TRUE,"general";"via3",#N/A,TRUE,"general"}</definedName>
    <definedName name="_h8" localSheetId="32" hidden="1">{"via1",#N/A,TRUE,"general";"via2",#N/A,TRUE,"general";"via3",#N/A,TRUE,"general"}</definedName>
    <definedName name="_h8" localSheetId="34" hidden="1">{"via1",#N/A,TRUE,"general";"via2",#N/A,TRUE,"general";"via3",#N/A,TRUE,"general"}</definedName>
    <definedName name="_h8" localSheetId="36" hidden="1">{"via1",#N/A,TRUE,"general";"via2",#N/A,TRUE,"general";"via3",#N/A,TRUE,"general"}</definedName>
    <definedName name="_h8" localSheetId="38" hidden="1">{"via1",#N/A,TRUE,"general";"via2",#N/A,TRUE,"general";"via3",#N/A,TRUE,"general"}</definedName>
    <definedName name="_h8" localSheetId="40" hidden="1">{"via1",#N/A,TRUE,"general";"via2",#N/A,TRUE,"general";"via3",#N/A,TRUE,"general"}</definedName>
    <definedName name="_h8" localSheetId="42" hidden="1">{"via1",#N/A,TRUE,"general";"via2",#N/A,TRUE,"general";"via3",#N/A,TRUE,"general"}</definedName>
    <definedName name="_h8" localSheetId="45" hidden="1">{"via1",#N/A,TRUE,"general";"via2",#N/A,TRUE,"general";"via3",#N/A,TRUE,"general"}</definedName>
    <definedName name="_h8" localSheetId="47" hidden="1">{"via1",#N/A,TRUE,"general";"via2",#N/A,TRUE,"general";"via3",#N/A,TRUE,"general"}</definedName>
    <definedName name="_h8" localSheetId="49" hidden="1">{"via1",#N/A,TRUE,"general";"via2",#N/A,TRUE,"general";"via3",#N/A,TRUE,"general"}</definedName>
    <definedName name="_h8" localSheetId="51" hidden="1">{"via1",#N/A,TRUE,"general";"via2",#N/A,TRUE,"general";"via3",#N/A,TRUE,"general"}</definedName>
    <definedName name="_h8" localSheetId="53" hidden="1">{"via1",#N/A,TRUE,"general";"via2",#N/A,TRUE,"general";"via3",#N/A,TRUE,"general"}</definedName>
    <definedName name="_h8" localSheetId="55" hidden="1">{"via1",#N/A,TRUE,"general";"via2",#N/A,TRUE,"general";"via3",#N/A,TRUE,"general"}</definedName>
    <definedName name="_h8" localSheetId="57" hidden="1">{"via1",#N/A,TRUE,"general";"via2",#N/A,TRUE,"general";"via3",#N/A,TRUE,"general"}</definedName>
    <definedName name="_h8" localSheetId="59" hidden="1">{"via1",#N/A,TRUE,"general";"via2",#N/A,TRUE,"general";"via3",#N/A,TRUE,"general"}</definedName>
    <definedName name="_h8" localSheetId="61" hidden="1">{"via1",#N/A,TRUE,"general";"via2",#N/A,TRUE,"general";"via3",#N/A,TRUE,"general"}</definedName>
    <definedName name="_h8" localSheetId="63" hidden="1">{"via1",#N/A,TRUE,"general";"via2",#N/A,TRUE,"general";"via3",#N/A,TRUE,"general"}</definedName>
    <definedName name="_h8" localSheetId="65" hidden="1">{"via1",#N/A,TRUE,"general";"via2",#N/A,TRUE,"general";"via3",#N/A,TRUE,"general"}</definedName>
    <definedName name="_h8" localSheetId="67" hidden="1">{"via1",#N/A,TRUE,"general";"via2",#N/A,TRUE,"general";"via3",#N/A,TRUE,"general"}</definedName>
    <definedName name="_h8" localSheetId="69" hidden="1">{"via1",#N/A,TRUE,"general";"via2",#N/A,TRUE,"general";"via3",#N/A,TRUE,"general"}</definedName>
    <definedName name="_h8" localSheetId="71" hidden="1">{"via1",#N/A,TRUE,"general";"via2",#N/A,TRUE,"general";"via3",#N/A,TRUE,"general"}</definedName>
    <definedName name="_h8" localSheetId="73" hidden="1">{"via1",#N/A,TRUE,"general";"via2",#N/A,TRUE,"general";"via3",#N/A,TRUE,"general"}</definedName>
    <definedName name="_h8" localSheetId="75" hidden="1">{"via1",#N/A,TRUE,"general";"via2",#N/A,TRUE,"general";"via3",#N/A,TRUE,"general"}</definedName>
    <definedName name="_h8" localSheetId="77" hidden="1">{"via1",#N/A,TRUE,"general";"via2",#N/A,TRUE,"general";"via3",#N/A,TRUE,"general"}</definedName>
    <definedName name="_h8" localSheetId="79"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6" hidden="1">{"via1",#N/A,TRUE,"general";"via2",#N/A,TRUE,"general";"via3",#N/A,TRUE,"general"}</definedName>
    <definedName name="_hfh7" localSheetId="28" hidden="1">{"via1",#N/A,TRUE,"general";"via2",#N/A,TRUE,"general";"via3",#N/A,TRUE,"general"}</definedName>
    <definedName name="_hfh7" localSheetId="30" hidden="1">{"via1",#N/A,TRUE,"general";"via2",#N/A,TRUE,"general";"via3",#N/A,TRUE,"general"}</definedName>
    <definedName name="_hfh7" localSheetId="81" hidden="1">{"via1",#N/A,TRUE,"general";"via2",#N/A,TRUE,"general";"via3",#N/A,TRUE,"general"}</definedName>
    <definedName name="_hfh7" localSheetId="32" hidden="1">{"via1",#N/A,TRUE,"general";"via2",#N/A,TRUE,"general";"via3",#N/A,TRUE,"general"}</definedName>
    <definedName name="_hfh7" localSheetId="34" hidden="1">{"via1",#N/A,TRUE,"general";"via2",#N/A,TRUE,"general";"via3",#N/A,TRUE,"general"}</definedName>
    <definedName name="_hfh7" localSheetId="36" hidden="1">{"via1",#N/A,TRUE,"general";"via2",#N/A,TRUE,"general";"via3",#N/A,TRUE,"general"}</definedName>
    <definedName name="_hfh7" localSheetId="38" hidden="1">{"via1",#N/A,TRUE,"general";"via2",#N/A,TRUE,"general";"via3",#N/A,TRUE,"general"}</definedName>
    <definedName name="_hfh7" localSheetId="40" hidden="1">{"via1",#N/A,TRUE,"general";"via2",#N/A,TRUE,"general";"via3",#N/A,TRUE,"general"}</definedName>
    <definedName name="_hfh7" localSheetId="42" hidden="1">{"via1",#N/A,TRUE,"general";"via2",#N/A,TRUE,"general";"via3",#N/A,TRUE,"general"}</definedName>
    <definedName name="_hfh7" localSheetId="45" hidden="1">{"via1",#N/A,TRUE,"general";"via2",#N/A,TRUE,"general";"via3",#N/A,TRUE,"general"}</definedName>
    <definedName name="_hfh7" localSheetId="47" hidden="1">{"via1",#N/A,TRUE,"general";"via2",#N/A,TRUE,"general";"via3",#N/A,TRUE,"general"}</definedName>
    <definedName name="_hfh7" localSheetId="49" hidden="1">{"via1",#N/A,TRUE,"general";"via2",#N/A,TRUE,"general";"via3",#N/A,TRUE,"general"}</definedName>
    <definedName name="_hfh7" localSheetId="51" hidden="1">{"via1",#N/A,TRUE,"general";"via2",#N/A,TRUE,"general";"via3",#N/A,TRUE,"general"}</definedName>
    <definedName name="_hfh7" localSheetId="53" hidden="1">{"via1",#N/A,TRUE,"general";"via2",#N/A,TRUE,"general";"via3",#N/A,TRUE,"general"}</definedName>
    <definedName name="_hfh7" localSheetId="55" hidden="1">{"via1",#N/A,TRUE,"general";"via2",#N/A,TRUE,"general";"via3",#N/A,TRUE,"general"}</definedName>
    <definedName name="_hfh7" localSheetId="57" hidden="1">{"via1",#N/A,TRUE,"general";"via2",#N/A,TRUE,"general";"via3",#N/A,TRUE,"general"}</definedName>
    <definedName name="_hfh7" localSheetId="59" hidden="1">{"via1",#N/A,TRUE,"general";"via2",#N/A,TRUE,"general";"via3",#N/A,TRUE,"general"}</definedName>
    <definedName name="_hfh7" localSheetId="61" hidden="1">{"via1",#N/A,TRUE,"general";"via2",#N/A,TRUE,"general";"via3",#N/A,TRUE,"general"}</definedName>
    <definedName name="_hfh7" localSheetId="63" hidden="1">{"via1",#N/A,TRUE,"general";"via2",#N/A,TRUE,"general";"via3",#N/A,TRUE,"general"}</definedName>
    <definedName name="_hfh7" localSheetId="65" hidden="1">{"via1",#N/A,TRUE,"general";"via2",#N/A,TRUE,"general";"via3",#N/A,TRUE,"general"}</definedName>
    <definedName name="_hfh7" localSheetId="67" hidden="1">{"via1",#N/A,TRUE,"general";"via2",#N/A,TRUE,"general";"via3",#N/A,TRUE,"general"}</definedName>
    <definedName name="_hfh7" localSheetId="69" hidden="1">{"via1",#N/A,TRUE,"general";"via2",#N/A,TRUE,"general";"via3",#N/A,TRUE,"general"}</definedName>
    <definedName name="_hfh7" localSheetId="71" hidden="1">{"via1",#N/A,TRUE,"general";"via2",#N/A,TRUE,"general";"via3",#N/A,TRUE,"general"}</definedName>
    <definedName name="_hfh7" localSheetId="73" hidden="1">{"via1",#N/A,TRUE,"general";"via2",#N/A,TRUE,"general";"via3",#N/A,TRUE,"general"}</definedName>
    <definedName name="_hfh7" localSheetId="75" hidden="1">{"via1",#N/A,TRUE,"general";"via2",#N/A,TRUE,"general";"via3",#N/A,TRUE,"general"}</definedName>
    <definedName name="_hfh7" localSheetId="77" hidden="1">{"via1",#N/A,TRUE,"general";"via2",#N/A,TRUE,"general";"via3",#N/A,TRUE,"general"}</definedName>
    <definedName name="_hfh7" localSheetId="79"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3" hidden="1">{#N/A,#N/A,TRUE,"1842CWN0"}</definedName>
    <definedName name="_hhg1" hidden="1">{#N/A,#N/A,TRUE,"1842CWN0"}</definedName>
    <definedName name="_i4" localSheetId="26" hidden="1">{"via1",#N/A,TRUE,"general";"via2",#N/A,TRUE,"general";"via3",#N/A,TRUE,"general"}</definedName>
    <definedName name="_i4" localSheetId="28" hidden="1">{"via1",#N/A,TRUE,"general";"via2",#N/A,TRUE,"general";"via3",#N/A,TRUE,"general"}</definedName>
    <definedName name="_i4" localSheetId="30" hidden="1">{"via1",#N/A,TRUE,"general";"via2",#N/A,TRUE,"general";"via3",#N/A,TRUE,"general"}</definedName>
    <definedName name="_i4" localSheetId="81" hidden="1">{"via1",#N/A,TRUE,"general";"via2",#N/A,TRUE,"general";"via3",#N/A,TRUE,"general"}</definedName>
    <definedName name="_i4" localSheetId="32" hidden="1">{"via1",#N/A,TRUE,"general";"via2",#N/A,TRUE,"general";"via3",#N/A,TRUE,"general"}</definedName>
    <definedName name="_i4" localSheetId="34" hidden="1">{"via1",#N/A,TRUE,"general";"via2",#N/A,TRUE,"general";"via3",#N/A,TRUE,"general"}</definedName>
    <definedName name="_i4" localSheetId="36" hidden="1">{"via1",#N/A,TRUE,"general";"via2",#N/A,TRUE,"general";"via3",#N/A,TRUE,"general"}</definedName>
    <definedName name="_i4" localSheetId="38" hidden="1">{"via1",#N/A,TRUE,"general";"via2",#N/A,TRUE,"general";"via3",#N/A,TRUE,"general"}</definedName>
    <definedName name="_i4" localSheetId="40" hidden="1">{"via1",#N/A,TRUE,"general";"via2",#N/A,TRUE,"general";"via3",#N/A,TRUE,"general"}</definedName>
    <definedName name="_i4" localSheetId="42" hidden="1">{"via1",#N/A,TRUE,"general";"via2",#N/A,TRUE,"general";"via3",#N/A,TRUE,"general"}</definedName>
    <definedName name="_i4" localSheetId="45" hidden="1">{"via1",#N/A,TRUE,"general";"via2",#N/A,TRUE,"general";"via3",#N/A,TRUE,"general"}</definedName>
    <definedName name="_i4" localSheetId="47" hidden="1">{"via1",#N/A,TRUE,"general";"via2",#N/A,TRUE,"general";"via3",#N/A,TRUE,"general"}</definedName>
    <definedName name="_i4" localSheetId="49" hidden="1">{"via1",#N/A,TRUE,"general";"via2",#N/A,TRUE,"general";"via3",#N/A,TRUE,"general"}</definedName>
    <definedName name="_i4" localSheetId="51" hidden="1">{"via1",#N/A,TRUE,"general";"via2",#N/A,TRUE,"general";"via3",#N/A,TRUE,"general"}</definedName>
    <definedName name="_i4" localSheetId="53" hidden="1">{"via1",#N/A,TRUE,"general";"via2",#N/A,TRUE,"general";"via3",#N/A,TRUE,"general"}</definedName>
    <definedName name="_i4" localSheetId="55" hidden="1">{"via1",#N/A,TRUE,"general";"via2",#N/A,TRUE,"general";"via3",#N/A,TRUE,"general"}</definedName>
    <definedName name="_i4" localSheetId="57" hidden="1">{"via1",#N/A,TRUE,"general";"via2",#N/A,TRUE,"general";"via3",#N/A,TRUE,"general"}</definedName>
    <definedName name="_i4" localSheetId="59" hidden="1">{"via1",#N/A,TRUE,"general";"via2",#N/A,TRUE,"general";"via3",#N/A,TRUE,"general"}</definedName>
    <definedName name="_i4" localSheetId="61" hidden="1">{"via1",#N/A,TRUE,"general";"via2",#N/A,TRUE,"general";"via3",#N/A,TRUE,"general"}</definedName>
    <definedName name="_i4" localSheetId="63" hidden="1">{"via1",#N/A,TRUE,"general";"via2",#N/A,TRUE,"general";"via3",#N/A,TRUE,"general"}</definedName>
    <definedName name="_i4" localSheetId="65" hidden="1">{"via1",#N/A,TRUE,"general";"via2",#N/A,TRUE,"general";"via3",#N/A,TRUE,"general"}</definedName>
    <definedName name="_i4" localSheetId="67" hidden="1">{"via1",#N/A,TRUE,"general";"via2",#N/A,TRUE,"general";"via3",#N/A,TRUE,"general"}</definedName>
    <definedName name="_i4" localSheetId="69" hidden="1">{"via1",#N/A,TRUE,"general";"via2",#N/A,TRUE,"general";"via3",#N/A,TRUE,"general"}</definedName>
    <definedName name="_i4" localSheetId="71" hidden="1">{"via1",#N/A,TRUE,"general";"via2",#N/A,TRUE,"general";"via3",#N/A,TRUE,"general"}</definedName>
    <definedName name="_i4" localSheetId="73" hidden="1">{"via1",#N/A,TRUE,"general";"via2",#N/A,TRUE,"general";"via3",#N/A,TRUE,"general"}</definedName>
    <definedName name="_i4" localSheetId="75" hidden="1">{"via1",#N/A,TRUE,"general";"via2",#N/A,TRUE,"general";"via3",#N/A,TRUE,"general"}</definedName>
    <definedName name="_i4" localSheetId="77" hidden="1">{"via1",#N/A,TRUE,"general";"via2",#N/A,TRUE,"general";"via3",#N/A,TRUE,"general"}</definedName>
    <definedName name="_i4" localSheetId="79"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6" hidden="1">{"TAB1",#N/A,TRUE,"GENERAL";"TAB2",#N/A,TRUE,"GENERAL";"TAB3",#N/A,TRUE,"GENERAL";"TAB4",#N/A,TRUE,"GENERAL";"TAB5",#N/A,TRUE,"GENERAL"}</definedName>
    <definedName name="_i5" localSheetId="28" hidden="1">{"TAB1",#N/A,TRUE,"GENERAL";"TAB2",#N/A,TRUE,"GENERAL";"TAB3",#N/A,TRUE,"GENERAL";"TAB4",#N/A,TRUE,"GENERAL";"TAB5",#N/A,TRUE,"GENERAL"}</definedName>
    <definedName name="_i5" localSheetId="30" hidden="1">{"TAB1",#N/A,TRUE,"GENERAL";"TAB2",#N/A,TRUE,"GENERAL";"TAB3",#N/A,TRUE,"GENERAL";"TAB4",#N/A,TRUE,"GENERAL";"TAB5",#N/A,TRUE,"GENERAL"}</definedName>
    <definedName name="_i5" localSheetId="81" hidden="1">{"TAB1",#N/A,TRUE,"GENERAL";"TAB2",#N/A,TRUE,"GENERAL";"TAB3",#N/A,TRUE,"GENERAL";"TAB4",#N/A,TRUE,"GENERAL";"TAB5",#N/A,TRUE,"GENERAL"}</definedName>
    <definedName name="_i5" localSheetId="32" hidden="1">{"TAB1",#N/A,TRUE,"GENERAL";"TAB2",#N/A,TRUE,"GENERAL";"TAB3",#N/A,TRUE,"GENERAL";"TAB4",#N/A,TRUE,"GENERAL";"TAB5",#N/A,TRUE,"GENERAL"}</definedName>
    <definedName name="_i5" localSheetId="34" hidden="1">{"TAB1",#N/A,TRUE,"GENERAL";"TAB2",#N/A,TRUE,"GENERAL";"TAB3",#N/A,TRUE,"GENERAL";"TAB4",#N/A,TRUE,"GENERAL";"TAB5",#N/A,TRUE,"GENERAL"}</definedName>
    <definedName name="_i5" localSheetId="36" hidden="1">{"TAB1",#N/A,TRUE,"GENERAL";"TAB2",#N/A,TRUE,"GENERAL";"TAB3",#N/A,TRUE,"GENERAL";"TAB4",#N/A,TRUE,"GENERAL";"TAB5",#N/A,TRUE,"GENERAL"}</definedName>
    <definedName name="_i5" localSheetId="38" hidden="1">{"TAB1",#N/A,TRUE,"GENERAL";"TAB2",#N/A,TRUE,"GENERAL";"TAB3",#N/A,TRUE,"GENERAL";"TAB4",#N/A,TRUE,"GENERAL";"TAB5",#N/A,TRUE,"GENERAL"}</definedName>
    <definedName name="_i5" localSheetId="40" hidden="1">{"TAB1",#N/A,TRUE,"GENERAL";"TAB2",#N/A,TRUE,"GENERAL";"TAB3",#N/A,TRUE,"GENERAL";"TAB4",#N/A,TRUE,"GENERAL";"TAB5",#N/A,TRUE,"GENERAL"}</definedName>
    <definedName name="_i5" localSheetId="42" hidden="1">{"TAB1",#N/A,TRUE,"GENERAL";"TAB2",#N/A,TRUE,"GENERAL";"TAB3",#N/A,TRUE,"GENERAL";"TAB4",#N/A,TRUE,"GENERAL";"TAB5",#N/A,TRUE,"GENERAL"}</definedName>
    <definedName name="_i5" localSheetId="45" hidden="1">{"TAB1",#N/A,TRUE,"GENERAL";"TAB2",#N/A,TRUE,"GENERAL";"TAB3",#N/A,TRUE,"GENERAL";"TAB4",#N/A,TRUE,"GENERAL";"TAB5",#N/A,TRUE,"GENERAL"}</definedName>
    <definedName name="_i5" localSheetId="47" hidden="1">{"TAB1",#N/A,TRUE,"GENERAL";"TAB2",#N/A,TRUE,"GENERAL";"TAB3",#N/A,TRUE,"GENERAL";"TAB4",#N/A,TRUE,"GENERAL";"TAB5",#N/A,TRUE,"GENERAL"}</definedName>
    <definedName name="_i5" localSheetId="49" hidden="1">{"TAB1",#N/A,TRUE,"GENERAL";"TAB2",#N/A,TRUE,"GENERAL";"TAB3",#N/A,TRUE,"GENERAL";"TAB4",#N/A,TRUE,"GENERAL";"TAB5",#N/A,TRUE,"GENERAL"}</definedName>
    <definedName name="_i5" localSheetId="51" hidden="1">{"TAB1",#N/A,TRUE,"GENERAL";"TAB2",#N/A,TRUE,"GENERAL";"TAB3",#N/A,TRUE,"GENERAL";"TAB4",#N/A,TRUE,"GENERAL";"TAB5",#N/A,TRUE,"GENERAL"}</definedName>
    <definedName name="_i5" localSheetId="53" hidden="1">{"TAB1",#N/A,TRUE,"GENERAL";"TAB2",#N/A,TRUE,"GENERAL";"TAB3",#N/A,TRUE,"GENERAL";"TAB4",#N/A,TRUE,"GENERAL";"TAB5",#N/A,TRUE,"GENERAL"}</definedName>
    <definedName name="_i5" localSheetId="55" hidden="1">{"TAB1",#N/A,TRUE,"GENERAL";"TAB2",#N/A,TRUE,"GENERAL";"TAB3",#N/A,TRUE,"GENERAL";"TAB4",#N/A,TRUE,"GENERAL";"TAB5",#N/A,TRUE,"GENERAL"}</definedName>
    <definedName name="_i5" localSheetId="57" hidden="1">{"TAB1",#N/A,TRUE,"GENERAL";"TAB2",#N/A,TRUE,"GENERAL";"TAB3",#N/A,TRUE,"GENERAL";"TAB4",#N/A,TRUE,"GENERAL";"TAB5",#N/A,TRUE,"GENERAL"}</definedName>
    <definedName name="_i5" localSheetId="59" hidden="1">{"TAB1",#N/A,TRUE,"GENERAL";"TAB2",#N/A,TRUE,"GENERAL";"TAB3",#N/A,TRUE,"GENERAL";"TAB4",#N/A,TRUE,"GENERAL";"TAB5",#N/A,TRUE,"GENERAL"}</definedName>
    <definedName name="_i5" localSheetId="61" hidden="1">{"TAB1",#N/A,TRUE,"GENERAL";"TAB2",#N/A,TRUE,"GENERAL";"TAB3",#N/A,TRUE,"GENERAL";"TAB4",#N/A,TRUE,"GENERAL";"TAB5",#N/A,TRUE,"GENERAL"}</definedName>
    <definedName name="_i5" localSheetId="63" hidden="1">{"TAB1",#N/A,TRUE,"GENERAL";"TAB2",#N/A,TRUE,"GENERAL";"TAB3",#N/A,TRUE,"GENERAL";"TAB4",#N/A,TRUE,"GENERAL";"TAB5",#N/A,TRUE,"GENERAL"}</definedName>
    <definedName name="_i5" localSheetId="65" hidden="1">{"TAB1",#N/A,TRUE,"GENERAL";"TAB2",#N/A,TRUE,"GENERAL";"TAB3",#N/A,TRUE,"GENERAL";"TAB4",#N/A,TRUE,"GENERAL";"TAB5",#N/A,TRUE,"GENERAL"}</definedName>
    <definedName name="_i5" localSheetId="67" hidden="1">{"TAB1",#N/A,TRUE,"GENERAL";"TAB2",#N/A,TRUE,"GENERAL";"TAB3",#N/A,TRUE,"GENERAL";"TAB4",#N/A,TRUE,"GENERAL";"TAB5",#N/A,TRUE,"GENERAL"}</definedName>
    <definedName name="_i5" localSheetId="69" hidden="1">{"TAB1",#N/A,TRUE,"GENERAL";"TAB2",#N/A,TRUE,"GENERAL";"TAB3",#N/A,TRUE,"GENERAL";"TAB4",#N/A,TRUE,"GENERAL";"TAB5",#N/A,TRUE,"GENERAL"}</definedName>
    <definedName name="_i5" localSheetId="71" hidden="1">{"TAB1",#N/A,TRUE,"GENERAL";"TAB2",#N/A,TRUE,"GENERAL";"TAB3",#N/A,TRUE,"GENERAL";"TAB4",#N/A,TRUE,"GENERAL";"TAB5",#N/A,TRUE,"GENERAL"}</definedName>
    <definedName name="_i5" localSheetId="73" hidden="1">{"TAB1",#N/A,TRUE,"GENERAL";"TAB2",#N/A,TRUE,"GENERAL";"TAB3",#N/A,TRUE,"GENERAL";"TAB4",#N/A,TRUE,"GENERAL";"TAB5",#N/A,TRUE,"GENERAL"}</definedName>
    <definedName name="_i5" localSheetId="75" hidden="1">{"TAB1",#N/A,TRUE,"GENERAL";"TAB2",#N/A,TRUE,"GENERAL";"TAB3",#N/A,TRUE,"GENERAL";"TAB4",#N/A,TRUE,"GENERAL";"TAB5",#N/A,TRUE,"GENERAL"}</definedName>
    <definedName name="_i5" localSheetId="77" hidden="1">{"TAB1",#N/A,TRUE,"GENERAL";"TAB2",#N/A,TRUE,"GENERAL";"TAB3",#N/A,TRUE,"GENERAL";"TAB4",#N/A,TRUE,"GENERAL";"TAB5",#N/A,TRUE,"GENERAL"}</definedName>
    <definedName name="_i5" localSheetId="79"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6" hidden="1">{"TAB1",#N/A,TRUE,"GENERAL";"TAB2",#N/A,TRUE,"GENERAL";"TAB3",#N/A,TRUE,"GENERAL";"TAB4",#N/A,TRUE,"GENERAL";"TAB5",#N/A,TRUE,"GENERAL"}</definedName>
    <definedName name="_i6" localSheetId="28" hidden="1">{"TAB1",#N/A,TRUE,"GENERAL";"TAB2",#N/A,TRUE,"GENERAL";"TAB3",#N/A,TRUE,"GENERAL";"TAB4",#N/A,TRUE,"GENERAL";"TAB5",#N/A,TRUE,"GENERAL"}</definedName>
    <definedName name="_i6" localSheetId="30" hidden="1">{"TAB1",#N/A,TRUE,"GENERAL";"TAB2",#N/A,TRUE,"GENERAL";"TAB3",#N/A,TRUE,"GENERAL";"TAB4",#N/A,TRUE,"GENERAL";"TAB5",#N/A,TRUE,"GENERAL"}</definedName>
    <definedName name="_i6" localSheetId="81" hidden="1">{"TAB1",#N/A,TRUE,"GENERAL";"TAB2",#N/A,TRUE,"GENERAL";"TAB3",#N/A,TRUE,"GENERAL";"TAB4",#N/A,TRUE,"GENERAL";"TAB5",#N/A,TRUE,"GENERAL"}</definedName>
    <definedName name="_i6" localSheetId="32" hidden="1">{"TAB1",#N/A,TRUE,"GENERAL";"TAB2",#N/A,TRUE,"GENERAL";"TAB3",#N/A,TRUE,"GENERAL";"TAB4",#N/A,TRUE,"GENERAL";"TAB5",#N/A,TRUE,"GENERAL"}</definedName>
    <definedName name="_i6" localSheetId="34" hidden="1">{"TAB1",#N/A,TRUE,"GENERAL";"TAB2",#N/A,TRUE,"GENERAL";"TAB3",#N/A,TRUE,"GENERAL";"TAB4",#N/A,TRUE,"GENERAL";"TAB5",#N/A,TRUE,"GENERAL"}</definedName>
    <definedName name="_i6" localSheetId="36" hidden="1">{"TAB1",#N/A,TRUE,"GENERAL";"TAB2",#N/A,TRUE,"GENERAL";"TAB3",#N/A,TRUE,"GENERAL";"TAB4",#N/A,TRUE,"GENERAL";"TAB5",#N/A,TRUE,"GENERAL"}</definedName>
    <definedName name="_i6" localSheetId="38" hidden="1">{"TAB1",#N/A,TRUE,"GENERAL";"TAB2",#N/A,TRUE,"GENERAL";"TAB3",#N/A,TRUE,"GENERAL";"TAB4",#N/A,TRUE,"GENERAL";"TAB5",#N/A,TRUE,"GENERAL"}</definedName>
    <definedName name="_i6" localSheetId="40" hidden="1">{"TAB1",#N/A,TRUE,"GENERAL";"TAB2",#N/A,TRUE,"GENERAL";"TAB3",#N/A,TRUE,"GENERAL";"TAB4",#N/A,TRUE,"GENERAL";"TAB5",#N/A,TRUE,"GENERAL"}</definedName>
    <definedName name="_i6" localSheetId="42" hidden="1">{"TAB1",#N/A,TRUE,"GENERAL";"TAB2",#N/A,TRUE,"GENERAL";"TAB3",#N/A,TRUE,"GENERAL";"TAB4",#N/A,TRUE,"GENERAL";"TAB5",#N/A,TRUE,"GENERAL"}</definedName>
    <definedName name="_i6" localSheetId="45" hidden="1">{"TAB1",#N/A,TRUE,"GENERAL";"TAB2",#N/A,TRUE,"GENERAL";"TAB3",#N/A,TRUE,"GENERAL";"TAB4",#N/A,TRUE,"GENERAL";"TAB5",#N/A,TRUE,"GENERAL"}</definedName>
    <definedName name="_i6" localSheetId="47" hidden="1">{"TAB1",#N/A,TRUE,"GENERAL";"TAB2",#N/A,TRUE,"GENERAL";"TAB3",#N/A,TRUE,"GENERAL";"TAB4",#N/A,TRUE,"GENERAL";"TAB5",#N/A,TRUE,"GENERAL"}</definedName>
    <definedName name="_i6" localSheetId="49" hidden="1">{"TAB1",#N/A,TRUE,"GENERAL";"TAB2",#N/A,TRUE,"GENERAL";"TAB3",#N/A,TRUE,"GENERAL";"TAB4",#N/A,TRUE,"GENERAL";"TAB5",#N/A,TRUE,"GENERAL"}</definedName>
    <definedName name="_i6" localSheetId="51" hidden="1">{"TAB1",#N/A,TRUE,"GENERAL";"TAB2",#N/A,TRUE,"GENERAL";"TAB3",#N/A,TRUE,"GENERAL";"TAB4",#N/A,TRUE,"GENERAL";"TAB5",#N/A,TRUE,"GENERAL"}</definedName>
    <definedName name="_i6" localSheetId="53" hidden="1">{"TAB1",#N/A,TRUE,"GENERAL";"TAB2",#N/A,TRUE,"GENERAL";"TAB3",#N/A,TRUE,"GENERAL";"TAB4",#N/A,TRUE,"GENERAL";"TAB5",#N/A,TRUE,"GENERAL"}</definedName>
    <definedName name="_i6" localSheetId="55" hidden="1">{"TAB1",#N/A,TRUE,"GENERAL";"TAB2",#N/A,TRUE,"GENERAL";"TAB3",#N/A,TRUE,"GENERAL";"TAB4",#N/A,TRUE,"GENERAL";"TAB5",#N/A,TRUE,"GENERAL"}</definedName>
    <definedName name="_i6" localSheetId="57" hidden="1">{"TAB1",#N/A,TRUE,"GENERAL";"TAB2",#N/A,TRUE,"GENERAL";"TAB3",#N/A,TRUE,"GENERAL";"TAB4",#N/A,TRUE,"GENERAL";"TAB5",#N/A,TRUE,"GENERAL"}</definedName>
    <definedName name="_i6" localSheetId="59" hidden="1">{"TAB1",#N/A,TRUE,"GENERAL";"TAB2",#N/A,TRUE,"GENERAL";"TAB3",#N/A,TRUE,"GENERAL";"TAB4",#N/A,TRUE,"GENERAL";"TAB5",#N/A,TRUE,"GENERAL"}</definedName>
    <definedName name="_i6" localSheetId="61" hidden="1">{"TAB1",#N/A,TRUE,"GENERAL";"TAB2",#N/A,TRUE,"GENERAL";"TAB3",#N/A,TRUE,"GENERAL";"TAB4",#N/A,TRUE,"GENERAL";"TAB5",#N/A,TRUE,"GENERAL"}</definedName>
    <definedName name="_i6" localSheetId="63" hidden="1">{"TAB1",#N/A,TRUE,"GENERAL";"TAB2",#N/A,TRUE,"GENERAL";"TAB3",#N/A,TRUE,"GENERAL";"TAB4",#N/A,TRUE,"GENERAL";"TAB5",#N/A,TRUE,"GENERAL"}</definedName>
    <definedName name="_i6" localSheetId="65" hidden="1">{"TAB1",#N/A,TRUE,"GENERAL";"TAB2",#N/A,TRUE,"GENERAL";"TAB3",#N/A,TRUE,"GENERAL";"TAB4",#N/A,TRUE,"GENERAL";"TAB5",#N/A,TRUE,"GENERAL"}</definedName>
    <definedName name="_i6" localSheetId="67" hidden="1">{"TAB1",#N/A,TRUE,"GENERAL";"TAB2",#N/A,TRUE,"GENERAL";"TAB3",#N/A,TRUE,"GENERAL";"TAB4",#N/A,TRUE,"GENERAL";"TAB5",#N/A,TRUE,"GENERAL"}</definedName>
    <definedName name="_i6" localSheetId="69" hidden="1">{"TAB1",#N/A,TRUE,"GENERAL";"TAB2",#N/A,TRUE,"GENERAL";"TAB3",#N/A,TRUE,"GENERAL";"TAB4",#N/A,TRUE,"GENERAL";"TAB5",#N/A,TRUE,"GENERAL"}</definedName>
    <definedName name="_i6" localSheetId="71" hidden="1">{"TAB1",#N/A,TRUE,"GENERAL";"TAB2",#N/A,TRUE,"GENERAL";"TAB3",#N/A,TRUE,"GENERAL";"TAB4",#N/A,TRUE,"GENERAL";"TAB5",#N/A,TRUE,"GENERAL"}</definedName>
    <definedName name="_i6" localSheetId="73" hidden="1">{"TAB1",#N/A,TRUE,"GENERAL";"TAB2",#N/A,TRUE,"GENERAL";"TAB3",#N/A,TRUE,"GENERAL";"TAB4",#N/A,TRUE,"GENERAL";"TAB5",#N/A,TRUE,"GENERAL"}</definedName>
    <definedName name="_i6" localSheetId="75" hidden="1">{"TAB1",#N/A,TRUE,"GENERAL";"TAB2",#N/A,TRUE,"GENERAL";"TAB3",#N/A,TRUE,"GENERAL";"TAB4",#N/A,TRUE,"GENERAL";"TAB5",#N/A,TRUE,"GENERAL"}</definedName>
    <definedName name="_i6" localSheetId="77" hidden="1">{"TAB1",#N/A,TRUE,"GENERAL";"TAB2",#N/A,TRUE,"GENERAL";"TAB3",#N/A,TRUE,"GENERAL";"TAB4",#N/A,TRUE,"GENERAL";"TAB5",#N/A,TRUE,"GENERAL"}</definedName>
    <definedName name="_i6" localSheetId="79"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6" hidden="1">{"via1",#N/A,TRUE,"general";"via2",#N/A,TRUE,"general";"via3",#N/A,TRUE,"general"}</definedName>
    <definedName name="_i7" localSheetId="28" hidden="1">{"via1",#N/A,TRUE,"general";"via2",#N/A,TRUE,"general";"via3",#N/A,TRUE,"general"}</definedName>
    <definedName name="_i7" localSheetId="30" hidden="1">{"via1",#N/A,TRUE,"general";"via2",#N/A,TRUE,"general";"via3",#N/A,TRUE,"general"}</definedName>
    <definedName name="_i7" localSheetId="81" hidden="1">{"via1",#N/A,TRUE,"general";"via2",#N/A,TRUE,"general";"via3",#N/A,TRUE,"general"}</definedName>
    <definedName name="_i7" localSheetId="32" hidden="1">{"via1",#N/A,TRUE,"general";"via2",#N/A,TRUE,"general";"via3",#N/A,TRUE,"general"}</definedName>
    <definedName name="_i7" localSheetId="34" hidden="1">{"via1",#N/A,TRUE,"general";"via2",#N/A,TRUE,"general";"via3",#N/A,TRUE,"general"}</definedName>
    <definedName name="_i7" localSheetId="36" hidden="1">{"via1",#N/A,TRUE,"general";"via2",#N/A,TRUE,"general";"via3",#N/A,TRUE,"general"}</definedName>
    <definedName name="_i7" localSheetId="38" hidden="1">{"via1",#N/A,TRUE,"general";"via2",#N/A,TRUE,"general";"via3",#N/A,TRUE,"general"}</definedName>
    <definedName name="_i7" localSheetId="40" hidden="1">{"via1",#N/A,TRUE,"general";"via2",#N/A,TRUE,"general";"via3",#N/A,TRUE,"general"}</definedName>
    <definedName name="_i7" localSheetId="42" hidden="1">{"via1",#N/A,TRUE,"general";"via2",#N/A,TRUE,"general";"via3",#N/A,TRUE,"general"}</definedName>
    <definedName name="_i7" localSheetId="45" hidden="1">{"via1",#N/A,TRUE,"general";"via2",#N/A,TRUE,"general";"via3",#N/A,TRUE,"general"}</definedName>
    <definedName name="_i7" localSheetId="47" hidden="1">{"via1",#N/A,TRUE,"general";"via2",#N/A,TRUE,"general";"via3",#N/A,TRUE,"general"}</definedName>
    <definedName name="_i7" localSheetId="49" hidden="1">{"via1",#N/A,TRUE,"general";"via2",#N/A,TRUE,"general";"via3",#N/A,TRUE,"general"}</definedName>
    <definedName name="_i7" localSheetId="51" hidden="1">{"via1",#N/A,TRUE,"general";"via2",#N/A,TRUE,"general";"via3",#N/A,TRUE,"general"}</definedName>
    <definedName name="_i7" localSheetId="53" hidden="1">{"via1",#N/A,TRUE,"general";"via2",#N/A,TRUE,"general";"via3",#N/A,TRUE,"general"}</definedName>
    <definedName name="_i7" localSheetId="55" hidden="1">{"via1",#N/A,TRUE,"general";"via2",#N/A,TRUE,"general";"via3",#N/A,TRUE,"general"}</definedName>
    <definedName name="_i7" localSheetId="57" hidden="1">{"via1",#N/A,TRUE,"general";"via2",#N/A,TRUE,"general";"via3",#N/A,TRUE,"general"}</definedName>
    <definedName name="_i7" localSheetId="59" hidden="1">{"via1",#N/A,TRUE,"general";"via2",#N/A,TRUE,"general";"via3",#N/A,TRUE,"general"}</definedName>
    <definedName name="_i7" localSheetId="61" hidden="1">{"via1",#N/A,TRUE,"general";"via2",#N/A,TRUE,"general";"via3",#N/A,TRUE,"general"}</definedName>
    <definedName name="_i7" localSheetId="63" hidden="1">{"via1",#N/A,TRUE,"general";"via2",#N/A,TRUE,"general";"via3",#N/A,TRUE,"general"}</definedName>
    <definedName name="_i7" localSheetId="65" hidden="1">{"via1",#N/A,TRUE,"general";"via2",#N/A,TRUE,"general";"via3",#N/A,TRUE,"general"}</definedName>
    <definedName name="_i7" localSheetId="67" hidden="1">{"via1",#N/A,TRUE,"general";"via2",#N/A,TRUE,"general";"via3",#N/A,TRUE,"general"}</definedName>
    <definedName name="_i7" localSheetId="69" hidden="1">{"via1",#N/A,TRUE,"general";"via2",#N/A,TRUE,"general";"via3",#N/A,TRUE,"general"}</definedName>
    <definedName name="_i7" localSheetId="71" hidden="1">{"via1",#N/A,TRUE,"general";"via2",#N/A,TRUE,"general";"via3",#N/A,TRUE,"general"}</definedName>
    <definedName name="_i7" localSheetId="73" hidden="1">{"via1",#N/A,TRUE,"general";"via2",#N/A,TRUE,"general";"via3",#N/A,TRUE,"general"}</definedName>
    <definedName name="_i7" localSheetId="75" hidden="1">{"via1",#N/A,TRUE,"general";"via2",#N/A,TRUE,"general";"via3",#N/A,TRUE,"general"}</definedName>
    <definedName name="_i7" localSheetId="77" hidden="1">{"via1",#N/A,TRUE,"general";"via2",#N/A,TRUE,"general";"via3",#N/A,TRUE,"general"}</definedName>
    <definedName name="_i7" localSheetId="79"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6" hidden="1">{"TAB1",#N/A,TRUE,"GENERAL";"TAB2",#N/A,TRUE,"GENERAL";"TAB3",#N/A,TRUE,"GENERAL";"TAB4",#N/A,TRUE,"GENERAL";"TAB5",#N/A,TRUE,"GENERAL"}</definedName>
    <definedName name="_i77" localSheetId="28" hidden="1">{"TAB1",#N/A,TRUE,"GENERAL";"TAB2",#N/A,TRUE,"GENERAL";"TAB3",#N/A,TRUE,"GENERAL";"TAB4",#N/A,TRUE,"GENERAL";"TAB5",#N/A,TRUE,"GENERAL"}</definedName>
    <definedName name="_i77" localSheetId="30" hidden="1">{"TAB1",#N/A,TRUE,"GENERAL";"TAB2",#N/A,TRUE,"GENERAL";"TAB3",#N/A,TRUE,"GENERAL";"TAB4",#N/A,TRUE,"GENERAL";"TAB5",#N/A,TRUE,"GENERAL"}</definedName>
    <definedName name="_i77" localSheetId="8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4" hidden="1">{"TAB1",#N/A,TRUE,"GENERAL";"TAB2",#N/A,TRUE,"GENERAL";"TAB3",#N/A,TRUE,"GENERAL";"TAB4",#N/A,TRUE,"GENERAL";"TAB5",#N/A,TRUE,"GENERAL"}</definedName>
    <definedName name="_i77" localSheetId="36" hidden="1">{"TAB1",#N/A,TRUE,"GENERAL";"TAB2",#N/A,TRUE,"GENERAL";"TAB3",#N/A,TRUE,"GENERAL";"TAB4",#N/A,TRUE,"GENERAL";"TAB5",#N/A,TRUE,"GENERAL"}</definedName>
    <definedName name="_i77" localSheetId="38" hidden="1">{"TAB1",#N/A,TRUE,"GENERAL";"TAB2",#N/A,TRUE,"GENERAL";"TAB3",#N/A,TRUE,"GENERAL";"TAB4",#N/A,TRUE,"GENERAL";"TAB5",#N/A,TRUE,"GENERAL"}</definedName>
    <definedName name="_i77" localSheetId="40" hidden="1">{"TAB1",#N/A,TRUE,"GENERAL";"TAB2",#N/A,TRUE,"GENERAL";"TAB3",#N/A,TRUE,"GENERAL";"TAB4",#N/A,TRUE,"GENERAL";"TAB5",#N/A,TRUE,"GENERAL"}</definedName>
    <definedName name="_i77" localSheetId="42" hidden="1">{"TAB1",#N/A,TRUE,"GENERAL";"TAB2",#N/A,TRUE,"GENERAL";"TAB3",#N/A,TRUE,"GENERAL";"TAB4",#N/A,TRUE,"GENERAL";"TAB5",#N/A,TRUE,"GENERAL"}</definedName>
    <definedName name="_i77" localSheetId="45" hidden="1">{"TAB1",#N/A,TRUE,"GENERAL";"TAB2",#N/A,TRUE,"GENERAL";"TAB3",#N/A,TRUE,"GENERAL";"TAB4",#N/A,TRUE,"GENERAL";"TAB5",#N/A,TRUE,"GENERAL"}</definedName>
    <definedName name="_i77" localSheetId="47" hidden="1">{"TAB1",#N/A,TRUE,"GENERAL";"TAB2",#N/A,TRUE,"GENERAL";"TAB3",#N/A,TRUE,"GENERAL";"TAB4",#N/A,TRUE,"GENERAL";"TAB5",#N/A,TRUE,"GENERAL"}</definedName>
    <definedName name="_i77" localSheetId="49" hidden="1">{"TAB1",#N/A,TRUE,"GENERAL";"TAB2",#N/A,TRUE,"GENERAL";"TAB3",#N/A,TRUE,"GENERAL";"TAB4",#N/A,TRUE,"GENERAL";"TAB5",#N/A,TRUE,"GENERAL"}</definedName>
    <definedName name="_i77" localSheetId="51" hidden="1">{"TAB1",#N/A,TRUE,"GENERAL";"TAB2",#N/A,TRUE,"GENERAL";"TAB3",#N/A,TRUE,"GENERAL";"TAB4",#N/A,TRUE,"GENERAL";"TAB5",#N/A,TRUE,"GENERAL"}</definedName>
    <definedName name="_i77" localSheetId="53" hidden="1">{"TAB1",#N/A,TRUE,"GENERAL";"TAB2",#N/A,TRUE,"GENERAL";"TAB3",#N/A,TRUE,"GENERAL";"TAB4",#N/A,TRUE,"GENERAL";"TAB5",#N/A,TRUE,"GENERAL"}</definedName>
    <definedName name="_i77" localSheetId="55" hidden="1">{"TAB1",#N/A,TRUE,"GENERAL";"TAB2",#N/A,TRUE,"GENERAL";"TAB3",#N/A,TRUE,"GENERAL";"TAB4",#N/A,TRUE,"GENERAL";"TAB5",#N/A,TRUE,"GENERAL"}</definedName>
    <definedName name="_i77" localSheetId="57" hidden="1">{"TAB1",#N/A,TRUE,"GENERAL";"TAB2",#N/A,TRUE,"GENERAL";"TAB3",#N/A,TRUE,"GENERAL";"TAB4",#N/A,TRUE,"GENERAL";"TAB5",#N/A,TRUE,"GENERAL"}</definedName>
    <definedName name="_i77" localSheetId="59" hidden="1">{"TAB1",#N/A,TRUE,"GENERAL";"TAB2",#N/A,TRUE,"GENERAL";"TAB3",#N/A,TRUE,"GENERAL";"TAB4",#N/A,TRUE,"GENERAL";"TAB5",#N/A,TRUE,"GENERAL"}</definedName>
    <definedName name="_i77" localSheetId="61" hidden="1">{"TAB1",#N/A,TRUE,"GENERAL";"TAB2",#N/A,TRUE,"GENERAL";"TAB3",#N/A,TRUE,"GENERAL";"TAB4",#N/A,TRUE,"GENERAL";"TAB5",#N/A,TRUE,"GENERAL"}</definedName>
    <definedName name="_i77" localSheetId="63" hidden="1">{"TAB1",#N/A,TRUE,"GENERAL";"TAB2",#N/A,TRUE,"GENERAL";"TAB3",#N/A,TRUE,"GENERAL";"TAB4",#N/A,TRUE,"GENERAL";"TAB5",#N/A,TRUE,"GENERAL"}</definedName>
    <definedName name="_i77" localSheetId="65" hidden="1">{"TAB1",#N/A,TRUE,"GENERAL";"TAB2",#N/A,TRUE,"GENERAL";"TAB3",#N/A,TRUE,"GENERAL";"TAB4",#N/A,TRUE,"GENERAL";"TAB5",#N/A,TRUE,"GENERAL"}</definedName>
    <definedName name="_i77" localSheetId="67" hidden="1">{"TAB1",#N/A,TRUE,"GENERAL";"TAB2",#N/A,TRUE,"GENERAL";"TAB3",#N/A,TRUE,"GENERAL";"TAB4",#N/A,TRUE,"GENERAL";"TAB5",#N/A,TRUE,"GENERAL"}</definedName>
    <definedName name="_i77" localSheetId="69" hidden="1">{"TAB1",#N/A,TRUE,"GENERAL";"TAB2",#N/A,TRUE,"GENERAL";"TAB3",#N/A,TRUE,"GENERAL";"TAB4",#N/A,TRUE,"GENERAL";"TAB5",#N/A,TRUE,"GENERAL"}</definedName>
    <definedName name="_i77" localSheetId="71" hidden="1">{"TAB1",#N/A,TRUE,"GENERAL";"TAB2",#N/A,TRUE,"GENERAL";"TAB3",#N/A,TRUE,"GENERAL";"TAB4",#N/A,TRUE,"GENERAL";"TAB5",#N/A,TRUE,"GENERAL"}</definedName>
    <definedName name="_i77" localSheetId="73" hidden="1">{"TAB1",#N/A,TRUE,"GENERAL";"TAB2",#N/A,TRUE,"GENERAL";"TAB3",#N/A,TRUE,"GENERAL";"TAB4",#N/A,TRUE,"GENERAL";"TAB5",#N/A,TRUE,"GENERAL"}</definedName>
    <definedName name="_i77" localSheetId="75" hidden="1">{"TAB1",#N/A,TRUE,"GENERAL";"TAB2",#N/A,TRUE,"GENERAL";"TAB3",#N/A,TRUE,"GENERAL";"TAB4",#N/A,TRUE,"GENERAL";"TAB5",#N/A,TRUE,"GENERAL"}</definedName>
    <definedName name="_i77" localSheetId="77" hidden="1">{"TAB1",#N/A,TRUE,"GENERAL";"TAB2",#N/A,TRUE,"GENERAL";"TAB3",#N/A,TRUE,"GENERAL";"TAB4",#N/A,TRUE,"GENERAL";"TAB5",#N/A,TRUE,"GENERAL"}</definedName>
    <definedName name="_i77" localSheetId="79"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6" hidden="1">{"via1",#N/A,TRUE,"general";"via2",#N/A,TRUE,"general";"via3",#N/A,TRUE,"general"}</definedName>
    <definedName name="_i8" localSheetId="28" hidden="1">{"via1",#N/A,TRUE,"general";"via2",#N/A,TRUE,"general";"via3",#N/A,TRUE,"general"}</definedName>
    <definedName name="_i8" localSheetId="30" hidden="1">{"via1",#N/A,TRUE,"general";"via2",#N/A,TRUE,"general";"via3",#N/A,TRUE,"general"}</definedName>
    <definedName name="_i8" localSheetId="81" hidden="1">{"via1",#N/A,TRUE,"general";"via2",#N/A,TRUE,"general";"via3",#N/A,TRUE,"general"}</definedName>
    <definedName name="_i8" localSheetId="32" hidden="1">{"via1",#N/A,TRUE,"general";"via2",#N/A,TRUE,"general";"via3",#N/A,TRUE,"general"}</definedName>
    <definedName name="_i8" localSheetId="34" hidden="1">{"via1",#N/A,TRUE,"general";"via2",#N/A,TRUE,"general";"via3",#N/A,TRUE,"general"}</definedName>
    <definedName name="_i8" localSheetId="36" hidden="1">{"via1",#N/A,TRUE,"general";"via2",#N/A,TRUE,"general";"via3",#N/A,TRUE,"general"}</definedName>
    <definedName name="_i8" localSheetId="38" hidden="1">{"via1",#N/A,TRUE,"general";"via2",#N/A,TRUE,"general";"via3",#N/A,TRUE,"general"}</definedName>
    <definedName name="_i8" localSheetId="40" hidden="1">{"via1",#N/A,TRUE,"general";"via2",#N/A,TRUE,"general";"via3",#N/A,TRUE,"general"}</definedName>
    <definedName name="_i8" localSheetId="42" hidden="1">{"via1",#N/A,TRUE,"general";"via2",#N/A,TRUE,"general";"via3",#N/A,TRUE,"general"}</definedName>
    <definedName name="_i8" localSheetId="45" hidden="1">{"via1",#N/A,TRUE,"general";"via2",#N/A,TRUE,"general";"via3",#N/A,TRUE,"general"}</definedName>
    <definedName name="_i8" localSheetId="47" hidden="1">{"via1",#N/A,TRUE,"general";"via2",#N/A,TRUE,"general";"via3",#N/A,TRUE,"general"}</definedName>
    <definedName name="_i8" localSheetId="49" hidden="1">{"via1",#N/A,TRUE,"general";"via2",#N/A,TRUE,"general";"via3",#N/A,TRUE,"general"}</definedName>
    <definedName name="_i8" localSheetId="51" hidden="1">{"via1",#N/A,TRUE,"general";"via2",#N/A,TRUE,"general";"via3",#N/A,TRUE,"general"}</definedName>
    <definedName name="_i8" localSheetId="53" hidden="1">{"via1",#N/A,TRUE,"general";"via2",#N/A,TRUE,"general";"via3",#N/A,TRUE,"general"}</definedName>
    <definedName name="_i8" localSheetId="55" hidden="1">{"via1",#N/A,TRUE,"general";"via2",#N/A,TRUE,"general";"via3",#N/A,TRUE,"general"}</definedName>
    <definedName name="_i8" localSheetId="57" hidden="1">{"via1",#N/A,TRUE,"general";"via2",#N/A,TRUE,"general";"via3",#N/A,TRUE,"general"}</definedName>
    <definedName name="_i8" localSheetId="59" hidden="1">{"via1",#N/A,TRUE,"general";"via2",#N/A,TRUE,"general";"via3",#N/A,TRUE,"general"}</definedName>
    <definedName name="_i8" localSheetId="61" hidden="1">{"via1",#N/A,TRUE,"general";"via2",#N/A,TRUE,"general";"via3",#N/A,TRUE,"general"}</definedName>
    <definedName name="_i8" localSheetId="63" hidden="1">{"via1",#N/A,TRUE,"general";"via2",#N/A,TRUE,"general";"via3",#N/A,TRUE,"general"}</definedName>
    <definedName name="_i8" localSheetId="65" hidden="1">{"via1",#N/A,TRUE,"general";"via2",#N/A,TRUE,"general";"via3",#N/A,TRUE,"general"}</definedName>
    <definedName name="_i8" localSheetId="67" hidden="1">{"via1",#N/A,TRUE,"general";"via2",#N/A,TRUE,"general";"via3",#N/A,TRUE,"general"}</definedName>
    <definedName name="_i8" localSheetId="69" hidden="1">{"via1",#N/A,TRUE,"general";"via2",#N/A,TRUE,"general";"via3",#N/A,TRUE,"general"}</definedName>
    <definedName name="_i8" localSheetId="71" hidden="1">{"via1",#N/A,TRUE,"general";"via2",#N/A,TRUE,"general";"via3",#N/A,TRUE,"general"}</definedName>
    <definedName name="_i8" localSheetId="73" hidden="1">{"via1",#N/A,TRUE,"general";"via2",#N/A,TRUE,"general";"via3",#N/A,TRUE,"general"}</definedName>
    <definedName name="_i8" localSheetId="75" hidden="1">{"via1",#N/A,TRUE,"general";"via2",#N/A,TRUE,"general";"via3",#N/A,TRUE,"general"}</definedName>
    <definedName name="_i8" localSheetId="77" hidden="1">{"via1",#N/A,TRUE,"general";"via2",#N/A,TRUE,"general";"via3",#N/A,TRUE,"general"}</definedName>
    <definedName name="_i8" localSheetId="79"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6" hidden="1">{"TAB1",#N/A,TRUE,"GENERAL";"TAB2",#N/A,TRUE,"GENERAL";"TAB3",#N/A,TRUE,"GENERAL";"TAB4",#N/A,TRUE,"GENERAL";"TAB5",#N/A,TRUE,"GENERAL"}</definedName>
    <definedName name="_i9" localSheetId="28" hidden="1">{"TAB1",#N/A,TRUE,"GENERAL";"TAB2",#N/A,TRUE,"GENERAL";"TAB3",#N/A,TRUE,"GENERAL";"TAB4",#N/A,TRUE,"GENERAL";"TAB5",#N/A,TRUE,"GENERAL"}</definedName>
    <definedName name="_i9" localSheetId="30" hidden="1">{"TAB1",#N/A,TRUE,"GENERAL";"TAB2",#N/A,TRUE,"GENERAL";"TAB3",#N/A,TRUE,"GENERAL";"TAB4",#N/A,TRUE,"GENERAL";"TAB5",#N/A,TRUE,"GENERAL"}</definedName>
    <definedName name="_i9" localSheetId="81" hidden="1">{"TAB1",#N/A,TRUE,"GENERAL";"TAB2",#N/A,TRUE,"GENERAL";"TAB3",#N/A,TRUE,"GENERAL";"TAB4",#N/A,TRUE,"GENERAL";"TAB5",#N/A,TRUE,"GENERAL"}</definedName>
    <definedName name="_i9" localSheetId="32" hidden="1">{"TAB1",#N/A,TRUE,"GENERAL";"TAB2",#N/A,TRUE,"GENERAL";"TAB3",#N/A,TRUE,"GENERAL";"TAB4",#N/A,TRUE,"GENERAL";"TAB5",#N/A,TRUE,"GENERAL"}</definedName>
    <definedName name="_i9" localSheetId="34" hidden="1">{"TAB1",#N/A,TRUE,"GENERAL";"TAB2",#N/A,TRUE,"GENERAL";"TAB3",#N/A,TRUE,"GENERAL";"TAB4",#N/A,TRUE,"GENERAL";"TAB5",#N/A,TRUE,"GENERAL"}</definedName>
    <definedName name="_i9" localSheetId="36" hidden="1">{"TAB1",#N/A,TRUE,"GENERAL";"TAB2",#N/A,TRUE,"GENERAL";"TAB3",#N/A,TRUE,"GENERAL";"TAB4",#N/A,TRUE,"GENERAL";"TAB5",#N/A,TRUE,"GENERAL"}</definedName>
    <definedName name="_i9" localSheetId="38" hidden="1">{"TAB1",#N/A,TRUE,"GENERAL";"TAB2",#N/A,TRUE,"GENERAL";"TAB3",#N/A,TRUE,"GENERAL";"TAB4",#N/A,TRUE,"GENERAL";"TAB5",#N/A,TRUE,"GENERAL"}</definedName>
    <definedName name="_i9" localSheetId="40" hidden="1">{"TAB1",#N/A,TRUE,"GENERAL";"TAB2",#N/A,TRUE,"GENERAL";"TAB3",#N/A,TRUE,"GENERAL";"TAB4",#N/A,TRUE,"GENERAL";"TAB5",#N/A,TRUE,"GENERAL"}</definedName>
    <definedName name="_i9" localSheetId="42" hidden="1">{"TAB1",#N/A,TRUE,"GENERAL";"TAB2",#N/A,TRUE,"GENERAL";"TAB3",#N/A,TRUE,"GENERAL";"TAB4",#N/A,TRUE,"GENERAL";"TAB5",#N/A,TRUE,"GENERAL"}</definedName>
    <definedName name="_i9" localSheetId="45" hidden="1">{"TAB1",#N/A,TRUE,"GENERAL";"TAB2",#N/A,TRUE,"GENERAL";"TAB3",#N/A,TRUE,"GENERAL";"TAB4",#N/A,TRUE,"GENERAL";"TAB5",#N/A,TRUE,"GENERAL"}</definedName>
    <definedName name="_i9" localSheetId="47" hidden="1">{"TAB1",#N/A,TRUE,"GENERAL";"TAB2",#N/A,TRUE,"GENERAL";"TAB3",#N/A,TRUE,"GENERAL";"TAB4",#N/A,TRUE,"GENERAL";"TAB5",#N/A,TRUE,"GENERAL"}</definedName>
    <definedName name="_i9" localSheetId="49" hidden="1">{"TAB1",#N/A,TRUE,"GENERAL";"TAB2",#N/A,TRUE,"GENERAL";"TAB3",#N/A,TRUE,"GENERAL";"TAB4",#N/A,TRUE,"GENERAL";"TAB5",#N/A,TRUE,"GENERAL"}</definedName>
    <definedName name="_i9" localSheetId="51" hidden="1">{"TAB1",#N/A,TRUE,"GENERAL";"TAB2",#N/A,TRUE,"GENERAL";"TAB3",#N/A,TRUE,"GENERAL";"TAB4",#N/A,TRUE,"GENERAL";"TAB5",#N/A,TRUE,"GENERAL"}</definedName>
    <definedName name="_i9" localSheetId="53" hidden="1">{"TAB1",#N/A,TRUE,"GENERAL";"TAB2",#N/A,TRUE,"GENERAL";"TAB3",#N/A,TRUE,"GENERAL";"TAB4",#N/A,TRUE,"GENERAL";"TAB5",#N/A,TRUE,"GENERAL"}</definedName>
    <definedName name="_i9" localSheetId="55" hidden="1">{"TAB1",#N/A,TRUE,"GENERAL";"TAB2",#N/A,TRUE,"GENERAL";"TAB3",#N/A,TRUE,"GENERAL";"TAB4",#N/A,TRUE,"GENERAL";"TAB5",#N/A,TRUE,"GENERAL"}</definedName>
    <definedName name="_i9" localSheetId="57" hidden="1">{"TAB1",#N/A,TRUE,"GENERAL";"TAB2",#N/A,TRUE,"GENERAL";"TAB3",#N/A,TRUE,"GENERAL";"TAB4",#N/A,TRUE,"GENERAL";"TAB5",#N/A,TRUE,"GENERAL"}</definedName>
    <definedName name="_i9" localSheetId="59" hidden="1">{"TAB1",#N/A,TRUE,"GENERAL";"TAB2",#N/A,TRUE,"GENERAL";"TAB3",#N/A,TRUE,"GENERAL";"TAB4",#N/A,TRUE,"GENERAL";"TAB5",#N/A,TRUE,"GENERAL"}</definedName>
    <definedName name="_i9" localSheetId="61" hidden="1">{"TAB1",#N/A,TRUE,"GENERAL";"TAB2",#N/A,TRUE,"GENERAL";"TAB3",#N/A,TRUE,"GENERAL";"TAB4",#N/A,TRUE,"GENERAL";"TAB5",#N/A,TRUE,"GENERAL"}</definedName>
    <definedName name="_i9" localSheetId="63" hidden="1">{"TAB1",#N/A,TRUE,"GENERAL";"TAB2",#N/A,TRUE,"GENERAL";"TAB3",#N/A,TRUE,"GENERAL";"TAB4",#N/A,TRUE,"GENERAL";"TAB5",#N/A,TRUE,"GENERAL"}</definedName>
    <definedName name="_i9" localSheetId="65" hidden="1">{"TAB1",#N/A,TRUE,"GENERAL";"TAB2",#N/A,TRUE,"GENERAL";"TAB3",#N/A,TRUE,"GENERAL";"TAB4",#N/A,TRUE,"GENERAL";"TAB5",#N/A,TRUE,"GENERAL"}</definedName>
    <definedName name="_i9" localSheetId="67" hidden="1">{"TAB1",#N/A,TRUE,"GENERAL";"TAB2",#N/A,TRUE,"GENERAL";"TAB3",#N/A,TRUE,"GENERAL";"TAB4",#N/A,TRUE,"GENERAL";"TAB5",#N/A,TRUE,"GENERAL"}</definedName>
    <definedName name="_i9" localSheetId="69" hidden="1">{"TAB1",#N/A,TRUE,"GENERAL";"TAB2",#N/A,TRUE,"GENERAL";"TAB3",#N/A,TRUE,"GENERAL";"TAB4",#N/A,TRUE,"GENERAL";"TAB5",#N/A,TRUE,"GENERAL"}</definedName>
    <definedName name="_i9" localSheetId="71" hidden="1">{"TAB1",#N/A,TRUE,"GENERAL";"TAB2",#N/A,TRUE,"GENERAL";"TAB3",#N/A,TRUE,"GENERAL";"TAB4",#N/A,TRUE,"GENERAL";"TAB5",#N/A,TRUE,"GENERAL"}</definedName>
    <definedName name="_i9" localSheetId="73" hidden="1">{"TAB1",#N/A,TRUE,"GENERAL";"TAB2",#N/A,TRUE,"GENERAL";"TAB3",#N/A,TRUE,"GENERAL";"TAB4",#N/A,TRUE,"GENERAL";"TAB5",#N/A,TRUE,"GENERAL"}</definedName>
    <definedName name="_i9" localSheetId="75" hidden="1">{"TAB1",#N/A,TRUE,"GENERAL";"TAB2",#N/A,TRUE,"GENERAL";"TAB3",#N/A,TRUE,"GENERAL";"TAB4",#N/A,TRUE,"GENERAL";"TAB5",#N/A,TRUE,"GENERAL"}</definedName>
    <definedName name="_i9" localSheetId="77" hidden="1">{"TAB1",#N/A,TRUE,"GENERAL";"TAB2",#N/A,TRUE,"GENERAL";"TAB3",#N/A,TRUE,"GENERAL";"TAB4",#N/A,TRUE,"GENERAL";"TAB5",#N/A,TRUE,"GENERAL"}</definedName>
    <definedName name="_i9" localSheetId="79"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PC2002" localSheetId="26">#REF!</definedName>
    <definedName name="_IPC2002" localSheetId="28">#REF!</definedName>
    <definedName name="_IPC2002" localSheetId="30">#REF!</definedName>
    <definedName name="_IPC2002" localSheetId="81">#REF!</definedName>
    <definedName name="_IPC2002" localSheetId="32">#REF!</definedName>
    <definedName name="_IPC2002" localSheetId="34">#REF!</definedName>
    <definedName name="_IPC2002" localSheetId="36">#REF!</definedName>
    <definedName name="_IPC2002" localSheetId="38">#REF!</definedName>
    <definedName name="_IPC2002" localSheetId="40">#REF!</definedName>
    <definedName name="_IPC2002" localSheetId="42">#REF!</definedName>
    <definedName name="_IPC2002" localSheetId="45">#REF!</definedName>
    <definedName name="_IPC2002" localSheetId="47">#REF!</definedName>
    <definedName name="_IPC2002" localSheetId="49">#REF!</definedName>
    <definedName name="_IPC2002" localSheetId="51">#REF!</definedName>
    <definedName name="_IPC2002" localSheetId="53">#REF!</definedName>
    <definedName name="_IPC2002" localSheetId="55">#REF!</definedName>
    <definedName name="_IPC2002" localSheetId="57">#REF!</definedName>
    <definedName name="_IPC2002" localSheetId="59">#REF!</definedName>
    <definedName name="_IPC2002" localSheetId="61">#REF!</definedName>
    <definedName name="_IPC2002" localSheetId="63">#REF!</definedName>
    <definedName name="_IPC2002" localSheetId="65">#REF!</definedName>
    <definedName name="_IPC2002" localSheetId="67">#REF!</definedName>
    <definedName name="_IPC2002" localSheetId="69">#REF!</definedName>
    <definedName name="_IPC2002" localSheetId="71">#REF!</definedName>
    <definedName name="_IPC2002" localSheetId="73">#REF!</definedName>
    <definedName name="_IPC2002" localSheetId="75">#REF!</definedName>
    <definedName name="_IPC2002" localSheetId="77">#REF!</definedName>
    <definedName name="_IPC2002" localSheetId="79">#REF!</definedName>
    <definedName name="_IPC2002">#REF!</definedName>
    <definedName name="_IVA1">#REF!</definedName>
    <definedName name="_k3" localSheetId="26" hidden="1">{"TAB1",#N/A,TRUE,"GENERAL";"TAB2",#N/A,TRUE,"GENERAL";"TAB3",#N/A,TRUE,"GENERAL";"TAB4",#N/A,TRUE,"GENERAL";"TAB5",#N/A,TRUE,"GENERAL"}</definedName>
    <definedName name="_k3" localSheetId="28" hidden="1">{"TAB1",#N/A,TRUE,"GENERAL";"TAB2",#N/A,TRUE,"GENERAL";"TAB3",#N/A,TRUE,"GENERAL";"TAB4",#N/A,TRUE,"GENERAL";"TAB5",#N/A,TRUE,"GENERAL"}</definedName>
    <definedName name="_k3" localSheetId="30" hidden="1">{"TAB1",#N/A,TRUE,"GENERAL";"TAB2",#N/A,TRUE,"GENERAL";"TAB3",#N/A,TRUE,"GENERAL";"TAB4",#N/A,TRUE,"GENERAL";"TAB5",#N/A,TRUE,"GENERAL"}</definedName>
    <definedName name="_k3" localSheetId="81" hidden="1">{"TAB1",#N/A,TRUE,"GENERAL";"TAB2",#N/A,TRUE,"GENERAL";"TAB3",#N/A,TRUE,"GENERAL";"TAB4",#N/A,TRUE,"GENERAL";"TAB5",#N/A,TRUE,"GENERAL"}</definedName>
    <definedName name="_k3" localSheetId="32" hidden="1">{"TAB1",#N/A,TRUE,"GENERAL";"TAB2",#N/A,TRUE,"GENERAL";"TAB3",#N/A,TRUE,"GENERAL";"TAB4",#N/A,TRUE,"GENERAL";"TAB5",#N/A,TRUE,"GENERAL"}</definedName>
    <definedName name="_k3" localSheetId="34" hidden="1">{"TAB1",#N/A,TRUE,"GENERAL";"TAB2",#N/A,TRUE,"GENERAL";"TAB3",#N/A,TRUE,"GENERAL";"TAB4",#N/A,TRUE,"GENERAL";"TAB5",#N/A,TRUE,"GENERAL"}</definedName>
    <definedName name="_k3" localSheetId="36" hidden="1">{"TAB1",#N/A,TRUE,"GENERAL";"TAB2",#N/A,TRUE,"GENERAL";"TAB3",#N/A,TRUE,"GENERAL";"TAB4",#N/A,TRUE,"GENERAL";"TAB5",#N/A,TRUE,"GENERAL"}</definedName>
    <definedName name="_k3" localSheetId="38" hidden="1">{"TAB1",#N/A,TRUE,"GENERAL";"TAB2",#N/A,TRUE,"GENERAL";"TAB3",#N/A,TRUE,"GENERAL";"TAB4",#N/A,TRUE,"GENERAL";"TAB5",#N/A,TRUE,"GENERAL"}</definedName>
    <definedName name="_k3" localSheetId="40" hidden="1">{"TAB1",#N/A,TRUE,"GENERAL";"TAB2",#N/A,TRUE,"GENERAL";"TAB3",#N/A,TRUE,"GENERAL";"TAB4",#N/A,TRUE,"GENERAL";"TAB5",#N/A,TRUE,"GENERAL"}</definedName>
    <definedName name="_k3" localSheetId="42" hidden="1">{"TAB1",#N/A,TRUE,"GENERAL";"TAB2",#N/A,TRUE,"GENERAL";"TAB3",#N/A,TRUE,"GENERAL";"TAB4",#N/A,TRUE,"GENERAL";"TAB5",#N/A,TRUE,"GENERAL"}</definedName>
    <definedName name="_k3" localSheetId="45" hidden="1">{"TAB1",#N/A,TRUE,"GENERAL";"TAB2",#N/A,TRUE,"GENERAL";"TAB3",#N/A,TRUE,"GENERAL";"TAB4",#N/A,TRUE,"GENERAL";"TAB5",#N/A,TRUE,"GENERAL"}</definedName>
    <definedName name="_k3" localSheetId="47" hidden="1">{"TAB1",#N/A,TRUE,"GENERAL";"TAB2",#N/A,TRUE,"GENERAL";"TAB3",#N/A,TRUE,"GENERAL";"TAB4",#N/A,TRUE,"GENERAL";"TAB5",#N/A,TRUE,"GENERAL"}</definedName>
    <definedName name="_k3" localSheetId="49" hidden="1">{"TAB1",#N/A,TRUE,"GENERAL";"TAB2",#N/A,TRUE,"GENERAL";"TAB3",#N/A,TRUE,"GENERAL";"TAB4",#N/A,TRUE,"GENERAL";"TAB5",#N/A,TRUE,"GENERAL"}</definedName>
    <definedName name="_k3" localSheetId="51" hidden="1">{"TAB1",#N/A,TRUE,"GENERAL";"TAB2",#N/A,TRUE,"GENERAL";"TAB3",#N/A,TRUE,"GENERAL";"TAB4",#N/A,TRUE,"GENERAL";"TAB5",#N/A,TRUE,"GENERAL"}</definedName>
    <definedName name="_k3" localSheetId="53" hidden="1">{"TAB1",#N/A,TRUE,"GENERAL";"TAB2",#N/A,TRUE,"GENERAL";"TAB3",#N/A,TRUE,"GENERAL";"TAB4",#N/A,TRUE,"GENERAL";"TAB5",#N/A,TRUE,"GENERAL"}</definedName>
    <definedName name="_k3" localSheetId="55" hidden="1">{"TAB1",#N/A,TRUE,"GENERAL";"TAB2",#N/A,TRUE,"GENERAL";"TAB3",#N/A,TRUE,"GENERAL";"TAB4",#N/A,TRUE,"GENERAL";"TAB5",#N/A,TRUE,"GENERAL"}</definedName>
    <definedName name="_k3" localSheetId="57" hidden="1">{"TAB1",#N/A,TRUE,"GENERAL";"TAB2",#N/A,TRUE,"GENERAL";"TAB3",#N/A,TRUE,"GENERAL";"TAB4",#N/A,TRUE,"GENERAL";"TAB5",#N/A,TRUE,"GENERAL"}</definedName>
    <definedName name="_k3" localSheetId="59" hidden="1">{"TAB1",#N/A,TRUE,"GENERAL";"TAB2",#N/A,TRUE,"GENERAL";"TAB3",#N/A,TRUE,"GENERAL";"TAB4",#N/A,TRUE,"GENERAL";"TAB5",#N/A,TRUE,"GENERAL"}</definedName>
    <definedName name="_k3" localSheetId="61" hidden="1">{"TAB1",#N/A,TRUE,"GENERAL";"TAB2",#N/A,TRUE,"GENERAL";"TAB3",#N/A,TRUE,"GENERAL";"TAB4",#N/A,TRUE,"GENERAL";"TAB5",#N/A,TRUE,"GENERAL"}</definedName>
    <definedName name="_k3" localSheetId="63" hidden="1">{"TAB1",#N/A,TRUE,"GENERAL";"TAB2",#N/A,TRUE,"GENERAL";"TAB3",#N/A,TRUE,"GENERAL";"TAB4",#N/A,TRUE,"GENERAL";"TAB5",#N/A,TRUE,"GENERAL"}</definedName>
    <definedName name="_k3" localSheetId="65" hidden="1">{"TAB1",#N/A,TRUE,"GENERAL";"TAB2",#N/A,TRUE,"GENERAL";"TAB3",#N/A,TRUE,"GENERAL";"TAB4",#N/A,TRUE,"GENERAL";"TAB5",#N/A,TRUE,"GENERAL"}</definedName>
    <definedName name="_k3" localSheetId="67" hidden="1">{"TAB1",#N/A,TRUE,"GENERAL";"TAB2",#N/A,TRUE,"GENERAL";"TAB3",#N/A,TRUE,"GENERAL";"TAB4",#N/A,TRUE,"GENERAL";"TAB5",#N/A,TRUE,"GENERAL"}</definedName>
    <definedName name="_k3" localSheetId="69" hidden="1">{"TAB1",#N/A,TRUE,"GENERAL";"TAB2",#N/A,TRUE,"GENERAL";"TAB3",#N/A,TRUE,"GENERAL";"TAB4",#N/A,TRUE,"GENERAL";"TAB5",#N/A,TRUE,"GENERAL"}</definedName>
    <definedName name="_k3" localSheetId="71" hidden="1">{"TAB1",#N/A,TRUE,"GENERAL";"TAB2",#N/A,TRUE,"GENERAL";"TAB3",#N/A,TRUE,"GENERAL";"TAB4",#N/A,TRUE,"GENERAL";"TAB5",#N/A,TRUE,"GENERAL"}</definedName>
    <definedName name="_k3" localSheetId="73" hidden="1">{"TAB1",#N/A,TRUE,"GENERAL";"TAB2",#N/A,TRUE,"GENERAL";"TAB3",#N/A,TRUE,"GENERAL";"TAB4",#N/A,TRUE,"GENERAL";"TAB5",#N/A,TRUE,"GENERAL"}</definedName>
    <definedName name="_k3" localSheetId="75" hidden="1">{"TAB1",#N/A,TRUE,"GENERAL";"TAB2",#N/A,TRUE,"GENERAL";"TAB3",#N/A,TRUE,"GENERAL";"TAB4",#N/A,TRUE,"GENERAL";"TAB5",#N/A,TRUE,"GENERAL"}</definedName>
    <definedName name="_k3" localSheetId="77" hidden="1">{"TAB1",#N/A,TRUE,"GENERAL";"TAB2",#N/A,TRUE,"GENERAL";"TAB3",#N/A,TRUE,"GENERAL";"TAB4",#N/A,TRUE,"GENERAL";"TAB5",#N/A,TRUE,"GENERAL"}</definedName>
    <definedName name="_k3" localSheetId="79"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6" hidden="1">{"via1",#N/A,TRUE,"general";"via2",#N/A,TRUE,"general";"via3",#N/A,TRUE,"general"}</definedName>
    <definedName name="_k4" localSheetId="28" hidden="1">{"via1",#N/A,TRUE,"general";"via2",#N/A,TRUE,"general";"via3",#N/A,TRUE,"general"}</definedName>
    <definedName name="_k4" localSheetId="30" hidden="1">{"via1",#N/A,TRUE,"general";"via2",#N/A,TRUE,"general";"via3",#N/A,TRUE,"general"}</definedName>
    <definedName name="_k4" localSheetId="81" hidden="1">{"via1",#N/A,TRUE,"general";"via2",#N/A,TRUE,"general";"via3",#N/A,TRUE,"general"}</definedName>
    <definedName name="_k4" localSheetId="32" hidden="1">{"via1",#N/A,TRUE,"general";"via2",#N/A,TRUE,"general";"via3",#N/A,TRUE,"general"}</definedName>
    <definedName name="_k4" localSheetId="34" hidden="1">{"via1",#N/A,TRUE,"general";"via2",#N/A,TRUE,"general";"via3",#N/A,TRUE,"general"}</definedName>
    <definedName name="_k4" localSheetId="36" hidden="1">{"via1",#N/A,TRUE,"general";"via2",#N/A,TRUE,"general";"via3",#N/A,TRUE,"general"}</definedName>
    <definedName name="_k4" localSheetId="38" hidden="1">{"via1",#N/A,TRUE,"general";"via2",#N/A,TRUE,"general";"via3",#N/A,TRUE,"general"}</definedName>
    <definedName name="_k4" localSheetId="40" hidden="1">{"via1",#N/A,TRUE,"general";"via2",#N/A,TRUE,"general";"via3",#N/A,TRUE,"general"}</definedName>
    <definedName name="_k4" localSheetId="42" hidden="1">{"via1",#N/A,TRUE,"general";"via2",#N/A,TRUE,"general";"via3",#N/A,TRUE,"general"}</definedName>
    <definedName name="_k4" localSheetId="45" hidden="1">{"via1",#N/A,TRUE,"general";"via2",#N/A,TRUE,"general";"via3",#N/A,TRUE,"general"}</definedName>
    <definedName name="_k4" localSheetId="47" hidden="1">{"via1",#N/A,TRUE,"general";"via2",#N/A,TRUE,"general";"via3",#N/A,TRUE,"general"}</definedName>
    <definedName name="_k4" localSheetId="49" hidden="1">{"via1",#N/A,TRUE,"general";"via2",#N/A,TRUE,"general";"via3",#N/A,TRUE,"general"}</definedName>
    <definedName name="_k4" localSheetId="51" hidden="1">{"via1",#N/A,TRUE,"general";"via2",#N/A,TRUE,"general";"via3",#N/A,TRUE,"general"}</definedName>
    <definedName name="_k4" localSheetId="53" hidden="1">{"via1",#N/A,TRUE,"general";"via2",#N/A,TRUE,"general";"via3",#N/A,TRUE,"general"}</definedName>
    <definedName name="_k4" localSheetId="55" hidden="1">{"via1",#N/A,TRUE,"general";"via2",#N/A,TRUE,"general";"via3",#N/A,TRUE,"general"}</definedName>
    <definedName name="_k4" localSheetId="57" hidden="1">{"via1",#N/A,TRUE,"general";"via2",#N/A,TRUE,"general";"via3",#N/A,TRUE,"general"}</definedName>
    <definedName name="_k4" localSheetId="59" hidden="1">{"via1",#N/A,TRUE,"general";"via2",#N/A,TRUE,"general";"via3",#N/A,TRUE,"general"}</definedName>
    <definedName name="_k4" localSheetId="61" hidden="1">{"via1",#N/A,TRUE,"general";"via2",#N/A,TRUE,"general";"via3",#N/A,TRUE,"general"}</definedName>
    <definedName name="_k4" localSheetId="63" hidden="1">{"via1",#N/A,TRUE,"general";"via2",#N/A,TRUE,"general";"via3",#N/A,TRUE,"general"}</definedName>
    <definedName name="_k4" localSheetId="65" hidden="1">{"via1",#N/A,TRUE,"general";"via2",#N/A,TRUE,"general";"via3",#N/A,TRUE,"general"}</definedName>
    <definedName name="_k4" localSheetId="67" hidden="1">{"via1",#N/A,TRUE,"general";"via2",#N/A,TRUE,"general";"via3",#N/A,TRUE,"general"}</definedName>
    <definedName name="_k4" localSheetId="69" hidden="1">{"via1",#N/A,TRUE,"general";"via2",#N/A,TRUE,"general";"via3",#N/A,TRUE,"general"}</definedName>
    <definedName name="_k4" localSheetId="71" hidden="1">{"via1",#N/A,TRUE,"general";"via2",#N/A,TRUE,"general";"via3",#N/A,TRUE,"general"}</definedName>
    <definedName name="_k4" localSheetId="73" hidden="1">{"via1",#N/A,TRUE,"general";"via2",#N/A,TRUE,"general";"via3",#N/A,TRUE,"general"}</definedName>
    <definedName name="_k4" localSheetId="75" hidden="1">{"via1",#N/A,TRUE,"general";"via2",#N/A,TRUE,"general";"via3",#N/A,TRUE,"general"}</definedName>
    <definedName name="_k4" localSheetId="77" hidden="1">{"via1",#N/A,TRUE,"general";"via2",#N/A,TRUE,"general";"via3",#N/A,TRUE,"general"}</definedName>
    <definedName name="_k4" localSheetId="79"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6" hidden="1">{"via1",#N/A,TRUE,"general";"via2",#N/A,TRUE,"general";"via3",#N/A,TRUE,"general"}</definedName>
    <definedName name="_k5" localSheetId="28" hidden="1">{"via1",#N/A,TRUE,"general";"via2",#N/A,TRUE,"general";"via3",#N/A,TRUE,"general"}</definedName>
    <definedName name="_k5" localSheetId="30" hidden="1">{"via1",#N/A,TRUE,"general";"via2",#N/A,TRUE,"general";"via3",#N/A,TRUE,"general"}</definedName>
    <definedName name="_k5" localSheetId="81" hidden="1">{"via1",#N/A,TRUE,"general";"via2",#N/A,TRUE,"general";"via3",#N/A,TRUE,"general"}</definedName>
    <definedName name="_k5" localSheetId="32" hidden="1">{"via1",#N/A,TRUE,"general";"via2",#N/A,TRUE,"general";"via3",#N/A,TRUE,"general"}</definedName>
    <definedName name="_k5" localSheetId="34" hidden="1">{"via1",#N/A,TRUE,"general";"via2",#N/A,TRUE,"general";"via3",#N/A,TRUE,"general"}</definedName>
    <definedName name="_k5" localSheetId="36" hidden="1">{"via1",#N/A,TRUE,"general";"via2",#N/A,TRUE,"general";"via3",#N/A,TRUE,"general"}</definedName>
    <definedName name="_k5" localSheetId="38" hidden="1">{"via1",#N/A,TRUE,"general";"via2",#N/A,TRUE,"general";"via3",#N/A,TRUE,"general"}</definedName>
    <definedName name="_k5" localSheetId="40" hidden="1">{"via1",#N/A,TRUE,"general";"via2",#N/A,TRUE,"general";"via3",#N/A,TRUE,"general"}</definedName>
    <definedName name="_k5" localSheetId="42" hidden="1">{"via1",#N/A,TRUE,"general";"via2",#N/A,TRUE,"general";"via3",#N/A,TRUE,"general"}</definedName>
    <definedName name="_k5" localSheetId="45" hidden="1">{"via1",#N/A,TRUE,"general";"via2",#N/A,TRUE,"general";"via3",#N/A,TRUE,"general"}</definedName>
    <definedName name="_k5" localSheetId="47" hidden="1">{"via1",#N/A,TRUE,"general";"via2",#N/A,TRUE,"general";"via3",#N/A,TRUE,"general"}</definedName>
    <definedName name="_k5" localSheetId="49" hidden="1">{"via1",#N/A,TRUE,"general";"via2",#N/A,TRUE,"general";"via3",#N/A,TRUE,"general"}</definedName>
    <definedName name="_k5" localSheetId="51" hidden="1">{"via1",#N/A,TRUE,"general";"via2",#N/A,TRUE,"general";"via3",#N/A,TRUE,"general"}</definedName>
    <definedName name="_k5" localSheetId="53" hidden="1">{"via1",#N/A,TRUE,"general";"via2",#N/A,TRUE,"general";"via3",#N/A,TRUE,"general"}</definedName>
    <definedName name="_k5" localSheetId="55" hidden="1">{"via1",#N/A,TRUE,"general";"via2",#N/A,TRUE,"general";"via3",#N/A,TRUE,"general"}</definedName>
    <definedName name="_k5" localSheetId="57" hidden="1">{"via1",#N/A,TRUE,"general";"via2",#N/A,TRUE,"general";"via3",#N/A,TRUE,"general"}</definedName>
    <definedName name="_k5" localSheetId="59" hidden="1">{"via1",#N/A,TRUE,"general";"via2",#N/A,TRUE,"general";"via3",#N/A,TRUE,"general"}</definedName>
    <definedName name="_k5" localSheetId="61" hidden="1">{"via1",#N/A,TRUE,"general";"via2",#N/A,TRUE,"general";"via3",#N/A,TRUE,"general"}</definedName>
    <definedName name="_k5" localSheetId="63" hidden="1">{"via1",#N/A,TRUE,"general";"via2",#N/A,TRUE,"general";"via3",#N/A,TRUE,"general"}</definedName>
    <definedName name="_k5" localSheetId="65" hidden="1">{"via1",#N/A,TRUE,"general";"via2",#N/A,TRUE,"general";"via3",#N/A,TRUE,"general"}</definedName>
    <definedName name="_k5" localSheetId="67" hidden="1">{"via1",#N/A,TRUE,"general";"via2",#N/A,TRUE,"general";"via3",#N/A,TRUE,"general"}</definedName>
    <definedName name="_k5" localSheetId="69" hidden="1">{"via1",#N/A,TRUE,"general";"via2",#N/A,TRUE,"general";"via3",#N/A,TRUE,"general"}</definedName>
    <definedName name="_k5" localSheetId="71" hidden="1">{"via1",#N/A,TRUE,"general";"via2",#N/A,TRUE,"general";"via3",#N/A,TRUE,"general"}</definedName>
    <definedName name="_k5" localSheetId="73" hidden="1">{"via1",#N/A,TRUE,"general";"via2",#N/A,TRUE,"general";"via3",#N/A,TRUE,"general"}</definedName>
    <definedName name="_k5" localSheetId="75" hidden="1">{"via1",#N/A,TRUE,"general";"via2",#N/A,TRUE,"general";"via3",#N/A,TRUE,"general"}</definedName>
    <definedName name="_k5" localSheetId="77" hidden="1">{"via1",#N/A,TRUE,"general";"via2",#N/A,TRUE,"general";"via3",#N/A,TRUE,"general"}</definedName>
    <definedName name="_k5" localSheetId="79"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6" hidden="1">{"TAB1",#N/A,TRUE,"GENERAL";"TAB2",#N/A,TRUE,"GENERAL";"TAB3",#N/A,TRUE,"GENERAL";"TAB4",#N/A,TRUE,"GENERAL";"TAB5",#N/A,TRUE,"GENERAL"}</definedName>
    <definedName name="_k6" localSheetId="28" hidden="1">{"TAB1",#N/A,TRUE,"GENERAL";"TAB2",#N/A,TRUE,"GENERAL";"TAB3",#N/A,TRUE,"GENERAL";"TAB4",#N/A,TRUE,"GENERAL";"TAB5",#N/A,TRUE,"GENERAL"}</definedName>
    <definedName name="_k6" localSheetId="30" hidden="1">{"TAB1",#N/A,TRUE,"GENERAL";"TAB2",#N/A,TRUE,"GENERAL";"TAB3",#N/A,TRUE,"GENERAL";"TAB4",#N/A,TRUE,"GENERAL";"TAB5",#N/A,TRUE,"GENERAL"}</definedName>
    <definedName name="_k6" localSheetId="81" hidden="1">{"TAB1",#N/A,TRUE,"GENERAL";"TAB2",#N/A,TRUE,"GENERAL";"TAB3",#N/A,TRUE,"GENERAL";"TAB4",#N/A,TRUE,"GENERAL";"TAB5",#N/A,TRUE,"GENERAL"}</definedName>
    <definedName name="_k6" localSheetId="32" hidden="1">{"TAB1",#N/A,TRUE,"GENERAL";"TAB2",#N/A,TRUE,"GENERAL";"TAB3",#N/A,TRUE,"GENERAL";"TAB4",#N/A,TRUE,"GENERAL";"TAB5",#N/A,TRUE,"GENERAL"}</definedName>
    <definedName name="_k6" localSheetId="34" hidden="1">{"TAB1",#N/A,TRUE,"GENERAL";"TAB2",#N/A,TRUE,"GENERAL";"TAB3",#N/A,TRUE,"GENERAL";"TAB4",#N/A,TRUE,"GENERAL";"TAB5",#N/A,TRUE,"GENERAL"}</definedName>
    <definedName name="_k6" localSheetId="36" hidden="1">{"TAB1",#N/A,TRUE,"GENERAL";"TAB2",#N/A,TRUE,"GENERAL";"TAB3",#N/A,TRUE,"GENERAL";"TAB4",#N/A,TRUE,"GENERAL";"TAB5",#N/A,TRUE,"GENERAL"}</definedName>
    <definedName name="_k6" localSheetId="38" hidden="1">{"TAB1",#N/A,TRUE,"GENERAL";"TAB2",#N/A,TRUE,"GENERAL";"TAB3",#N/A,TRUE,"GENERAL";"TAB4",#N/A,TRUE,"GENERAL";"TAB5",#N/A,TRUE,"GENERAL"}</definedName>
    <definedName name="_k6" localSheetId="40" hidden="1">{"TAB1",#N/A,TRUE,"GENERAL";"TAB2",#N/A,TRUE,"GENERAL";"TAB3",#N/A,TRUE,"GENERAL";"TAB4",#N/A,TRUE,"GENERAL";"TAB5",#N/A,TRUE,"GENERAL"}</definedName>
    <definedName name="_k6" localSheetId="42" hidden="1">{"TAB1",#N/A,TRUE,"GENERAL";"TAB2",#N/A,TRUE,"GENERAL";"TAB3",#N/A,TRUE,"GENERAL";"TAB4",#N/A,TRUE,"GENERAL";"TAB5",#N/A,TRUE,"GENERAL"}</definedName>
    <definedName name="_k6" localSheetId="45" hidden="1">{"TAB1",#N/A,TRUE,"GENERAL";"TAB2",#N/A,TRUE,"GENERAL";"TAB3",#N/A,TRUE,"GENERAL";"TAB4",#N/A,TRUE,"GENERAL";"TAB5",#N/A,TRUE,"GENERAL"}</definedName>
    <definedName name="_k6" localSheetId="47" hidden="1">{"TAB1",#N/A,TRUE,"GENERAL";"TAB2",#N/A,TRUE,"GENERAL";"TAB3",#N/A,TRUE,"GENERAL";"TAB4",#N/A,TRUE,"GENERAL";"TAB5",#N/A,TRUE,"GENERAL"}</definedName>
    <definedName name="_k6" localSheetId="49" hidden="1">{"TAB1",#N/A,TRUE,"GENERAL";"TAB2",#N/A,TRUE,"GENERAL";"TAB3",#N/A,TRUE,"GENERAL";"TAB4",#N/A,TRUE,"GENERAL";"TAB5",#N/A,TRUE,"GENERAL"}</definedName>
    <definedName name="_k6" localSheetId="51" hidden="1">{"TAB1",#N/A,TRUE,"GENERAL";"TAB2",#N/A,TRUE,"GENERAL";"TAB3",#N/A,TRUE,"GENERAL";"TAB4",#N/A,TRUE,"GENERAL";"TAB5",#N/A,TRUE,"GENERAL"}</definedName>
    <definedName name="_k6" localSheetId="53" hidden="1">{"TAB1",#N/A,TRUE,"GENERAL";"TAB2",#N/A,TRUE,"GENERAL";"TAB3",#N/A,TRUE,"GENERAL";"TAB4",#N/A,TRUE,"GENERAL";"TAB5",#N/A,TRUE,"GENERAL"}</definedName>
    <definedName name="_k6" localSheetId="55" hidden="1">{"TAB1",#N/A,TRUE,"GENERAL";"TAB2",#N/A,TRUE,"GENERAL";"TAB3",#N/A,TRUE,"GENERAL";"TAB4",#N/A,TRUE,"GENERAL";"TAB5",#N/A,TRUE,"GENERAL"}</definedName>
    <definedName name="_k6" localSheetId="57" hidden="1">{"TAB1",#N/A,TRUE,"GENERAL";"TAB2",#N/A,TRUE,"GENERAL";"TAB3",#N/A,TRUE,"GENERAL";"TAB4",#N/A,TRUE,"GENERAL";"TAB5",#N/A,TRUE,"GENERAL"}</definedName>
    <definedName name="_k6" localSheetId="59" hidden="1">{"TAB1",#N/A,TRUE,"GENERAL";"TAB2",#N/A,TRUE,"GENERAL";"TAB3",#N/A,TRUE,"GENERAL";"TAB4",#N/A,TRUE,"GENERAL";"TAB5",#N/A,TRUE,"GENERAL"}</definedName>
    <definedName name="_k6" localSheetId="61" hidden="1">{"TAB1",#N/A,TRUE,"GENERAL";"TAB2",#N/A,TRUE,"GENERAL";"TAB3",#N/A,TRUE,"GENERAL";"TAB4",#N/A,TRUE,"GENERAL";"TAB5",#N/A,TRUE,"GENERAL"}</definedName>
    <definedName name="_k6" localSheetId="63" hidden="1">{"TAB1",#N/A,TRUE,"GENERAL";"TAB2",#N/A,TRUE,"GENERAL";"TAB3",#N/A,TRUE,"GENERAL";"TAB4",#N/A,TRUE,"GENERAL";"TAB5",#N/A,TRUE,"GENERAL"}</definedName>
    <definedName name="_k6" localSheetId="65" hidden="1">{"TAB1",#N/A,TRUE,"GENERAL";"TAB2",#N/A,TRUE,"GENERAL";"TAB3",#N/A,TRUE,"GENERAL";"TAB4",#N/A,TRUE,"GENERAL";"TAB5",#N/A,TRUE,"GENERAL"}</definedName>
    <definedName name="_k6" localSheetId="67" hidden="1">{"TAB1",#N/A,TRUE,"GENERAL";"TAB2",#N/A,TRUE,"GENERAL";"TAB3",#N/A,TRUE,"GENERAL";"TAB4",#N/A,TRUE,"GENERAL";"TAB5",#N/A,TRUE,"GENERAL"}</definedName>
    <definedName name="_k6" localSheetId="69" hidden="1">{"TAB1",#N/A,TRUE,"GENERAL";"TAB2",#N/A,TRUE,"GENERAL";"TAB3",#N/A,TRUE,"GENERAL";"TAB4",#N/A,TRUE,"GENERAL";"TAB5",#N/A,TRUE,"GENERAL"}</definedName>
    <definedName name="_k6" localSheetId="71" hidden="1">{"TAB1",#N/A,TRUE,"GENERAL";"TAB2",#N/A,TRUE,"GENERAL";"TAB3",#N/A,TRUE,"GENERAL";"TAB4",#N/A,TRUE,"GENERAL";"TAB5",#N/A,TRUE,"GENERAL"}</definedName>
    <definedName name="_k6" localSheetId="73" hidden="1">{"TAB1",#N/A,TRUE,"GENERAL";"TAB2",#N/A,TRUE,"GENERAL";"TAB3",#N/A,TRUE,"GENERAL";"TAB4",#N/A,TRUE,"GENERAL";"TAB5",#N/A,TRUE,"GENERAL"}</definedName>
    <definedName name="_k6" localSheetId="75" hidden="1">{"TAB1",#N/A,TRUE,"GENERAL";"TAB2",#N/A,TRUE,"GENERAL";"TAB3",#N/A,TRUE,"GENERAL";"TAB4",#N/A,TRUE,"GENERAL";"TAB5",#N/A,TRUE,"GENERAL"}</definedName>
    <definedName name="_k6" localSheetId="77" hidden="1">{"TAB1",#N/A,TRUE,"GENERAL";"TAB2",#N/A,TRUE,"GENERAL";"TAB3",#N/A,TRUE,"GENERAL";"TAB4",#N/A,TRUE,"GENERAL";"TAB5",#N/A,TRUE,"GENERAL"}</definedName>
    <definedName name="_k6" localSheetId="79"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6" hidden="1">{"via1",#N/A,TRUE,"general";"via2",#N/A,TRUE,"general";"via3",#N/A,TRUE,"general"}</definedName>
    <definedName name="_k7" localSheetId="28" hidden="1">{"via1",#N/A,TRUE,"general";"via2",#N/A,TRUE,"general";"via3",#N/A,TRUE,"general"}</definedName>
    <definedName name="_k7" localSheetId="30" hidden="1">{"via1",#N/A,TRUE,"general";"via2",#N/A,TRUE,"general";"via3",#N/A,TRUE,"general"}</definedName>
    <definedName name="_k7" localSheetId="81" hidden="1">{"via1",#N/A,TRUE,"general";"via2",#N/A,TRUE,"general";"via3",#N/A,TRUE,"general"}</definedName>
    <definedName name="_k7" localSheetId="32" hidden="1">{"via1",#N/A,TRUE,"general";"via2",#N/A,TRUE,"general";"via3",#N/A,TRUE,"general"}</definedName>
    <definedName name="_k7" localSheetId="34" hidden="1">{"via1",#N/A,TRUE,"general";"via2",#N/A,TRUE,"general";"via3",#N/A,TRUE,"general"}</definedName>
    <definedName name="_k7" localSheetId="36" hidden="1">{"via1",#N/A,TRUE,"general";"via2",#N/A,TRUE,"general";"via3",#N/A,TRUE,"general"}</definedName>
    <definedName name="_k7" localSheetId="38" hidden="1">{"via1",#N/A,TRUE,"general";"via2",#N/A,TRUE,"general";"via3",#N/A,TRUE,"general"}</definedName>
    <definedName name="_k7" localSheetId="40" hidden="1">{"via1",#N/A,TRUE,"general";"via2",#N/A,TRUE,"general";"via3",#N/A,TRUE,"general"}</definedName>
    <definedName name="_k7" localSheetId="42" hidden="1">{"via1",#N/A,TRUE,"general";"via2",#N/A,TRUE,"general";"via3",#N/A,TRUE,"general"}</definedName>
    <definedName name="_k7" localSheetId="45" hidden="1">{"via1",#N/A,TRUE,"general";"via2",#N/A,TRUE,"general";"via3",#N/A,TRUE,"general"}</definedName>
    <definedName name="_k7" localSheetId="47" hidden="1">{"via1",#N/A,TRUE,"general";"via2",#N/A,TRUE,"general";"via3",#N/A,TRUE,"general"}</definedName>
    <definedName name="_k7" localSheetId="49" hidden="1">{"via1",#N/A,TRUE,"general";"via2",#N/A,TRUE,"general";"via3",#N/A,TRUE,"general"}</definedName>
    <definedName name="_k7" localSheetId="51" hidden="1">{"via1",#N/A,TRUE,"general";"via2",#N/A,TRUE,"general";"via3",#N/A,TRUE,"general"}</definedName>
    <definedName name="_k7" localSheetId="53" hidden="1">{"via1",#N/A,TRUE,"general";"via2",#N/A,TRUE,"general";"via3",#N/A,TRUE,"general"}</definedName>
    <definedName name="_k7" localSheetId="55" hidden="1">{"via1",#N/A,TRUE,"general";"via2",#N/A,TRUE,"general";"via3",#N/A,TRUE,"general"}</definedName>
    <definedName name="_k7" localSheetId="57" hidden="1">{"via1",#N/A,TRUE,"general";"via2",#N/A,TRUE,"general";"via3",#N/A,TRUE,"general"}</definedName>
    <definedName name="_k7" localSheetId="59" hidden="1">{"via1",#N/A,TRUE,"general";"via2",#N/A,TRUE,"general";"via3",#N/A,TRUE,"general"}</definedName>
    <definedName name="_k7" localSheetId="61" hidden="1">{"via1",#N/A,TRUE,"general";"via2",#N/A,TRUE,"general";"via3",#N/A,TRUE,"general"}</definedName>
    <definedName name="_k7" localSheetId="63" hidden="1">{"via1",#N/A,TRUE,"general";"via2",#N/A,TRUE,"general";"via3",#N/A,TRUE,"general"}</definedName>
    <definedName name="_k7" localSheetId="65" hidden="1">{"via1",#N/A,TRUE,"general";"via2",#N/A,TRUE,"general";"via3",#N/A,TRUE,"general"}</definedName>
    <definedName name="_k7" localSheetId="67" hidden="1">{"via1",#N/A,TRUE,"general";"via2",#N/A,TRUE,"general";"via3",#N/A,TRUE,"general"}</definedName>
    <definedName name="_k7" localSheetId="69" hidden="1">{"via1",#N/A,TRUE,"general";"via2",#N/A,TRUE,"general";"via3",#N/A,TRUE,"general"}</definedName>
    <definedName name="_k7" localSheetId="71" hidden="1">{"via1",#N/A,TRUE,"general";"via2",#N/A,TRUE,"general";"via3",#N/A,TRUE,"general"}</definedName>
    <definedName name="_k7" localSheetId="73" hidden="1">{"via1",#N/A,TRUE,"general";"via2",#N/A,TRUE,"general";"via3",#N/A,TRUE,"general"}</definedName>
    <definedName name="_k7" localSheetId="75" hidden="1">{"via1",#N/A,TRUE,"general";"via2",#N/A,TRUE,"general";"via3",#N/A,TRUE,"general"}</definedName>
    <definedName name="_k7" localSheetId="77" hidden="1">{"via1",#N/A,TRUE,"general";"via2",#N/A,TRUE,"general";"via3",#N/A,TRUE,"general"}</definedName>
    <definedName name="_k7" localSheetId="79"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6" hidden="1">{"via1",#N/A,TRUE,"general";"via2",#N/A,TRUE,"general";"via3",#N/A,TRUE,"general"}</definedName>
    <definedName name="_k8" localSheetId="28" hidden="1">{"via1",#N/A,TRUE,"general";"via2",#N/A,TRUE,"general";"via3",#N/A,TRUE,"general"}</definedName>
    <definedName name="_k8" localSheetId="30" hidden="1">{"via1",#N/A,TRUE,"general";"via2",#N/A,TRUE,"general";"via3",#N/A,TRUE,"general"}</definedName>
    <definedName name="_k8" localSheetId="81" hidden="1">{"via1",#N/A,TRUE,"general";"via2",#N/A,TRUE,"general";"via3",#N/A,TRUE,"general"}</definedName>
    <definedName name="_k8" localSheetId="32" hidden="1">{"via1",#N/A,TRUE,"general";"via2",#N/A,TRUE,"general";"via3",#N/A,TRUE,"general"}</definedName>
    <definedName name="_k8" localSheetId="34" hidden="1">{"via1",#N/A,TRUE,"general";"via2",#N/A,TRUE,"general";"via3",#N/A,TRUE,"general"}</definedName>
    <definedName name="_k8" localSheetId="36" hidden="1">{"via1",#N/A,TRUE,"general";"via2",#N/A,TRUE,"general";"via3",#N/A,TRUE,"general"}</definedName>
    <definedName name="_k8" localSheetId="38" hidden="1">{"via1",#N/A,TRUE,"general";"via2",#N/A,TRUE,"general";"via3",#N/A,TRUE,"general"}</definedName>
    <definedName name="_k8" localSheetId="40" hidden="1">{"via1",#N/A,TRUE,"general";"via2",#N/A,TRUE,"general";"via3",#N/A,TRUE,"general"}</definedName>
    <definedName name="_k8" localSheetId="42" hidden="1">{"via1",#N/A,TRUE,"general";"via2",#N/A,TRUE,"general";"via3",#N/A,TRUE,"general"}</definedName>
    <definedName name="_k8" localSheetId="45" hidden="1">{"via1",#N/A,TRUE,"general";"via2",#N/A,TRUE,"general";"via3",#N/A,TRUE,"general"}</definedName>
    <definedName name="_k8" localSheetId="47" hidden="1">{"via1",#N/A,TRUE,"general";"via2",#N/A,TRUE,"general";"via3",#N/A,TRUE,"general"}</definedName>
    <definedName name="_k8" localSheetId="49" hidden="1">{"via1",#N/A,TRUE,"general";"via2",#N/A,TRUE,"general";"via3",#N/A,TRUE,"general"}</definedName>
    <definedName name="_k8" localSheetId="51" hidden="1">{"via1",#N/A,TRUE,"general";"via2",#N/A,TRUE,"general";"via3",#N/A,TRUE,"general"}</definedName>
    <definedName name="_k8" localSheetId="53" hidden="1">{"via1",#N/A,TRUE,"general";"via2",#N/A,TRUE,"general";"via3",#N/A,TRUE,"general"}</definedName>
    <definedName name="_k8" localSheetId="55" hidden="1">{"via1",#N/A,TRUE,"general";"via2",#N/A,TRUE,"general";"via3",#N/A,TRUE,"general"}</definedName>
    <definedName name="_k8" localSheetId="57" hidden="1">{"via1",#N/A,TRUE,"general";"via2",#N/A,TRUE,"general";"via3",#N/A,TRUE,"general"}</definedName>
    <definedName name="_k8" localSheetId="59" hidden="1">{"via1",#N/A,TRUE,"general";"via2",#N/A,TRUE,"general";"via3",#N/A,TRUE,"general"}</definedName>
    <definedName name="_k8" localSheetId="61" hidden="1">{"via1",#N/A,TRUE,"general";"via2",#N/A,TRUE,"general";"via3",#N/A,TRUE,"general"}</definedName>
    <definedName name="_k8" localSheetId="63" hidden="1">{"via1",#N/A,TRUE,"general";"via2",#N/A,TRUE,"general";"via3",#N/A,TRUE,"general"}</definedName>
    <definedName name="_k8" localSheetId="65" hidden="1">{"via1",#N/A,TRUE,"general";"via2",#N/A,TRUE,"general";"via3",#N/A,TRUE,"general"}</definedName>
    <definedName name="_k8" localSheetId="67" hidden="1">{"via1",#N/A,TRUE,"general";"via2",#N/A,TRUE,"general";"via3",#N/A,TRUE,"general"}</definedName>
    <definedName name="_k8" localSheetId="69" hidden="1">{"via1",#N/A,TRUE,"general";"via2",#N/A,TRUE,"general";"via3",#N/A,TRUE,"general"}</definedName>
    <definedName name="_k8" localSheetId="71" hidden="1">{"via1",#N/A,TRUE,"general";"via2",#N/A,TRUE,"general";"via3",#N/A,TRUE,"general"}</definedName>
    <definedName name="_k8" localSheetId="73" hidden="1">{"via1",#N/A,TRUE,"general";"via2",#N/A,TRUE,"general";"via3",#N/A,TRUE,"general"}</definedName>
    <definedName name="_k8" localSheetId="75" hidden="1">{"via1",#N/A,TRUE,"general";"via2",#N/A,TRUE,"general";"via3",#N/A,TRUE,"general"}</definedName>
    <definedName name="_k8" localSheetId="77" hidden="1">{"via1",#N/A,TRUE,"general";"via2",#N/A,TRUE,"general";"via3",#N/A,TRUE,"general"}</definedName>
    <definedName name="_k8" localSheetId="79"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6" hidden="1">{"TAB1",#N/A,TRUE,"GENERAL";"TAB2",#N/A,TRUE,"GENERAL";"TAB3",#N/A,TRUE,"GENERAL";"TAB4",#N/A,TRUE,"GENERAL";"TAB5",#N/A,TRUE,"GENERAL"}</definedName>
    <definedName name="_k9" localSheetId="28" hidden="1">{"TAB1",#N/A,TRUE,"GENERAL";"TAB2",#N/A,TRUE,"GENERAL";"TAB3",#N/A,TRUE,"GENERAL";"TAB4",#N/A,TRUE,"GENERAL";"TAB5",#N/A,TRUE,"GENERAL"}</definedName>
    <definedName name="_k9" localSheetId="30" hidden="1">{"TAB1",#N/A,TRUE,"GENERAL";"TAB2",#N/A,TRUE,"GENERAL";"TAB3",#N/A,TRUE,"GENERAL";"TAB4",#N/A,TRUE,"GENERAL";"TAB5",#N/A,TRUE,"GENERAL"}</definedName>
    <definedName name="_k9" localSheetId="81" hidden="1">{"TAB1",#N/A,TRUE,"GENERAL";"TAB2",#N/A,TRUE,"GENERAL";"TAB3",#N/A,TRUE,"GENERAL";"TAB4",#N/A,TRUE,"GENERAL";"TAB5",#N/A,TRUE,"GENERAL"}</definedName>
    <definedName name="_k9" localSheetId="32" hidden="1">{"TAB1",#N/A,TRUE,"GENERAL";"TAB2",#N/A,TRUE,"GENERAL";"TAB3",#N/A,TRUE,"GENERAL";"TAB4",#N/A,TRUE,"GENERAL";"TAB5",#N/A,TRUE,"GENERAL"}</definedName>
    <definedName name="_k9" localSheetId="34" hidden="1">{"TAB1",#N/A,TRUE,"GENERAL";"TAB2",#N/A,TRUE,"GENERAL";"TAB3",#N/A,TRUE,"GENERAL";"TAB4",#N/A,TRUE,"GENERAL";"TAB5",#N/A,TRUE,"GENERAL"}</definedName>
    <definedName name="_k9" localSheetId="36" hidden="1">{"TAB1",#N/A,TRUE,"GENERAL";"TAB2",#N/A,TRUE,"GENERAL";"TAB3",#N/A,TRUE,"GENERAL";"TAB4",#N/A,TRUE,"GENERAL";"TAB5",#N/A,TRUE,"GENERAL"}</definedName>
    <definedName name="_k9" localSheetId="38" hidden="1">{"TAB1",#N/A,TRUE,"GENERAL";"TAB2",#N/A,TRUE,"GENERAL";"TAB3",#N/A,TRUE,"GENERAL";"TAB4",#N/A,TRUE,"GENERAL";"TAB5",#N/A,TRUE,"GENERAL"}</definedName>
    <definedName name="_k9" localSheetId="40" hidden="1">{"TAB1",#N/A,TRUE,"GENERAL";"TAB2",#N/A,TRUE,"GENERAL";"TAB3",#N/A,TRUE,"GENERAL";"TAB4",#N/A,TRUE,"GENERAL";"TAB5",#N/A,TRUE,"GENERAL"}</definedName>
    <definedName name="_k9" localSheetId="42" hidden="1">{"TAB1",#N/A,TRUE,"GENERAL";"TAB2",#N/A,TRUE,"GENERAL";"TAB3",#N/A,TRUE,"GENERAL";"TAB4",#N/A,TRUE,"GENERAL";"TAB5",#N/A,TRUE,"GENERAL"}</definedName>
    <definedName name="_k9" localSheetId="45" hidden="1">{"TAB1",#N/A,TRUE,"GENERAL";"TAB2",#N/A,TRUE,"GENERAL";"TAB3",#N/A,TRUE,"GENERAL";"TAB4",#N/A,TRUE,"GENERAL";"TAB5",#N/A,TRUE,"GENERAL"}</definedName>
    <definedName name="_k9" localSheetId="47" hidden="1">{"TAB1",#N/A,TRUE,"GENERAL";"TAB2",#N/A,TRUE,"GENERAL";"TAB3",#N/A,TRUE,"GENERAL";"TAB4",#N/A,TRUE,"GENERAL";"TAB5",#N/A,TRUE,"GENERAL"}</definedName>
    <definedName name="_k9" localSheetId="49" hidden="1">{"TAB1",#N/A,TRUE,"GENERAL";"TAB2",#N/A,TRUE,"GENERAL";"TAB3",#N/A,TRUE,"GENERAL";"TAB4",#N/A,TRUE,"GENERAL";"TAB5",#N/A,TRUE,"GENERAL"}</definedName>
    <definedName name="_k9" localSheetId="51" hidden="1">{"TAB1",#N/A,TRUE,"GENERAL";"TAB2",#N/A,TRUE,"GENERAL";"TAB3",#N/A,TRUE,"GENERAL";"TAB4",#N/A,TRUE,"GENERAL";"TAB5",#N/A,TRUE,"GENERAL"}</definedName>
    <definedName name="_k9" localSheetId="53" hidden="1">{"TAB1",#N/A,TRUE,"GENERAL";"TAB2",#N/A,TRUE,"GENERAL";"TAB3",#N/A,TRUE,"GENERAL";"TAB4",#N/A,TRUE,"GENERAL";"TAB5",#N/A,TRUE,"GENERAL"}</definedName>
    <definedName name="_k9" localSheetId="55" hidden="1">{"TAB1",#N/A,TRUE,"GENERAL";"TAB2",#N/A,TRUE,"GENERAL";"TAB3",#N/A,TRUE,"GENERAL";"TAB4",#N/A,TRUE,"GENERAL";"TAB5",#N/A,TRUE,"GENERAL"}</definedName>
    <definedName name="_k9" localSheetId="57" hidden="1">{"TAB1",#N/A,TRUE,"GENERAL";"TAB2",#N/A,TRUE,"GENERAL";"TAB3",#N/A,TRUE,"GENERAL";"TAB4",#N/A,TRUE,"GENERAL";"TAB5",#N/A,TRUE,"GENERAL"}</definedName>
    <definedName name="_k9" localSheetId="59" hidden="1">{"TAB1",#N/A,TRUE,"GENERAL";"TAB2",#N/A,TRUE,"GENERAL";"TAB3",#N/A,TRUE,"GENERAL";"TAB4",#N/A,TRUE,"GENERAL";"TAB5",#N/A,TRUE,"GENERAL"}</definedName>
    <definedName name="_k9" localSheetId="61" hidden="1">{"TAB1",#N/A,TRUE,"GENERAL";"TAB2",#N/A,TRUE,"GENERAL";"TAB3",#N/A,TRUE,"GENERAL";"TAB4",#N/A,TRUE,"GENERAL";"TAB5",#N/A,TRUE,"GENERAL"}</definedName>
    <definedName name="_k9" localSheetId="63" hidden="1">{"TAB1",#N/A,TRUE,"GENERAL";"TAB2",#N/A,TRUE,"GENERAL";"TAB3",#N/A,TRUE,"GENERAL";"TAB4",#N/A,TRUE,"GENERAL";"TAB5",#N/A,TRUE,"GENERAL"}</definedName>
    <definedName name="_k9" localSheetId="65" hidden="1">{"TAB1",#N/A,TRUE,"GENERAL";"TAB2",#N/A,TRUE,"GENERAL";"TAB3",#N/A,TRUE,"GENERAL";"TAB4",#N/A,TRUE,"GENERAL";"TAB5",#N/A,TRUE,"GENERAL"}</definedName>
    <definedName name="_k9" localSheetId="67" hidden="1">{"TAB1",#N/A,TRUE,"GENERAL";"TAB2",#N/A,TRUE,"GENERAL";"TAB3",#N/A,TRUE,"GENERAL";"TAB4",#N/A,TRUE,"GENERAL";"TAB5",#N/A,TRUE,"GENERAL"}</definedName>
    <definedName name="_k9" localSheetId="69" hidden="1">{"TAB1",#N/A,TRUE,"GENERAL";"TAB2",#N/A,TRUE,"GENERAL";"TAB3",#N/A,TRUE,"GENERAL";"TAB4",#N/A,TRUE,"GENERAL";"TAB5",#N/A,TRUE,"GENERAL"}</definedName>
    <definedName name="_k9" localSheetId="71" hidden="1">{"TAB1",#N/A,TRUE,"GENERAL";"TAB2",#N/A,TRUE,"GENERAL";"TAB3",#N/A,TRUE,"GENERAL";"TAB4",#N/A,TRUE,"GENERAL";"TAB5",#N/A,TRUE,"GENERAL"}</definedName>
    <definedName name="_k9" localSheetId="73" hidden="1">{"TAB1",#N/A,TRUE,"GENERAL";"TAB2",#N/A,TRUE,"GENERAL";"TAB3",#N/A,TRUE,"GENERAL";"TAB4",#N/A,TRUE,"GENERAL";"TAB5",#N/A,TRUE,"GENERAL"}</definedName>
    <definedName name="_k9" localSheetId="75" hidden="1">{"TAB1",#N/A,TRUE,"GENERAL";"TAB2",#N/A,TRUE,"GENERAL";"TAB3",#N/A,TRUE,"GENERAL";"TAB4",#N/A,TRUE,"GENERAL";"TAB5",#N/A,TRUE,"GENERAL"}</definedName>
    <definedName name="_k9" localSheetId="77" hidden="1">{"TAB1",#N/A,TRUE,"GENERAL";"TAB2",#N/A,TRUE,"GENERAL";"TAB3",#N/A,TRUE,"GENERAL";"TAB4",#N/A,TRUE,"GENERAL";"TAB5",#N/A,TRUE,"GENERAL"}</definedName>
    <definedName name="_k9" localSheetId="79"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6" hidden="1">#REF!</definedName>
    <definedName name="_Key1" localSheetId="28" hidden="1">#REF!</definedName>
    <definedName name="_Key1" localSheetId="30" hidden="1">#REF!</definedName>
    <definedName name="_Key1" localSheetId="81" hidden="1">#REF!</definedName>
    <definedName name="_Key1" localSheetId="32" hidden="1">#REF!</definedName>
    <definedName name="_Key1" localSheetId="34" hidden="1">#REF!</definedName>
    <definedName name="_Key1" localSheetId="36" hidden="1">#REF!</definedName>
    <definedName name="_Key1" localSheetId="38" hidden="1">#REF!</definedName>
    <definedName name="_Key1" localSheetId="40" hidden="1">#REF!</definedName>
    <definedName name="_Key1" localSheetId="42" hidden="1">#REF!</definedName>
    <definedName name="_Key1" localSheetId="45" hidden="1">#REF!</definedName>
    <definedName name="_Key1" localSheetId="47" hidden="1">#REF!</definedName>
    <definedName name="_Key1" localSheetId="49" hidden="1">#REF!</definedName>
    <definedName name="_Key1" localSheetId="51" hidden="1">#REF!</definedName>
    <definedName name="_Key1" localSheetId="53" hidden="1">#REF!</definedName>
    <definedName name="_Key1" localSheetId="55" hidden="1">#REF!</definedName>
    <definedName name="_Key1" localSheetId="57" hidden="1">#REF!</definedName>
    <definedName name="_Key1" localSheetId="59" hidden="1">#REF!</definedName>
    <definedName name="_Key1" localSheetId="61" hidden="1">#REF!</definedName>
    <definedName name="_Key1" localSheetId="63" hidden="1">#REF!</definedName>
    <definedName name="_Key1" localSheetId="65" hidden="1">#REF!</definedName>
    <definedName name="_Key1" localSheetId="67" hidden="1">#REF!</definedName>
    <definedName name="_Key1" localSheetId="69" hidden="1">#REF!</definedName>
    <definedName name="_Key1" localSheetId="71" hidden="1">#REF!</definedName>
    <definedName name="_Key1" localSheetId="73" hidden="1">#REF!</definedName>
    <definedName name="_Key1" localSheetId="75" hidden="1">#REF!</definedName>
    <definedName name="_Key1" localSheetId="77" hidden="1">#REF!</definedName>
    <definedName name="_Key1" localSheetId="79"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6"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8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40" hidden="1">{"TAB1",#N/A,TRUE,"GENERAL";"TAB2",#N/A,TRUE,"GENERAL";"TAB3",#N/A,TRUE,"GENERAL";"TAB4",#N/A,TRUE,"GENERAL";"TAB5",#N/A,TRUE,"GENERAL"}</definedName>
    <definedName name="_kjk6" localSheetId="42" hidden="1">{"TAB1",#N/A,TRUE,"GENERAL";"TAB2",#N/A,TRUE,"GENERAL";"TAB3",#N/A,TRUE,"GENERAL";"TAB4",#N/A,TRUE,"GENERAL";"TAB5",#N/A,TRUE,"GENERAL"}</definedName>
    <definedName name="_kjk6" localSheetId="45" hidden="1">{"TAB1",#N/A,TRUE,"GENERAL";"TAB2",#N/A,TRUE,"GENERAL";"TAB3",#N/A,TRUE,"GENERAL";"TAB4",#N/A,TRUE,"GENERAL";"TAB5",#N/A,TRUE,"GENERAL"}</definedName>
    <definedName name="_kjk6" localSheetId="47" hidden="1">{"TAB1",#N/A,TRUE,"GENERAL";"TAB2",#N/A,TRUE,"GENERAL";"TAB3",#N/A,TRUE,"GENERAL";"TAB4",#N/A,TRUE,"GENERAL";"TAB5",#N/A,TRUE,"GENERAL"}</definedName>
    <definedName name="_kjk6" localSheetId="49" hidden="1">{"TAB1",#N/A,TRUE,"GENERAL";"TAB2",#N/A,TRUE,"GENERAL";"TAB3",#N/A,TRUE,"GENERAL";"TAB4",#N/A,TRUE,"GENERAL";"TAB5",#N/A,TRUE,"GENERAL"}</definedName>
    <definedName name="_kjk6" localSheetId="51" hidden="1">{"TAB1",#N/A,TRUE,"GENERAL";"TAB2",#N/A,TRUE,"GENERAL";"TAB3",#N/A,TRUE,"GENERAL";"TAB4",#N/A,TRUE,"GENERAL";"TAB5",#N/A,TRUE,"GENERAL"}</definedName>
    <definedName name="_kjk6" localSheetId="53" hidden="1">{"TAB1",#N/A,TRUE,"GENERAL";"TAB2",#N/A,TRUE,"GENERAL";"TAB3",#N/A,TRUE,"GENERAL";"TAB4",#N/A,TRUE,"GENERAL";"TAB5",#N/A,TRUE,"GENERAL"}</definedName>
    <definedName name="_kjk6" localSheetId="55" hidden="1">{"TAB1",#N/A,TRUE,"GENERAL";"TAB2",#N/A,TRUE,"GENERAL";"TAB3",#N/A,TRUE,"GENERAL";"TAB4",#N/A,TRUE,"GENERAL";"TAB5",#N/A,TRUE,"GENERAL"}</definedName>
    <definedName name="_kjk6" localSheetId="57" hidden="1">{"TAB1",#N/A,TRUE,"GENERAL";"TAB2",#N/A,TRUE,"GENERAL";"TAB3",#N/A,TRUE,"GENERAL";"TAB4",#N/A,TRUE,"GENERAL";"TAB5",#N/A,TRUE,"GENERAL"}</definedName>
    <definedName name="_kjk6" localSheetId="59" hidden="1">{"TAB1",#N/A,TRUE,"GENERAL";"TAB2",#N/A,TRUE,"GENERAL";"TAB3",#N/A,TRUE,"GENERAL";"TAB4",#N/A,TRUE,"GENERAL";"TAB5",#N/A,TRUE,"GENERAL"}</definedName>
    <definedName name="_kjk6" localSheetId="61" hidden="1">{"TAB1",#N/A,TRUE,"GENERAL";"TAB2",#N/A,TRUE,"GENERAL";"TAB3",#N/A,TRUE,"GENERAL";"TAB4",#N/A,TRUE,"GENERAL";"TAB5",#N/A,TRUE,"GENERAL"}</definedName>
    <definedName name="_kjk6" localSheetId="63" hidden="1">{"TAB1",#N/A,TRUE,"GENERAL";"TAB2",#N/A,TRUE,"GENERAL";"TAB3",#N/A,TRUE,"GENERAL";"TAB4",#N/A,TRUE,"GENERAL";"TAB5",#N/A,TRUE,"GENERAL"}</definedName>
    <definedName name="_kjk6" localSheetId="65" hidden="1">{"TAB1",#N/A,TRUE,"GENERAL";"TAB2",#N/A,TRUE,"GENERAL";"TAB3",#N/A,TRUE,"GENERAL";"TAB4",#N/A,TRUE,"GENERAL";"TAB5",#N/A,TRUE,"GENERAL"}</definedName>
    <definedName name="_kjk6" localSheetId="67" hidden="1">{"TAB1",#N/A,TRUE,"GENERAL";"TAB2",#N/A,TRUE,"GENERAL";"TAB3",#N/A,TRUE,"GENERAL";"TAB4",#N/A,TRUE,"GENERAL";"TAB5",#N/A,TRUE,"GENERAL"}</definedName>
    <definedName name="_kjk6" localSheetId="69" hidden="1">{"TAB1",#N/A,TRUE,"GENERAL";"TAB2",#N/A,TRUE,"GENERAL";"TAB3",#N/A,TRUE,"GENERAL";"TAB4",#N/A,TRUE,"GENERAL";"TAB5",#N/A,TRUE,"GENERAL"}</definedName>
    <definedName name="_kjk6" localSheetId="71" hidden="1">{"TAB1",#N/A,TRUE,"GENERAL";"TAB2",#N/A,TRUE,"GENERAL";"TAB3",#N/A,TRUE,"GENERAL";"TAB4",#N/A,TRUE,"GENERAL";"TAB5",#N/A,TRUE,"GENERAL"}</definedName>
    <definedName name="_kjk6" localSheetId="73" hidden="1">{"TAB1",#N/A,TRUE,"GENERAL";"TAB2",#N/A,TRUE,"GENERAL";"TAB3",#N/A,TRUE,"GENERAL";"TAB4",#N/A,TRUE,"GENERAL";"TAB5",#N/A,TRUE,"GENERAL"}</definedName>
    <definedName name="_kjk6" localSheetId="75" hidden="1">{"TAB1",#N/A,TRUE,"GENERAL";"TAB2",#N/A,TRUE,"GENERAL";"TAB3",#N/A,TRUE,"GENERAL";"TAB4",#N/A,TRUE,"GENERAL";"TAB5",#N/A,TRUE,"GENERAL"}</definedName>
    <definedName name="_kjk6" localSheetId="77" hidden="1">{"TAB1",#N/A,TRUE,"GENERAL";"TAB2",#N/A,TRUE,"GENERAL";"TAB3",#N/A,TRUE,"GENERAL";"TAB4",#N/A,TRUE,"GENERAL";"TAB5",#N/A,TRUE,"GENERAL"}</definedName>
    <definedName name="_kjk6" localSheetId="79"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26">#REF!</definedName>
    <definedName name="_lar03" localSheetId="28">#REF!</definedName>
    <definedName name="_lar03" localSheetId="30">#REF!</definedName>
    <definedName name="_lar03" localSheetId="81">#REF!</definedName>
    <definedName name="_lar03" localSheetId="32">#REF!</definedName>
    <definedName name="_lar03" localSheetId="34">#REF!</definedName>
    <definedName name="_lar03" localSheetId="36">#REF!</definedName>
    <definedName name="_lar03" localSheetId="38">#REF!</definedName>
    <definedName name="_lar03" localSheetId="40">#REF!</definedName>
    <definedName name="_lar03" localSheetId="42">#REF!</definedName>
    <definedName name="_lar03" localSheetId="45">#REF!</definedName>
    <definedName name="_lar03" localSheetId="47">#REF!</definedName>
    <definedName name="_lar03" localSheetId="49">#REF!</definedName>
    <definedName name="_lar03" localSheetId="51">#REF!</definedName>
    <definedName name="_lar03" localSheetId="53">#REF!</definedName>
    <definedName name="_lar03" localSheetId="55">#REF!</definedName>
    <definedName name="_lar03" localSheetId="57">#REF!</definedName>
    <definedName name="_lar03" localSheetId="59">#REF!</definedName>
    <definedName name="_lar03" localSheetId="61">#REF!</definedName>
    <definedName name="_lar03" localSheetId="63">#REF!</definedName>
    <definedName name="_lar03" localSheetId="65">#REF!</definedName>
    <definedName name="_lar03" localSheetId="67">#REF!</definedName>
    <definedName name="_lar03" localSheetId="69">#REF!</definedName>
    <definedName name="_lar03" localSheetId="71">#REF!</definedName>
    <definedName name="_lar03" localSheetId="73">#REF!</definedName>
    <definedName name="_lar03" localSheetId="75">#REF!</definedName>
    <definedName name="_lar03" localSheetId="77">#REF!</definedName>
    <definedName name="_lar03" localSheetId="79">#REF!</definedName>
    <definedName name="_lar03">#REF!</definedName>
    <definedName name="_LEY80">#REF!</definedName>
    <definedName name="_m3" localSheetId="26" hidden="1">{"via1",#N/A,TRUE,"general";"via2",#N/A,TRUE,"general";"via3",#N/A,TRUE,"general"}</definedName>
    <definedName name="_m3" localSheetId="28" hidden="1">{"via1",#N/A,TRUE,"general";"via2",#N/A,TRUE,"general";"via3",#N/A,TRUE,"general"}</definedName>
    <definedName name="_m3" localSheetId="30" hidden="1">{"via1",#N/A,TRUE,"general";"via2",#N/A,TRUE,"general";"via3",#N/A,TRUE,"general"}</definedName>
    <definedName name="_m3" localSheetId="81" hidden="1">{"via1",#N/A,TRUE,"general";"via2",#N/A,TRUE,"general";"via3",#N/A,TRUE,"general"}</definedName>
    <definedName name="_m3" localSheetId="32" hidden="1">{"via1",#N/A,TRUE,"general";"via2",#N/A,TRUE,"general";"via3",#N/A,TRUE,"general"}</definedName>
    <definedName name="_m3" localSheetId="34" hidden="1">{"via1",#N/A,TRUE,"general";"via2",#N/A,TRUE,"general";"via3",#N/A,TRUE,"general"}</definedName>
    <definedName name="_m3" localSheetId="36" hidden="1">{"via1",#N/A,TRUE,"general";"via2",#N/A,TRUE,"general";"via3",#N/A,TRUE,"general"}</definedName>
    <definedName name="_m3" localSheetId="38" hidden="1">{"via1",#N/A,TRUE,"general";"via2",#N/A,TRUE,"general";"via3",#N/A,TRUE,"general"}</definedName>
    <definedName name="_m3" localSheetId="40" hidden="1">{"via1",#N/A,TRUE,"general";"via2",#N/A,TRUE,"general";"via3",#N/A,TRUE,"general"}</definedName>
    <definedName name="_m3" localSheetId="42" hidden="1">{"via1",#N/A,TRUE,"general";"via2",#N/A,TRUE,"general";"via3",#N/A,TRUE,"general"}</definedName>
    <definedName name="_m3" localSheetId="45" hidden="1">{"via1",#N/A,TRUE,"general";"via2",#N/A,TRUE,"general";"via3",#N/A,TRUE,"general"}</definedName>
    <definedName name="_m3" localSheetId="47" hidden="1">{"via1",#N/A,TRUE,"general";"via2",#N/A,TRUE,"general";"via3",#N/A,TRUE,"general"}</definedName>
    <definedName name="_m3" localSheetId="49" hidden="1">{"via1",#N/A,TRUE,"general";"via2",#N/A,TRUE,"general";"via3",#N/A,TRUE,"general"}</definedName>
    <definedName name="_m3" localSheetId="51" hidden="1">{"via1",#N/A,TRUE,"general";"via2",#N/A,TRUE,"general";"via3",#N/A,TRUE,"general"}</definedName>
    <definedName name="_m3" localSheetId="53" hidden="1">{"via1",#N/A,TRUE,"general";"via2",#N/A,TRUE,"general";"via3",#N/A,TRUE,"general"}</definedName>
    <definedName name="_m3" localSheetId="55" hidden="1">{"via1",#N/A,TRUE,"general";"via2",#N/A,TRUE,"general";"via3",#N/A,TRUE,"general"}</definedName>
    <definedName name="_m3" localSheetId="57" hidden="1">{"via1",#N/A,TRUE,"general";"via2",#N/A,TRUE,"general";"via3",#N/A,TRUE,"general"}</definedName>
    <definedName name="_m3" localSheetId="59" hidden="1">{"via1",#N/A,TRUE,"general";"via2",#N/A,TRUE,"general";"via3",#N/A,TRUE,"general"}</definedName>
    <definedName name="_m3" localSheetId="61" hidden="1">{"via1",#N/A,TRUE,"general";"via2",#N/A,TRUE,"general";"via3",#N/A,TRUE,"general"}</definedName>
    <definedName name="_m3" localSheetId="63" hidden="1">{"via1",#N/A,TRUE,"general";"via2",#N/A,TRUE,"general";"via3",#N/A,TRUE,"general"}</definedName>
    <definedName name="_m3" localSheetId="65" hidden="1">{"via1",#N/A,TRUE,"general";"via2",#N/A,TRUE,"general";"via3",#N/A,TRUE,"general"}</definedName>
    <definedName name="_m3" localSheetId="67" hidden="1">{"via1",#N/A,TRUE,"general";"via2",#N/A,TRUE,"general";"via3",#N/A,TRUE,"general"}</definedName>
    <definedName name="_m3" localSheetId="69" hidden="1">{"via1",#N/A,TRUE,"general";"via2",#N/A,TRUE,"general";"via3",#N/A,TRUE,"general"}</definedName>
    <definedName name="_m3" localSheetId="71" hidden="1">{"via1",#N/A,TRUE,"general";"via2",#N/A,TRUE,"general";"via3",#N/A,TRUE,"general"}</definedName>
    <definedName name="_m3" localSheetId="73" hidden="1">{"via1",#N/A,TRUE,"general";"via2",#N/A,TRUE,"general";"via3",#N/A,TRUE,"general"}</definedName>
    <definedName name="_m3" localSheetId="75" hidden="1">{"via1",#N/A,TRUE,"general";"via2",#N/A,TRUE,"general";"via3",#N/A,TRUE,"general"}</definedName>
    <definedName name="_m3" localSheetId="77" hidden="1">{"via1",#N/A,TRUE,"general";"via2",#N/A,TRUE,"general";"via3",#N/A,TRUE,"general"}</definedName>
    <definedName name="_m3" localSheetId="79"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6" hidden="1">{"TAB1",#N/A,TRUE,"GENERAL";"TAB2",#N/A,TRUE,"GENERAL";"TAB3",#N/A,TRUE,"GENERAL";"TAB4",#N/A,TRUE,"GENERAL";"TAB5",#N/A,TRUE,"GENERAL"}</definedName>
    <definedName name="_m4" localSheetId="28" hidden="1">{"TAB1",#N/A,TRUE,"GENERAL";"TAB2",#N/A,TRUE,"GENERAL";"TAB3",#N/A,TRUE,"GENERAL";"TAB4",#N/A,TRUE,"GENERAL";"TAB5",#N/A,TRUE,"GENERAL"}</definedName>
    <definedName name="_m4" localSheetId="30" hidden="1">{"TAB1",#N/A,TRUE,"GENERAL";"TAB2",#N/A,TRUE,"GENERAL";"TAB3",#N/A,TRUE,"GENERAL";"TAB4",#N/A,TRUE,"GENERAL";"TAB5",#N/A,TRUE,"GENERAL"}</definedName>
    <definedName name="_m4" localSheetId="81" hidden="1">{"TAB1",#N/A,TRUE,"GENERAL";"TAB2",#N/A,TRUE,"GENERAL";"TAB3",#N/A,TRUE,"GENERAL";"TAB4",#N/A,TRUE,"GENERAL";"TAB5",#N/A,TRUE,"GENERAL"}</definedName>
    <definedName name="_m4" localSheetId="32" hidden="1">{"TAB1",#N/A,TRUE,"GENERAL";"TAB2",#N/A,TRUE,"GENERAL";"TAB3",#N/A,TRUE,"GENERAL";"TAB4",#N/A,TRUE,"GENERAL";"TAB5",#N/A,TRUE,"GENERAL"}</definedName>
    <definedName name="_m4" localSheetId="34" hidden="1">{"TAB1",#N/A,TRUE,"GENERAL";"TAB2",#N/A,TRUE,"GENERAL";"TAB3",#N/A,TRUE,"GENERAL";"TAB4",#N/A,TRUE,"GENERAL";"TAB5",#N/A,TRUE,"GENERAL"}</definedName>
    <definedName name="_m4" localSheetId="36" hidden="1">{"TAB1",#N/A,TRUE,"GENERAL";"TAB2",#N/A,TRUE,"GENERAL";"TAB3",#N/A,TRUE,"GENERAL";"TAB4",#N/A,TRUE,"GENERAL";"TAB5",#N/A,TRUE,"GENERAL"}</definedName>
    <definedName name="_m4" localSheetId="38" hidden="1">{"TAB1",#N/A,TRUE,"GENERAL";"TAB2",#N/A,TRUE,"GENERAL";"TAB3",#N/A,TRUE,"GENERAL";"TAB4",#N/A,TRUE,"GENERAL";"TAB5",#N/A,TRUE,"GENERAL"}</definedName>
    <definedName name="_m4" localSheetId="40" hidden="1">{"TAB1",#N/A,TRUE,"GENERAL";"TAB2",#N/A,TRUE,"GENERAL";"TAB3",#N/A,TRUE,"GENERAL";"TAB4",#N/A,TRUE,"GENERAL";"TAB5",#N/A,TRUE,"GENERAL"}</definedName>
    <definedName name="_m4" localSheetId="42" hidden="1">{"TAB1",#N/A,TRUE,"GENERAL";"TAB2",#N/A,TRUE,"GENERAL";"TAB3",#N/A,TRUE,"GENERAL";"TAB4",#N/A,TRUE,"GENERAL";"TAB5",#N/A,TRUE,"GENERAL"}</definedName>
    <definedName name="_m4" localSheetId="45" hidden="1">{"TAB1",#N/A,TRUE,"GENERAL";"TAB2",#N/A,TRUE,"GENERAL";"TAB3",#N/A,TRUE,"GENERAL";"TAB4",#N/A,TRUE,"GENERAL";"TAB5",#N/A,TRUE,"GENERAL"}</definedName>
    <definedName name="_m4" localSheetId="47" hidden="1">{"TAB1",#N/A,TRUE,"GENERAL";"TAB2",#N/A,TRUE,"GENERAL";"TAB3",#N/A,TRUE,"GENERAL";"TAB4",#N/A,TRUE,"GENERAL";"TAB5",#N/A,TRUE,"GENERAL"}</definedName>
    <definedName name="_m4" localSheetId="49" hidden="1">{"TAB1",#N/A,TRUE,"GENERAL";"TAB2",#N/A,TRUE,"GENERAL";"TAB3",#N/A,TRUE,"GENERAL";"TAB4",#N/A,TRUE,"GENERAL";"TAB5",#N/A,TRUE,"GENERAL"}</definedName>
    <definedName name="_m4" localSheetId="51" hidden="1">{"TAB1",#N/A,TRUE,"GENERAL";"TAB2",#N/A,TRUE,"GENERAL";"TAB3",#N/A,TRUE,"GENERAL";"TAB4",#N/A,TRUE,"GENERAL";"TAB5",#N/A,TRUE,"GENERAL"}</definedName>
    <definedName name="_m4" localSheetId="53" hidden="1">{"TAB1",#N/A,TRUE,"GENERAL";"TAB2",#N/A,TRUE,"GENERAL";"TAB3",#N/A,TRUE,"GENERAL";"TAB4",#N/A,TRUE,"GENERAL";"TAB5",#N/A,TRUE,"GENERAL"}</definedName>
    <definedName name="_m4" localSheetId="55" hidden="1">{"TAB1",#N/A,TRUE,"GENERAL";"TAB2",#N/A,TRUE,"GENERAL";"TAB3",#N/A,TRUE,"GENERAL";"TAB4",#N/A,TRUE,"GENERAL";"TAB5",#N/A,TRUE,"GENERAL"}</definedName>
    <definedName name="_m4" localSheetId="57" hidden="1">{"TAB1",#N/A,TRUE,"GENERAL";"TAB2",#N/A,TRUE,"GENERAL";"TAB3",#N/A,TRUE,"GENERAL";"TAB4",#N/A,TRUE,"GENERAL";"TAB5",#N/A,TRUE,"GENERAL"}</definedName>
    <definedName name="_m4" localSheetId="59" hidden="1">{"TAB1",#N/A,TRUE,"GENERAL";"TAB2",#N/A,TRUE,"GENERAL";"TAB3",#N/A,TRUE,"GENERAL";"TAB4",#N/A,TRUE,"GENERAL";"TAB5",#N/A,TRUE,"GENERAL"}</definedName>
    <definedName name="_m4" localSheetId="61" hidden="1">{"TAB1",#N/A,TRUE,"GENERAL";"TAB2",#N/A,TRUE,"GENERAL";"TAB3",#N/A,TRUE,"GENERAL";"TAB4",#N/A,TRUE,"GENERAL";"TAB5",#N/A,TRUE,"GENERAL"}</definedName>
    <definedName name="_m4" localSheetId="63" hidden="1">{"TAB1",#N/A,TRUE,"GENERAL";"TAB2",#N/A,TRUE,"GENERAL";"TAB3",#N/A,TRUE,"GENERAL";"TAB4",#N/A,TRUE,"GENERAL";"TAB5",#N/A,TRUE,"GENERAL"}</definedName>
    <definedName name="_m4" localSheetId="65" hidden="1">{"TAB1",#N/A,TRUE,"GENERAL";"TAB2",#N/A,TRUE,"GENERAL";"TAB3",#N/A,TRUE,"GENERAL";"TAB4",#N/A,TRUE,"GENERAL";"TAB5",#N/A,TRUE,"GENERAL"}</definedName>
    <definedName name="_m4" localSheetId="67" hidden="1">{"TAB1",#N/A,TRUE,"GENERAL";"TAB2",#N/A,TRUE,"GENERAL";"TAB3",#N/A,TRUE,"GENERAL";"TAB4",#N/A,TRUE,"GENERAL";"TAB5",#N/A,TRUE,"GENERAL"}</definedName>
    <definedName name="_m4" localSheetId="69" hidden="1">{"TAB1",#N/A,TRUE,"GENERAL";"TAB2",#N/A,TRUE,"GENERAL";"TAB3",#N/A,TRUE,"GENERAL";"TAB4",#N/A,TRUE,"GENERAL";"TAB5",#N/A,TRUE,"GENERAL"}</definedName>
    <definedName name="_m4" localSheetId="71" hidden="1">{"TAB1",#N/A,TRUE,"GENERAL";"TAB2",#N/A,TRUE,"GENERAL";"TAB3",#N/A,TRUE,"GENERAL";"TAB4",#N/A,TRUE,"GENERAL";"TAB5",#N/A,TRUE,"GENERAL"}</definedName>
    <definedName name="_m4" localSheetId="73" hidden="1">{"TAB1",#N/A,TRUE,"GENERAL";"TAB2",#N/A,TRUE,"GENERAL";"TAB3",#N/A,TRUE,"GENERAL";"TAB4",#N/A,TRUE,"GENERAL";"TAB5",#N/A,TRUE,"GENERAL"}</definedName>
    <definedName name="_m4" localSheetId="75" hidden="1">{"TAB1",#N/A,TRUE,"GENERAL";"TAB2",#N/A,TRUE,"GENERAL";"TAB3",#N/A,TRUE,"GENERAL";"TAB4",#N/A,TRUE,"GENERAL";"TAB5",#N/A,TRUE,"GENERAL"}</definedName>
    <definedName name="_m4" localSheetId="77" hidden="1">{"TAB1",#N/A,TRUE,"GENERAL";"TAB2",#N/A,TRUE,"GENERAL";"TAB3",#N/A,TRUE,"GENERAL";"TAB4",#N/A,TRUE,"GENERAL";"TAB5",#N/A,TRUE,"GENERAL"}</definedName>
    <definedName name="_m4" localSheetId="79"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6" hidden="1">{"via1",#N/A,TRUE,"general";"via2",#N/A,TRUE,"general";"via3",#N/A,TRUE,"general"}</definedName>
    <definedName name="_m5" localSheetId="28" hidden="1">{"via1",#N/A,TRUE,"general";"via2",#N/A,TRUE,"general";"via3",#N/A,TRUE,"general"}</definedName>
    <definedName name="_m5" localSheetId="30" hidden="1">{"via1",#N/A,TRUE,"general";"via2",#N/A,TRUE,"general";"via3",#N/A,TRUE,"general"}</definedName>
    <definedName name="_m5" localSheetId="81" hidden="1">{"via1",#N/A,TRUE,"general";"via2",#N/A,TRUE,"general";"via3",#N/A,TRUE,"general"}</definedName>
    <definedName name="_m5" localSheetId="32" hidden="1">{"via1",#N/A,TRUE,"general";"via2",#N/A,TRUE,"general";"via3",#N/A,TRUE,"general"}</definedName>
    <definedName name="_m5" localSheetId="34" hidden="1">{"via1",#N/A,TRUE,"general";"via2",#N/A,TRUE,"general";"via3",#N/A,TRUE,"general"}</definedName>
    <definedName name="_m5" localSheetId="36" hidden="1">{"via1",#N/A,TRUE,"general";"via2",#N/A,TRUE,"general";"via3",#N/A,TRUE,"general"}</definedName>
    <definedName name="_m5" localSheetId="38" hidden="1">{"via1",#N/A,TRUE,"general";"via2",#N/A,TRUE,"general";"via3",#N/A,TRUE,"general"}</definedName>
    <definedName name="_m5" localSheetId="40" hidden="1">{"via1",#N/A,TRUE,"general";"via2",#N/A,TRUE,"general";"via3",#N/A,TRUE,"general"}</definedName>
    <definedName name="_m5" localSheetId="42" hidden="1">{"via1",#N/A,TRUE,"general";"via2",#N/A,TRUE,"general";"via3",#N/A,TRUE,"general"}</definedName>
    <definedName name="_m5" localSheetId="45" hidden="1">{"via1",#N/A,TRUE,"general";"via2",#N/A,TRUE,"general";"via3",#N/A,TRUE,"general"}</definedName>
    <definedName name="_m5" localSheetId="47" hidden="1">{"via1",#N/A,TRUE,"general";"via2",#N/A,TRUE,"general";"via3",#N/A,TRUE,"general"}</definedName>
    <definedName name="_m5" localSheetId="49" hidden="1">{"via1",#N/A,TRUE,"general";"via2",#N/A,TRUE,"general";"via3",#N/A,TRUE,"general"}</definedName>
    <definedName name="_m5" localSheetId="51" hidden="1">{"via1",#N/A,TRUE,"general";"via2",#N/A,TRUE,"general";"via3",#N/A,TRUE,"general"}</definedName>
    <definedName name="_m5" localSheetId="53" hidden="1">{"via1",#N/A,TRUE,"general";"via2",#N/A,TRUE,"general";"via3",#N/A,TRUE,"general"}</definedName>
    <definedName name="_m5" localSheetId="55" hidden="1">{"via1",#N/A,TRUE,"general";"via2",#N/A,TRUE,"general";"via3",#N/A,TRUE,"general"}</definedName>
    <definedName name="_m5" localSheetId="57" hidden="1">{"via1",#N/A,TRUE,"general";"via2",#N/A,TRUE,"general";"via3",#N/A,TRUE,"general"}</definedName>
    <definedName name="_m5" localSheetId="59" hidden="1">{"via1",#N/A,TRUE,"general";"via2",#N/A,TRUE,"general";"via3",#N/A,TRUE,"general"}</definedName>
    <definedName name="_m5" localSheetId="61" hidden="1">{"via1",#N/A,TRUE,"general";"via2",#N/A,TRUE,"general";"via3",#N/A,TRUE,"general"}</definedName>
    <definedName name="_m5" localSheetId="63" hidden="1">{"via1",#N/A,TRUE,"general";"via2",#N/A,TRUE,"general";"via3",#N/A,TRUE,"general"}</definedName>
    <definedName name="_m5" localSheetId="65" hidden="1">{"via1",#N/A,TRUE,"general";"via2",#N/A,TRUE,"general";"via3",#N/A,TRUE,"general"}</definedName>
    <definedName name="_m5" localSheetId="67" hidden="1">{"via1",#N/A,TRUE,"general";"via2",#N/A,TRUE,"general";"via3",#N/A,TRUE,"general"}</definedName>
    <definedName name="_m5" localSheetId="69" hidden="1">{"via1",#N/A,TRUE,"general";"via2",#N/A,TRUE,"general";"via3",#N/A,TRUE,"general"}</definedName>
    <definedName name="_m5" localSheetId="71" hidden="1">{"via1",#N/A,TRUE,"general";"via2",#N/A,TRUE,"general";"via3",#N/A,TRUE,"general"}</definedName>
    <definedName name="_m5" localSheetId="73" hidden="1">{"via1",#N/A,TRUE,"general";"via2",#N/A,TRUE,"general";"via3",#N/A,TRUE,"general"}</definedName>
    <definedName name="_m5" localSheetId="75" hidden="1">{"via1",#N/A,TRUE,"general";"via2",#N/A,TRUE,"general";"via3",#N/A,TRUE,"general"}</definedName>
    <definedName name="_m5" localSheetId="77" hidden="1">{"via1",#N/A,TRUE,"general";"via2",#N/A,TRUE,"general";"via3",#N/A,TRUE,"general"}</definedName>
    <definedName name="_m5" localSheetId="79"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6" hidden="1">{"TAB1",#N/A,TRUE,"GENERAL";"TAB2",#N/A,TRUE,"GENERAL";"TAB3",#N/A,TRUE,"GENERAL";"TAB4",#N/A,TRUE,"GENERAL";"TAB5",#N/A,TRUE,"GENERAL"}</definedName>
    <definedName name="_m6" localSheetId="28" hidden="1">{"TAB1",#N/A,TRUE,"GENERAL";"TAB2",#N/A,TRUE,"GENERAL";"TAB3",#N/A,TRUE,"GENERAL";"TAB4",#N/A,TRUE,"GENERAL";"TAB5",#N/A,TRUE,"GENERAL"}</definedName>
    <definedName name="_m6" localSheetId="30" hidden="1">{"TAB1",#N/A,TRUE,"GENERAL";"TAB2",#N/A,TRUE,"GENERAL";"TAB3",#N/A,TRUE,"GENERAL";"TAB4",#N/A,TRUE,"GENERAL";"TAB5",#N/A,TRUE,"GENERAL"}</definedName>
    <definedName name="_m6" localSheetId="81" hidden="1">{"TAB1",#N/A,TRUE,"GENERAL";"TAB2",#N/A,TRUE,"GENERAL";"TAB3",#N/A,TRUE,"GENERAL";"TAB4",#N/A,TRUE,"GENERAL";"TAB5",#N/A,TRUE,"GENERAL"}</definedName>
    <definedName name="_m6" localSheetId="32" hidden="1">{"TAB1",#N/A,TRUE,"GENERAL";"TAB2",#N/A,TRUE,"GENERAL";"TAB3",#N/A,TRUE,"GENERAL";"TAB4",#N/A,TRUE,"GENERAL";"TAB5",#N/A,TRUE,"GENERAL"}</definedName>
    <definedName name="_m6" localSheetId="34" hidden="1">{"TAB1",#N/A,TRUE,"GENERAL";"TAB2",#N/A,TRUE,"GENERAL";"TAB3",#N/A,TRUE,"GENERAL";"TAB4",#N/A,TRUE,"GENERAL";"TAB5",#N/A,TRUE,"GENERAL"}</definedName>
    <definedName name="_m6" localSheetId="36" hidden="1">{"TAB1",#N/A,TRUE,"GENERAL";"TAB2",#N/A,TRUE,"GENERAL";"TAB3",#N/A,TRUE,"GENERAL";"TAB4",#N/A,TRUE,"GENERAL";"TAB5",#N/A,TRUE,"GENERAL"}</definedName>
    <definedName name="_m6" localSheetId="38" hidden="1">{"TAB1",#N/A,TRUE,"GENERAL";"TAB2",#N/A,TRUE,"GENERAL";"TAB3",#N/A,TRUE,"GENERAL";"TAB4",#N/A,TRUE,"GENERAL";"TAB5",#N/A,TRUE,"GENERAL"}</definedName>
    <definedName name="_m6" localSheetId="40" hidden="1">{"TAB1",#N/A,TRUE,"GENERAL";"TAB2",#N/A,TRUE,"GENERAL";"TAB3",#N/A,TRUE,"GENERAL";"TAB4",#N/A,TRUE,"GENERAL";"TAB5",#N/A,TRUE,"GENERAL"}</definedName>
    <definedName name="_m6" localSheetId="42" hidden="1">{"TAB1",#N/A,TRUE,"GENERAL";"TAB2",#N/A,TRUE,"GENERAL";"TAB3",#N/A,TRUE,"GENERAL";"TAB4",#N/A,TRUE,"GENERAL";"TAB5",#N/A,TRUE,"GENERAL"}</definedName>
    <definedName name="_m6" localSheetId="45" hidden="1">{"TAB1",#N/A,TRUE,"GENERAL";"TAB2",#N/A,TRUE,"GENERAL";"TAB3",#N/A,TRUE,"GENERAL";"TAB4",#N/A,TRUE,"GENERAL";"TAB5",#N/A,TRUE,"GENERAL"}</definedName>
    <definedName name="_m6" localSheetId="47" hidden="1">{"TAB1",#N/A,TRUE,"GENERAL";"TAB2",#N/A,TRUE,"GENERAL";"TAB3",#N/A,TRUE,"GENERAL";"TAB4",#N/A,TRUE,"GENERAL";"TAB5",#N/A,TRUE,"GENERAL"}</definedName>
    <definedName name="_m6" localSheetId="49" hidden="1">{"TAB1",#N/A,TRUE,"GENERAL";"TAB2",#N/A,TRUE,"GENERAL";"TAB3",#N/A,TRUE,"GENERAL";"TAB4",#N/A,TRUE,"GENERAL";"TAB5",#N/A,TRUE,"GENERAL"}</definedName>
    <definedName name="_m6" localSheetId="51" hidden="1">{"TAB1",#N/A,TRUE,"GENERAL";"TAB2",#N/A,TRUE,"GENERAL";"TAB3",#N/A,TRUE,"GENERAL";"TAB4",#N/A,TRUE,"GENERAL";"TAB5",#N/A,TRUE,"GENERAL"}</definedName>
    <definedName name="_m6" localSheetId="53" hidden="1">{"TAB1",#N/A,TRUE,"GENERAL";"TAB2",#N/A,TRUE,"GENERAL";"TAB3",#N/A,TRUE,"GENERAL";"TAB4",#N/A,TRUE,"GENERAL";"TAB5",#N/A,TRUE,"GENERAL"}</definedName>
    <definedName name="_m6" localSheetId="55" hidden="1">{"TAB1",#N/A,TRUE,"GENERAL";"TAB2",#N/A,TRUE,"GENERAL";"TAB3",#N/A,TRUE,"GENERAL";"TAB4",#N/A,TRUE,"GENERAL";"TAB5",#N/A,TRUE,"GENERAL"}</definedName>
    <definedName name="_m6" localSheetId="57" hidden="1">{"TAB1",#N/A,TRUE,"GENERAL";"TAB2",#N/A,TRUE,"GENERAL";"TAB3",#N/A,TRUE,"GENERAL";"TAB4",#N/A,TRUE,"GENERAL";"TAB5",#N/A,TRUE,"GENERAL"}</definedName>
    <definedName name="_m6" localSheetId="59" hidden="1">{"TAB1",#N/A,TRUE,"GENERAL";"TAB2",#N/A,TRUE,"GENERAL";"TAB3",#N/A,TRUE,"GENERAL";"TAB4",#N/A,TRUE,"GENERAL";"TAB5",#N/A,TRUE,"GENERAL"}</definedName>
    <definedName name="_m6" localSheetId="61" hidden="1">{"TAB1",#N/A,TRUE,"GENERAL";"TAB2",#N/A,TRUE,"GENERAL";"TAB3",#N/A,TRUE,"GENERAL";"TAB4",#N/A,TRUE,"GENERAL";"TAB5",#N/A,TRUE,"GENERAL"}</definedName>
    <definedName name="_m6" localSheetId="63" hidden="1">{"TAB1",#N/A,TRUE,"GENERAL";"TAB2",#N/A,TRUE,"GENERAL";"TAB3",#N/A,TRUE,"GENERAL";"TAB4",#N/A,TRUE,"GENERAL";"TAB5",#N/A,TRUE,"GENERAL"}</definedName>
    <definedName name="_m6" localSheetId="65" hidden="1">{"TAB1",#N/A,TRUE,"GENERAL";"TAB2",#N/A,TRUE,"GENERAL";"TAB3",#N/A,TRUE,"GENERAL";"TAB4",#N/A,TRUE,"GENERAL";"TAB5",#N/A,TRUE,"GENERAL"}</definedName>
    <definedName name="_m6" localSheetId="67" hidden="1">{"TAB1",#N/A,TRUE,"GENERAL";"TAB2",#N/A,TRUE,"GENERAL";"TAB3",#N/A,TRUE,"GENERAL";"TAB4",#N/A,TRUE,"GENERAL";"TAB5",#N/A,TRUE,"GENERAL"}</definedName>
    <definedName name="_m6" localSheetId="69" hidden="1">{"TAB1",#N/A,TRUE,"GENERAL";"TAB2",#N/A,TRUE,"GENERAL";"TAB3",#N/A,TRUE,"GENERAL";"TAB4",#N/A,TRUE,"GENERAL";"TAB5",#N/A,TRUE,"GENERAL"}</definedName>
    <definedName name="_m6" localSheetId="71" hidden="1">{"TAB1",#N/A,TRUE,"GENERAL";"TAB2",#N/A,TRUE,"GENERAL";"TAB3",#N/A,TRUE,"GENERAL";"TAB4",#N/A,TRUE,"GENERAL";"TAB5",#N/A,TRUE,"GENERAL"}</definedName>
    <definedName name="_m6" localSheetId="73" hidden="1">{"TAB1",#N/A,TRUE,"GENERAL";"TAB2",#N/A,TRUE,"GENERAL";"TAB3",#N/A,TRUE,"GENERAL";"TAB4",#N/A,TRUE,"GENERAL";"TAB5",#N/A,TRUE,"GENERAL"}</definedName>
    <definedName name="_m6" localSheetId="75" hidden="1">{"TAB1",#N/A,TRUE,"GENERAL";"TAB2",#N/A,TRUE,"GENERAL";"TAB3",#N/A,TRUE,"GENERAL";"TAB4",#N/A,TRUE,"GENERAL";"TAB5",#N/A,TRUE,"GENERAL"}</definedName>
    <definedName name="_m6" localSheetId="77" hidden="1">{"TAB1",#N/A,TRUE,"GENERAL";"TAB2",#N/A,TRUE,"GENERAL";"TAB3",#N/A,TRUE,"GENERAL";"TAB4",#N/A,TRUE,"GENERAL";"TAB5",#N/A,TRUE,"GENERAL"}</definedName>
    <definedName name="_m6" localSheetId="79"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6" hidden="1">{"TAB1",#N/A,TRUE,"GENERAL";"TAB2",#N/A,TRUE,"GENERAL";"TAB3",#N/A,TRUE,"GENERAL";"TAB4",#N/A,TRUE,"GENERAL";"TAB5",#N/A,TRUE,"GENERAL"}</definedName>
    <definedName name="_m7" localSheetId="28" hidden="1">{"TAB1",#N/A,TRUE,"GENERAL";"TAB2",#N/A,TRUE,"GENERAL";"TAB3",#N/A,TRUE,"GENERAL";"TAB4",#N/A,TRUE,"GENERAL";"TAB5",#N/A,TRUE,"GENERAL"}</definedName>
    <definedName name="_m7" localSheetId="30" hidden="1">{"TAB1",#N/A,TRUE,"GENERAL";"TAB2",#N/A,TRUE,"GENERAL";"TAB3",#N/A,TRUE,"GENERAL";"TAB4",#N/A,TRUE,"GENERAL";"TAB5",#N/A,TRUE,"GENERAL"}</definedName>
    <definedName name="_m7" localSheetId="81" hidden="1">{"TAB1",#N/A,TRUE,"GENERAL";"TAB2",#N/A,TRUE,"GENERAL";"TAB3",#N/A,TRUE,"GENERAL";"TAB4",#N/A,TRUE,"GENERAL";"TAB5",#N/A,TRUE,"GENERAL"}</definedName>
    <definedName name="_m7" localSheetId="32" hidden="1">{"TAB1",#N/A,TRUE,"GENERAL";"TAB2",#N/A,TRUE,"GENERAL";"TAB3",#N/A,TRUE,"GENERAL";"TAB4",#N/A,TRUE,"GENERAL";"TAB5",#N/A,TRUE,"GENERAL"}</definedName>
    <definedName name="_m7" localSheetId="34" hidden="1">{"TAB1",#N/A,TRUE,"GENERAL";"TAB2",#N/A,TRUE,"GENERAL";"TAB3",#N/A,TRUE,"GENERAL";"TAB4",#N/A,TRUE,"GENERAL";"TAB5",#N/A,TRUE,"GENERAL"}</definedName>
    <definedName name="_m7" localSheetId="36" hidden="1">{"TAB1",#N/A,TRUE,"GENERAL";"TAB2",#N/A,TRUE,"GENERAL";"TAB3",#N/A,TRUE,"GENERAL";"TAB4",#N/A,TRUE,"GENERAL";"TAB5",#N/A,TRUE,"GENERAL"}</definedName>
    <definedName name="_m7" localSheetId="38" hidden="1">{"TAB1",#N/A,TRUE,"GENERAL";"TAB2",#N/A,TRUE,"GENERAL";"TAB3",#N/A,TRUE,"GENERAL";"TAB4",#N/A,TRUE,"GENERAL";"TAB5",#N/A,TRUE,"GENERAL"}</definedName>
    <definedName name="_m7" localSheetId="40" hidden="1">{"TAB1",#N/A,TRUE,"GENERAL";"TAB2",#N/A,TRUE,"GENERAL";"TAB3",#N/A,TRUE,"GENERAL";"TAB4",#N/A,TRUE,"GENERAL";"TAB5",#N/A,TRUE,"GENERAL"}</definedName>
    <definedName name="_m7" localSheetId="42" hidden="1">{"TAB1",#N/A,TRUE,"GENERAL";"TAB2",#N/A,TRUE,"GENERAL";"TAB3",#N/A,TRUE,"GENERAL";"TAB4",#N/A,TRUE,"GENERAL";"TAB5",#N/A,TRUE,"GENERAL"}</definedName>
    <definedName name="_m7" localSheetId="45" hidden="1">{"TAB1",#N/A,TRUE,"GENERAL";"TAB2",#N/A,TRUE,"GENERAL";"TAB3",#N/A,TRUE,"GENERAL";"TAB4",#N/A,TRUE,"GENERAL";"TAB5",#N/A,TRUE,"GENERAL"}</definedName>
    <definedName name="_m7" localSheetId="47" hidden="1">{"TAB1",#N/A,TRUE,"GENERAL";"TAB2",#N/A,TRUE,"GENERAL";"TAB3",#N/A,TRUE,"GENERAL";"TAB4",#N/A,TRUE,"GENERAL";"TAB5",#N/A,TRUE,"GENERAL"}</definedName>
    <definedName name="_m7" localSheetId="49" hidden="1">{"TAB1",#N/A,TRUE,"GENERAL";"TAB2",#N/A,TRUE,"GENERAL";"TAB3",#N/A,TRUE,"GENERAL";"TAB4",#N/A,TRUE,"GENERAL";"TAB5",#N/A,TRUE,"GENERAL"}</definedName>
    <definedName name="_m7" localSheetId="51" hidden="1">{"TAB1",#N/A,TRUE,"GENERAL";"TAB2",#N/A,TRUE,"GENERAL";"TAB3",#N/A,TRUE,"GENERAL";"TAB4",#N/A,TRUE,"GENERAL";"TAB5",#N/A,TRUE,"GENERAL"}</definedName>
    <definedName name="_m7" localSheetId="53" hidden="1">{"TAB1",#N/A,TRUE,"GENERAL";"TAB2",#N/A,TRUE,"GENERAL";"TAB3",#N/A,TRUE,"GENERAL";"TAB4",#N/A,TRUE,"GENERAL";"TAB5",#N/A,TRUE,"GENERAL"}</definedName>
    <definedName name="_m7" localSheetId="55" hidden="1">{"TAB1",#N/A,TRUE,"GENERAL";"TAB2",#N/A,TRUE,"GENERAL";"TAB3",#N/A,TRUE,"GENERAL";"TAB4",#N/A,TRUE,"GENERAL";"TAB5",#N/A,TRUE,"GENERAL"}</definedName>
    <definedName name="_m7" localSheetId="57" hidden="1">{"TAB1",#N/A,TRUE,"GENERAL";"TAB2",#N/A,TRUE,"GENERAL";"TAB3",#N/A,TRUE,"GENERAL";"TAB4",#N/A,TRUE,"GENERAL";"TAB5",#N/A,TRUE,"GENERAL"}</definedName>
    <definedName name="_m7" localSheetId="59" hidden="1">{"TAB1",#N/A,TRUE,"GENERAL";"TAB2",#N/A,TRUE,"GENERAL";"TAB3",#N/A,TRUE,"GENERAL";"TAB4",#N/A,TRUE,"GENERAL";"TAB5",#N/A,TRUE,"GENERAL"}</definedName>
    <definedName name="_m7" localSheetId="61" hidden="1">{"TAB1",#N/A,TRUE,"GENERAL";"TAB2",#N/A,TRUE,"GENERAL";"TAB3",#N/A,TRUE,"GENERAL";"TAB4",#N/A,TRUE,"GENERAL";"TAB5",#N/A,TRUE,"GENERAL"}</definedName>
    <definedName name="_m7" localSheetId="63" hidden="1">{"TAB1",#N/A,TRUE,"GENERAL";"TAB2",#N/A,TRUE,"GENERAL";"TAB3",#N/A,TRUE,"GENERAL";"TAB4",#N/A,TRUE,"GENERAL";"TAB5",#N/A,TRUE,"GENERAL"}</definedName>
    <definedName name="_m7" localSheetId="65" hidden="1">{"TAB1",#N/A,TRUE,"GENERAL";"TAB2",#N/A,TRUE,"GENERAL";"TAB3",#N/A,TRUE,"GENERAL";"TAB4",#N/A,TRUE,"GENERAL";"TAB5",#N/A,TRUE,"GENERAL"}</definedName>
    <definedName name="_m7" localSheetId="67" hidden="1">{"TAB1",#N/A,TRUE,"GENERAL";"TAB2",#N/A,TRUE,"GENERAL";"TAB3",#N/A,TRUE,"GENERAL";"TAB4",#N/A,TRUE,"GENERAL";"TAB5",#N/A,TRUE,"GENERAL"}</definedName>
    <definedName name="_m7" localSheetId="69" hidden="1">{"TAB1",#N/A,TRUE,"GENERAL";"TAB2",#N/A,TRUE,"GENERAL";"TAB3",#N/A,TRUE,"GENERAL";"TAB4",#N/A,TRUE,"GENERAL";"TAB5",#N/A,TRUE,"GENERAL"}</definedName>
    <definedName name="_m7" localSheetId="71" hidden="1">{"TAB1",#N/A,TRUE,"GENERAL";"TAB2",#N/A,TRUE,"GENERAL";"TAB3",#N/A,TRUE,"GENERAL";"TAB4",#N/A,TRUE,"GENERAL";"TAB5",#N/A,TRUE,"GENERAL"}</definedName>
    <definedName name="_m7" localSheetId="73" hidden="1">{"TAB1",#N/A,TRUE,"GENERAL";"TAB2",#N/A,TRUE,"GENERAL";"TAB3",#N/A,TRUE,"GENERAL";"TAB4",#N/A,TRUE,"GENERAL";"TAB5",#N/A,TRUE,"GENERAL"}</definedName>
    <definedName name="_m7" localSheetId="75" hidden="1">{"TAB1",#N/A,TRUE,"GENERAL";"TAB2",#N/A,TRUE,"GENERAL";"TAB3",#N/A,TRUE,"GENERAL";"TAB4",#N/A,TRUE,"GENERAL";"TAB5",#N/A,TRUE,"GENERAL"}</definedName>
    <definedName name="_m7" localSheetId="77" hidden="1">{"TAB1",#N/A,TRUE,"GENERAL";"TAB2",#N/A,TRUE,"GENERAL";"TAB3",#N/A,TRUE,"GENERAL";"TAB4",#N/A,TRUE,"GENERAL";"TAB5",#N/A,TRUE,"GENERAL"}</definedName>
    <definedName name="_m7" localSheetId="79"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6" hidden="1">{"via1",#N/A,TRUE,"general";"via2",#N/A,TRUE,"general";"via3",#N/A,TRUE,"general"}</definedName>
    <definedName name="_m8" localSheetId="28" hidden="1">{"via1",#N/A,TRUE,"general";"via2",#N/A,TRUE,"general";"via3",#N/A,TRUE,"general"}</definedName>
    <definedName name="_m8" localSheetId="30" hidden="1">{"via1",#N/A,TRUE,"general";"via2",#N/A,TRUE,"general";"via3",#N/A,TRUE,"general"}</definedName>
    <definedName name="_m8" localSheetId="81" hidden="1">{"via1",#N/A,TRUE,"general";"via2",#N/A,TRUE,"general";"via3",#N/A,TRUE,"general"}</definedName>
    <definedName name="_m8" localSheetId="32" hidden="1">{"via1",#N/A,TRUE,"general";"via2",#N/A,TRUE,"general";"via3",#N/A,TRUE,"general"}</definedName>
    <definedName name="_m8" localSheetId="34" hidden="1">{"via1",#N/A,TRUE,"general";"via2",#N/A,TRUE,"general";"via3",#N/A,TRUE,"general"}</definedName>
    <definedName name="_m8" localSheetId="36" hidden="1">{"via1",#N/A,TRUE,"general";"via2",#N/A,TRUE,"general";"via3",#N/A,TRUE,"general"}</definedName>
    <definedName name="_m8" localSheetId="38" hidden="1">{"via1",#N/A,TRUE,"general";"via2",#N/A,TRUE,"general";"via3",#N/A,TRUE,"general"}</definedName>
    <definedName name="_m8" localSheetId="40" hidden="1">{"via1",#N/A,TRUE,"general";"via2",#N/A,TRUE,"general";"via3",#N/A,TRUE,"general"}</definedName>
    <definedName name="_m8" localSheetId="42" hidden="1">{"via1",#N/A,TRUE,"general";"via2",#N/A,TRUE,"general";"via3",#N/A,TRUE,"general"}</definedName>
    <definedName name="_m8" localSheetId="45" hidden="1">{"via1",#N/A,TRUE,"general";"via2",#N/A,TRUE,"general";"via3",#N/A,TRUE,"general"}</definedName>
    <definedName name="_m8" localSheetId="47" hidden="1">{"via1",#N/A,TRUE,"general";"via2",#N/A,TRUE,"general";"via3",#N/A,TRUE,"general"}</definedName>
    <definedName name="_m8" localSheetId="49" hidden="1">{"via1",#N/A,TRUE,"general";"via2",#N/A,TRUE,"general";"via3",#N/A,TRUE,"general"}</definedName>
    <definedName name="_m8" localSheetId="51" hidden="1">{"via1",#N/A,TRUE,"general";"via2",#N/A,TRUE,"general";"via3",#N/A,TRUE,"general"}</definedName>
    <definedName name="_m8" localSheetId="53" hidden="1">{"via1",#N/A,TRUE,"general";"via2",#N/A,TRUE,"general";"via3",#N/A,TRUE,"general"}</definedName>
    <definedName name="_m8" localSheetId="55" hidden="1">{"via1",#N/A,TRUE,"general";"via2",#N/A,TRUE,"general";"via3",#N/A,TRUE,"general"}</definedName>
    <definedName name="_m8" localSheetId="57" hidden="1">{"via1",#N/A,TRUE,"general";"via2",#N/A,TRUE,"general";"via3",#N/A,TRUE,"general"}</definedName>
    <definedName name="_m8" localSheetId="59" hidden="1">{"via1",#N/A,TRUE,"general";"via2",#N/A,TRUE,"general";"via3",#N/A,TRUE,"general"}</definedName>
    <definedName name="_m8" localSheetId="61" hidden="1">{"via1",#N/A,TRUE,"general";"via2",#N/A,TRUE,"general";"via3",#N/A,TRUE,"general"}</definedName>
    <definedName name="_m8" localSheetId="63" hidden="1">{"via1",#N/A,TRUE,"general";"via2",#N/A,TRUE,"general";"via3",#N/A,TRUE,"general"}</definedName>
    <definedName name="_m8" localSheetId="65" hidden="1">{"via1",#N/A,TRUE,"general";"via2",#N/A,TRUE,"general";"via3",#N/A,TRUE,"general"}</definedName>
    <definedName name="_m8" localSheetId="67" hidden="1">{"via1",#N/A,TRUE,"general";"via2",#N/A,TRUE,"general";"via3",#N/A,TRUE,"general"}</definedName>
    <definedName name="_m8" localSheetId="69" hidden="1">{"via1",#N/A,TRUE,"general";"via2",#N/A,TRUE,"general";"via3",#N/A,TRUE,"general"}</definedName>
    <definedName name="_m8" localSheetId="71" hidden="1">{"via1",#N/A,TRUE,"general";"via2",#N/A,TRUE,"general";"via3",#N/A,TRUE,"general"}</definedName>
    <definedName name="_m8" localSheetId="73" hidden="1">{"via1",#N/A,TRUE,"general";"via2",#N/A,TRUE,"general";"via3",#N/A,TRUE,"general"}</definedName>
    <definedName name="_m8" localSheetId="75" hidden="1">{"via1",#N/A,TRUE,"general";"via2",#N/A,TRUE,"general";"via3",#N/A,TRUE,"general"}</definedName>
    <definedName name="_m8" localSheetId="77" hidden="1">{"via1",#N/A,TRUE,"general";"via2",#N/A,TRUE,"general";"via3",#N/A,TRUE,"general"}</definedName>
    <definedName name="_m8" localSheetId="79"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6" hidden="1">{"via1",#N/A,TRUE,"general";"via2",#N/A,TRUE,"general";"via3",#N/A,TRUE,"general"}</definedName>
    <definedName name="_m9" localSheetId="28" hidden="1">{"via1",#N/A,TRUE,"general";"via2",#N/A,TRUE,"general";"via3",#N/A,TRUE,"general"}</definedName>
    <definedName name="_m9" localSheetId="30" hidden="1">{"via1",#N/A,TRUE,"general";"via2",#N/A,TRUE,"general";"via3",#N/A,TRUE,"general"}</definedName>
    <definedName name="_m9" localSheetId="81" hidden="1">{"via1",#N/A,TRUE,"general";"via2",#N/A,TRUE,"general";"via3",#N/A,TRUE,"general"}</definedName>
    <definedName name="_m9" localSheetId="32" hidden="1">{"via1",#N/A,TRUE,"general";"via2",#N/A,TRUE,"general";"via3",#N/A,TRUE,"general"}</definedName>
    <definedName name="_m9" localSheetId="34" hidden="1">{"via1",#N/A,TRUE,"general";"via2",#N/A,TRUE,"general";"via3",#N/A,TRUE,"general"}</definedName>
    <definedName name="_m9" localSheetId="36" hidden="1">{"via1",#N/A,TRUE,"general";"via2",#N/A,TRUE,"general";"via3",#N/A,TRUE,"general"}</definedName>
    <definedName name="_m9" localSheetId="38" hidden="1">{"via1",#N/A,TRUE,"general";"via2",#N/A,TRUE,"general";"via3",#N/A,TRUE,"general"}</definedName>
    <definedName name="_m9" localSheetId="40" hidden="1">{"via1",#N/A,TRUE,"general";"via2",#N/A,TRUE,"general";"via3",#N/A,TRUE,"general"}</definedName>
    <definedName name="_m9" localSheetId="42" hidden="1">{"via1",#N/A,TRUE,"general";"via2",#N/A,TRUE,"general";"via3",#N/A,TRUE,"general"}</definedName>
    <definedName name="_m9" localSheetId="45" hidden="1">{"via1",#N/A,TRUE,"general";"via2",#N/A,TRUE,"general";"via3",#N/A,TRUE,"general"}</definedName>
    <definedName name="_m9" localSheetId="47" hidden="1">{"via1",#N/A,TRUE,"general";"via2",#N/A,TRUE,"general";"via3",#N/A,TRUE,"general"}</definedName>
    <definedName name="_m9" localSheetId="49" hidden="1">{"via1",#N/A,TRUE,"general";"via2",#N/A,TRUE,"general";"via3",#N/A,TRUE,"general"}</definedName>
    <definedName name="_m9" localSheetId="51" hidden="1">{"via1",#N/A,TRUE,"general";"via2",#N/A,TRUE,"general";"via3",#N/A,TRUE,"general"}</definedName>
    <definedName name="_m9" localSheetId="53" hidden="1">{"via1",#N/A,TRUE,"general";"via2",#N/A,TRUE,"general";"via3",#N/A,TRUE,"general"}</definedName>
    <definedName name="_m9" localSheetId="55" hidden="1">{"via1",#N/A,TRUE,"general";"via2",#N/A,TRUE,"general";"via3",#N/A,TRUE,"general"}</definedName>
    <definedName name="_m9" localSheetId="57" hidden="1">{"via1",#N/A,TRUE,"general";"via2",#N/A,TRUE,"general";"via3",#N/A,TRUE,"general"}</definedName>
    <definedName name="_m9" localSheetId="59" hidden="1">{"via1",#N/A,TRUE,"general";"via2",#N/A,TRUE,"general";"via3",#N/A,TRUE,"general"}</definedName>
    <definedName name="_m9" localSheetId="61" hidden="1">{"via1",#N/A,TRUE,"general";"via2",#N/A,TRUE,"general";"via3",#N/A,TRUE,"general"}</definedName>
    <definedName name="_m9" localSheetId="63" hidden="1">{"via1",#N/A,TRUE,"general";"via2",#N/A,TRUE,"general";"via3",#N/A,TRUE,"general"}</definedName>
    <definedName name="_m9" localSheetId="65" hidden="1">{"via1",#N/A,TRUE,"general";"via2",#N/A,TRUE,"general";"via3",#N/A,TRUE,"general"}</definedName>
    <definedName name="_m9" localSheetId="67" hidden="1">{"via1",#N/A,TRUE,"general";"via2",#N/A,TRUE,"general";"via3",#N/A,TRUE,"general"}</definedName>
    <definedName name="_m9" localSheetId="69" hidden="1">{"via1",#N/A,TRUE,"general";"via2",#N/A,TRUE,"general";"via3",#N/A,TRUE,"general"}</definedName>
    <definedName name="_m9" localSheetId="71" hidden="1">{"via1",#N/A,TRUE,"general";"via2",#N/A,TRUE,"general";"via3",#N/A,TRUE,"general"}</definedName>
    <definedName name="_m9" localSheetId="73" hidden="1">{"via1",#N/A,TRUE,"general";"via2",#N/A,TRUE,"general";"via3",#N/A,TRUE,"general"}</definedName>
    <definedName name="_m9" localSheetId="75" hidden="1">{"via1",#N/A,TRUE,"general";"via2",#N/A,TRUE,"general";"via3",#N/A,TRUE,"general"}</definedName>
    <definedName name="_m9" localSheetId="77" hidden="1">{"via1",#N/A,TRUE,"general";"via2",#N/A,TRUE,"general";"via3",#N/A,TRUE,"general"}</definedName>
    <definedName name="_m9" localSheetId="79"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6">#REF!</definedName>
    <definedName name="_MA2" localSheetId="28">#REF!</definedName>
    <definedName name="_MA2" localSheetId="30">#REF!</definedName>
    <definedName name="_MA2" localSheetId="81">#REF!</definedName>
    <definedName name="_MA2" localSheetId="32">#REF!</definedName>
    <definedName name="_MA2" localSheetId="34">#REF!</definedName>
    <definedName name="_MA2" localSheetId="36">#REF!</definedName>
    <definedName name="_MA2" localSheetId="38">#REF!</definedName>
    <definedName name="_MA2" localSheetId="40">#REF!</definedName>
    <definedName name="_MA2" localSheetId="42">#REF!</definedName>
    <definedName name="_MA2" localSheetId="45">#REF!</definedName>
    <definedName name="_MA2" localSheetId="47">#REF!</definedName>
    <definedName name="_MA2" localSheetId="49">#REF!</definedName>
    <definedName name="_MA2" localSheetId="51">#REF!</definedName>
    <definedName name="_MA2" localSheetId="53">#REF!</definedName>
    <definedName name="_MA2" localSheetId="55">#REF!</definedName>
    <definedName name="_MA2" localSheetId="57">#REF!</definedName>
    <definedName name="_MA2" localSheetId="59">#REF!</definedName>
    <definedName name="_MA2" localSheetId="61">#REF!</definedName>
    <definedName name="_MA2" localSheetId="63">#REF!</definedName>
    <definedName name="_MA2" localSheetId="65">#REF!</definedName>
    <definedName name="_MA2" localSheetId="67">#REF!</definedName>
    <definedName name="_MA2" localSheetId="69">#REF!</definedName>
    <definedName name="_MA2" localSheetId="71">#REF!</definedName>
    <definedName name="_MA2" localSheetId="73">#REF!</definedName>
    <definedName name="_MA2" localSheetId="75">#REF!</definedName>
    <definedName name="_MA2" localSheetId="77">#REF!</definedName>
    <definedName name="_MA2" localSheetId="79">#REF!</definedName>
    <definedName name="_MA2">#REF!</definedName>
    <definedName name="_MAT1">#REF!</definedName>
    <definedName name="_MOD1">#REF!</definedName>
    <definedName name="_mun2" localSheetId="26">[24]PESOS!#REF!</definedName>
    <definedName name="_mun2" localSheetId="28">[24]PESOS!#REF!</definedName>
    <definedName name="_mun2" localSheetId="30">[24]PESOS!#REF!</definedName>
    <definedName name="_mun2" localSheetId="81">[24]PESOS!#REF!</definedName>
    <definedName name="_mun2" localSheetId="32">[24]PESOS!#REF!</definedName>
    <definedName name="_mun2" localSheetId="34">[24]PESOS!#REF!</definedName>
    <definedName name="_mun2" localSheetId="36">[24]PESOS!#REF!</definedName>
    <definedName name="_mun2" localSheetId="38">[24]PESOS!#REF!</definedName>
    <definedName name="_mun2" localSheetId="40">[24]PESOS!#REF!</definedName>
    <definedName name="_mun2" localSheetId="42">[24]PESOS!#REF!</definedName>
    <definedName name="_mun2" localSheetId="45">[24]PESOS!#REF!</definedName>
    <definedName name="_mun2" localSheetId="47">[24]PESOS!#REF!</definedName>
    <definedName name="_mun2" localSheetId="49">[24]PESOS!#REF!</definedName>
    <definedName name="_mun2" localSheetId="51">[24]PESOS!#REF!</definedName>
    <definedName name="_mun2" localSheetId="53">[24]PESOS!#REF!</definedName>
    <definedName name="_mun2" localSheetId="55">[24]PESOS!#REF!</definedName>
    <definedName name="_mun2" localSheetId="57">[24]PESOS!#REF!</definedName>
    <definedName name="_mun2" localSheetId="59">[24]PESOS!#REF!</definedName>
    <definedName name="_mun2" localSheetId="61">[24]PESOS!#REF!</definedName>
    <definedName name="_mun2" localSheetId="63">[24]PESOS!#REF!</definedName>
    <definedName name="_mun2" localSheetId="65">[24]PESOS!#REF!</definedName>
    <definedName name="_mun2" localSheetId="67">[24]PESOS!#REF!</definedName>
    <definedName name="_mun2" localSheetId="69">[24]PESOS!#REF!</definedName>
    <definedName name="_mun2" localSheetId="71">[24]PESOS!#REF!</definedName>
    <definedName name="_mun2" localSheetId="73">[24]PESOS!#REF!</definedName>
    <definedName name="_mun2" localSheetId="75">[24]PESOS!#REF!</definedName>
    <definedName name="_mun2" localSheetId="77">[24]PESOS!#REF!</definedName>
    <definedName name="_mun2" localSheetId="79">[24]PESOS!#REF!</definedName>
    <definedName name="_mun2">[24]PESOS!#REF!</definedName>
    <definedName name="_n3" localSheetId="26" hidden="1">{"TAB1",#N/A,TRUE,"GENERAL";"TAB2",#N/A,TRUE,"GENERAL";"TAB3",#N/A,TRUE,"GENERAL";"TAB4",#N/A,TRUE,"GENERAL";"TAB5",#N/A,TRUE,"GENERAL"}</definedName>
    <definedName name="_n3" localSheetId="28" hidden="1">{"TAB1",#N/A,TRUE,"GENERAL";"TAB2",#N/A,TRUE,"GENERAL";"TAB3",#N/A,TRUE,"GENERAL";"TAB4",#N/A,TRUE,"GENERAL";"TAB5",#N/A,TRUE,"GENERAL"}</definedName>
    <definedName name="_n3" localSheetId="30" hidden="1">{"TAB1",#N/A,TRUE,"GENERAL";"TAB2",#N/A,TRUE,"GENERAL";"TAB3",#N/A,TRUE,"GENERAL";"TAB4",#N/A,TRUE,"GENERAL";"TAB5",#N/A,TRUE,"GENERAL"}</definedName>
    <definedName name="_n3" localSheetId="81" hidden="1">{"TAB1",#N/A,TRUE,"GENERAL";"TAB2",#N/A,TRUE,"GENERAL";"TAB3",#N/A,TRUE,"GENERAL";"TAB4",#N/A,TRUE,"GENERAL";"TAB5",#N/A,TRUE,"GENERAL"}</definedName>
    <definedName name="_n3" localSheetId="32" hidden="1">{"TAB1",#N/A,TRUE,"GENERAL";"TAB2",#N/A,TRUE,"GENERAL";"TAB3",#N/A,TRUE,"GENERAL";"TAB4",#N/A,TRUE,"GENERAL";"TAB5",#N/A,TRUE,"GENERAL"}</definedName>
    <definedName name="_n3" localSheetId="34" hidden="1">{"TAB1",#N/A,TRUE,"GENERAL";"TAB2",#N/A,TRUE,"GENERAL";"TAB3",#N/A,TRUE,"GENERAL";"TAB4",#N/A,TRUE,"GENERAL";"TAB5",#N/A,TRUE,"GENERAL"}</definedName>
    <definedName name="_n3" localSheetId="36" hidden="1">{"TAB1",#N/A,TRUE,"GENERAL";"TAB2",#N/A,TRUE,"GENERAL";"TAB3",#N/A,TRUE,"GENERAL";"TAB4",#N/A,TRUE,"GENERAL";"TAB5",#N/A,TRUE,"GENERAL"}</definedName>
    <definedName name="_n3" localSheetId="38" hidden="1">{"TAB1",#N/A,TRUE,"GENERAL";"TAB2",#N/A,TRUE,"GENERAL";"TAB3",#N/A,TRUE,"GENERAL";"TAB4",#N/A,TRUE,"GENERAL";"TAB5",#N/A,TRUE,"GENERAL"}</definedName>
    <definedName name="_n3" localSheetId="40" hidden="1">{"TAB1",#N/A,TRUE,"GENERAL";"TAB2",#N/A,TRUE,"GENERAL";"TAB3",#N/A,TRUE,"GENERAL";"TAB4",#N/A,TRUE,"GENERAL";"TAB5",#N/A,TRUE,"GENERAL"}</definedName>
    <definedName name="_n3" localSheetId="42" hidden="1">{"TAB1",#N/A,TRUE,"GENERAL";"TAB2",#N/A,TRUE,"GENERAL";"TAB3",#N/A,TRUE,"GENERAL";"TAB4",#N/A,TRUE,"GENERAL";"TAB5",#N/A,TRUE,"GENERAL"}</definedName>
    <definedName name="_n3" localSheetId="45" hidden="1">{"TAB1",#N/A,TRUE,"GENERAL";"TAB2",#N/A,TRUE,"GENERAL";"TAB3",#N/A,TRUE,"GENERAL";"TAB4",#N/A,TRUE,"GENERAL";"TAB5",#N/A,TRUE,"GENERAL"}</definedName>
    <definedName name="_n3" localSheetId="47" hidden="1">{"TAB1",#N/A,TRUE,"GENERAL";"TAB2",#N/A,TRUE,"GENERAL";"TAB3",#N/A,TRUE,"GENERAL";"TAB4",#N/A,TRUE,"GENERAL";"TAB5",#N/A,TRUE,"GENERAL"}</definedName>
    <definedName name="_n3" localSheetId="49" hidden="1">{"TAB1",#N/A,TRUE,"GENERAL";"TAB2",#N/A,TRUE,"GENERAL";"TAB3",#N/A,TRUE,"GENERAL";"TAB4",#N/A,TRUE,"GENERAL";"TAB5",#N/A,TRUE,"GENERAL"}</definedName>
    <definedName name="_n3" localSheetId="51" hidden="1">{"TAB1",#N/A,TRUE,"GENERAL";"TAB2",#N/A,TRUE,"GENERAL";"TAB3",#N/A,TRUE,"GENERAL";"TAB4",#N/A,TRUE,"GENERAL";"TAB5",#N/A,TRUE,"GENERAL"}</definedName>
    <definedName name="_n3" localSheetId="53" hidden="1">{"TAB1",#N/A,TRUE,"GENERAL";"TAB2",#N/A,TRUE,"GENERAL";"TAB3",#N/A,TRUE,"GENERAL";"TAB4",#N/A,TRUE,"GENERAL";"TAB5",#N/A,TRUE,"GENERAL"}</definedName>
    <definedName name="_n3" localSheetId="55" hidden="1">{"TAB1",#N/A,TRUE,"GENERAL";"TAB2",#N/A,TRUE,"GENERAL";"TAB3",#N/A,TRUE,"GENERAL";"TAB4",#N/A,TRUE,"GENERAL";"TAB5",#N/A,TRUE,"GENERAL"}</definedName>
    <definedName name="_n3" localSheetId="57" hidden="1">{"TAB1",#N/A,TRUE,"GENERAL";"TAB2",#N/A,TRUE,"GENERAL";"TAB3",#N/A,TRUE,"GENERAL";"TAB4",#N/A,TRUE,"GENERAL";"TAB5",#N/A,TRUE,"GENERAL"}</definedName>
    <definedName name="_n3" localSheetId="59" hidden="1">{"TAB1",#N/A,TRUE,"GENERAL";"TAB2",#N/A,TRUE,"GENERAL";"TAB3",#N/A,TRUE,"GENERAL";"TAB4",#N/A,TRUE,"GENERAL";"TAB5",#N/A,TRUE,"GENERAL"}</definedName>
    <definedName name="_n3" localSheetId="61" hidden="1">{"TAB1",#N/A,TRUE,"GENERAL";"TAB2",#N/A,TRUE,"GENERAL";"TAB3",#N/A,TRUE,"GENERAL";"TAB4",#N/A,TRUE,"GENERAL";"TAB5",#N/A,TRUE,"GENERAL"}</definedName>
    <definedName name="_n3" localSheetId="63" hidden="1">{"TAB1",#N/A,TRUE,"GENERAL";"TAB2",#N/A,TRUE,"GENERAL";"TAB3",#N/A,TRUE,"GENERAL";"TAB4",#N/A,TRUE,"GENERAL";"TAB5",#N/A,TRUE,"GENERAL"}</definedName>
    <definedName name="_n3" localSheetId="65" hidden="1">{"TAB1",#N/A,TRUE,"GENERAL";"TAB2",#N/A,TRUE,"GENERAL";"TAB3",#N/A,TRUE,"GENERAL";"TAB4",#N/A,TRUE,"GENERAL";"TAB5",#N/A,TRUE,"GENERAL"}</definedName>
    <definedName name="_n3" localSheetId="67" hidden="1">{"TAB1",#N/A,TRUE,"GENERAL";"TAB2",#N/A,TRUE,"GENERAL";"TAB3",#N/A,TRUE,"GENERAL";"TAB4",#N/A,TRUE,"GENERAL";"TAB5",#N/A,TRUE,"GENERAL"}</definedName>
    <definedName name="_n3" localSheetId="69" hidden="1">{"TAB1",#N/A,TRUE,"GENERAL";"TAB2",#N/A,TRUE,"GENERAL";"TAB3",#N/A,TRUE,"GENERAL";"TAB4",#N/A,TRUE,"GENERAL";"TAB5",#N/A,TRUE,"GENERAL"}</definedName>
    <definedName name="_n3" localSheetId="71" hidden="1">{"TAB1",#N/A,TRUE,"GENERAL";"TAB2",#N/A,TRUE,"GENERAL";"TAB3",#N/A,TRUE,"GENERAL";"TAB4",#N/A,TRUE,"GENERAL";"TAB5",#N/A,TRUE,"GENERAL"}</definedName>
    <definedName name="_n3" localSheetId="73" hidden="1">{"TAB1",#N/A,TRUE,"GENERAL";"TAB2",#N/A,TRUE,"GENERAL";"TAB3",#N/A,TRUE,"GENERAL";"TAB4",#N/A,TRUE,"GENERAL";"TAB5",#N/A,TRUE,"GENERAL"}</definedName>
    <definedName name="_n3" localSheetId="75" hidden="1">{"TAB1",#N/A,TRUE,"GENERAL";"TAB2",#N/A,TRUE,"GENERAL";"TAB3",#N/A,TRUE,"GENERAL";"TAB4",#N/A,TRUE,"GENERAL";"TAB5",#N/A,TRUE,"GENERAL"}</definedName>
    <definedName name="_n3" localSheetId="77" hidden="1">{"TAB1",#N/A,TRUE,"GENERAL";"TAB2",#N/A,TRUE,"GENERAL";"TAB3",#N/A,TRUE,"GENERAL";"TAB4",#N/A,TRUE,"GENERAL";"TAB5",#N/A,TRUE,"GENERAL"}</definedName>
    <definedName name="_n3" localSheetId="79"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6" hidden="1">{"via1",#N/A,TRUE,"general";"via2",#N/A,TRUE,"general";"via3",#N/A,TRUE,"general"}</definedName>
    <definedName name="_n4" localSheetId="28" hidden="1">{"via1",#N/A,TRUE,"general";"via2",#N/A,TRUE,"general";"via3",#N/A,TRUE,"general"}</definedName>
    <definedName name="_n4" localSheetId="30" hidden="1">{"via1",#N/A,TRUE,"general";"via2",#N/A,TRUE,"general";"via3",#N/A,TRUE,"general"}</definedName>
    <definedName name="_n4" localSheetId="81" hidden="1">{"via1",#N/A,TRUE,"general";"via2",#N/A,TRUE,"general";"via3",#N/A,TRUE,"general"}</definedName>
    <definedName name="_n4" localSheetId="32" hidden="1">{"via1",#N/A,TRUE,"general";"via2",#N/A,TRUE,"general";"via3",#N/A,TRUE,"general"}</definedName>
    <definedName name="_n4" localSheetId="34" hidden="1">{"via1",#N/A,TRUE,"general";"via2",#N/A,TRUE,"general";"via3",#N/A,TRUE,"general"}</definedName>
    <definedName name="_n4" localSheetId="36" hidden="1">{"via1",#N/A,TRUE,"general";"via2",#N/A,TRUE,"general";"via3",#N/A,TRUE,"general"}</definedName>
    <definedName name="_n4" localSheetId="38" hidden="1">{"via1",#N/A,TRUE,"general";"via2",#N/A,TRUE,"general";"via3",#N/A,TRUE,"general"}</definedName>
    <definedName name="_n4" localSheetId="40" hidden="1">{"via1",#N/A,TRUE,"general";"via2",#N/A,TRUE,"general";"via3",#N/A,TRUE,"general"}</definedName>
    <definedName name="_n4" localSheetId="42" hidden="1">{"via1",#N/A,TRUE,"general";"via2",#N/A,TRUE,"general";"via3",#N/A,TRUE,"general"}</definedName>
    <definedName name="_n4" localSheetId="45" hidden="1">{"via1",#N/A,TRUE,"general";"via2",#N/A,TRUE,"general";"via3",#N/A,TRUE,"general"}</definedName>
    <definedName name="_n4" localSheetId="47" hidden="1">{"via1",#N/A,TRUE,"general";"via2",#N/A,TRUE,"general";"via3",#N/A,TRUE,"general"}</definedName>
    <definedName name="_n4" localSheetId="49" hidden="1">{"via1",#N/A,TRUE,"general";"via2",#N/A,TRUE,"general";"via3",#N/A,TRUE,"general"}</definedName>
    <definedName name="_n4" localSheetId="51" hidden="1">{"via1",#N/A,TRUE,"general";"via2",#N/A,TRUE,"general";"via3",#N/A,TRUE,"general"}</definedName>
    <definedName name="_n4" localSheetId="53" hidden="1">{"via1",#N/A,TRUE,"general";"via2",#N/A,TRUE,"general";"via3",#N/A,TRUE,"general"}</definedName>
    <definedName name="_n4" localSheetId="55" hidden="1">{"via1",#N/A,TRUE,"general";"via2",#N/A,TRUE,"general";"via3",#N/A,TRUE,"general"}</definedName>
    <definedName name="_n4" localSheetId="57" hidden="1">{"via1",#N/A,TRUE,"general";"via2",#N/A,TRUE,"general";"via3",#N/A,TRUE,"general"}</definedName>
    <definedName name="_n4" localSheetId="59" hidden="1">{"via1",#N/A,TRUE,"general";"via2",#N/A,TRUE,"general";"via3",#N/A,TRUE,"general"}</definedName>
    <definedName name="_n4" localSheetId="61" hidden="1">{"via1",#N/A,TRUE,"general";"via2",#N/A,TRUE,"general";"via3",#N/A,TRUE,"general"}</definedName>
    <definedName name="_n4" localSheetId="63" hidden="1">{"via1",#N/A,TRUE,"general";"via2",#N/A,TRUE,"general";"via3",#N/A,TRUE,"general"}</definedName>
    <definedName name="_n4" localSheetId="65" hidden="1">{"via1",#N/A,TRUE,"general";"via2",#N/A,TRUE,"general";"via3",#N/A,TRUE,"general"}</definedName>
    <definedName name="_n4" localSheetId="67" hidden="1">{"via1",#N/A,TRUE,"general";"via2",#N/A,TRUE,"general";"via3",#N/A,TRUE,"general"}</definedName>
    <definedName name="_n4" localSheetId="69" hidden="1">{"via1",#N/A,TRUE,"general";"via2",#N/A,TRUE,"general";"via3",#N/A,TRUE,"general"}</definedName>
    <definedName name="_n4" localSheetId="71" hidden="1">{"via1",#N/A,TRUE,"general";"via2",#N/A,TRUE,"general";"via3",#N/A,TRUE,"general"}</definedName>
    <definedName name="_n4" localSheetId="73" hidden="1">{"via1",#N/A,TRUE,"general";"via2",#N/A,TRUE,"general";"via3",#N/A,TRUE,"general"}</definedName>
    <definedName name="_n4" localSheetId="75" hidden="1">{"via1",#N/A,TRUE,"general";"via2",#N/A,TRUE,"general";"via3",#N/A,TRUE,"general"}</definedName>
    <definedName name="_n4" localSheetId="77" hidden="1">{"via1",#N/A,TRUE,"general";"via2",#N/A,TRUE,"general";"via3",#N/A,TRUE,"general"}</definedName>
    <definedName name="_n4" localSheetId="79"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6" hidden="1">{"TAB1",#N/A,TRUE,"GENERAL";"TAB2",#N/A,TRUE,"GENERAL";"TAB3",#N/A,TRUE,"GENERAL";"TAB4",#N/A,TRUE,"GENERAL";"TAB5",#N/A,TRUE,"GENERAL"}</definedName>
    <definedName name="_n5" localSheetId="28" hidden="1">{"TAB1",#N/A,TRUE,"GENERAL";"TAB2",#N/A,TRUE,"GENERAL";"TAB3",#N/A,TRUE,"GENERAL";"TAB4",#N/A,TRUE,"GENERAL";"TAB5",#N/A,TRUE,"GENERAL"}</definedName>
    <definedName name="_n5" localSheetId="30" hidden="1">{"TAB1",#N/A,TRUE,"GENERAL";"TAB2",#N/A,TRUE,"GENERAL";"TAB3",#N/A,TRUE,"GENERAL";"TAB4",#N/A,TRUE,"GENERAL";"TAB5",#N/A,TRUE,"GENERAL"}</definedName>
    <definedName name="_n5" localSheetId="81" hidden="1">{"TAB1",#N/A,TRUE,"GENERAL";"TAB2",#N/A,TRUE,"GENERAL";"TAB3",#N/A,TRUE,"GENERAL";"TAB4",#N/A,TRUE,"GENERAL";"TAB5",#N/A,TRUE,"GENERAL"}</definedName>
    <definedName name="_n5" localSheetId="32" hidden="1">{"TAB1",#N/A,TRUE,"GENERAL";"TAB2",#N/A,TRUE,"GENERAL";"TAB3",#N/A,TRUE,"GENERAL";"TAB4",#N/A,TRUE,"GENERAL";"TAB5",#N/A,TRUE,"GENERAL"}</definedName>
    <definedName name="_n5" localSheetId="34" hidden="1">{"TAB1",#N/A,TRUE,"GENERAL";"TAB2",#N/A,TRUE,"GENERAL";"TAB3",#N/A,TRUE,"GENERAL";"TAB4",#N/A,TRUE,"GENERAL";"TAB5",#N/A,TRUE,"GENERAL"}</definedName>
    <definedName name="_n5" localSheetId="36" hidden="1">{"TAB1",#N/A,TRUE,"GENERAL";"TAB2",#N/A,TRUE,"GENERAL";"TAB3",#N/A,TRUE,"GENERAL";"TAB4",#N/A,TRUE,"GENERAL";"TAB5",#N/A,TRUE,"GENERAL"}</definedName>
    <definedName name="_n5" localSheetId="38" hidden="1">{"TAB1",#N/A,TRUE,"GENERAL";"TAB2",#N/A,TRUE,"GENERAL";"TAB3",#N/A,TRUE,"GENERAL";"TAB4",#N/A,TRUE,"GENERAL";"TAB5",#N/A,TRUE,"GENERAL"}</definedName>
    <definedName name="_n5" localSheetId="40" hidden="1">{"TAB1",#N/A,TRUE,"GENERAL";"TAB2",#N/A,TRUE,"GENERAL";"TAB3",#N/A,TRUE,"GENERAL";"TAB4",#N/A,TRUE,"GENERAL";"TAB5",#N/A,TRUE,"GENERAL"}</definedName>
    <definedName name="_n5" localSheetId="42" hidden="1">{"TAB1",#N/A,TRUE,"GENERAL";"TAB2",#N/A,TRUE,"GENERAL";"TAB3",#N/A,TRUE,"GENERAL";"TAB4",#N/A,TRUE,"GENERAL";"TAB5",#N/A,TRUE,"GENERAL"}</definedName>
    <definedName name="_n5" localSheetId="45" hidden="1">{"TAB1",#N/A,TRUE,"GENERAL";"TAB2",#N/A,TRUE,"GENERAL";"TAB3",#N/A,TRUE,"GENERAL";"TAB4",#N/A,TRUE,"GENERAL";"TAB5",#N/A,TRUE,"GENERAL"}</definedName>
    <definedName name="_n5" localSheetId="47" hidden="1">{"TAB1",#N/A,TRUE,"GENERAL";"TAB2",#N/A,TRUE,"GENERAL";"TAB3",#N/A,TRUE,"GENERAL";"TAB4",#N/A,TRUE,"GENERAL";"TAB5",#N/A,TRUE,"GENERAL"}</definedName>
    <definedName name="_n5" localSheetId="49" hidden="1">{"TAB1",#N/A,TRUE,"GENERAL";"TAB2",#N/A,TRUE,"GENERAL";"TAB3",#N/A,TRUE,"GENERAL";"TAB4",#N/A,TRUE,"GENERAL";"TAB5",#N/A,TRUE,"GENERAL"}</definedName>
    <definedName name="_n5" localSheetId="51" hidden="1">{"TAB1",#N/A,TRUE,"GENERAL";"TAB2",#N/A,TRUE,"GENERAL";"TAB3",#N/A,TRUE,"GENERAL";"TAB4",#N/A,TRUE,"GENERAL";"TAB5",#N/A,TRUE,"GENERAL"}</definedName>
    <definedName name="_n5" localSheetId="53" hidden="1">{"TAB1",#N/A,TRUE,"GENERAL";"TAB2",#N/A,TRUE,"GENERAL";"TAB3",#N/A,TRUE,"GENERAL";"TAB4",#N/A,TRUE,"GENERAL";"TAB5",#N/A,TRUE,"GENERAL"}</definedName>
    <definedName name="_n5" localSheetId="55" hidden="1">{"TAB1",#N/A,TRUE,"GENERAL";"TAB2",#N/A,TRUE,"GENERAL";"TAB3",#N/A,TRUE,"GENERAL";"TAB4",#N/A,TRUE,"GENERAL";"TAB5",#N/A,TRUE,"GENERAL"}</definedName>
    <definedName name="_n5" localSheetId="57" hidden="1">{"TAB1",#N/A,TRUE,"GENERAL";"TAB2",#N/A,TRUE,"GENERAL";"TAB3",#N/A,TRUE,"GENERAL";"TAB4",#N/A,TRUE,"GENERAL";"TAB5",#N/A,TRUE,"GENERAL"}</definedName>
    <definedName name="_n5" localSheetId="59" hidden="1">{"TAB1",#N/A,TRUE,"GENERAL";"TAB2",#N/A,TRUE,"GENERAL";"TAB3",#N/A,TRUE,"GENERAL";"TAB4",#N/A,TRUE,"GENERAL";"TAB5",#N/A,TRUE,"GENERAL"}</definedName>
    <definedName name="_n5" localSheetId="61" hidden="1">{"TAB1",#N/A,TRUE,"GENERAL";"TAB2",#N/A,TRUE,"GENERAL";"TAB3",#N/A,TRUE,"GENERAL";"TAB4",#N/A,TRUE,"GENERAL";"TAB5",#N/A,TRUE,"GENERAL"}</definedName>
    <definedName name="_n5" localSheetId="63" hidden="1">{"TAB1",#N/A,TRUE,"GENERAL";"TAB2",#N/A,TRUE,"GENERAL";"TAB3",#N/A,TRUE,"GENERAL";"TAB4",#N/A,TRUE,"GENERAL";"TAB5",#N/A,TRUE,"GENERAL"}</definedName>
    <definedName name="_n5" localSheetId="65" hidden="1">{"TAB1",#N/A,TRUE,"GENERAL";"TAB2",#N/A,TRUE,"GENERAL";"TAB3",#N/A,TRUE,"GENERAL";"TAB4",#N/A,TRUE,"GENERAL";"TAB5",#N/A,TRUE,"GENERAL"}</definedName>
    <definedName name="_n5" localSheetId="67" hidden="1">{"TAB1",#N/A,TRUE,"GENERAL";"TAB2",#N/A,TRUE,"GENERAL";"TAB3",#N/A,TRUE,"GENERAL";"TAB4",#N/A,TRUE,"GENERAL";"TAB5",#N/A,TRUE,"GENERAL"}</definedName>
    <definedName name="_n5" localSheetId="69" hidden="1">{"TAB1",#N/A,TRUE,"GENERAL";"TAB2",#N/A,TRUE,"GENERAL";"TAB3",#N/A,TRUE,"GENERAL";"TAB4",#N/A,TRUE,"GENERAL";"TAB5",#N/A,TRUE,"GENERAL"}</definedName>
    <definedName name="_n5" localSheetId="71" hidden="1">{"TAB1",#N/A,TRUE,"GENERAL";"TAB2",#N/A,TRUE,"GENERAL";"TAB3",#N/A,TRUE,"GENERAL";"TAB4",#N/A,TRUE,"GENERAL";"TAB5",#N/A,TRUE,"GENERAL"}</definedName>
    <definedName name="_n5" localSheetId="73" hidden="1">{"TAB1",#N/A,TRUE,"GENERAL";"TAB2",#N/A,TRUE,"GENERAL";"TAB3",#N/A,TRUE,"GENERAL";"TAB4",#N/A,TRUE,"GENERAL";"TAB5",#N/A,TRUE,"GENERAL"}</definedName>
    <definedName name="_n5" localSheetId="75" hidden="1">{"TAB1",#N/A,TRUE,"GENERAL";"TAB2",#N/A,TRUE,"GENERAL";"TAB3",#N/A,TRUE,"GENERAL";"TAB4",#N/A,TRUE,"GENERAL";"TAB5",#N/A,TRUE,"GENERAL"}</definedName>
    <definedName name="_n5" localSheetId="77" hidden="1">{"TAB1",#N/A,TRUE,"GENERAL";"TAB2",#N/A,TRUE,"GENERAL";"TAB3",#N/A,TRUE,"GENERAL";"TAB4",#N/A,TRUE,"GENERAL";"TAB5",#N/A,TRUE,"GENERAL"}</definedName>
    <definedName name="_n5" localSheetId="79"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6">#REF!</definedName>
    <definedName name="_num10" localSheetId="28">#REF!</definedName>
    <definedName name="_num10" localSheetId="30">#REF!</definedName>
    <definedName name="_num10" localSheetId="81">#REF!</definedName>
    <definedName name="_num10" localSheetId="32">#REF!</definedName>
    <definedName name="_num10" localSheetId="34">#REF!</definedName>
    <definedName name="_num10" localSheetId="36">#REF!</definedName>
    <definedName name="_num10" localSheetId="38">#REF!</definedName>
    <definedName name="_num10" localSheetId="40">#REF!</definedName>
    <definedName name="_num10" localSheetId="42">#REF!</definedName>
    <definedName name="_num10" localSheetId="45">#REF!</definedName>
    <definedName name="_num10" localSheetId="47">#REF!</definedName>
    <definedName name="_num10" localSheetId="49">#REF!</definedName>
    <definedName name="_num10" localSheetId="51">#REF!</definedName>
    <definedName name="_num10" localSheetId="53">#REF!</definedName>
    <definedName name="_num10" localSheetId="55">#REF!</definedName>
    <definedName name="_num10" localSheetId="57">#REF!</definedName>
    <definedName name="_num10" localSheetId="59">#REF!</definedName>
    <definedName name="_num10" localSheetId="61">#REF!</definedName>
    <definedName name="_num10" localSheetId="63">#REF!</definedName>
    <definedName name="_num10" localSheetId="65">#REF!</definedName>
    <definedName name="_num10" localSheetId="67">#REF!</definedName>
    <definedName name="_num10" localSheetId="69">#REF!</definedName>
    <definedName name="_num10" localSheetId="71">#REF!</definedName>
    <definedName name="_num10" localSheetId="73">#REF!</definedName>
    <definedName name="_num10" localSheetId="75">#REF!</definedName>
    <definedName name="_num10" localSheetId="77">#REF!</definedName>
    <definedName name="_num10" localSheetId="79">#REF!</definedName>
    <definedName name="_num10">#REF!</definedName>
    <definedName name="_num2" localSheetId="26">#REF!</definedName>
    <definedName name="_num2" localSheetId="28">#REF!</definedName>
    <definedName name="_num2" localSheetId="30">#REF!</definedName>
    <definedName name="_num2" localSheetId="81">#REF!</definedName>
    <definedName name="_num2" localSheetId="32">#REF!</definedName>
    <definedName name="_num2" localSheetId="34">#REF!</definedName>
    <definedName name="_num2" localSheetId="36">#REF!</definedName>
    <definedName name="_num2" localSheetId="38">#REF!</definedName>
    <definedName name="_num2" localSheetId="40">#REF!</definedName>
    <definedName name="_num2" localSheetId="42">#REF!</definedName>
    <definedName name="_num2" localSheetId="45">#REF!</definedName>
    <definedName name="_num2" localSheetId="47">#REF!</definedName>
    <definedName name="_num2" localSheetId="49">#REF!</definedName>
    <definedName name="_num2" localSheetId="51">#REF!</definedName>
    <definedName name="_num2" localSheetId="53">#REF!</definedName>
    <definedName name="_num2" localSheetId="55">#REF!</definedName>
    <definedName name="_num2" localSheetId="57">#REF!</definedName>
    <definedName name="_num2" localSheetId="59">#REF!</definedName>
    <definedName name="_num2" localSheetId="61">#REF!</definedName>
    <definedName name="_num2" localSheetId="63">#REF!</definedName>
    <definedName name="_num2" localSheetId="65">#REF!</definedName>
    <definedName name="_num2" localSheetId="67">#REF!</definedName>
    <definedName name="_num2" localSheetId="69">#REF!</definedName>
    <definedName name="_num2" localSheetId="71">#REF!</definedName>
    <definedName name="_num2" localSheetId="73">#REF!</definedName>
    <definedName name="_num2" localSheetId="75">#REF!</definedName>
    <definedName name="_num2" localSheetId="77">#REF!</definedName>
    <definedName name="_num2" localSheetId="79">#REF!</definedName>
    <definedName name="_num2">#REF!</definedName>
    <definedName name="_num3" localSheetId="26">#REF!</definedName>
    <definedName name="_num3" localSheetId="28">#REF!</definedName>
    <definedName name="_num3" localSheetId="30">#REF!</definedName>
    <definedName name="_num3" localSheetId="81">#REF!</definedName>
    <definedName name="_num3" localSheetId="32">#REF!</definedName>
    <definedName name="_num3" localSheetId="34">#REF!</definedName>
    <definedName name="_num3" localSheetId="36">#REF!</definedName>
    <definedName name="_num3" localSheetId="38">#REF!</definedName>
    <definedName name="_num3" localSheetId="40">#REF!</definedName>
    <definedName name="_num3" localSheetId="42">#REF!</definedName>
    <definedName name="_num3" localSheetId="45">#REF!</definedName>
    <definedName name="_num3" localSheetId="47">#REF!</definedName>
    <definedName name="_num3" localSheetId="49">#REF!</definedName>
    <definedName name="_num3" localSheetId="51">#REF!</definedName>
    <definedName name="_num3" localSheetId="53">#REF!</definedName>
    <definedName name="_num3" localSheetId="55">#REF!</definedName>
    <definedName name="_num3" localSheetId="57">#REF!</definedName>
    <definedName name="_num3" localSheetId="59">#REF!</definedName>
    <definedName name="_num3" localSheetId="61">#REF!</definedName>
    <definedName name="_num3" localSheetId="63">#REF!</definedName>
    <definedName name="_num3" localSheetId="65">#REF!</definedName>
    <definedName name="_num3" localSheetId="67">#REF!</definedName>
    <definedName name="_num3" localSheetId="69">#REF!</definedName>
    <definedName name="_num3" localSheetId="71">#REF!</definedName>
    <definedName name="_num3" localSheetId="73">#REF!</definedName>
    <definedName name="_num3" localSheetId="75">#REF!</definedName>
    <definedName name="_num3" localSheetId="77">#REF!</definedName>
    <definedName name="_num3" localSheetId="79">#REF!</definedName>
    <definedName name="_num3">#REF!</definedName>
    <definedName name="_num4" localSheetId="26">#REF!</definedName>
    <definedName name="_num4" localSheetId="28">#REF!</definedName>
    <definedName name="_num4" localSheetId="30">#REF!</definedName>
    <definedName name="_num4" localSheetId="81">#REF!</definedName>
    <definedName name="_num4" localSheetId="32">#REF!</definedName>
    <definedName name="_num4" localSheetId="34">#REF!</definedName>
    <definedName name="_num4" localSheetId="36">#REF!</definedName>
    <definedName name="_num4" localSheetId="38">#REF!</definedName>
    <definedName name="_num4" localSheetId="40">#REF!</definedName>
    <definedName name="_num4" localSheetId="42">#REF!</definedName>
    <definedName name="_num4" localSheetId="45">#REF!</definedName>
    <definedName name="_num4" localSheetId="47">#REF!</definedName>
    <definedName name="_num4" localSheetId="49">#REF!</definedName>
    <definedName name="_num4" localSheetId="51">#REF!</definedName>
    <definedName name="_num4" localSheetId="53">#REF!</definedName>
    <definedName name="_num4" localSheetId="55">#REF!</definedName>
    <definedName name="_num4" localSheetId="57">#REF!</definedName>
    <definedName name="_num4" localSheetId="59">#REF!</definedName>
    <definedName name="_num4" localSheetId="61">#REF!</definedName>
    <definedName name="_num4" localSheetId="63">#REF!</definedName>
    <definedName name="_num4" localSheetId="65">#REF!</definedName>
    <definedName name="_num4" localSheetId="67">#REF!</definedName>
    <definedName name="_num4" localSheetId="69">#REF!</definedName>
    <definedName name="_num4" localSheetId="71">#REF!</definedName>
    <definedName name="_num4" localSheetId="73">#REF!</definedName>
    <definedName name="_num4" localSheetId="75">#REF!</definedName>
    <definedName name="_num4" localSheetId="77">#REF!</definedName>
    <definedName name="_num4" localSheetId="79">#REF!</definedName>
    <definedName name="_num4">#REF!</definedName>
    <definedName name="_num5" localSheetId="26">#REF!</definedName>
    <definedName name="_num5" localSheetId="28">#REF!</definedName>
    <definedName name="_num5" localSheetId="30">#REF!</definedName>
    <definedName name="_num5" localSheetId="81">#REF!</definedName>
    <definedName name="_num5" localSheetId="32">#REF!</definedName>
    <definedName name="_num5" localSheetId="34">#REF!</definedName>
    <definedName name="_num5" localSheetId="36">#REF!</definedName>
    <definedName name="_num5" localSheetId="38">#REF!</definedName>
    <definedName name="_num5" localSheetId="40">#REF!</definedName>
    <definedName name="_num5" localSheetId="42">#REF!</definedName>
    <definedName name="_num5" localSheetId="45">#REF!</definedName>
    <definedName name="_num5" localSheetId="47">#REF!</definedName>
    <definedName name="_num5" localSheetId="49">#REF!</definedName>
    <definedName name="_num5" localSheetId="51">#REF!</definedName>
    <definedName name="_num5" localSheetId="53">#REF!</definedName>
    <definedName name="_num5" localSheetId="55">#REF!</definedName>
    <definedName name="_num5" localSheetId="57">#REF!</definedName>
    <definedName name="_num5" localSheetId="59">#REF!</definedName>
    <definedName name="_num5" localSheetId="61">#REF!</definedName>
    <definedName name="_num5" localSheetId="63">#REF!</definedName>
    <definedName name="_num5" localSheetId="65">#REF!</definedName>
    <definedName name="_num5" localSheetId="67">#REF!</definedName>
    <definedName name="_num5" localSheetId="69">#REF!</definedName>
    <definedName name="_num5" localSheetId="71">#REF!</definedName>
    <definedName name="_num5" localSheetId="73">#REF!</definedName>
    <definedName name="_num5" localSheetId="75">#REF!</definedName>
    <definedName name="_num5" localSheetId="77">#REF!</definedName>
    <definedName name="_num5" localSheetId="79">#REF!</definedName>
    <definedName name="_num5">#REF!</definedName>
    <definedName name="_num6" localSheetId="26">#REF!</definedName>
    <definedName name="_num6" localSheetId="28">#REF!</definedName>
    <definedName name="_num6" localSheetId="30">#REF!</definedName>
    <definedName name="_num6" localSheetId="81">#REF!</definedName>
    <definedName name="_num6" localSheetId="32">#REF!</definedName>
    <definedName name="_num6" localSheetId="34">#REF!</definedName>
    <definedName name="_num6" localSheetId="36">#REF!</definedName>
    <definedName name="_num6" localSheetId="38">#REF!</definedName>
    <definedName name="_num6" localSheetId="40">#REF!</definedName>
    <definedName name="_num6" localSheetId="42">#REF!</definedName>
    <definedName name="_num6" localSheetId="45">#REF!</definedName>
    <definedName name="_num6" localSheetId="47">#REF!</definedName>
    <definedName name="_num6" localSheetId="49">#REF!</definedName>
    <definedName name="_num6" localSheetId="51">#REF!</definedName>
    <definedName name="_num6" localSheetId="53">#REF!</definedName>
    <definedName name="_num6" localSheetId="55">#REF!</definedName>
    <definedName name="_num6" localSheetId="57">#REF!</definedName>
    <definedName name="_num6" localSheetId="59">#REF!</definedName>
    <definedName name="_num6" localSheetId="61">#REF!</definedName>
    <definedName name="_num6" localSheetId="63">#REF!</definedName>
    <definedName name="_num6" localSheetId="65">#REF!</definedName>
    <definedName name="_num6" localSheetId="67">#REF!</definedName>
    <definedName name="_num6" localSheetId="69">#REF!</definedName>
    <definedName name="_num6" localSheetId="71">#REF!</definedName>
    <definedName name="_num6" localSheetId="73">#REF!</definedName>
    <definedName name="_num6" localSheetId="75">#REF!</definedName>
    <definedName name="_num6" localSheetId="77">#REF!</definedName>
    <definedName name="_num6" localSheetId="79">#REF!</definedName>
    <definedName name="_num6">#REF!</definedName>
    <definedName name="_num7" localSheetId="26">#REF!</definedName>
    <definedName name="_num7" localSheetId="28">#REF!</definedName>
    <definedName name="_num7" localSheetId="30">#REF!</definedName>
    <definedName name="_num7" localSheetId="81">#REF!</definedName>
    <definedName name="_num7" localSheetId="32">#REF!</definedName>
    <definedName name="_num7" localSheetId="34">#REF!</definedName>
    <definedName name="_num7" localSheetId="36">#REF!</definedName>
    <definedName name="_num7" localSheetId="38">#REF!</definedName>
    <definedName name="_num7" localSheetId="40">#REF!</definedName>
    <definedName name="_num7" localSheetId="42">#REF!</definedName>
    <definedName name="_num7" localSheetId="45">#REF!</definedName>
    <definedName name="_num7" localSheetId="47">#REF!</definedName>
    <definedName name="_num7" localSheetId="49">#REF!</definedName>
    <definedName name="_num7" localSheetId="51">#REF!</definedName>
    <definedName name="_num7" localSheetId="53">#REF!</definedName>
    <definedName name="_num7" localSheetId="55">#REF!</definedName>
    <definedName name="_num7" localSheetId="57">#REF!</definedName>
    <definedName name="_num7" localSheetId="59">#REF!</definedName>
    <definedName name="_num7" localSheetId="61">#REF!</definedName>
    <definedName name="_num7" localSheetId="63">#REF!</definedName>
    <definedName name="_num7" localSheetId="65">#REF!</definedName>
    <definedName name="_num7" localSheetId="67">#REF!</definedName>
    <definedName name="_num7" localSheetId="69">#REF!</definedName>
    <definedName name="_num7" localSheetId="71">#REF!</definedName>
    <definedName name="_num7" localSheetId="73">#REF!</definedName>
    <definedName name="_num7" localSheetId="75">#REF!</definedName>
    <definedName name="_num7" localSheetId="77">#REF!</definedName>
    <definedName name="_num7" localSheetId="79">#REF!</definedName>
    <definedName name="_num7">#REF!</definedName>
    <definedName name="_num8" localSheetId="26">#REF!</definedName>
    <definedName name="_num8" localSheetId="28">#REF!</definedName>
    <definedName name="_num8" localSheetId="30">#REF!</definedName>
    <definedName name="_num8" localSheetId="81">#REF!</definedName>
    <definedName name="_num8" localSheetId="32">#REF!</definedName>
    <definedName name="_num8" localSheetId="34">#REF!</definedName>
    <definedName name="_num8" localSheetId="36">#REF!</definedName>
    <definedName name="_num8" localSheetId="38">#REF!</definedName>
    <definedName name="_num8" localSheetId="40">#REF!</definedName>
    <definedName name="_num8" localSheetId="42">#REF!</definedName>
    <definedName name="_num8" localSheetId="45">#REF!</definedName>
    <definedName name="_num8" localSheetId="47">#REF!</definedName>
    <definedName name="_num8" localSheetId="49">#REF!</definedName>
    <definedName name="_num8" localSheetId="51">#REF!</definedName>
    <definedName name="_num8" localSheetId="53">#REF!</definedName>
    <definedName name="_num8" localSheetId="55">#REF!</definedName>
    <definedName name="_num8" localSheetId="57">#REF!</definedName>
    <definedName name="_num8" localSheetId="59">#REF!</definedName>
    <definedName name="_num8" localSheetId="61">#REF!</definedName>
    <definedName name="_num8" localSheetId="63">#REF!</definedName>
    <definedName name="_num8" localSheetId="65">#REF!</definedName>
    <definedName name="_num8" localSheetId="67">#REF!</definedName>
    <definedName name="_num8" localSheetId="69">#REF!</definedName>
    <definedName name="_num8" localSheetId="71">#REF!</definedName>
    <definedName name="_num8" localSheetId="73">#REF!</definedName>
    <definedName name="_num8" localSheetId="75">#REF!</definedName>
    <definedName name="_num8" localSheetId="77">#REF!</definedName>
    <definedName name="_num8" localSheetId="79">#REF!</definedName>
    <definedName name="_num8">#REF!</definedName>
    <definedName name="_num9" localSheetId="26">#REF!</definedName>
    <definedName name="_num9" localSheetId="28">#REF!</definedName>
    <definedName name="_num9" localSheetId="30">#REF!</definedName>
    <definedName name="_num9" localSheetId="81">#REF!</definedName>
    <definedName name="_num9" localSheetId="32">#REF!</definedName>
    <definedName name="_num9" localSheetId="34">#REF!</definedName>
    <definedName name="_num9" localSheetId="36">#REF!</definedName>
    <definedName name="_num9" localSheetId="38">#REF!</definedName>
    <definedName name="_num9" localSheetId="40">#REF!</definedName>
    <definedName name="_num9" localSheetId="42">#REF!</definedName>
    <definedName name="_num9" localSheetId="45">#REF!</definedName>
    <definedName name="_num9" localSheetId="47">#REF!</definedName>
    <definedName name="_num9" localSheetId="49">#REF!</definedName>
    <definedName name="_num9" localSheetId="51">#REF!</definedName>
    <definedName name="_num9" localSheetId="53">#REF!</definedName>
    <definedName name="_num9" localSheetId="55">#REF!</definedName>
    <definedName name="_num9" localSheetId="57">#REF!</definedName>
    <definedName name="_num9" localSheetId="59">#REF!</definedName>
    <definedName name="_num9" localSheetId="61">#REF!</definedName>
    <definedName name="_num9" localSheetId="63">#REF!</definedName>
    <definedName name="_num9" localSheetId="65">#REF!</definedName>
    <definedName name="_num9" localSheetId="67">#REF!</definedName>
    <definedName name="_num9" localSheetId="69">#REF!</definedName>
    <definedName name="_num9" localSheetId="71">#REF!</definedName>
    <definedName name="_num9" localSheetId="73">#REF!</definedName>
    <definedName name="_num9" localSheetId="75">#REF!</definedName>
    <definedName name="_num9" localSheetId="77">#REF!</definedName>
    <definedName name="_num9" localSheetId="79">#REF!</definedName>
    <definedName name="_num9">#REF!</definedName>
    <definedName name="_nyn7" localSheetId="26" hidden="1">{"via1",#N/A,TRUE,"general";"via2",#N/A,TRUE,"general";"via3",#N/A,TRUE,"general"}</definedName>
    <definedName name="_nyn7" localSheetId="28" hidden="1">{"via1",#N/A,TRUE,"general";"via2",#N/A,TRUE,"general";"via3",#N/A,TRUE,"general"}</definedName>
    <definedName name="_nyn7" localSheetId="30" hidden="1">{"via1",#N/A,TRUE,"general";"via2",#N/A,TRUE,"general";"via3",#N/A,TRUE,"general"}</definedName>
    <definedName name="_nyn7" localSheetId="81" hidden="1">{"via1",#N/A,TRUE,"general";"via2",#N/A,TRUE,"general";"via3",#N/A,TRUE,"general"}</definedName>
    <definedName name="_nyn7" localSheetId="32" hidden="1">{"via1",#N/A,TRUE,"general";"via2",#N/A,TRUE,"general";"via3",#N/A,TRUE,"general"}</definedName>
    <definedName name="_nyn7" localSheetId="34" hidden="1">{"via1",#N/A,TRUE,"general";"via2",#N/A,TRUE,"general";"via3",#N/A,TRUE,"general"}</definedName>
    <definedName name="_nyn7" localSheetId="36" hidden="1">{"via1",#N/A,TRUE,"general";"via2",#N/A,TRUE,"general";"via3",#N/A,TRUE,"general"}</definedName>
    <definedName name="_nyn7" localSheetId="38" hidden="1">{"via1",#N/A,TRUE,"general";"via2",#N/A,TRUE,"general";"via3",#N/A,TRUE,"general"}</definedName>
    <definedName name="_nyn7" localSheetId="40" hidden="1">{"via1",#N/A,TRUE,"general";"via2",#N/A,TRUE,"general";"via3",#N/A,TRUE,"general"}</definedName>
    <definedName name="_nyn7" localSheetId="42" hidden="1">{"via1",#N/A,TRUE,"general";"via2",#N/A,TRUE,"general";"via3",#N/A,TRUE,"general"}</definedName>
    <definedName name="_nyn7" localSheetId="45" hidden="1">{"via1",#N/A,TRUE,"general";"via2",#N/A,TRUE,"general";"via3",#N/A,TRUE,"general"}</definedName>
    <definedName name="_nyn7" localSheetId="47" hidden="1">{"via1",#N/A,TRUE,"general";"via2",#N/A,TRUE,"general";"via3",#N/A,TRUE,"general"}</definedName>
    <definedName name="_nyn7" localSheetId="49" hidden="1">{"via1",#N/A,TRUE,"general";"via2",#N/A,TRUE,"general";"via3",#N/A,TRUE,"general"}</definedName>
    <definedName name="_nyn7" localSheetId="51" hidden="1">{"via1",#N/A,TRUE,"general";"via2",#N/A,TRUE,"general";"via3",#N/A,TRUE,"general"}</definedName>
    <definedName name="_nyn7" localSheetId="53" hidden="1">{"via1",#N/A,TRUE,"general";"via2",#N/A,TRUE,"general";"via3",#N/A,TRUE,"general"}</definedName>
    <definedName name="_nyn7" localSheetId="55" hidden="1">{"via1",#N/A,TRUE,"general";"via2",#N/A,TRUE,"general";"via3",#N/A,TRUE,"general"}</definedName>
    <definedName name="_nyn7" localSheetId="57" hidden="1">{"via1",#N/A,TRUE,"general";"via2",#N/A,TRUE,"general";"via3",#N/A,TRUE,"general"}</definedName>
    <definedName name="_nyn7" localSheetId="59" hidden="1">{"via1",#N/A,TRUE,"general";"via2",#N/A,TRUE,"general";"via3",#N/A,TRUE,"general"}</definedName>
    <definedName name="_nyn7" localSheetId="61" hidden="1">{"via1",#N/A,TRUE,"general";"via2",#N/A,TRUE,"general";"via3",#N/A,TRUE,"general"}</definedName>
    <definedName name="_nyn7" localSheetId="63" hidden="1">{"via1",#N/A,TRUE,"general";"via2",#N/A,TRUE,"general";"via3",#N/A,TRUE,"general"}</definedName>
    <definedName name="_nyn7" localSheetId="65" hidden="1">{"via1",#N/A,TRUE,"general";"via2",#N/A,TRUE,"general";"via3",#N/A,TRUE,"general"}</definedName>
    <definedName name="_nyn7" localSheetId="67" hidden="1">{"via1",#N/A,TRUE,"general";"via2",#N/A,TRUE,"general";"via3",#N/A,TRUE,"general"}</definedName>
    <definedName name="_nyn7" localSheetId="69" hidden="1">{"via1",#N/A,TRUE,"general";"via2",#N/A,TRUE,"general";"via3",#N/A,TRUE,"general"}</definedName>
    <definedName name="_nyn7" localSheetId="71" hidden="1">{"via1",#N/A,TRUE,"general";"via2",#N/A,TRUE,"general";"via3",#N/A,TRUE,"general"}</definedName>
    <definedName name="_nyn7" localSheetId="73" hidden="1">{"via1",#N/A,TRUE,"general";"via2",#N/A,TRUE,"general";"via3",#N/A,TRUE,"general"}</definedName>
    <definedName name="_nyn7" localSheetId="75" hidden="1">{"via1",#N/A,TRUE,"general";"via2",#N/A,TRUE,"general";"via3",#N/A,TRUE,"general"}</definedName>
    <definedName name="_nyn7" localSheetId="77" hidden="1">{"via1",#N/A,TRUE,"general";"via2",#N/A,TRUE,"general";"via3",#N/A,TRUE,"general"}</definedName>
    <definedName name="_nyn7" localSheetId="79"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6" hidden="1">{"via1",#N/A,TRUE,"general";"via2",#N/A,TRUE,"general";"via3",#N/A,TRUE,"general"}</definedName>
    <definedName name="_o4" localSheetId="28" hidden="1">{"via1",#N/A,TRUE,"general";"via2",#N/A,TRUE,"general";"via3",#N/A,TRUE,"general"}</definedName>
    <definedName name="_o4" localSheetId="30" hidden="1">{"via1",#N/A,TRUE,"general";"via2",#N/A,TRUE,"general";"via3",#N/A,TRUE,"general"}</definedName>
    <definedName name="_o4" localSheetId="81" hidden="1">{"via1",#N/A,TRUE,"general";"via2",#N/A,TRUE,"general";"via3",#N/A,TRUE,"general"}</definedName>
    <definedName name="_o4" localSheetId="32" hidden="1">{"via1",#N/A,TRUE,"general";"via2",#N/A,TRUE,"general";"via3",#N/A,TRUE,"general"}</definedName>
    <definedName name="_o4" localSheetId="34" hidden="1">{"via1",#N/A,TRUE,"general";"via2",#N/A,TRUE,"general";"via3",#N/A,TRUE,"general"}</definedName>
    <definedName name="_o4" localSheetId="36" hidden="1">{"via1",#N/A,TRUE,"general";"via2",#N/A,TRUE,"general";"via3",#N/A,TRUE,"general"}</definedName>
    <definedName name="_o4" localSheetId="38" hidden="1">{"via1",#N/A,TRUE,"general";"via2",#N/A,TRUE,"general";"via3",#N/A,TRUE,"general"}</definedName>
    <definedName name="_o4" localSheetId="40" hidden="1">{"via1",#N/A,TRUE,"general";"via2",#N/A,TRUE,"general";"via3",#N/A,TRUE,"general"}</definedName>
    <definedName name="_o4" localSheetId="42" hidden="1">{"via1",#N/A,TRUE,"general";"via2",#N/A,TRUE,"general";"via3",#N/A,TRUE,"general"}</definedName>
    <definedName name="_o4" localSheetId="45" hidden="1">{"via1",#N/A,TRUE,"general";"via2",#N/A,TRUE,"general";"via3",#N/A,TRUE,"general"}</definedName>
    <definedName name="_o4" localSheetId="47" hidden="1">{"via1",#N/A,TRUE,"general";"via2",#N/A,TRUE,"general";"via3",#N/A,TRUE,"general"}</definedName>
    <definedName name="_o4" localSheetId="49" hidden="1">{"via1",#N/A,TRUE,"general";"via2",#N/A,TRUE,"general";"via3",#N/A,TRUE,"general"}</definedName>
    <definedName name="_o4" localSheetId="51" hidden="1">{"via1",#N/A,TRUE,"general";"via2",#N/A,TRUE,"general";"via3",#N/A,TRUE,"general"}</definedName>
    <definedName name="_o4" localSheetId="53" hidden="1">{"via1",#N/A,TRUE,"general";"via2",#N/A,TRUE,"general";"via3",#N/A,TRUE,"general"}</definedName>
    <definedName name="_o4" localSheetId="55" hidden="1">{"via1",#N/A,TRUE,"general";"via2",#N/A,TRUE,"general";"via3",#N/A,TRUE,"general"}</definedName>
    <definedName name="_o4" localSheetId="57" hidden="1">{"via1",#N/A,TRUE,"general";"via2",#N/A,TRUE,"general";"via3",#N/A,TRUE,"general"}</definedName>
    <definedName name="_o4" localSheetId="59" hidden="1">{"via1",#N/A,TRUE,"general";"via2",#N/A,TRUE,"general";"via3",#N/A,TRUE,"general"}</definedName>
    <definedName name="_o4" localSheetId="61" hidden="1">{"via1",#N/A,TRUE,"general";"via2",#N/A,TRUE,"general";"via3",#N/A,TRUE,"general"}</definedName>
    <definedName name="_o4" localSheetId="63" hidden="1">{"via1",#N/A,TRUE,"general";"via2",#N/A,TRUE,"general";"via3",#N/A,TRUE,"general"}</definedName>
    <definedName name="_o4" localSheetId="65" hidden="1">{"via1",#N/A,TRUE,"general";"via2",#N/A,TRUE,"general";"via3",#N/A,TRUE,"general"}</definedName>
    <definedName name="_o4" localSheetId="67" hidden="1">{"via1",#N/A,TRUE,"general";"via2",#N/A,TRUE,"general";"via3",#N/A,TRUE,"general"}</definedName>
    <definedName name="_o4" localSheetId="69" hidden="1">{"via1",#N/A,TRUE,"general";"via2",#N/A,TRUE,"general";"via3",#N/A,TRUE,"general"}</definedName>
    <definedName name="_o4" localSheetId="71" hidden="1">{"via1",#N/A,TRUE,"general";"via2",#N/A,TRUE,"general";"via3",#N/A,TRUE,"general"}</definedName>
    <definedName name="_o4" localSheetId="73" hidden="1">{"via1",#N/A,TRUE,"general";"via2",#N/A,TRUE,"general";"via3",#N/A,TRUE,"general"}</definedName>
    <definedName name="_o4" localSheetId="75" hidden="1">{"via1",#N/A,TRUE,"general";"via2",#N/A,TRUE,"general";"via3",#N/A,TRUE,"general"}</definedName>
    <definedName name="_o4" localSheetId="77" hidden="1">{"via1",#N/A,TRUE,"general";"via2",#N/A,TRUE,"general";"via3",#N/A,TRUE,"general"}</definedName>
    <definedName name="_o4" localSheetId="79"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6" hidden="1">{"TAB1",#N/A,TRUE,"GENERAL";"TAB2",#N/A,TRUE,"GENERAL";"TAB3",#N/A,TRUE,"GENERAL";"TAB4",#N/A,TRUE,"GENERAL";"TAB5",#N/A,TRUE,"GENERAL"}</definedName>
    <definedName name="_o5" localSheetId="28" hidden="1">{"TAB1",#N/A,TRUE,"GENERAL";"TAB2",#N/A,TRUE,"GENERAL";"TAB3",#N/A,TRUE,"GENERAL";"TAB4",#N/A,TRUE,"GENERAL";"TAB5",#N/A,TRUE,"GENERAL"}</definedName>
    <definedName name="_o5" localSheetId="30" hidden="1">{"TAB1",#N/A,TRUE,"GENERAL";"TAB2",#N/A,TRUE,"GENERAL";"TAB3",#N/A,TRUE,"GENERAL";"TAB4",#N/A,TRUE,"GENERAL";"TAB5",#N/A,TRUE,"GENERAL"}</definedName>
    <definedName name="_o5" localSheetId="81" hidden="1">{"TAB1",#N/A,TRUE,"GENERAL";"TAB2",#N/A,TRUE,"GENERAL";"TAB3",#N/A,TRUE,"GENERAL";"TAB4",#N/A,TRUE,"GENERAL";"TAB5",#N/A,TRUE,"GENERAL"}</definedName>
    <definedName name="_o5" localSheetId="32" hidden="1">{"TAB1",#N/A,TRUE,"GENERAL";"TAB2",#N/A,TRUE,"GENERAL";"TAB3",#N/A,TRUE,"GENERAL";"TAB4",#N/A,TRUE,"GENERAL";"TAB5",#N/A,TRUE,"GENERAL"}</definedName>
    <definedName name="_o5" localSheetId="34" hidden="1">{"TAB1",#N/A,TRUE,"GENERAL";"TAB2",#N/A,TRUE,"GENERAL";"TAB3",#N/A,TRUE,"GENERAL";"TAB4",#N/A,TRUE,"GENERAL";"TAB5",#N/A,TRUE,"GENERAL"}</definedName>
    <definedName name="_o5" localSheetId="36" hidden="1">{"TAB1",#N/A,TRUE,"GENERAL";"TAB2",#N/A,TRUE,"GENERAL";"TAB3",#N/A,TRUE,"GENERAL";"TAB4",#N/A,TRUE,"GENERAL";"TAB5",#N/A,TRUE,"GENERAL"}</definedName>
    <definedName name="_o5" localSheetId="38" hidden="1">{"TAB1",#N/A,TRUE,"GENERAL";"TAB2",#N/A,TRUE,"GENERAL";"TAB3",#N/A,TRUE,"GENERAL";"TAB4",#N/A,TRUE,"GENERAL";"TAB5",#N/A,TRUE,"GENERAL"}</definedName>
    <definedName name="_o5" localSheetId="40" hidden="1">{"TAB1",#N/A,TRUE,"GENERAL";"TAB2",#N/A,TRUE,"GENERAL";"TAB3",#N/A,TRUE,"GENERAL";"TAB4",#N/A,TRUE,"GENERAL";"TAB5",#N/A,TRUE,"GENERAL"}</definedName>
    <definedName name="_o5" localSheetId="42" hidden="1">{"TAB1",#N/A,TRUE,"GENERAL";"TAB2",#N/A,TRUE,"GENERAL";"TAB3",#N/A,TRUE,"GENERAL";"TAB4",#N/A,TRUE,"GENERAL";"TAB5",#N/A,TRUE,"GENERAL"}</definedName>
    <definedName name="_o5" localSheetId="45" hidden="1">{"TAB1",#N/A,TRUE,"GENERAL";"TAB2",#N/A,TRUE,"GENERAL";"TAB3",#N/A,TRUE,"GENERAL";"TAB4",#N/A,TRUE,"GENERAL";"TAB5",#N/A,TRUE,"GENERAL"}</definedName>
    <definedName name="_o5" localSheetId="47" hidden="1">{"TAB1",#N/A,TRUE,"GENERAL";"TAB2",#N/A,TRUE,"GENERAL";"TAB3",#N/A,TRUE,"GENERAL";"TAB4",#N/A,TRUE,"GENERAL";"TAB5",#N/A,TRUE,"GENERAL"}</definedName>
    <definedName name="_o5" localSheetId="49" hidden="1">{"TAB1",#N/A,TRUE,"GENERAL";"TAB2",#N/A,TRUE,"GENERAL";"TAB3",#N/A,TRUE,"GENERAL";"TAB4",#N/A,TRUE,"GENERAL";"TAB5",#N/A,TRUE,"GENERAL"}</definedName>
    <definedName name="_o5" localSheetId="51" hidden="1">{"TAB1",#N/A,TRUE,"GENERAL";"TAB2",#N/A,TRUE,"GENERAL";"TAB3",#N/A,TRUE,"GENERAL";"TAB4",#N/A,TRUE,"GENERAL";"TAB5",#N/A,TRUE,"GENERAL"}</definedName>
    <definedName name="_o5" localSheetId="53" hidden="1">{"TAB1",#N/A,TRUE,"GENERAL";"TAB2",#N/A,TRUE,"GENERAL";"TAB3",#N/A,TRUE,"GENERAL";"TAB4",#N/A,TRUE,"GENERAL";"TAB5",#N/A,TRUE,"GENERAL"}</definedName>
    <definedName name="_o5" localSheetId="55" hidden="1">{"TAB1",#N/A,TRUE,"GENERAL";"TAB2",#N/A,TRUE,"GENERAL";"TAB3",#N/A,TRUE,"GENERAL";"TAB4",#N/A,TRUE,"GENERAL";"TAB5",#N/A,TRUE,"GENERAL"}</definedName>
    <definedName name="_o5" localSheetId="57" hidden="1">{"TAB1",#N/A,TRUE,"GENERAL";"TAB2",#N/A,TRUE,"GENERAL";"TAB3",#N/A,TRUE,"GENERAL";"TAB4",#N/A,TRUE,"GENERAL";"TAB5",#N/A,TRUE,"GENERAL"}</definedName>
    <definedName name="_o5" localSheetId="59" hidden="1">{"TAB1",#N/A,TRUE,"GENERAL";"TAB2",#N/A,TRUE,"GENERAL";"TAB3",#N/A,TRUE,"GENERAL";"TAB4",#N/A,TRUE,"GENERAL";"TAB5",#N/A,TRUE,"GENERAL"}</definedName>
    <definedName name="_o5" localSheetId="61" hidden="1">{"TAB1",#N/A,TRUE,"GENERAL";"TAB2",#N/A,TRUE,"GENERAL";"TAB3",#N/A,TRUE,"GENERAL";"TAB4",#N/A,TRUE,"GENERAL";"TAB5",#N/A,TRUE,"GENERAL"}</definedName>
    <definedName name="_o5" localSheetId="63" hidden="1">{"TAB1",#N/A,TRUE,"GENERAL";"TAB2",#N/A,TRUE,"GENERAL";"TAB3",#N/A,TRUE,"GENERAL";"TAB4",#N/A,TRUE,"GENERAL";"TAB5",#N/A,TRUE,"GENERAL"}</definedName>
    <definedName name="_o5" localSheetId="65" hidden="1">{"TAB1",#N/A,TRUE,"GENERAL";"TAB2",#N/A,TRUE,"GENERAL";"TAB3",#N/A,TRUE,"GENERAL";"TAB4",#N/A,TRUE,"GENERAL";"TAB5",#N/A,TRUE,"GENERAL"}</definedName>
    <definedName name="_o5" localSheetId="67" hidden="1">{"TAB1",#N/A,TRUE,"GENERAL";"TAB2",#N/A,TRUE,"GENERAL";"TAB3",#N/A,TRUE,"GENERAL";"TAB4",#N/A,TRUE,"GENERAL";"TAB5",#N/A,TRUE,"GENERAL"}</definedName>
    <definedName name="_o5" localSheetId="69" hidden="1">{"TAB1",#N/A,TRUE,"GENERAL";"TAB2",#N/A,TRUE,"GENERAL";"TAB3",#N/A,TRUE,"GENERAL";"TAB4",#N/A,TRUE,"GENERAL";"TAB5",#N/A,TRUE,"GENERAL"}</definedName>
    <definedName name="_o5" localSheetId="71" hidden="1">{"TAB1",#N/A,TRUE,"GENERAL";"TAB2",#N/A,TRUE,"GENERAL";"TAB3",#N/A,TRUE,"GENERAL";"TAB4",#N/A,TRUE,"GENERAL";"TAB5",#N/A,TRUE,"GENERAL"}</definedName>
    <definedName name="_o5" localSheetId="73" hidden="1">{"TAB1",#N/A,TRUE,"GENERAL";"TAB2",#N/A,TRUE,"GENERAL";"TAB3",#N/A,TRUE,"GENERAL";"TAB4",#N/A,TRUE,"GENERAL";"TAB5",#N/A,TRUE,"GENERAL"}</definedName>
    <definedName name="_o5" localSheetId="75" hidden="1">{"TAB1",#N/A,TRUE,"GENERAL";"TAB2",#N/A,TRUE,"GENERAL";"TAB3",#N/A,TRUE,"GENERAL";"TAB4",#N/A,TRUE,"GENERAL";"TAB5",#N/A,TRUE,"GENERAL"}</definedName>
    <definedName name="_o5" localSheetId="77" hidden="1">{"TAB1",#N/A,TRUE,"GENERAL";"TAB2",#N/A,TRUE,"GENERAL";"TAB3",#N/A,TRUE,"GENERAL";"TAB4",#N/A,TRUE,"GENERAL";"TAB5",#N/A,TRUE,"GENERAL"}</definedName>
    <definedName name="_o5" localSheetId="79"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6" hidden="1">{"TAB1",#N/A,TRUE,"GENERAL";"TAB2",#N/A,TRUE,"GENERAL";"TAB3",#N/A,TRUE,"GENERAL";"TAB4",#N/A,TRUE,"GENERAL";"TAB5",#N/A,TRUE,"GENERAL"}</definedName>
    <definedName name="_o6" localSheetId="28" hidden="1">{"TAB1",#N/A,TRUE,"GENERAL";"TAB2",#N/A,TRUE,"GENERAL";"TAB3",#N/A,TRUE,"GENERAL";"TAB4",#N/A,TRUE,"GENERAL";"TAB5",#N/A,TRUE,"GENERAL"}</definedName>
    <definedName name="_o6" localSheetId="30" hidden="1">{"TAB1",#N/A,TRUE,"GENERAL";"TAB2",#N/A,TRUE,"GENERAL";"TAB3",#N/A,TRUE,"GENERAL";"TAB4",#N/A,TRUE,"GENERAL";"TAB5",#N/A,TRUE,"GENERAL"}</definedName>
    <definedName name="_o6" localSheetId="81" hidden="1">{"TAB1",#N/A,TRUE,"GENERAL";"TAB2",#N/A,TRUE,"GENERAL";"TAB3",#N/A,TRUE,"GENERAL";"TAB4",#N/A,TRUE,"GENERAL";"TAB5",#N/A,TRUE,"GENERAL"}</definedName>
    <definedName name="_o6" localSheetId="32" hidden="1">{"TAB1",#N/A,TRUE,"GENERAL";"TAB2",#N/A,TRUE,"GENERAL";"TAB3",#N/A,TRUE,"GENERAL";"TAB4",#N/A,TRUE,"GENERAL";"TAB5",#N/A,TRUE,"GENERAL"}</definedName>
    <definedName name="_o6" localSheetId="34" hidden="1">{"TAB1",#N/A,TRUE,"GENERAL";"TAB2",#N/A,TRUE,"GENERAL";"TAB3",#N/A,TRUE,"GENERAL";"TAB4",#N/A,TRUE,"GENERAL";"TAB5",#N/A,TRUE,"GENERAL"}</definedName>
    <definedName name="_o6" localSheetId="36" hidden="1">{"TAB1",#N/A,TRUE,"GENERAL";"TAB2",#N/A,TRUE,"GENERAL";"TAB3",#N/A,TRUE,"GENERAL";"TAB4",#N/A,TRUE,"GENERAL";"TAB5",#N/A,TRUE,"GENERAL"}</definedName>
    <definedName name="_o6" localSheetId="38" hidden="1">{"TAB1",#N/A,TRUE,"GENERAL";"TAB2",#N/A,TRUE,"GENERAL";"TAB3",#N/A,TRUE,"GENERAL";"TAB4",#N/A,TRUE,"GENERAL";"TAB5",#N/A,TRUE,"GENERAL"}</definedName>
    <definedName name="_o6" localSheetId="40" hidden="1">{"TAB1",#N/A,TRUE,"GENERAL";"TAB2",#N/A,TRUE,"GENERAL";"TAB3",#N/A,TRUE,"GENERAL";"TAB4",#N/A,TRUE,"GENERAL";"TAB5",#N/A,TRUE,"GENERAL"}</definedName>
    <definedName name="_o6" localSheetId="42" hidden="1">{"TAB1",#N/A,TRUE,"GENERAL";"TAB2",#N/A,TRUE,"GENERAL";"TAB3",#N/A,TRUE,"GENERAL";"TAB4",#N/A,TRUE,"GENERAL";"TAB5",#N/A,TRUE,"GENERAL"}</definedName>
    <definedName name="_o6" localSheetId="45" hidden="1">{"TAB1",#N/A,TRUE,"GENERAL";"TAB2",#N/A,TRUE,"GENERAL";"TAB3",#N/A,TRUE,"GENERAL";"TAB4",#N/A,TRUE,"GENERAL";"TAB5",#N/A,TRUE,"GENERAL"}</definedName>
    <definedName name="_o6" localSheetId="47" hidden="1">{"TAB1",#N/A,TRUE,"GENERAL";"TAB2",#N/A,TRUE,"GENERAL";"TAB3",#N/A,TRUE,"GENERAL";"TAB4",#N/A,TRUE,"GENERAL";"TAB5",#N/A,TRUE,"GENERAL"}</definedName>
    <definedName name="_o6" localSheetId="49" hidden="1">{"TAB1",#N/A,TRUE,"GENERAL";"TAB2",#N/A,TRUE,"GENERAL";"TAB3",#N/A,TRUE,"GENERAL";"TAB4",#N/A,TRUE,"GENERAL";"TAB5",#N/A,TRUE,"GENERAL"}</definedName>
    <definedName name="_o6" localSheetId="51" hidden="1">{"TAB1",#N/A,TRUE,"GENERAL";"TAB2",#N/A,TRUE,"GENERAL";"TAB3",#N/A,TRUE,"GENERAL";"TAB4",#N/A,TRUE,"GENERAL";"TAB5",#N/A,TRUE,"GENERAL"}</definedName>
    <definedName name="_o6" localSheetId="53" hidden="1">{"TAB1",#N/A,TRUE,"GENERAL";"TAB2",#N/A,TRUE,"GENERAL";"TAB3",#N/A,TRUE,"GENERAL";"TAB4",#N/A,TRUE,"GENERAL";"TAB5",#N/A,TRUE,"GENERAL"}</definedName>
    <definedName name="_o6" localSheetId="55" hidden="1">{"TAB1",#N/A,TRUE,"GENERAL";"TAB2",#N/A,TRUE,"GENERAL";"TAB3",#N/A,TRUE,"GENERAL";"TAB4",#N/A,TRUE,"GENERAL";"TAB5",#N/A,TRUE,"GENERAL"}</definedName>
    <definedName name="_o6" localSheetId="57" hidden="1">{"TAB1",#N/A,TRUE,"GENERAL";"TAB2",#N/A,TRUE,"GENERAL";"TAB3",#N/A,TRUE,"GENERAL";"TAB4",#N/A,TRUE,"GENERAL";"TAB5",#N/A,TRUE,"GENERAL"}</definedName>
    <definedName name="_o6" localSheetId="59" hidden="1">{"TAB1",#N/A,TRUE,"GENERAL";"TAB2",#N/A,TRUE,"GENERAL";"TAB3",#N/A,TRUE,"GENERAL";"TAB4",#N/A,TRUE,"GENERAL";"TAB5",#N/A,TRUE,"GENERAL"}</definedName>
    <definedName name="_o6" localSheetId="61" hidden="1">{"TAB1",#N/A,TRUE,"GENERAL";"TAB2",#N/A,TRUE,"GENERAL";"TAB3",#N/A,TRUE,"GENERAL";"TAB4",#N/A,TRUE,"GENERAL";"TAB5",#N/A,TRUE,"GENERAL"}</definedName>
    <definedName name="_o6" localSheetId="63" hidden="1">{"TAB1",#N/A,TRUE,"GENERAL";"TAB2",#N/A,TRUE,"GENERAL";"TAB3",#N/A,TRUE,"GENERAL";"TAB4",#N/A,TRUE,"GENERAL";"TAB5",#N/A,TRUE,"GENERAL"}</definedName>
    <definedName name="_o6" localSheetId="65" hidden="1">{"TAB1",#N/A,TRUE,"GENERAL";"TAB2",#N/A,TRUE,"GENERAL";"TAB3",#N/A,TRUE,"GENERAL";"TAB4",#N/A,TRUE,"GENERAL";"TAB5",#N/A,TRUE,"GENERAL"}</definedName>
    <definedName name="_o6" localSheetId="67" hidden="1">{"TAB1",#N/A,TRUE,"GENERAL";"TAB2",#N/A,TRUE,"GENERAL";"TAB3",#N/A,TRUE,"GENERAL";"TAB4",#N/A,TRUE,"GENERAL";"TAB5",#N/A,TRUE,"GENERAL"}</definedName>
    <definedName name="_o6" localSheetId="69" hidden="1">{"TAB1",#N/A,TRUE,"GENERAL";"TAB2",#N/A,TRUE,"GENERAL";"TAB3",#N/A,TRUE,"GENERAL";"TAB4",#N/A,TRUE,"GENERAL";"TAB5",#N/A,TRUE,"GENERAL"}</definedName>
    <definedName name="_o6" localSheetId="71" hidden="1">{"TAB1",#N/A,TRUE,"GENERAL";"TAB2",#N/A,TRUE,"GENERAL";"TAB3",#N/A,TRUE,"GENERAL";"TAB4",#N/A,TRUE,"GENERAL";"TAB5",#N/A,TRUE,"GENERAL"}</definedName>
    <definedName name="_o6" localSheetId="73" hidden="1">{"TAB1",#N/A,TRUE,"GENERAL";"TAB2",#N/A,TRUE,"GENERAL";"TAB3",#N/A,TRUE,"GENERAL";"TAB4",#N/A,TRUE,"GENERAL";"TAB5",#N/A,TRUE,"GENERAL"}</definedName>
    <definedName name="_o6" localSheetId="75" hidden="1">{"TAB1",#N/A,TRUE,"GENERAL";"TAB2",#N/A,TRUE,"GENERAL";"TAB3",#N/A,TRUE,"GENERAL";"TAB4",#N/A,TRUE,"GENERAL";"TAB5",#N/A,TRUE,"GENERAL"}</definedName>
    <definedName name="_o6" localSheetId="77" hidden="1">{"TAB1",#N/A,TRUE,"GENERAL";"TAB2",#N/A,TRUE,"GENERAL";"TAB3",#N/A,TRUE,"GENERAL";"TAB4",#N/A,TRUE,"GENERAL";"TAB5",#N/A,TRUE,"GENERAL"}</definedName>
    <definedName name="_o6" localSheetId="79"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6" hidden="1">{"TAB1",#N/A,TRUE,"GENERAL";"TAB2",#N/A,TRUE,"GENERAL";"TAB3",#N/A,TRUE,"GENERAL";"TAB4",#N/A,TRUE,"GENERAL";"TAB5",#N/A,TRUE,"GENERAL"}</definedName>
    <definedName name="_o7" localSheetId="28" hidden="1">{"TAB1",#N/A,TRUE,"GENERAL";"TAB2",#N/A,TRUE,"GENERAL";"TAB3",#N/A,TRUE,"GENERAL";"TAB4",#N/A,TRUE,"GENERAL";"TAB5",#N/A,TRUE,"GENERAL"}</definedName>
    <definedName name="_o7" localSheetId="30" hidden="1">{"TAB1",#N/A,TRUE,"GENERAL";"TAB2",#N/A,TRUE,"GENERAL";"TAB3",#N/A,TRUE,"GENERAL";"TAB4",#N/A,TRUE,"GENERAL";"TAB5",#N/A,TRUE,"GENERAL"}</definedName>
    <definedName name="_o7" localSheetId="81" hidden="1">{"TAB1",#N/A,TRUE,"GENERAL";"TAB2",#N/A,TRUE,"GENERAL";"TAB3",#N/A,TRUE,"GENERAL";"TAB4",#N/A,TRUE,"GENERAL";"TAB5",#N/A,TRUE,"GENERAL"}</definedName>
    <definedName name="_o7" localSheetId="32" hidden="1">{"TAB1",#N/A,TRUE,"GENERAL";"TAB2",#N/A,TRUE,"GENERAL";"TAB3",#N/A,TRUE,"GENERAL";"TAB4",#N/A,TRUE,"GENERAL";"TAB5",#N/A,TRUE,"GENERAL"}</definedName>
    <definedName name="_o7" localSheetId="34" hidden="1">{"TAB1",#N/A,TRUE,"GENERAL";"TAB2",#N/A,TRUE,"GENERAL";"TAB3",#N/A,TRUE,"GENERAL";"TAB4",#N/A,TRUE,"GENERAL";"TAB5",#N/A,TRUE,"GENERAL"}</definedName>
    <definedName name="_o7" localSheetId="36" hidden="1">{"TAB1",#N/A,TRUE,"GENERAL";"TAB2",#N/A,TRUE,"GENERAL";"TAB3",#N/A,TRUE,"GENERAL";"TAB4",#N/A,TRUE,"GENERAL";"TAB5",#N/A,TRUE,"GENERAL"}</definedName>
    <definedName name="_o7" localSheetId="38" hidden="1">{"TAB1",#N/A,TRUE,"GENERAL";"TAB2",#N/A,TRUE,"GENERAL";"TAB3",#N/A,TRUE,"GENERAL";"TAB4",#N/A,TRUE,"GENERAL";"TAB5",#N/A,TRUE,"GENERAL"}</definedName>
    <definedName name="_o7" localSheetId="40" hidden="1">{"TAB1",#N/A,TRUE,"GENERAL";"TAB2",#N/A,TRUE,"GENERAL";"TAB3",#N/A,TRUE,"GENERAL";"TAB4",#N/A,TRUE,"GENERAL";"TAB5",#N/A,TRUE,"GENERAL"}</definedName>
    <definedName name="_o7" localSheetId="42" hidden="1">{"TAB1",#N/A,TRUE,"GENERAL";"TAB2",#N/A,TRUE,"GENERAL";"TAB3",#N/A,TRUE,"GENERAL";"TAB4",#N/A,TRUE,"GENERAL";"TAB5",#N/A,TRUE,"GENERAL"}</definedName>
    <definedName name="_o7" localSheetId="45" hidden="1">{"TAB1",#N/A,TRUE,"GENERAL";"TAB2",#N/A,TRUE,"GENERAL";"TAB3",#N/A,TRUE,"GENERAL";"TAB4",#N/A,TRUE,"GENERAL";"TAB5",#N/A,TRUE,"GENERAL"}</definedName>
    <definedName name="_o7" localSheetId="47" hidden="1">{"TAB1",#N/A,TRUE,"GENERAL";"TAB2",#N/A,TRUE,"GENERAL";"TAB3",#N/A,TRUE,"GENERAL";"TAB4",#N/A,TRUE,"GENERAL";"TAB5",#N/A,TRUE,"GENERAL"}</definedName>
    <definedName name="_o7" localSheetId="49" hidden="1">{"TAB1",#N/A,TRUE,"GENERAL";"TAB2",#N/A,TRUE,"GENERAL";"TAB3",#N/A,TRUE,"GENERAL";"TAB4",#N/A,TRUE,"GENERAL";"TAB5",#N/A,TRUE,"GENERAL"}</definedName>
    <definedName name="_o7" localSheetId="51" hidden="1">{"TAB1",#N/A,TRUE,"GENERAL";"TAB2",#N/A,TRUE,"GENERAL";"TAB3",#N/A,TRUE,"GENERAL";"TAB4",#N/A,TRUE,"GENERAL";"TAB5",#N/A,TRUE,"GENERAL"}</definedName>
    <definedName name="_o7" localSheetId="53" hidden="1">{"TAB1",#N/A,TRUE,"GENERAL";"TAB2",#N/A,TRUE,"GENERAL";"TAB3",#N/A,TRUE,"GENERAL";"TAB4",#N/A,TRUE,"GENERAL";"TAB5",#N/A,TRUE,"GENERAL"}</definedName>
    <definedName name="_o7" localSheetId="55" hidden="1">{"TAB1",#N/A,TRUE,"GENERAL";"TAB2",#N/A,TRUE,"GENERAL";"TAB3",#N/A,TRUE,"GENERAL";"TAB4",#N/A,TRUE,"GENERAL";"TAB5",#N/A,TRUE,"GENERAL"}</definedName>
    <definedName name="_o7" localSheetId="57" hidden="1">{"TAB1",#N/A,TRUE,"GENERAL";"TAB2",#N/A,TRUE,"GENERAL";"TAB3",#N/A,TRUE,"GENERAL";"TAB4",#N/A,TRUE,"GENERAL";"TAB5",#N/A,TRUE,"GENERAL"}</definedName>
    <definedName name="_o7" localSheetId="59" hidden="1">{"TAB1",#N/A,TRUE,"GENERAL";"TAB2",#N/A,TRUE,"GENERAL";"TAB3",#N/A,TRUE,"GENERAL";"TAB4",#N/A,TRUE,"GENERAL";"TAB5",#N/A,TRUE,"GENERAL"}</definedName>
    <definedName name="_o7" localSheetId="61" hidden="1">{"TAB1",#N/A,TRUE,"GENERAL";"TAB2",#N/A,TRUE,"GENERAL";"TAB3",#N/A,TRUE,"GENERAL";"TAB4",#N/A,TRUE,"GENERAL";"TAB5",#N/A,TRUE,"GENERAL"}</definedName>
    <definedName name="_o7" localSheetId="63" hidden="1">{"TAB1",#N/A,TRUE,"GENERAL";"TAB2",#N/A,TRUE,"GENERAL";"TAB3",#N/A,TRUE,"GENERAL";"TAB4",#N/A,TRUE,"GENERAL";"TAB5",#N/A,TRUE,"GENERAL"}</definedName>
    <definedName name="_o7" localSheetId="65" hidden="1">{"TAB1",#N/A,TRUE,"GENERAL";"TAB2",#N/A,TRUE,"GENERAL";"TAB3",#N/A,TRUE,"GENERAL";"TAB4",#N/A,TRUE,"GENERAL";"TAB5",#N/A,TRUE,"GENERAL"}</definedName>
    <definedName name="_o7" localSheetId="67" hidden="1">{"TAB1",#N/A,TRUE,"GENERAL";"TAB2",#N/A,TRUE,"GENERAL";"TAB3",#N/A,TRUE,"GENERAL";"TAB4",#N/A,TRUE,"GENERAL";"TAB5",#N/A,TRUE,"GENERAL"}</definedName>
    <definedName name="_o7" localSheetId="69" hidden="1">{"TAB1",#N/A,TRUE,"GENERAL";"TAB2",#N/A,TRUE,"GENERAL";"TAB3",#N/A,TRUE,"GENERAL";"TAB4",#N/A,TRUE,"GENERAL";"TAB5",#N/A,TRUE,"GENERAL"}</definedName>
    <definedName name="_o7" localSheetId="71" hidden="1">{"TAB1",#N/A,TRUE,"GENERAL";"TAB2",#N/A,TRUE,"GENERAL";"TAB3",#N/A,TRUE,"GENERAL";"TAB4",#N/A,TRUE,"GENERAL";"TAB5",#N/A,TRUE,"GENERAL"}</definedName>
    <definedName name="_o7" localSheetId="73" hidden="1">{"TAB1",#N/A,TRUE,"GENERAL";"TAB2",#N/A,TRUE,"GENERAL";"TAB3",#N/A,TRUE,"GENERAL";"TAB4",#N/A,TRUE,"GENERAL";"TAB5",#N/A,TRUE,"GENERAL"}</definedName>
    <definedName name="_o7" localSheetId="75" hidden="1">{"TAB1",#N/A,TRUE,"GENERAL";"TAB2",#N/A,TRUE,"GENERAL";"TAB3",#N/A,TRUE,"GENERAL";"TAB4",#N/A,TRUE,"GENERAL";"TAB5",#N/A,TRUE,"GENERAL"}</definedName>
    <definedName name="_o7" localSheetId="77" hidden="1">{"TAB1",#N/A,TRUE,"GENERAL";"TAB2",#N/A,TRUE,"GENERAL";"TAB3",#N/A,TRUE,"GENERAL";"TAB4",#N/A,TRUE,"GENERAL";"TAB5",#N/A,TRUE,"GENERAL"}</definedName>
    <definedName name="_o7" localSheetId="79"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6" hidden="1">{"via1",#N/A,TRUE,"general";"via2",#N/A,TRUE,"general";"via3",#N/A,TRUE,"general"}</definedName>
    <definedName name="_o8" localSheetId="28" hidden="1">{"via1",#N/A,TRUE,"general";"via2",#N/A,TRUE,"general";"via3",#N/A,TRUE,"general"}</definedName>
    <definedName name="_o8" localSheetId="30" hidden="1">{"via1",#N/A,TRUE,"general";"via2",#N/A,TRUE,"general";"via3",#N/A,TRUE,"general"}</definedName>
    <definedName name="_o8" localSheetId="81" hidden="1">{"via1",#N/A,TRUE,"general";"via2",#N/A,TRUE,"general";"via3",#N/A,TRUE,"general"}</definedName>
    <definedName name="_o8" localSheetId="32" hidden="1">{"via1",#N/A,TRUE,"general";"via2",#N/A,TRUE,"general";"via3",#N/A,TRUE,"general"}</definedName>
    <definedName name="_o8" localSheetId="34" hidden="1">{"via1",#N/A,TRUE,"general";"via2",#N/A,TRUE,"general";"via3",#N/A,TRUE,"general"}</definedName>
    <definedName name="_o8" localSheetId="36" hidden="1">{"via1",#N/A,TRUE,"general";"via2",#N/A,TRUE,"general";"via3",#N/A,TRUE,"general"}</definedName>
    <definedName name="_o8" localSheetId="38" hidden="1">{"via1",#N/A,TRUE,"general";"via2",#N/A,TRUE,"general";"via3",#N/A,TRUE,"general"}</definedName>
    <definedName name="_o8" localSheetId="40" hidden="1">{"via1",#N/A,TRUE,"general";"via2",#N/A,TRUE,"general";"via3",#N/A,TRUE,"general"}</definedName>
    <definedName name="_o8" localSheetId="42" hidden="1">{"via1",#N/A,TRUE,"general";"via2",#N/A,TRUE,"general";"via3",#N/A,TRUE,"general"}</definedName>
    <definedName name="_o8" localSheetId="45" hidden="1">{"via1",#N/A,TRUE,"general";"via2",#N/A,TRUE,"general";"via3",#N/A,TRUE,"general"}</definedName>
    <definedName name="_o8" localSheetId="47" hidden="1">{"via1",#N/A,TRUE,"general";"via2",#N/A,TRUE,"general";"via3",#N/A,TRUE,"general"}</definedName>
    <definedName name="_o8" localSheetId="49" hidden="1">{"via1",#N/A,TRUE,"general";"via2",#N/A,TRUE,"general";"via3",#N/A,TRUE,"general"}</definedName>
    <definedName name="_o8" localSheetId="51" hidden="1">{"via1",#N/A,TRUE,"general";"via2",#N/A,TRUE,"general";"via3",#N/A,TRUE,"general"}</definedName>
    <definedName name="_o8" localSheetId="53" hidden="1">{"via1",#N/A,TRUE,"general";"via2",#N/A,TRUE,"general";"via3",#N/A,TRUE,"general"}</definedName>
    <definedName name="_o8" localSheetId="55" hidden="1">{"via1",#N/A,TRUE,"general";"via2",#N/A,TRUE,"general";"via3",#N/A,TRUE,"general"}</definedName>
    <definedName name="_o8" localSheetId="57" hidden="1">{"via1",#N/A,TRUE,"general";"via2",#N/A,TRUE,"general";"via3",#N/A,TRUE,"general"}</definedName>
    <definedName name="_o8" localSheetId="59" hidden="1">{"via1",#N/A,TRUE,"general";"via2",#N/A,TRUE,"general";"via3",#N/A,TRUE,"general"}</definedName>
    <definedName name="_o8" localSheetId="61" hidden="1">{"via1",#N/A,TRUE,"general";"via2",#N/A,TRUE,"general";"via3",#N/A,TRUE,"general"}</definedName>
    <definedName name="_o8" localSheetId="63" hidden="1">{"via1",#N/A,TRUE,"general";"via2",#N/A,TRUE,"general";"via3",#N/A,TRUE,"general"}</definedName>
    <definedName name="_o8" localSheetId="65" hidden="1">{"via1",#N/A,TRUE,"general";"via2",#N/A,TRUE,"general";"via3",#N/A,TRUE,"general"}</definedName>
    <definedName name="_o8" localSheetId="67" hidden="1">{"via1",#N/A,TRUE,"general";"via2",#N/A,TRUE,"general";"via3",#N/A,TRUE,"general"}</definedName>
    <definedName name="_o8" localSheetId="69" hidden="1">{"via1",#N/A,TRUE,"general";"via2",#N/A,TRUE,"general";"via3",#N/A,TRUE,"general"}</definedName>
    <definedName name="_o8" localSheetId="71" hidden="1">{"via1",#N/A,TRUE,"general";"via2",#N/A,TRUE,"general";"via3",#N/A,TRUE,"general"}</definedName>
    <definedName name="_o8" localSheetId="73" hidden="1">{"via1",#N/A,TRUE,"general";"via2",#N/A,TRUE,"general";"via3",#N/A,TRUE,"general"}</definedName>
    <definedName name="_o8" localSheetId="75" hidden="1">{"via1",#N/A,TRUE,"general";"via2",#N/A,TRUE,"general";"via3",#N/A,TRUE,"general"}</definedName>
    <definedName name="_o8" localSheetId="77" hidden="1">{"via1",#N/A,TRUE,"general";"via2",#N/A,TRUE,"general";"via3",#N/A,TRUE,"general"}</definedName>
    <definedName name="_o8" localSheetId="79"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6" hidden="1">{"TAB1",#N/A,TRUE,"GENERAL";"TAB2",#N/A,TRUE,"GENERAL";"TAB3",#N/A,TRUE,"GENERAL";"TAB4",#N/A,TRUE,"GENERAL";"TAB5",#N/A,TRUE,"GENERAL"}</definedName>
    <definedName name="_o9" localSheetId="28" hidden="1">{"TAB1",#N/A,TRUE,"GENERAL";"TAB2",#N/A,TRUE,"GENERAL";"TAB3",#N/A,TRUE,"GENERAL";"TAB4",#N/A,TRUE,"GENERAL";"TAB5",#N/A,TRUE,"GENERAL"}</definedName>
    <definedName name="_o9" localSheetId="30" hidden="1">{"TAB1",#N/A,TRUE,"GENERAL";"TAB2",#N/A,TRUE,"GENERAL";"TAB3",#N/A,TRUE,"GENERAL";"TAB4",#N/A,TRUE,"GENERAL";"TAB5",#N/A,TRUE,"GENERAL"}</definedName>
    <definedName name="_o9" localSheetId="81" hidden="1">{"TAB1",#N/A,TRUE,"GENERAL";"TAB2",#N/A,TRUE,"GENERAL";"TAB3",#N/A,TRUE,"GENERAL";"TAB4",#N/A,TRUE,"GENERAL";"TAB5",#N/A,TRUE,"GENERAL"}</definedName>
    <definedName name="_o9" localSheetId="32" hidden="1">{"TAB1",#N/A,TRUE,"GENERAL";"TAB2",#N/A,TRUE,"GENERAL";"TAB3",#N/A,TRUE,"GENERAL";"TAB4",#N/A,TRUE,"GENERAL";"TAB5",#N/A,TRUE,"GENERAL"}</definedName>
    <definedName name="_o9" localSheetId="34" hidden="1">{"TAB1",#N/A,TRUE,"GENERAL";"TAB2",#N/A,TRUE,"GENERAL";"TAB3",#N/A,TRUE,"GENERAL";"TAB4",#N/A,TRUE,"GENERAL";"TAB5",#N/A,TRUE,"GENERAL"}</definedName>
    <definedName name="_o9" localSheetId="36" hidden="1">{"TAB1",#N/A,TRUE,"GENERAL";"TAB2",#N/A,TRUE,"GENERAL";"TAB3",#N/A,TRUE,"GENERAL";"TAB4",#N/A,TRUE,"GENERAL";"TAB5",#N/A,TRUE,"GENERAL"}</definedName>
    <definedName name="_o9" localSheetId="38" hidden="1">{"TAB1",#N/A,TRUE,"GENERAL";"TAB2",#N/A,TRUE,"GENERAL";"TAB3",#N/A,TRUE,"GENERAL";"TAB4",#N/A,TRUE,"GENERAL";"TAB5",#N/A,TRUE,"GENERAL"}</definedName>
    <definedName name="_o9" localSheetId="40" hidden="1">{"TAB1",#N/A,TRUE,"GENERAL";"TAB2",#N/A,TRUE,"GENERAL";"TAB3",#N/A,TRUE,"GENERAL";"TAB4",#N/A,TRUE,"GENERAL";"TAB5",#N/A,TRUE,"GENERAL"}</definedName>
    <definedName name="_o9" localSheetId="42" hidden="1">{"TAB1",#N/A,TRUE,"GENERAL";"TAB2",#N/A,TRUE,"GENERAL";"TAB3",#N/A,TRUE,"GENERAL";"TAB4",#N/A,TRUE,"GENERAL";"TAB5",#N/A,TRUE,"GENERAL"}</definedName>
    <definedName name="_o9" localSheetId="45" hidden="1">{"TAB1",#N/A,TRUE,"GENERAL";"TAB2",#N/A,TRUE,"GENERAL";"TAB3",#N/A,TRUE,"GENERAL";"TAB4",#N/A,TRUE,"GENERAL";"TAB5",#N/A,TRUE,"GENERAL"}</definedName>
    <definedName name="_o9" localSheetId="47" hidden="1">{"TAB1",#N/A,TRUE,"GENERAL";"TAB2",#N/A,TRUE,"GENERAL";"TAB3",#N/A,TRUE,"GENERAL";"TAB4",#N/A,TRUE,"GENERAL";"TAB5",#N/A,TRUE,"GENERAL"}</definedName>
    <definedName name="_o9" localSheetId="49" hidden="1">{"TAB1",#N/A,TRUE,"GENERAL";"TAB2",#N/A,TRUE,"GENERAL";"TAB3",#N/A,TRUE,"GENERAL";"TAB4",#N/A,TRUE,"GENERAL";"TAB5",#N/A,TRUE,"GENERAL"}</definedName>
    <definedName name="_o9" localSheetId="51" hidden="1">{"TAB1",#N/A,TRUE,"GENERAL";"TAB2",#N/A,TRUE,"GENERAL";"TAB3",#N/A,TRUE,"GENERAL";"TAB4",#N/A,TRUE,"GENERAL";"TAB5",#N/A,TRUE,"GENERAL"}</definedName>
    <definedName name="_o9" localSheetId="53" hidden="1">{"TAB1",#N/A,TRUE,"GENERAL";"TAB2",#N/A,TRUE,"GENERAL";"TAB3",#N/A,TRUE,"GENERAL";"TAB4",#N/A,TRUE,"GENERAL";"TAB5",#N/A,TRUE,"GENERAL"}</definedName>
    <definedName name="_o9" localSheetId="55" hidden="1">{"TAB1",#N/A,TRUE,"GENERAL";"TAB2",#N/A,TRUE,"GENERAL";"TAB3",#N/A,TRUE,"GENERAL";"TAB4",#N/A,TRUE,"GENERAL";"TAB5",#N/A,TRUE,"GENERAL"}</definedName>
    <definedName name="_o9" localSheetId="57" hidden="1">{"TAB1",#N/A,TRUE,"GENERAL";"TAB2",#N/A,TRUE,"GENERAL";"TAB3",#N/A,TRUE,"GENERAL";"TAB4",#N/A,TRUE,"GENERAL";"TAB5",#N/A,TRUE,"GENERAL"}</definedName>
    <definedName name="_o9" localSheetId="59" hidden="1">{"TAB1",#N/A,TRUE,"GENERAL";"TAB2",#N/A,TRUE,"GENERAL";"TAB3",#N/A,TRUE,"GENERAL";"TAB4",#N/A,TRUE,"GENERAL";"TAB5",#N/A,TRUE,"GENERAL"}</definedName>
    <definedName name="_o9" localSheetId="61" hidden="1">{"TAB1",#N/A,TRUE,"GENERAL";"TAB2",#N/A,TRUE,"GENERAL";"TAB3",#N/A,TRUE,"GENERAL";"TAB4",#N/A,TRUE,"GENERAL";"TAB5",#N/A,TRUE,"GENERAL"}</definedName>
    <definedName name="_o9" localSheetId="63" hidden="1">{"TAB1",#N/A,TRUE,"GENERAL";"TAB2",#N/A,TRUE,"GENERAL";"TAB3",#N/A,TRUE,"GENERAL";"TAB4",#N/A,TRUE,"GENERAL";"TAB5",#N/A,TRUE,"GENERAL"}</definedName>
    <definedName name="_o9" localSheetId="65" hidden="1">{"TAB1",#N/A,TRUE,"GENERAL";"TAB2",#N/A,TRUE,"GENERAL";"TAB3",#N/A,TRUE,"GENERAL";"TAB4",#N/A,TRUE,"GENERAL";"TAB5",#N/A,TRUE,"GENERAL"}</definedName>
    <definedName name="_o9" localSheetId="67" hidden="1">{"TAB1",#N/A,TRUE,"GENERAL";"TAB2",#N/A,TRUE,"GENERAL";"TAB3",#N/A,TRUE,"GENERAL";"TAB4",#N/A,TRUE,"GENERAL";"TAB5",#N/A,TRUE,"GENERAL"}</definedName>
    <definedName name="_o9" localSheetId="69" hidden="1">{"TAB1",#N/A,TRUE,"GENERAL";"TAB2",#N/A,TRUE,"GENERAL";"TAB3",#N/A,TRUE,"GENERAL";"TAB4",#N/A,TRUE,"GENERAL";"TAB5",#N/A,TRUE,"GENERAL"}</definedName>
    <definedName name="_o9" localSheetId="71" hidden="1">{"TAB1",#N/A,TRUE,"GENERAL";"TAB2",#N/A,TRUE,"GENERAL";"TAB3",#N/A,TRUE,"GENERAL";"TAB4",#N/A,TRUE,"GENERAL";"TAB5",#N/A,TRUE,"GENERAL"}</definedName>
    <definedName name="_o9" localSheetId="73" hidden="1">{"TAB1",#N/A,TRUE,"GENERAL";"TAB2",#N/A,TRUE,"GENERAL";"TAB3",#N/A,TRUE,"GENERAL";"TAB4",#N/A,TRUE,"GENERAL";"TAB5",#N/A,TRUE,"GENERAL"}</definedName>
    <definedName name="_o9" localSheetId="75" hidden="1">{"TAB1",#N/A,TRUE,"GENERAL";"TAB2",#N/A,TRUE,"GENERAL";"TAB3",#N/A,TRUE,"GENERAL";"TAB4",#N/A,TRUE,"GENERAL";"TAB5",#N/A,TRUE,"GENERAL"}</definedName>
    <definedName name="_o9" localSheetId="77" hidden="1">{"TAB1",#N/A,TRUE,"GENERAL";"TAB2",#N/A,TRUE,"GENERAL";"TAB3",#N/A,TRUE,"GENERAL";"TAB4",#N/A,TRUE,"GENERAL";"TAB5",#N/A,TRUE,"GENERAL"}</definedName>
    <definedName name="_o9" localSheetId="79"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localSheetId="26" hidden="1">{"via1",#N/A,TRUE,"general";"via2",#N/A,TRUE,"general";"via3",#N/A,TRUE,"general"}</definedName>
    <definedName name="_p6" localSheetId="28" hidden="1">{"via1",#N/A,TRUE,"general";"via2",#N/A,TRUE,"general";"via3",#N/A,TRUE,"general"}</definedName>
    <definedName name="_p6" localSheetId="30" hidden="1">{"via1",#N/A,TRUE,"general";"via2",#N/A,TRUE,"general";"via3",#N/A,TRUE,"general"}</definedName>
    <definedName name="_p6" localSheetId="81" hidden="1">{"via1",#N/A,TRUE,"general";"via2",#N/A,TRUE,"general";"via3",#N/A,TRUE,"general"}</definedName>
    <definedName name="_p6" localSheetId="32" hidden="1">{"via1",#N/A,TRUE,"general";"via2",#N/A,TRUE,"general";"via3",#N/A,TRUE,"general"}</definedName>
    <definedName name="_p6" localSheetId="34" hidden="1">{"via1",#N/A,TRUE,"general";"via2",#N/A,TRUE,"general";"via3",#N/A,TRUE,"general"}</definedName>
    <definedName name="_p6" localSheetId="36" hidden="1">{"via1",#N/A,TRUE,"general";"via2",#N/A,TRUE,"general";"via3",#N/A,TRUE,"general"}</definedName>
    <definedName name="_p6" localSheetId="38" hidden="1">{"via1",#N/A,TRUE,"general";"via2",#N/A,TRUE,"general";"via3",#N/A,TRUE,"general"}</definedName>
    <definedName name="_p6" localSheetId="40" hidden="1">{"via1",#N/A,TRUE,"general";"via2",#N/A,TRUE,"general";"via3",#N/A,TRUE,"general"}</definedName>
    <definedName name="_p6" localSheetId="42" hidden="1">{"via1",#N/A,TRUE,"general";"via2",#N/A,TRUE,"general";"via3",#N/A,TRUE,"general"}</definedName>
    <definedName name="_p6" localSheetId="45" hidden="1">{"via1",#N/A,TRUE,"general";"via2",#N/A,TRUE,"general";"via3",#N/A,TRUE,"general"}</definedName>
    <definedName name="_p6" localSheetId="47" hidden="1">{"via1",#N/A,TRUE,"general";"via2",#N/A,TRUE,"general";"via3",#N/A,TRUE,"general"}</definedName>
    <definedName name="_p6" localSheetId="49" hidden="1">{"via1",#N/A,TRUE,"general";"via2",#N/A,TRUE,"general";"via3",#N/A,TRUE,"general"}</definedName>
    <definedName name="_p6" localSheetId="51" hidden="1">{"via1",#N/A,TRUE,"general";"via2",#N/A,TRUE,"general";"via3",#N/A,TRUE,"general"}</definedName>
    <definedName name="_p6" localSheetId="53" hidden="1">{"via1",#N/A,TRUE,"general";"via2",#N/A,TRUE,"general";"via3",#N/A,TRUE,"general"}</definedName>
    <definedName name="_p6" localSheetId="55" hidden="1">{"via1",#N/A,TRUE,"general";"via2",#N/A,TRUE,"general";"via3",#N/A,TRUE,"general"}</definedName>
    <definedName name="_p6" localSheetId="57" hidden="1">{"via1",#N/A,TRUE,"general";"via2",#N/A,TRUE,"general";"via3",#N/A,TRUE,"general"}</definedName>
    <definedName name="_p6" localSheetId="59" hidden="1">{"via1",#N/A,TRUE,"general";"via2",#N/A,TRUE,"general";"via3",#N/A,TRUE,"general"}</definedName>
    <definedName name="_p6" localSheetId="61" hidden="1">{"via1",#N/A,TRUE,"general";"via2",#N/A,TRUE,"general";"via3",#N/A,TRUE,"general"}</definedName>
    <definedName name="_p6" localSheetId="63" hidden="1">{"via1",#N/A,TRUE,"general";"via2",#N/A,TRUE,"general";"via3",#N/A,TRUE,"general"}</definedName>
    <definedName name="_p6" localSheetId="65" hidden="1">{"via1",#N/A,TRUE,"general";"via2",#N/A,TRUE,"general";"via3",#N/A,TRUE,"general"}</definedName>
    <definedName name="_p6" localSheetId="67" hidden="1">{"via1",#N/A,TRUE,"general";"via2",#N/A,TRUE,"general";"via3",#N/A,TRUE,"general"}</definedName>
    <definedName name="_p6" localSheetId="69" hidden="1">{"via1",#N/A,TRUE,"general";"via2",#N/A,TRUE,"general";"via3",#N/A,TRUE,"general"}</definedName>
    <definedName name="_p6" localSheetId="71" hidden="1">{"via1",#N/A,TRUE,"general";"via2",#N/A,TRUE,"general";"via3",#N/A,TRUE,"general"}</definedName>
    <definedName name="_p6" localSheetId="73" hidden="1">{"via1",#N/A,TRUE,"general";"via2",#N/A,TRUE,"general";"via3",#N/A,TRUE,"general"}</definedName>
    <definedName name="_p6" localSheetId="75" hidden="1">{"via1",#N/A,TRUE,"general";"via2",#N/A,TRUE,"general";"via3",#N/A,TRUE,"general"}</definedName>
    <definedName name="_p6" localSheetId="77" hidden="1">{"via1",#N/A,TRUE,"general";"via2",#N/A,TRUE,"general";"via3",#N/A,TRUE,"general"}</definedName>
    <definedName name="_p6" localSheetId="79"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6" hidden="1">{"via1",#N/A,TRUE,"general";"via2",#N/A,TRUE,"general";"via3",#N/A,TRUE,"general"}</definedName>
    <definedName name="_p7" localSheetId="28" hidden="1">{"via1",#N/A,TRUE,"general";"via2",#N/A,TRUE,"general";"via3",#N/A,TRUE,"general"}</definedName>
    <definedName name="_p7" localSheetId="30" hidden="1">{"via1",#N/A,TRUE,"general";"via2",#N/A,TRUE,"general";"via3",#N/A,TRUE,"general"}</definedName>
    <definedName name="_p7" localSheetId="81" hidden="1">{"via1",#N/A,TRUE,"general";"via2",#N/A,TRUE,"general";"via3",#N/A,TRUE,"general"}</definedName>
    <definedName name="_p7" localSheetId="32" hidden="1">{"via1",#N/A,TRUE,"general";"via2",#N/A,TRUE,"general";"via3",#N/A,TRUE,"general"}</definedName>
    <definedName name="_p7" localSheetId="34" hidden="1">{"via1",#N/A,TRUE,"general";"via2",#N/A,TRUE,"general";"via3",#N/A,TRUE,"general"}</definedName>
    <definedName name="_p7" localSheetId="36" hidden="1">{"via1",#N/A,TRUE,"general";"via2",#N/A,TRUE,"general";"via3",#N/A,TRUE,"general"}</definedName>
    <definedName name="_p7" localSheetId="38" hidden="1">{"via1",#N/A,TRUE,"general";"via2",#N/A,TRUE,"general";"via3",#N/A,TRUE,"general"}</definedName>
    <definedName name="_p7" localSheetId="40" hidden="1">{"via1",#N/A,TRUE,"general";"via2",#N/A,TRUE,"general";"via3",#N/A,TRUE,"general"}</definedName>
    <definedName name="_p7" localSheetId="42" hidden="1">{"via1",#N/A,TRUE,"general";"via2",#N/A,TRUE,"general";"via3",#N/A,TRUE,"general"}</definedName>
    <definedName name="_p7" localSheetId="45" hidden="1">{"via1",#N/A,TRUE,"general";"via2",#N/A,TRUE,"general";"via3",#N/A,TRUE,"general"}</definedName>
    <definedName name="_p7" localSheetId="47" hidden="1">{"via1",#N/A,TRUE,"general";"via2",#N/A,TRUE,"general";"via3",#N/A,TRUE,"general"}</definedName>
    <definedName name="_p7" localSheetId="49" hidden="1">{"via1",#N/A,TRUE,"general";"via2",#N/A,TRUE,"general";"via3",#N/A,TRUE,"general"}</definedName>
    <definedName name="_p7" localSheetId="51" hidden="1">{"via1",#N/A,TRUE,"general";"via2",#N/A,TRUE,"general";"via3",#N/A,TRUE,"general"}</definedName>
    <definedName name="_p7" localSheetId="53" hidden="1">{"via1",#N/A,TRUE,"general";"via2",#N/A,TRUE,"general";"via3",#N/A,TRUE,"general"}</definedName>
    <definedName name="_p7" localSheetId="55" hidden="1">{"via1",#N/A,TRUE,"general";"via2",#N/A,TRUE,"general";"via3",#N/A,TRUE,"general"}</definedName>
    <definedName name="_p7" localSheetId="57" hidden="1">{"via1",#N/A,TRUE,"general";"via2",#N/A,TRUE,"general";"via3",#N/A,TRUE,"general"}</definedName>
    <definedName name="_p7" localSheetId="59" hidden="1">{"via1",#N/A,TRUE,"general";"via2",#N/A,TRUE,"general";"via3",#N/A,TRUE,"general"}</definedName>
    <definedName name="_p7" localSheetId="61" hidden="1">{"via1",#N/A,TRUE,"general";"via2",#N/A,TRUE,"general";"via3",#N/A,TRUE,"general"}</definedName>
    <definedName name="_p7" localSheetId="63" hidden="1">{"via1",#N/A,TRUE,"general";"via2",#N/A,TRUE,"general";"via3",#N/A,TRUE,"general"}</definedName>
    <definedName name="_p7" localSheetId="65" hidden="1">{"via1",#N/A,TRUE,"general";"via2",#N/A,TRUE,"general";"via3",#N/A,TRUE,"general"}</definedName>
    <definedName name="_p7" localSheetId="67" hidden="1">{"via1",#N/A,TRUE,"general";"via2",#N/A,TRUE,"general";"via3",#N/A,TRUE,"general"}</definedName>
    <definedName name="_p7" localSheetId="69" hidden="1">{"via1",#N/A,TRUE,"general";"via2",#N/A,TRUE,"general";"via3",#N/A,TRUE,"general"}</definedName>
    <definedName name="_p7" localSheetId="71" hidden="1">{"via1",#N/A,TRUE,"general";"via2",#N/A,TRUE,"general";"via3",#N/A,TRUE,"general"}</definedName>
    <definedName name="_p7" localSheetId="73" hidden="1">{"via1",#N/A,TRUE,"general";"via2",#N/A,TRUE,"general";"via3",#N/A,TRUE,"general"}</definedName>
    <definedName name="_p7" localSheetId="75" hidden="1">{"via1",#N/A,TRUE,"general";"via2",#N/A,TRUE,"general";"via3",#N/A,TRUE,"general"}</definedName>
    <definedName name="_p7" localSheetId="77" hidden="1">{"via1",#N/A,TRUE,"general";"via2",#N/A,TRUE,"general";"via3",#N/A,TRUE,"general"}</definedName>
    <definedName name="_p7" localSheetId="79"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6" hidden="1">{"TAB1",#N/A,TRUE,"GENERAL";"TAB2",#N/A,TRUE,"GENERAL";"TAB3",#N/A,TRUE,"GENERAL";"TAB4",#N/A,TRUE,"GENERAL";"TAB5",#N/A,TRUE,"GENERAL"}</definedName>
    <definedName name="_p8" localSheetId="28" hidden="1">{"TAB1",#N/A,TRUE,"GENERAL";"TAB2",#N/A,TRUE,"GENERAL";"TAB3",#N/A,TRUE,"GENERAL";"TAB4",#N/A,TRUE,"GENERAL";"TAB5",#N/A,TRUE,"GENERAL"}</definedName>
    <definedName name="_p8" localSheetId="30" hidden="1">{"TAB1",#N/A,TRUE,"GENERAL";"TAB2",#N/A,TRUE,"GENERAL";"TAB3",#N/A,TRUE,"GENERAL";"TAB4",#N/A,TRUE,"GENERAL";"TAB5",#N/A,TRUE,"GENERAL"}</definedName>
    <definedName name="_p8" localSheetId="81" hidden="1">{"TAB1",#N/A,TRUE,"GENERAL";"TAB2",#N/A,TRUE,"GENERAL";"TAB3",#N/A,TRUE,"GENERAL";"TAB4",#N/A,TRUE,"GENERAL";"TAB5",#N/A,TRUE,"GENERAL"}</definedName>
    <definedName name="_p8" localSheetId="32" hidden="1">{"TAB1",#N/A,TRUE,"GENERAL";"TAB2",#N/A,TRUE,"GENERAL";"TAB3",#N/A,TRUE,"GENERAL";"TAB4",#N/A,TRUE,"GENERAL";"TAB5",#N/A,TRUE,"GENERAL"}</definedName>
    <definedName name="_p8" localSheetId="34" hidden="1">{"TAB1",#N/A,TRUE,"GENERAL";"TAB2",#N/A,TRUE,"GENERAL";"TAB3",#N/A,TRUE,"GENERAL";"TAB4",#N/A,TRUE,"GENERAL";"TAB5",#N/A,TRUE,"GENERAL"}</definedName>
    <definedName name="_p8" localSheetId="36" hidden="1">{"TAB1",#N/A,TRUE,"GENERAL";"TAB2",#N/A,TRUE,"GENERAL";"TAB3",#N/A,TRUE,"GENERAL";"TAB4",#N/A,TRUE,"GENERAL";"TAB5",#N/A,TRUE,"GENERAL"}</definedName>
    <definedName name="_p8" localSheetId="38" hidden="1">{"TAB1",#N/A,TRUE,"GENERAL";"TAB2",#N/A,TRUE,"GENERAL";"TAB3",#N/A,TRUE,"GENERAL";"TAB4",#N/A,TRUE,"GENERAL";"TAB5",#N/A,TRUE,"GENERAL"}</definedName>
    <definedName name="_p8" localSheetId="40" hidden="1">{"TAB1",#N/A,TRUE,"GENERAL";"TAB2",#N/A,TRUE,"GENERAL";"TAB3",#N/A,TRUE,"GENERAL";"TAB4",#N/A,TRUE,"GENERAL";"TAB5",#N/A,TRUE,"GENERAL"}</definedName>
    <definedName name="_p8" localSheetId="42" hidden="1">{"TAB1",#N/A,TRUE,"GENERAL";"TAB2",#N/A,TRUE,"GENERAL";"TAB3",#N/A,TRUE,"GENERAL";"TAB4",#N/A,TRUE,"GENERAL";"TAB5",#N/A,TRUE,"GENERAL"}</definedName>
    <definedName name="_p8" localSheetId="45" hidden="1">{"TAB1",#N/A,TRUE,"GENERAL";"TAB2",#N/A,TRUE,"GENERAL";"TAB3",#N/A,TRUE,"GENERAL";"TAB4",#N/A,TRUE,"GENERAL";"TAB5",#N/A,TRUE,"GENERAL"}</definedName>
    <definedName name="_p8" localSheetId="47" hidden="1">{"TAB1",#N/A,TRUE,"GENERAL";"TAB2",#N/A,TRUE,"GENERAL";"TAB3",#N/A,TRUE,"GENERAL";"TAB4",#N/A,TRUE,"GENERAL";"TAB5",#N/A,TRUE,"GENERAL"}</definedName>
    <definedName name="_p8" localSheetId="49" hidden="1">{"TAB1",#N/A,TRUE,"GENERAL";"TAB2",#N/A,TRUE,"GENERAL";"TAB3",#N/A,TRUE,"GENERAL";"TAB4",#N/A,TRUE,"GENERAL";"TAB5",#N/A,TRUE,"GENERAL"}</definedName>
    <definedName name="_p8" localSheetId="51" hidden="1">{"TAB1",#N/A,TRUE,"GENERAL";"TAB2",#N/A,TRUE,"GENERAL";"TAB3",#N/A,TRUE,"GENERAL";"TAB4",#N/A,TRUE,"GENERAL";"TAB5",#N/A,TRUE,"GENERAL"}</definedName>
    <definedName name="_p8" localSheetId="53" hidden="1">{"TAB1",#N/A,TRUE,"GENERAL";"TAB2",#N/A,TRUE,"GENERAL";"TAB3",#N/A,TRUE,"GENERAL";"TAB4",#N/A,TRUE,"GENERAL";"TAB5",#N/A,TRUE,"GENERAL"}</definedName>
    <definedName name="_p8" localSheetId="55" hidden="1">{"TAB1",#N/A,TRUE,"GENERAL";"TAB2",#N/A,TRUE,"GENERAL";"TAB3",#N/A,TRUE,"GENERAL";"TAB4",#N/A,TRUE,"GENERAL";"TAB5",#N/A,TRUE,"GENERAL"}</definedName>
    <definedName name="_p8" localSheetId="57" hidden="1">{"TAB1",#N/A,TRUE,"GENERAL";"TAB2",#N/A,TRUE,"GENERAL";"TAB3",#N/A,TRUE,"GENERAL";"TAB4",#N/A,TRUE,"GENERAL";"TAB5",#N/A,TRUE,"GENERAL"}</definedName>
    <definedName name="_p8" localSheetId="59" hidden="1">{"TAB1",#N/A,TRUE,"GENERAL";"TAB2",#N/A,TRUE,"GENERAL";"TAB3",#N/A,TRUE,"GENERAL";"TAB4",#N/A,TRUE,"GENERAL";"TAB5",#N/A,TRUE,"GENERAL"}</definedName>
    <definedName name="_p8" localSheetId="61" hidden="1">{"TAB1",#N/A,TRUE,"GENERAL";"TAB2",#N/A,TRUE,"GENERAL";"TAB3",#N/A,TRUE,"GENERAL";"TAB4",#N/A,TRUE,"GENERAL";"TAB5",#N/A,TRUE,"GENERAL"}</definedName>
    <definedName name="_p8" localSheetId="63" hidden="1">{"TAB1",#N/A,TRUE,"GENERAL";"TAB2",#N/A,TRUE,"GENERAL";"TAB3",#N/A,TRUE,"GENERAL";"TAB4",#N/A,TRUE,"GENERAL";"TAB5",#N/A,TRUE,"GENERAL"}</definedName>
    <definedName name="_p8" localSheetId="65" hidden="1">{"TAB1",#N/A,TRUE,"GENERAL";"TAB2",#N/A,TRUE,"GENERAL";"TAB3",#N/A,TRUE,"GENERAL";"TAB4",#N/A,TRUE,"GENERAL";"TAB5",#N/A,TRUE,"GENERAL"}</definedName>
    <definedName name="_p8" localSheetId="67" hidden="1">{"TAB1",#N/A,TRUE,"GENERAL";"TAB2",#N/A,TRUE,"GENERAL";"TAB3",#N/A,TRUE,"GENERAL";"TAB4",#N/A,TRUE,"GENERAL";"TAB5",#N/A,TRUE,"GENERAL"}</definedName>
    <definedName name="_p8" localSheetId="69" hidden="1">{"TAB1",#N/A,TRUE,"GENERAL";"TAB2",#N/A,TRUE,"GENERAL";"TAB3",#N/A,TRUE,"GENERAL";"TAB4",#N/A,TRUE,"GENERAL";"TAB5",#N/A,TRUE,"GENERAL"}</definedName>
    <definedName name="_p8" localSheetId="71" hidden="1">{"TAB1",#N/A,TRUE,"GENERAL";"TAB2",#N/A,TRUE,"GENERAL";"TAB3",#N/A,TRUE,"GENERAL";"TAB4",#N/A,TRUE,"GENERAL";"TAB5",#N/A,TRUE,"GENERAL"}</definedName>
    <definedName name="_p8" localSheetId="73" hidden="1">{"TAB1",#N/A,TRUE,"GENERAL";"TAB2",#N/A,TRUE,"GENERAL";"TAB3",#N/A,TRUE,"GENERAL";"TAB4",#N/A,TRUE,"GENERAL";"TAB5",#N/A,TRUE,"GENERAL"}</definedName>
    <definedName name="_p8" localSheetId="75" hidden="1">{"TAB1",#N/A,TRUE,"GENERAL";"TAB2",#N/A,TRUE,"GENERAL";"TAB3",#N/A,TRUE,"GENERAL";"TAB4",#N/A,TRUE,"GENERAL";"TAB5",#N/A,TRUE,"GENERAL"}</definedName>
    <definedName name="_p8" localSheetId="77" hidden="1">{"TAB1",#N/A,TRUE,"GENERAL";"TAB2",#N/A,TRUE,"GENERAL";"TAB3",#N/A,TRUE,"GENERAL";"TAB4",#N/A,TRUE,"GENERAL";"TAB5",#N/A,TRUE,"GENERAL"}</definedName>
    <definedName name="_p8" localSheetId="79"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'[25]Paral. 1'!$E$1:$E$65536</definedName>
    <definedName name="_Pa2">'[25]Paral. 2'!$E$1:$E$65536</definedName>
    <definedName name="_Pa3">'[25]Paral. 3'!$E$1:$E$65536</definedName>
    <definedName name="_Pa4">[25]Paral.4!$E$1:$E$65536</definedName>
    <definedName name="_Parse_Out" hidden="1">'[3]7422CW00'!#REF!</definedName>
    <definedName name="_PJ50" localSheetId="26">#REF!</definedName>
    <definedName name="_PJ50" localSheetId="28">#REF!</definedName>
    <definedName name="_PJ50" localSheetId="30">#REF!</definedName>
    <definedName name="_PJ50" localSheetId="81">#REF!</definedName>
    <definedName name="_PJ50" localSheetId="32">#REF!</definedName>
    <definedName name="_PJ50" localSheetId="34">#REF!</definedName>
    <definedName name="_PJ50" localSheetId="36">#REF!</definedName>
    <definedName name="_PJ50" localSheetId="38">#REF!</definedName>
    <definedName name="_PJ50" localSheetId="40">#REF!</definedName>
    <definedName name="_PJ50" localSheetId="42">#REF!</definedName>
    <definedName name="_PJ50" localSheetId="45">#REF!</definedName>
    <definedName name="_PJ50" localSheetId="47">#REF!</definedName>
    <definedName name="_PJ50" localSheetId="49">#REF!</definedName>
    <definedName name="_PJ50" localSheetId="51">#REF!</definedName>
    <definedName name="_PJ50" localSheetId="53">#REF!</definedName>
    <definedName name="_PJ50" localSheetId="55">#REF!</definedName>
    <definedName name="_PJ50" localSheetId="57">#REF!</definedName>
    <definedName name="_PJ50" localSheetId="59">#REF!</definedName>
    <definedName name="_PJ50" localSheetId="61">#REF!</definedName>
    <definedName name="_PJ50" localSheetId="63">#REF!</definedName>
    <definedName name="_PJ50" localSheetId="65">#REF!</definedName>
    <definedName name="_PJ50" localSheetId="67">#REF!</definedName>
    <definedName name="_PJ50" localSheetId="69">#REF!</definedName>
    <definedName name="_PJ50" localSheetId="71">#REF!</definedName>
    <definedName name="_PJ50" localSheetId="73">#REF!</definedName>
    <definedName name="_PJ50" localSheetId="75">#REF!</definedName>
    <definedName name="_PJ50" localSheetId="77">#REF!</definedName>
    <definedName name="_PJ50" localSheetId="79">#REF!</definedName>
    <definedName name="_PJ50" localSheetId="3">#REF!</definedName>
    <definedName name="_PJ50">#REF!</definedName>
    <definedName name="_pj51" localSheetId="26">#REF!</definedName>
    <definedName name="_pj51" localSheetId="28">#REF!</definedName>
    <definedName name="_pj51" localSheetId="30">#REF!</definedName>
    <definedName name="_pj51" localSheetId="81">#REF!</definedName>
    <definedName name="_pj51" localSheetId="32">#REF!</definedName>
    <definedName name="_pj51" localSheetId="34">#REF!</definedName>
    <definedName name="_pj51" localSheetId="36">#REF!</definedName>
    <definedName name="_pj51" localSheetId="38">#REF!</definedName>
    <definedName name="_pj51" localSheetId="40">#REF!</definedName>
    <definedName name="_pj51" localSheetId="42">#REF!</definedName>
    <definedName name="_pj51" localSheetId="45">#REF!</definedName>
    <definedName name="_pj51" localSheetId="47">#REF!</definedName>
    <definedName name="_pj51" localSheetId="49">#REF!</definedName>
    <definedName name="_pj51" localSheetId="51">#REF!</definedName>
    <definedName name="_pj51" localSheetId="53">#REF!</definedName>
    <definedName name="_pj51" localSheetId="55">#REF!</definedName>
    <definedName name="_pj51" localSheetId="57">#REF!</definedName>
    <definedName name="_pj51" localSheetId="59">#REF!</definedName>
    <definedName name="_pj51" localSheetId="61">#REF!</definedName>
    <definedName name="_pj51" localSheetId="63">#REF!</definedName>
    <definedName name="_pj51" localSheetId="65">#REF!</definedName>
    <definedName name="_pj51" localSheetId="67">#REF!</definedName>
    <definedName name="_pj51" localSheetId="69">#REF!</definedName>
    <definedName name="_pj51" localSheetId="71">#REF!</definedName>
    <definedName name="_pj51" localSheetId="73">#REF!</definedName>
    <definedName name="_pj51" localSheetId="75">#REF!</definedName>
    <definedName name="_pj51" localSheetId="77">#REF!</definedName>
    <definedName name="_pj51" localSheetId="79">#REF!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[31]PRECIOS!$A$1:$E$65536</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6">#REF!</definedName>
    <definedName name="_PRE1" localSheetId="28">#REF!</definedName>
    <definedName name="_PRE1" localSheetId="30">#REF!</definedName>
    <definedName name="_PRE1" localSheetId="81">#REF!</definedName>
    <definedName name="_PRE1" localSheetId="32">#REF!</definedName>
    <definedName name="_PRE1" localSheetId="34">#REF!</definedName>
    <definedName name="_PRE1" localSheetId="36">#REF!</definedName>
    <definedName name="_PRE1" localSheetId="38">#REF!</definedName>
    <definedName name="_PRE1" localSheetId="40">#REF!</definedName>
    <definedName name="_PRE1" localSheetId="42">#REF!</definedName>
    <definedName name="_PRE1" localSheetId="45">#REF!</definedName>
    <definedName name="_PRE1" localSheetId="47">#REF!</definedName>
    <definedName name="_PRE1" localSheetId="49">#REF!</definedName>
    <definedName name="_PRE1" localSheetId="51">#REF!</definedName>
    <definedName name="_PRE1" localSheetId="53">#REF!</definedName>
    <definedName name="_PRE1" localSheetId="55">#REF!</definedName>
    <definedName name="_PRE1" localSheetId="57">#REF!</definedName>
    <definedName name="_PRE1" localSheetId="59">#REF!</definedName>
    <definedName name="_PRE1" localSheetId="61">#REF!</definedName>
    <definedName name="_PRE1" localSheetId="63">#REF!</definedName>
    <definedName name="_PRE1" localSheetId="65">#REF!</definedName>
    <definedName name="_PRE1" localSheetId="67">#REF!</definedName>
    <definedName name="_PRE1" localSheetId="69">#REF!</definedName>
    <definedName name="_PRE1" localSheetId="71">#REF!</definedName>
    <definedName name="_PRE1" localSheetId="73">#REF!</definedName>
    <definedName name="_PRE1" localSheetId="75">#REF!</definedName>
    <definedName name="_PRE1" localSheetId="77">#REF!</definedName>
    <definedName name="_PRE1" localSheetId="79">#REF!</definedName>
    <definedName name="_PRE1">#REF!</definedName>
    <definedName name="_PTO97">#REF!</definedName>
    <definedName name="_PW2">#REF!</definedName>
    <definedName name="_PZ20">[28]APU!$J$3326</definedName>
    <definedName name="_PZ30">[28]APU!$J$3378</definedName>
    <definedName name="_PZ40">[28]APU!$J$3430</definedName>
    <definedName name="_PZ50">[28]APU!$J$3482</definedName>
    <definedName name="_QTY1">#REF!</definedName>
    <definedName name="_r" localSheetId="26" hidden="1">{"TAB1",#N/A,TRUE,"GENERAL";"TAB2",#N/A,TRUE,"GENERAL";"TAB3",#N/A,TRUE,"GENERAL";"TAB4",#N/A,TRUE,"GENERAL";"TAB5",#N/A,TRUE,"GENERAL"}</definedName>
    <definedName name="_r" localSheetId="28" hidden="1">{"TAB1",#N/A,TRUE,"GENERAL";"TAB2",#N/A,TRUE,"GENERAL";"TAB3",#N/A,TRUE,"GENERAL";"TAB4",#N/A,TRUE,"GENERAL";"TAB5",#N/A,TRUE,"GENERAL"}</definedName>
    <definedName name="_r" localSheetId="30" hidden="1">{"TAB1",#N/A,TRUE,"GENERAL";"TAB2",#N/A,TRUE,"GENERAL";"TAB3",#N/A,TRUE,"GENERAL";"TAB4",#N/A,TRUE,"GENERAL";"TAB5",#N/A,TRUE,"GENERAL"}</definedName>
    <definedName name="_r" localSheetId="81" hidden="1">{"TAB1",#N/A,TRUE,"GENERAL";"TAB2",#N/A,TRUE,"GENERAL";"TAB3",#N/A,TRUE,"GENERAL";"TAB4",#N/A,TRUE,"GENERAL";"TAB5",#N/A,TRUE,"GENERAL"}</definedName>
    <definedName name="_r" localSheetId="32" hidden="1">{"TAB1",#N/A,TRUE,"GENERAL";"TAB2",#N/A,TRUE,"GENERAL";"TAB3",#N/A,TRUE,"GENERAL";"TAB4",#N/A,TRUE,"GENERAL";"TAB5",#N/A,TRUE,"GENERAL"}</definedName>
    <definedName name="_r" localSheetId="34" hidden="1">{"TAB1",#N/A,TRUE,"GENERAL";"TAB2",#N/A,TRUE,"GENERAL";"TAB3",#N/A,TRUE,"GENERAL";"TAB4",#N/A,TRUE,"GENERAL";"TAB5",#N/A,TRUE,"GENERAL"}</definedName>
    <definedName name="_r" localSheetId="36" hidden="1">{"TAB1",#N/A,TRUE,"GENERAL";"TAB2",#N/A,TRUE,"GENERAL";"TAB3",#N/A,TRUE,"GENERAL";"TAB4",#N/A,TRUE,"GENERAL";"TAB5",#N/A,TRUE,"GENERAL"}</definedName>
    <definedName name="_r" localSheetId="38" hidden="1">{"TAB1",#N/A,TRUE,"GENERAL";"TAB2",#N/A,TRUE,"GENERAL";"TAB3",#N/A,TRUE,"GENERAL";"TAB4",#N/A,TRUE,"GENERAL";"TAB5",#N/A,TRUE,"GENERAL"}</definedName>
    <definedName name="_r" localSheetId="40" hidden="1">{"TAB1",#N/A,TRUE,"GENERAL";"TAB2",#N/A,TRUE,"GENERAL";"TAB3",#N/A,TRUE,"GENERAL";"TAB4",#N/A,TRUE,"GENERAL";"TAB5",#N/A,TRUE,"GENERAL"}</definedName>
    <definedName name="_r" localSheetId="42" hidden="1">{"TAB1",#N/A,TRUE,"GENERAL";"TAB2",#N/A,TRUE,"GENERAL";"TAB3",#N/A,TRUE,"GENERAL";"TAB4",#N/A,TRUE,"GENERAL";"TAB5",#N/A,TRUE,"GENERAL"}</definedName>
    <definedName name="_r" localSheetId="45" hidden="1">{"TAB1",#N/A,TRUE,"GENERAL";"TAB2",#N/A,TRUE,"GENERAL";"TAB3",#N/A,TRUE,"GENERAL";"TAB4",#N/A,TRUE,"GENERAL";"TAB5",#N/A,TRUE,"GENERAL"}</definedName>
    <definedName name="_r" localSheetId="47" hidden="1">{"TAB1",#N/A,TRUE,"GENERAL";"TAB2",#N/A,TRUE,"GENERAL";"TAB3",#N/A,TRUE,"GENERAL";"TAB4",#N/A,TRUE,"GENERAL";"TAB5",#N/A,TRUE,"GENERAL"}</definedName>
    <definedName name="_r" localSheetId="49" hidden="1">{"TAB1",#N/A,TRUE,"GENERAL";"TAB2",#N/A,TRUE,"GENERAL";"TAB3",#N/A,TRUE,"GENERAL";"TAB4",#N/A,TRUE,"GENERAL";"TAB5",#N/A,TRUE,"GENERAL"}</definedName>
    <definedName name="_r" localSheetId="51" hidden="1">{"TAB1",#N/A,TRUE,"GENERAL";"TAB2",#N/A,TRUE,"GENERAL";"TAB3",#N/A,TRUE,"GENERAL";"TAB4",#N/A,TRUE,"GENERAL";"TAB5",#N/A,TRUE,"GENERAL"}</definedName>
    <definedName name="_r" localSheetId="53" hidden="1">{"TAB1",#N/A,TRUE,"GENERAL";"TAB2",#N/A,TRUE,"GENERAL";"TAB3",#N/A,TRUE,"GENERAL";"TAB4",#N/A,TRUE,"GENERAL";"TAB5",#N/A,TRUE,"GENERAL"}</definedName>
    <definedName name="_r" localSheetId="55" hidden="1">{"TAB1",#N/A,TRUE,"GENERAL";"TAB2",#N/A,TRUE,"GENERAL";"TAB3",#N/A,TRUE,"GENERAL";"TAB4",#N/A,TRUE,"GENERAL";"TAB5",#N/A,TRUE,"GENERAL"}</definedName>
    <definedName name="_r" localSheetId="57" hidden="1">{"TAB1",#N/A,TRUE,"GENERAL";"TAB2",#N/A,TRUE,"GENERAL";"TAB3",#N/A,TRUE,"GENERAL";"TAB4",#N/A,TRUE,"GENERAL";"TAB5",#N/A,TRUE,"GENERAL"}</definedName>
    <definedName name="_r" localSheetId="59" hidden="1">{"TAB1",#N/A,TRUE,"GENERAL";"TAB2",#N/A,TRUE,"GENERAL";"TAB3",#N/A,TRUE,"GENERAL";"TAB4",#N/A,TRUE,"GENERAL";"TAB5",#N/A,TRUE,"GENERAL"}</definedName>
    <definedName name="_r" localSheetId="61" hidden="1">{"TAB1",#N/A,TRUE,"GENERAL";"TAB2",#N/A,TRUE,"GENERAL";"TAB3",#N/A,TRUE,"GENERAL";"TAB4",#N/A,TRUE,"GENERAL";"TAB5",#N/A,TRUE,"GENERAL"}</definedName>
    <definedName name="_r" localSheetId="63" hidden="1">{"TAB1",#N/A,TRUE,"GENERAL";"TAB2",#N/A,TRUE,"GENERAL";"TAB3",#N/A,TRUE,"GENERAL";"TAB4",#N/A,TRUE,"GENERAL";"TAB5",#N/A,TRUE,"GENERAL"}</definedName>
    <definedName name="_r" localSheetId="65" hidden="1">{"TAB1",#N/A,TRUE,"GENERAL";"TAB2",#N/A,TRUE,"GENERAL";"TAB3",#N/A,TRUE,"GENERAL";"TAB4",#N/A,TRUE,"GENERAL";"TAB5",#N/A,TRUE,"GENERAL"}</definedName>
    <definedName name="_r" localSheetId="67" hidden="1">{"TAB1",#N/A,TRUE,"GENERAL";"TAB2",#N/A,TRUE,"GENERAL";"TAB3",#N/A,TRUE,"GENERAL";"TAB4",#N/A,TRUE,"GENERAL";"TAB5",#N/A,TRUE,"GENERAL"}</definedName>
    <definedName name="_r" localSheetId="69" hidden="1">{"TAB1",#N/A,TRUE,"GENERAL";"TAB2",#N/A,TRUE,"GENERAL";"TAB3",#N/A,TRUE,"GENERAL";"TAB4",#N/A,TRUE,"GENERAL";"TAB5",#N/A,TRUE,"GENERAL"}</definedName>
    <definedName name="_r" localSheetId="71" hidden="1">{"TAB1",#N/A,TRUE,"GENERAL";"TAB2",#N/A,TRUE,"GENERAL";"TAB3",#N/A,TRUE,"GENERAL";"TAB4",#N/A,TRUE,"GENERAL";"TAB5",#N/A,TRUE,"GENERAL"}</definedName>
    <definedName name="_r" localSheetId="73" hidden="1">{"TAB1",#N/A,TRUE,"GENERAL";"TAB2",#N/A,TRUE,"GENERAL";"TAB3",#N/A,TRUE,"GENERAL";"TAB4",#N/A,TRUE,"GENERAL";"TAB5",#N/A,TRUE,"GENERAL"}</definedName>
    <definedName name="_r" localSheetId="75" hidden="1">{"TAB1",#N/A,TRUE,"GENERAL";"TAB2",#N/A,TRUE,"GENERAL";"TAB3",#N/A,TRUE,"GENERAL";"TAB4",#N/A,TRUE,"GENERAL";"TAB5",#N/A,TRUE,"GENERAL"}</definedName>
    <definedName name="_r" localSheetId="77" hidden="1">{"TAB1",#N/A,TRUE,"GENERAL";"TAB2",#N/A,TRUE,"GENERAL";"TAB3",#N/A,TRUE,"GENERAL";"TAB4",#N/A,TRUE,"GENERAL";"TAB5",#N/A,TRUE,"GENERAL"}</definedName>
    <definedName name="_r" localSheetId="79"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6" hidden="1">{"via1",#N/A,TRUE,"general";"via2",#N/A,TRUE,"general";"via3",#N/A,TRUE,"general"}</definedName>
    <definedName name="_r4r" localSheetId="28" hidden="1">{"via1",#N/A,TRUE,"general";"via2",#N/A,TRUE,"general";"via3",#N/A,TRUE,"general"}</definedName>
    <definedName name="_r4r" localSheetId="30" hidden="1">{"via1",#N/A,TRUE,"general";"via2",#N/A,TRUE,"general";"via3",#N/A,TRUE,"general"}</definedName>
    <definedName name="_r4r" localSheetId="81" hidden="1">{"via1",#N/A,TRUE,"general";"via2",#N/A,TRUE,"general";"via3",#N/A,TRUE,"general"}</definedName>
    <definedName name="_r4r" localSheetId="32" hidden="1">{"via1",#N/A,TRUE,"general";"via2",#N/A,TRUE,"general";"via3",#N/A,TRUE,"general"}</definedName>
    <definedName name="_r4r" localSheetId="34" hidden="1">{"via1",#N/A,TRUE,"general";"via2",#N/A,TRUE,"general";"via3",#N/A,TRUE,"general"}</definedName>
    <definedName name="_r4r" localSheetId="36" hidden="1">{"via1",#N/A,TRUE,"general";"via2",#N/A,TRUE,"general";"via3",#N/A,TRUE,"general"}</definedName>
    <definedName name="_r4r" localSheetId="38" hidden="1">{"via1",#N/A,TRUE,"general";"via2",#N/A,TRUE,"general";"via3",#N/A,TRUE,"general"}</definedName>
    <definedName name="_r4r" localSheetId="40" hidden="1">{"via1",#N/A,TRUE,"general";"via2",#N/A,TRUE,"general";"via3",#N/A,TRUE,"general"}</definedName>
    <definedName name="_r4r" localSheetId="42" hidden="1">{"via1",#N/A,TRUE,"general";"via2",#N/A,TRUE,"general";"via3",#N/A,TRUE,"general"}</definedName>
    <definedName name="_r4r" localSheetId="45" hidden="1">{"via1",#N/A,TRUE,"general";"via2",#N/A,TRUE,"general";"via3",#N/A,TRUE,"general"}</definedName>
    <definedName name="_r4r" localSheetId="47" hidden="1">{"via1",#N/A,TRUE,"general";"via2",#N/A,TRUE,"general";"via3",#N/A,TRUE,"general"}</definedName>
    <definedName name="_r4r" localSheetId="49" hidden="1">{"via1",#N/A,TRUE,"general";"via2",#N/A,TRUE,"general";"via3",#N/A,TRUE,"general"}</definedName>
    <definedName name="_r4r" localSheetId="51" hidden="1">{"via1",#N/A,TRUE,"general";"via2",#N/A,TRUE,"general";"via3",#N/A,TRUE,"general"}</definedName>
    <definedName name="_r4r" localSheetId="53" hidden="1">{"via1",#N/A,TRUE,"general";"via2",#N/A,TRUE,"general";"via3",#N/A,TRUE,"general"}</definedName>
    <definedName name="_r4r" localSheetId="55" hidden="1">{"via1",#N/A,TRUE,"general";"via2",#N/A,TRUE,"general";"via3",#N/A,TRUE,"general"}</definedName>
    <definedName name="_r4r" localSheetId="57" hidden="1">{"via1",#N/A,TRUE,"general";"via2",#N/A,TRUE,"general";"via3",#N/A,TRUE,"general"}</definedName>
    <definedName name="_r4r" localSheetId="59" hidden="1">{"via1",#N/A,TRUE,"general";"via2",#N/A,TRUE,"general";"via3",#N/A,TRUE,"general"}</definedName>
    <definedName name="_r4r" localSheetId="61" hidden="1">{"via1",#N/A,TRUE,"general";"via2",#N/A,TRUE,"general";"via3",#N/A,TRUE,"general"}</definedName>
    <definedName name="_r4r" localSheetId="63" hidden="1">{"via1",#N/A,TRUE,"general";"via2",#N/A,TRUE,"general";"via3",#N/A,TRUE,"general"}</definedName>
    <definedName name="_r4r" localSheetId="65" hidden="1">{"via1",#N/A,TRUE,"general";"via2",#N/A,TRUE,"general";"via3",#N/A,TRUE,"general"}</definedName>
    <definedName name="_r4r" localSheetId="67" hidden="1">{"via1",#N/A,TRUE,"general";"via2",#N/A,TRUE,"general";"via3",#N/A,TRUE,"general"}</definedName>
    <definedName name="_r4r" localSheetId="69" hidden="1">{"via1",#N/A,TRUE,"general";"via2",#N/A,TRUE,"general";"via3",#N/A,TRUE,"general"}</definedName>
    <definedName name="_r4r" localSheetId="71" hidden="1">{"via1",#N/A,TRUE,"general";"via2",#N/A,TRUE,"general";"via3",#N/A,TRUE,"general"}</definedName>
    <definedName name="_r4r" localSheetId="73" hidden="1">{"via1",#N/A,TRUE,"general";"via2",#N/A,TRUE,"general";"via3",#N/A,TRUE,"general"}</definedName>
    <definedName name="_r4r" localSheetId="75" hidden="1">{"via1",#N/A,TRUE,"general";"via2",#N/A,TRUE,"general";"via3",#N/A,TRUE,"general"}</definedName>
    <definedName name="_r4r" localSheetId="77" hidden="1">{"via1",#N/A,TRUE,"general";"via2",#N/A,TRUE,"general";"via3",#N/A,TRUE,"general"}</definedName>
    <definedName name="_r4r" localSheetId="79"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c">#REF!</definedName>
    <definedName name="_REC1">"Rectángulo 31"</definedName>
    <definedName name="_ref4" localSheetId="26">#REF!</definedName>
    <definedName name="_ref4" localSheetId="28">#REF!</definedName>
    <definedName name="_ref4" localSheetId="30">#REF!</definedName>
    <definedName name="_ref4" localSheetId="81">#REF!</definedName>
    <definedName name="_ref4" localSheetId="32">#REF!</definedName>
    <definedName name="_ref4" localSheetId="34">#REF!</definedName>
    <definedName name="_ref4" localSheetId="36">#REF!</definedName>
    <definedName name="_ref4" localSheetId="38">#REF!</definedName>
    <definedName name="_ref4" localSheetId="40">#REF!</definedName>
    <definedName name="_ref4" localSheetId="42">#REF!</definedName>
    <definedName name="_ref4" localSheetId="45">#REF!</definedName>
    <definedName name="_ref4" localSheetId="47">#REF!</definedName>
    <definedName name="_ref4" localSheetId="49">#REF!</definedName>
    <definedName name="_ref4" localSheetId="51">#REF!</definedName>
    <definedName name="_ref4" localSheetId="53">#REF!</definedName>
    <definedName name="_ref4" localSheetId="55">#REF!</definedName>
    <definedName name="_ref4" localSheetId="57">#REF!</definedName>
    <definedName name="_ref4" localSheetId="59">#REF!</definedName>
    <definedName name="_ref4" localSheetId="61">#REF!</definedName>
    <definedName name="_ref4" localSheetId="63">#REF!</definedName>
    <definedName name="_ref4" localSheetId="65">#REF!</definedName>
    <definedName name="_ref4" localSheetId="67">#REF!</definedName>
    <definedName name="_ref4" localSheetId="69">#REF!</definedName>
    <definedName name="_ref4" localSheetId="71">#REF!</definedName>
    <definedName name="_ref4" localSheetId="73">#REF!</definedName>
    <definedName name="_ref4" localSheetId="75">#REF!</definedName>
    <definedName name="_ref4" localSheetId="77">#REF!</definedName>
    <definedName name="_ref4" localSheetId="79">#REF!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6" hidden="1">{"via1",#N/A,TRUE,"general";"via2",#N/A,TRUE,"general";"via3",#N/A,TRUE,"general"}</definedName>
    <definedName name="_rtu6" localSheetId="28" hidden="1">{"via1",#N/A,TRUE,"general";"via2",#N/A,TRUE,"general";"via3",#N/A,TRUE,"general"}</definedName>
    <definedName name="_rtu6" localSheetId="30" hidden="1">{"via1",#N/A,TRUE,"general";"via2",#N/A,TRUE,"general";"via3",#N/A,TRUE,"general"}</definedName>
    <definedName name="_rtu6" localSheetId="81" hidden="1">{"via1",#N/A,TRUE,"general";"via2",#N/A,TRUE,"general";"via3",#N/A,TRUE,"general"}</definedName>
    <definedName name="_rtu6" localSheetId="32" hidden="1">{"via1",#N/A,TRUE,"general";"via2",#N/A,TRUE,"general";"via3",#N/A,TRUE,"general"}</definedName>
    <definedName name="_rtu6" localSheetId="34" hidden="1">{"via1",#N/A,TRUE,"general";"via2",#N/A,TRUE,"general";"via3",#N/A,TRUE,"general"}</definedName>
    <definedName name="_rtu6" localSheetId="36" hidden="1">{"via1",#N/A,TRUE,"general";"via2",#N/A,TRUE,"general";"via3",#N/A,TRUE,"general"}</definedName>
    <definedName name="_rtu6" localSheetId="38" hidden="1">{"via1",#N/A,TRUE,"general";"via2",#N/A,TRUE,"general";"via3",#N/A,TRUE,"general"}</definedName>
    <definedName name="_rtu6" localSheetId="40" hidden="1">{"via1",#N/A,TRUE,"general";"via2",#N/A,TRUE,"general";"via3",#N/A,TRUE,"general"}</definedName>
    <definedName name="_rtu6" localSheetId="42" hidden="1">{"via1",#N/A,TRUE,"general";"via2",#N/A,TRUE,"general";"via3",#N/A,TRUE,"general"}</definedName>
    <definedName name="_rtu6" localSheetId="45" hidden="1">{"via1",#N/A,TRUE,"general";"via2",#N/A,TRUE,"general";"via3",#N/A,TRUE,"general"}</definedName>
    <definedName name="_rtu6" localSheetId="47" hidden="1">{"via1",#N/A,TRUE,"general";"via2",#N/A,TRUE,"general";"via3",#N/A,TRUE,"general"}</definedName>
    <definedName name="_rtu6" localSheetId="49" hidden="1">{"via1",#N/A,TRUE,"general";"via2",#N/A,TRUE,"general";"via3",#N/A,TRUE,"general"}</definedName>
    <definedName name="_rtu6" localSheetId="51" hidden="1">{"via1",#N/A,TRUE,"general";"via2",#N/A,TRUE,"general";"via3",#N/A,TRUE,"general"}</definedName>
    <definedName name="_rtu6" localSheetId="53" hidden="1">{"via1",#N/A,TRUE,"general";"via2",#N/A,TRUE,"general";"via3",#N/A,TRUE,"general"}</definedName>
    <definedName name="_rtu6" localSheetId="55" hidden="1">{"via1",#N/A,TRUE,"general";"via2",#N/A,TRUE,"general";"via3",#N/A,TRUE,"general"}</definedName>
    <definedName name="_rtu6" localSheetId="57" hidden="1">{"via1",#N/A,TRUE,"general";"via2",#N/A,TRUE,"general";"via3",#N/A,TRUE,"general"}</definedName>
    <definedName name="_rtu6" localSheetId="59" hidden="1">{"via1",#N/A,TRUE,"general";"via2",#N/A,TRUE,"general";"via3",#N/A,TRUE,"general"}</definedName>
    <definedName name="_rtu6" localSheetId="61" hidden="1">{"via1",#N/A,TRUE,"general";"via2",#N/A,TRUE,"general";"via3",#N/A,TRUE,"general"}</definedName>
    <definedName name="_rtu6" localSheetId="63" hidden="1">{"via1",#N/A,TRUE,"general";"via2",#N/A,TRUE,"general";"via3",#N/A,TRUE,"general"}</definedName>
    <definedName name="_rtu6" localSheetId="65" hidden="1">{"via1",#N/A,TRUE,"general";"via2",#N/A,TRUE,"general";"via3",#N/A,TRUE,"general"}</definedName>
    <definedName name="_rtu6" localSheetId="67" hidden="1">{"via1",#N/A,TRUE,"general";"via2",#N/A,TRUE,"general";"via3",#N/A,TRUE,"general"}</definedName>
    <definedName name="_rtu6" localSheetId="69" hidden="1">{"via1",#N/A,TRUE,"general";"via2",#N/A,TRUE,"general";"via3",#N/A,TRUE,"general"}</definedName>
    <definedName name="_rtu6" localSheetId="71" hidden="1">{"via1",#N/A,TRUE,"general";"via2",#N/A,TRUE,"general";"via3",#N/A,TRUE,"general"}</definedName>
    <definedName name="_rtu6" localSheetId="73" hidden="1">{"via1",#N/A,TRUE,"general";"via2",#N/A,TRUE,"general";"via3",#N/A,TRUE,"general"}</definedName>
    <definedName name="_rtu6" localSheetId="75" hidden="1">{"via1",#N/A,TRUE,"general";"via2",#N/A,TRUE,"general";"via3",#N/A,TRUE,"general"}</definedName>
    <definedName name="_rtu6" localSheetId="77" hidden="1">{"via1",#N/A,TRUE,"general";"via2",#N/A,TRUE,"general";"via3",#N/A,TRUE,"general"}</definedName>
    <definedName name="_rtu6" localSheetId="79"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6" hidden="1">{"via1",#N/A,TRUE,"general";"via2",#N/A,TRUE,"general";"via3",#N/A,TRUE,"general"}</definedName>
    <definedName name="_s1" localSheetId="28" hidden="1">{"via1",#N/A,TRUE,"general";"via2",#N/A,TRUE,"general";"via3",#N/A,TRUE,"general"}</definedName>
    <definedName name="_s1" localSheetId="30" hidden="1">{"via1",#N/A,TRUE,"general";"via2",#N/A,TRUE,"general";"via3",#N/A,TRUE,"general"}</definedName>
    <definedName name="_s1" localSheetId="81" hidden="1">{"via1",#N/A,TRUE,"general";"via2",#N/A,TRUE,"general";"via3",#N/A,TRUE,"general"}</definedName>
    <definedName name="_s1" localSheetId="32" hidden="1">{"via1",#N/A,TRUE,"general";"via2",#N/A,TRUE,"general";"via3",#N/A,TRUE,"general"}</definedName>
    <definedName name="_s1" localSheetId="34" hidden="1">{"via1",#N/A,TRUE,"general";"via2",#N/A,TRUE,"general";"via3",#N/A,TRUE,"general"}</definedName>
    <definedName name="_s1" localSheetId="36" hidden="1">{"via1",#N/A,TRUE,"general";"via2",#N/A,TRUE,"general";"via3",#N/A,TRUE,"general"}</definedName>
    <definedName name="_s1" localSheetId="38" hidden="1">{"via1",#N/A,TRUE,"general";"via2",#N/A,TRUE,"general";"via3",#N/A,TRUE,"general"}</definedName>
    <definedName name="_s1" localSheetId="40" hidden="1">{"via1",#N/A,TRUE,"general";"via2",#N/A,TRUE,"general";"via3",#N/A,TRUE,"general"}</definedName>
    <definedName name="_s1" localSheetId="42" hidden="1">{"via1",#N/A,TRUE,"general";"via2",#N/A,TRUE,"general";"via3",#N/A,TRUE,"general"}</definedName>
    <definedName name="_s1" localSheetId="45" hidden="1">{"via1",#N/A,TRUE,"general";"via2",#N/A,TRUE,"general";"via3",#N/A,TRUE,"general"}</definedName>
    <definedName name="_s1" localSheetId="47" hidden="1">{"via1",#N/A,TRUE,"general";"via2",#N/A,TRUE,"general";"via3",#N/A,TRUE,"general"}</definedName>
    <definedName name="_s1" localSheetId="49" hidden="1">{"via1",#N/A,TRUE,"general";"via2",#N/A,TRUE,"general";"via3",#N/A,TRUE,"general"}</definedName>
    <definedName name="_s1" localSheetId="51" hidden="1">{"via1",#N/A,TRUE,"general";"via2",#N/A,TRUE,"general";"via3",#N/A,TRUE,"general"}</definedName>
    <definedName name="_s1" localSheetId="53" hidden="1">{"via1",#N/A,TRUE,"general";"via2",#N/A,TRUE,"general";"via3",#N/A,TRUE,"general"}</definedName>
    <definedName name="_s1" localSheetId="55" hidden="1">{"via1",#N/A,TRUE,"general";"via2",#N/A,TRUE,"general";"via3",#N/A,TRUE,"general"}</definedName>
    <definedName name="_s1" localSheetId="57" hidden="1">{"via1",#N/A,TRUE,"general";"via2",#N/A,TRUE,"general";"via3",#N/A,TRUE,"general"}</definedName>
    <definedName name="_s1" localSheetId="59" hidden="1">{"via1",#N/A,TRUE,"general";"via2",#N/A,TRUE,"general";"via3",#N/A,TRUE,"general"}</definedName>
    <definedName name="_s1" localSheetId="61" hidden="1">{"via1",#N/A,TRUE,"general";"via2",#N/A,TRUE,"general";"via3",#N/A,TRUE,"general"}</definedName>
    <definedName name="_s1" localSheetId="63" hidden="1">{"via1",#N/A,TRUE,"general";"via2",#N/A,TRUE,"general";"via3",#N/A,TRUE,"general"}</definedName>
    <definedName name="_s1" localSheetId="65" hidden="1">{"via1",#N/A,TRUE,"general";"via2",#N/A,TRUE,"general";"via3",#N/A,TRUE,"general"}</definedName>
    <definedName name="_s1" localSheetId="67" hidden="1">{"via1",#N/A,TRUE,"general";"via2",#N/A,TRUE,"general";"via3",#N/A,TRUE,"general"}</definedName>
    <definedName name="_s1" localSheetId="69" hidden="1">{"via1",#N/A,TRUE,"general";"via2",#N/A,TRUE,"general";"via3",#N/A,TRUE,"general"}</definedName>
    <definedName name="_s1" localSheetId="71" hidden="1">{"via1",#N/A,TRUE,"general";"via2",#N/A,TRUE,"general";"via3",#N/A,TRUE,"general"}</definedName>
    <definedName name="_s1" localSheetId="73" hidden="1">{"via1",#N/A,TRUE,"general";"via2",#N/A,TRUE,"general";"via3",#N/A,TRUE,"general"}</definedName>
    <definedName name="_s1" localSheetId="75" hidden="1">{"via1",#N/A,TRUE,"general";"via2",#N/A,TRUE,"general";"via3",#N/A,TRUE,"general"}</definedName>
    <definedName name="_s1" localSheetId="77" hidden="1">{"via1",#N/A,TRUE,"general";"via2",#N/A,TRUE,"general";"via3",#N/A,TRUE,"general"}</definedName>
    <definedName name="_s1" localSheetId="79"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6" hidden="1">{"TAB1",#N/A,TRUE,"GENERAL";"TAB2",#N/A,TRUE,"GENERAL";"TAB3",#N/A,TRUE,"GENERAL";"TAB4",#N/A,TRUE,"GENERAL";"TAB5",#N/A,TRUE,"GENERAL"}</definedName>
    <definedName name="_s2" localSheetId="28" hidden="1">{"TAB1",#N/A,TRUE,"GENERAL";"TAB2",#N/A,TRUE,"GENERAL";"TAB3",#N/A,TRUE,"GENERAL";"TAB4",#N/A,TRUE,"GENERAL";"TAB5",#N/A,TRUE,"GENERAL"}</definedName>
    <definedName name="_s2" localSheetId="30" hidden="1">{"TAB1",#N/A,TRUE,"GENERAL";"TAB2",#N/A,TRUE,"GENERAL";"TAB3",#N/A,TRUE,"GENERAL";"TAB4",#N/A,TRUE,"GENERAL";"TAB5",#N/A,TRUE,"GENERAL"}</definedName>
    <definedName name="_s2" localSheetId="81" hidden="1">{"TAB1",#N/A,TRUE,"GENERAL";"TAB2",#N/A,TRUE,"GENERAL";"TAB3",#N/A,TRUE,"GENERAL";"TAB4",#N/A,TRUE,"GENERAL";"TAB5",#N/A,TRUE,"GENERAL"}</definedName>
    <definedName name="_s2" localSheetId="32" hidden="1">{"TAB1",#N/A,TRUE,"GENERAL";"TAB2",#N/A,TRUE,"GENERAL";"TAB3",#N/A,TRUE,"GENERAL";"TAB4",#N/A,TRUE,"GENERAL";"TAB5",#N/A,TRUE,"GENERAL"}</definedName>
    <definedName name="_s2" localSheetId="34" hidden="1">{"TAB1",#N/A,TRUE,"GENERAL";"TAB2",#N/A,TRUE,"GENERAL";"TAB3",#N/A,TRUE,"GENERAL";"TAB4",#N/A,TRUE,"GENERAL";"TAB5",#N/A,TRUE,"GENERAL"}</definedName>
    <definedName name="_s2" localSheetId="36" hidden="1">{"TAB1",#N/A,TRUE,"GENERAL";"TAB2",#N/A,TRUE,"GENERAL";"TAB3",#N/A,TRUE,"GENERAL";"TAB4",#N/A,TRUE,"GENERAL";"TAB5",#N/A,TRUE,"GENERAL"}</definedName>
    <definedName name="_s2" localSheetId="38" hidden="1">{"TAB1",#N/A,TRUE,"GENERAL";"TAB2",#N/A,TRUE,"GENERAL";"TAB3",#N/A,TRUE,"GENERAL";"TAB4",#N/A,TRUE,"GENERAL";"TAB5",#N/A,TRUE,"GENERAL"}</definedName>
    <definedName name="_s2" localSheetId="40" hidden="1">{"TAB1",#N/A,TRUE,"GENERAL";"TAB2",#N/A,TRUE,"GENERAL";"TAB3",#N/A,TRUE,"GENERAL";"TAB4",#N/A,TRUE,"GENERAL";"TAB5",#N/A,TRUE,"GENERAL"}</definedName>
    <definedName name="_s2" localSheetId="42" hidden="1">{"TAB1",#N/A,TRUE,"GENERAL";"TAB2",#N/A,TRUE,"GENERAL";"TAB3",#N/A,TRUE,"GENERAL";"TAB4",#N/A,TRUE,"GENERAL";"TAB5",#N/A,TRUE,"GENERAL"}</definedName>
    <definedName name="_s2" localSheetId="45" hidden="1">{"TAB1",#N/A,TRUE,"GENERAL";"TAB2",#N/A,TRUE,"GENERAL";"TAB3",#N/A,TRUE,"GENERAL";"TAB4",#N/A,TRUE,"GENERAL";"TAB5",#N/A,TRUE,"GENERAL"}</definedName>
    <definedName name="_s2" localSheetId="47" hidden="1">{"TAB1",#N/A,TRUE,"GENERAL";"TAB2",#N/A,TRUE,"GENERAL";"TAB3",#N/A,TRUE,"GENERAL";"TAB4",#N/A,TRUE,"GENERAL";"TAB5",#N/A,TRUE,"GENERAL"}</definedName>
    <definedName name="_s2" localSheetId="49" hidden="1">{"TAB1",#N/A,TRUE,"GENERAL";"TAB2",#N/A,TRUE,"GENERAL";"TAB3",#N/A,TRUE,"GENERAL";"TAB4",#N/A,TRUE,"GENERAL";"TAB5",#N/A,TRUE,"GENERAL"}</definedName>
    <definedName name="_s2" localSheetId="51" hidden="1">{"TAB1",#N/A,TRUE,"GENERAL";"TAB2",#N/A,TRUE,"GENERAL";"TAB3",#N/A,TRUE,"GENERAL";"TAB4",#N/A,TRUE,"GENERAL";"TAB5",#N/A,TRUE,"GENERAL"}</definedName>
    <definedName name="_s2" localSheetId="53" hidden="1">{"TAB1",#N/A,TRUE,"GENERAL";"TAB2",#N/A,TRUE,"GENERAL";"TAB3",#N/A,TRUE,"GENERAL";"TAB4",#N/A,TRUE,"GENERAL";"TAB5",#N/A,TRUE,"GENERAL"}</definedName>
    <definedName name="_s2" localSheetId="55" hidden="1">{"TAB1",#N/A,TRUE,"GENERAL";"TAB2",#N/A,TRUE,"GENERAL";"TAB3",#N/A,TRUE,"GENERAL";"TAB4",#N/A,TRUE,"GENERAL";"TAB5",#N/A,TRUE,"GENERAL"}</definedName>
    <definedName name="_s2" localSheetId="57" hidden="1">{"TAB1",#N/A,TRUE,"GENERAL";"TAB2",#N/A,TRUE,"GENERAL";"TAB3",#N/A,TRUE,"GENERAL";"TAB4",#N/A,TRUE,"GENERAL";"TAB5",#N/A,TRUE,"GENERAL"}</definedName>
    <definedName name="_s2" localSheetId="59" hidden="1">{"TAB1",#N/A,TRUE,"GENERAL";"TAB2",#N/A,TRUE,"GENERAL";"TAB3",#N/A,TRUE,"GENERAL";"TAB4",#N/A,TRUE,"GENERAL";"TAB5",#N/A,TRUE,"GENERAL"}</definedName>
    <definedName name="_s2" localSheetId="61" hidden="1">{"TAB1",#N/A,TRUE,"GENERAL";"TAB2",#N/A,TRUE,"GENERAL";"TAB3",#N/A,TRUE,"GENERAL";"TAB4",#N/A,TRUE,"GENERAL";"TAB5",#N/A,TRUE,"GENERAL"}</definedName>
    <definedName name="_s2" localSheetId="63" hidden="1">{"TAB1",#N/A,TRUE,"GENERAL";"TAB2",#N/A,TRUE,"GENERAL";"TAB3",#N/A,TRUE,"GENERAL";"TAB4",#N/A,TRUE,"GENERAL";"TAB5",#N/A,TRUE,"GENERAL"}</definedName>
    <definedName name="_s2" localSheetId="65" hidden="1">{"TAB1",#N/A,TRUE,"GENERAL";"TAB2",#N/A,TRUE,"GENERAL";"TAB3",#N/A,TRUE,"GENERAL";"TAB4",#N/A,TRUE,"GENERAL";"TAB5",#N/A,TRUE,"GENERAL"}</definedName>
    <definedName name="_s2" localSheetId="67" hidden="1">{"TAB1",#N/A,TRUE,"GENERAL";"TAB2",#N/A,TRUE,"GENERAL";"TAB3",#N/A,TRUE,"GENERAL";"TAB4",#N/A,TRUE,"GENERAL";"TAB5",#N/A,TRUE,"GENERAL"}</definedName>
    <definedName name="_s2" localSheetId="69" hidden="1">{"TAB1",#N/A,TRUE,"GENERAL";"TAB2",#N/A,TRUE,"GENERAL";"TAB3",#N/A,TRUE,"GENERAL";"TAB4",#N/A,TRUE,"GENERAL";"TAB5",#N/A,TRUE,"GENERAL"}</definedName>
    <definedName name="_s2" localSheetId="71" hidden="1">{"TAB1",#N/A,TRUE,"GENERAL";"TAB2",#N/A,TRUE,"GENERAL";"TAB3",#N/A,TRUE,"GENERAL";"TAB4",#N/A,TRUE,"GENERAL";"TAB5",#N/A,TRUE,"GENERAL"}</definedName>
    <definedName name="_s2" localSheetId="73" hidden="1">{"TAB1",#N/A,TRUE,"GENERAL";"TAB2",#N/A,TRUE,"GENERAL";"TAB3",#N/A,TRUE,"GENERAL";"TAB4",#N/A,TRUE,"GENERAL";"TAB5",#N/A,TRUE,"GENERAL"}</definedName>
    <definedName name="_s2" localSheetId="75" hidden="1">{"TAB1",#N/A,TRUE,"GENERAL";"TAB2",#N/A,TRUE,"GENERAL";"TAB3",#N/A,TRUE,"GENERAL";"TAB4",#N/A,TRUE,"GENERAL";"TAB5",#N/A,TRUE,"GENERAL"}</definedName>
    <definedName name="_s2" localSheetId="77" hidden="1">{"TAB1",#N/A,TRUE,"GENERAL";"TAB2",#N/A,TRUE,"GENERAL";"TAB3",#N/A,TRUE,"GENERAL";"TAB4",#N/A,TRUE,"GENERAL";"TAB5",#N/A,TRUE,"GENERAL"}</definedName>
    <definedName name="_s2" localSheetId="79"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6" hidden="1">{"TAB1",#N/A,TRUE,"GENERAL";"TAB2",#N/A,TRUE,"GENERAL";"TAB3",#N/A,TRUE,"GENERAL";"TAB4",#N/A,TRUE,"GENERAL";"TAB5",#N/A,TRUE,"GENERAL"}</definedName>
    <definedName name="_s3" localSheetId="28" hidden="1">{"TAB1",#N/A,TRUE,"GENERAL";"TAB2",#N/A,TRUE,"GENERAL";"TAB3",#N/A,TRUE,"GENERAL";"TAB4",#N/A,TRUE,"GENERAL";"TAB5",#N/A,TRUE,"GENERAL"}</definedName>
    <definedName name="_s3" localSheetId="30" hidden="1">{"TAB1",#N/A,TRUE,"GENERAL";"TAB2",#N/A,TRUE,"GENERAL";"TAB3",#N/A,TRUE,"GENERAL";"TAB4",#N/A,TRUE,"GENERAL";"TAB5",#N/A,TRUE,"GENERAL"}</definedName>
    <definedName name="_s3" localSheetId="81" hidden="1">{"TAB1",#N/A,TRUE,"GENERAL";"TAB2",#N/A,TRUE,"GENERAL";"TAB3",#N/A,TRUE,"GENERAL";"TAB4",#N/A,TRUE,"GENERAL";"TAB5",#N/A,TRUE,"GENERAL"}</definedName>
    <definedName name="_s3" localSheetId="32" hidden="1">{"TAB1",#N/A,TRUE,"GENERAL";"TAB2",#N/A,TRUE,"GENERAL";"TAB3",#N/A,TRUE,"GENERAL";"TAB4",#N/A,TRUE,"GENERAL";"TAB5",#N/A,TRUE,"GENERAL"}</definedName>
    <definedName name="_s3" localSheetId="34" hidden="1">{"TAB1",#N/A,TRUE,"GENERAL";"TAB2",#N/A,TRUE,"GENERAL";"TAB3",#N/A,TRUE,"GENERAL";"TAB4",#N/A,TRUE,"GENERAL";"TAB5",#N/A,TRUE,"GENERAL"}</definedName>
    <definedName name="_s3" localSheetId="36" hidden="1">{"TAB1",#N/A,TRUE,"GENERAL";"TAB2",#N/A,TRUE,"GENERAL";"TAB3",#N/A,TRUE,"GENERAL";"TAB4",#N/A,TRUE,"GENERAL";"TAB5",#N/A,TRUE,"GENERAL"}</definedName>
    <definedName name="_s3" localSheetId="38" hidden="1">{"TAB1",#N/A,TRUE,"GENERAL";"TAB2",#N/A,TRUE,"GENERAL";"TAB3",#N/A,TRUE,"GENERAL";"TAB4",#N/A,TRUE,"GENERAL";"TAB5",#N/A,TRUE,"GENERAL"}</definedName>
    <definedName name="_s3" localSheetId="40" hidden="1">{"TAB1",#N/A,TRUE,"GENERAL";"TAB2",#N/A,TRUE,"GENERAL";"TAB3",#N/A,TRUE,"GENERAL";"TAB4",#N/A,TRUE,"GENERAL";"TAB5",#N/A,TRUE,"GENERAL"}</definedName>
    <definedName name="_s3" localSheetId="42" hidden="1">{"TAB1",#N/A,TRUE,"GENERAL";"TAB2",#N/A,TRUE,"GENERAL";"TAB3",#N/A,TRUE,"GENERAL";"TAB4",#N/A,TRUE,"GENERAL";"TAB5",#N/A,TRUE,"GENERAL"}</definedName>
    <definedName name="_s3" localSheetId="45" hidden="1">{"TAB1",#N/A,TRUE,"GENERAL";"TAB2",#N/A,TRUE,"GENERAL";"TAB3",#N/A,TRUE,"GENERAL";"TAB4",#N/A,TRUE,"GENERAL";"TAB5",#N/A,TRUE,"GENERAL"}</definedName>
    <definedName name="_s3" localSheetId="47" hidden="1">{"TAB1",#N/A,TRUE,"GENERAL";"TAB2",#N/A,TRUE,"GENERAL";"TAB3",#N/A,TRUE,"GENERAL";"TAB4",#N/A,TRUE,"GENERAL";"TAB5",#N/A,TRUE,"GENERAL"}</definedName>
    <definedName name="_s3" localSheetId="49" hidden="1">{"TAB1",#N/A,TRUE,"GENERAL";"TAB2",#N/A,TRUE,"GENERAL";"TAB3",#N/A,TRUE,"GENERAL";"TAB4",#N/A,TRUE,"GENERAL";"TAB5",#N/A,TRUE,"GENERAL"}</definedName>
    <definedName name="_s3" localSheetId="51" hidden="1">{"TAB1",#N/A,TRUE,"GENERAL";"TAB2",#N/A,TRUE,"GENERAL";"TAB3",#N/A,TRUE,"GENERAL";"TAB4",#N/A,TRUE,"GENERAL";"TAB5",#N/A,TRUE,"GENERAL"}</definedName>
    <definedName name="_s3" localSheetId="53" hidden="1">{"TAB1",#N/A,TRUE,"GENERAL";"TAB2",#N/A,TRUE,"GENERAL";"TAB3",#N/A,TRUE,"GENERAL";"TAB4",#N/A,TRUE,"GENERAL";"TAB5",#N/A,TRUE,"GENERAL"}</definedName>
    <definedName name="_s3" localSheetId="55" hidden="1">{"TAB1",#N/A,TRUE,"GENERAL";"TAB2",#N/A,TRUE,"GENERAL";"TAB3",#N/A,TRUE,"GENERAL";"TAB4",#N/A,TRUE,"GENERAL";"TAB5",#N/A,TRUE,"GENERAL"}</definedName>
    <definedName name="_s3" localSheetId="57" hidden="1">{"TAB1",#N/A,TRUE,"GENERAL";"TAB2",#N/A,TRUE,"GENERAL";"TAB3",#N/A,TRUE,"GENERAL";"TAB4",#N/A,TRUE,"GENERAL";"TAB5",#N/A,TRUE,"GENERAL"}</definedName>
    <definedName name="_s3" localSheetId="59" hidden="1">{"TAB1",#N/A,TRUE,"GENERAL";"TAB2",#N/A,TRUE,"GENERAL";"TAB3",#N/A,TRUE,"GENERAL";"TAB4",#N/A,TRUE,"GENERAL";"TAB5",#N/A,TRUE,"GENERAL"}</definedName>
    <definedName name="_s3" localSheetId="61" hidden="1">{"TAB1",#N/A,TRUE,"GENERAL";"TAB2",#N/A,TRUE,"GENERAL";"TAB3",#N/A,TRUE,"GENERAL";"TAB4",#N/A,TRUE,"GENERAL";"TAB5",#N/A,TRUE,"GENERAL"}</definedName>
    <definedName name="_s3" localSheetId="63" hidden="1">{"TAB1",#N/A,TRUE,"GENERAL";"TAB2",#N/A,TRUE,"GENERAL";"TAB3",#N/A,TRUE,"GENERAL";"TAB4",#N/A,TRUE,"GENERAL";"TAB5",#N/A,TRUE,"GENERAL"}</definedName>
    <definedName name="_s3" localSheetId="65" hidden="1">{"TAB1",#N/A,TRUE,"GENERAL";"TAB2",#N/A,TRUE,"GENERAL";"TAB3",#N/A,TRUE,"GENERAL";"TAB4",#N/A,TRUE,"GENERAL";"TAB5",#N/A,TRUE,"GENERAL"}</definedName>
    <definedName name="_s3" localSheetId="67" hidden="1">{"TAB1",#N/A,TRUE,"GENERAL";"TAB2",#N/A,TRUE,"GENERAL";"TAB3",#N/A,TRUE,"GENERAL";"TAB4",#N/A,TRUE,"GENERAL";"TAB5",#N/A,TRUE,"GENERAL"}</definedName>
    <definedName name="_s3" localSheetId="69" hidden="1">{"TAB1",#N/A,TRUE,"GENERAL";"TAB2",#N/A,TRUE,"GENERAL";"TAB3",#N/A,TRUE,"GENERAL";"TAB4",#N/A,TRUE,"GENERAL";"TAB5",#N/A,TRUE,"GENERAL"}</definedName>
    <definedName name="_s3" localSheetId="71" hidden="1">{"TAB1",#N/A,TRUE,"GENERAL";"TAB2",#N/A,TRUE,"GENERAL";"TAB3",#N/A,TRUE,"GENERAL";"TAB4",#N/A,TRUE,"GENERAL";"TAB5",#N/A,TRUE,"GENERAL"}</definedName>
    <definedName name="_s3" localSheetId="73" hidden="1">{"TAB1",#N/A,TRUE,"GENERAL";"TAB2",#N/A,TRUE,"GENERAL";"TAB3",#N/A,TRUE,"GENERAL";"TAB4",#N/A,TRUE,"GENERAL";"TAB5",#N/A,TRUE,"GENERAL"}</definedName>
    <definedName name="_s3" localSheetId="75" hidden="1">{"TAB1",#N/A,TRUE,"GENERAL";"TAB2",#N/A,TRUE,"GENERAL";"TAB3",#N/A,TRUE,"GENERAL";"TAB4",#N/A,TRUE,"GENERAL";"TAB5",#N/A,TRUE,"GENERAL"}</definedName>
    <definedName name="_s3" localSheetId="77" hidden="1">{"TAB1",#N/A,TRUE,"GENERAL";"TAB2",#N/A,TRUE,"GENERAL";"TAB3",#N/A,TRUE,"GENERAL";"TAB4",#N/A,TRUE,"GENERAL";"TAB5",#N/A,TRUE,"GENERAL"}</definedName>
    <definedName name="_s3" localSheetId="79"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6" hidden="1">{"via1",#N/A,TRUE,"general";"via2",#N/A,TRUE,"general";"via3",#N/A,TRUE,"general"}</definedName>
    <definedName name="_s4" localSheetId="28" hidden="1">{"via1",#N/A,TRUE,"general";"via2",#N/A,TRUE,"general";"via3",#N/A,TRUE,"general"}</definedName>
    <definedName name="_s4" localSheetId="30" hidden="1">{"via1",#N/A,TRUE,"general";"via2",#N/A,TRUE,"general";"via3",#N/A,TRUE,"general"}</definedName>
    <definedName name="_s4" localSheetId="81" hidden="1">{"via1",#N/A,TRUE,"general";"via2",#N/A,TRUE,"general";"via3",#N/A,TRUE,"general"}</definedName>
    <definedName name="_s4" localSheetId="32" hidden="1">{"via1",#N/A,TRUE,"general";"via2",#N/A,TRUE,"general";"via3",#N/A,TRUE,"general"}</definedName>
    <definedName name="_s4" localSheetId="34" hidden="1">{"via1",#N/A,TRUE,"general";"via2",#N/A,TRUE,"general";"via3",#N/A,TRUE,"general"}</definedName>
    <definedName name="_s4" localSheetId="36" hidden="1">{"via1",#N/A,TRUE,"general";"via2",#N/A,TRUE,"general";"via3",#N/A,TRUE,"general"}</definedName>
    <definedName name="_s4" localSheetId="38" hidden="1">{"via1",#N/A,TRUE,"general";"via2",#N/A,TRUE,"general";"via3",#N/A,TRUE,"general"}</definedName>
    <definedName name="_s4" localSheetId="40" hidden="1">{"via1",#N/A,TRUE,"general";"via2",#N/A,TRUE,"general";"via3",#N/A,TRUE,"general"}</definedName>
    <definedName name="_s4" localSheetId="42" hidden="1">{"via1",#N/A,TRUE,"general";"via2",#N/A,TRUE,"general";"via3",#N/A,TRUE,"general"}</definedName>
    <definedName name="_s4" localSheetId="45" hidden="1">{"via1",#N/A,TRUE,"general";"via2",#N/A,TRUE,"general";"via3",#N/A,TRUE,"general"}</definedName>
    <definedName name="_s4" localSheetId="47" hidden="1">{"via1",#N/A,TRUE,"general";"via2",#N/A,TRUE,"general";"via3",#N/A,TRUE,"general"}</definedName>
    <definedName name="_s4" localSheetId="49" hidden="1">{"via1",#N/A,TRUE,"general";"via2",#N/A,TRUE,"general";"via3",#N/A,TRUE,"general"}</definedName>
    <definedName name="_s4" localSheetId="51" hidden="1">{"via1",#N/A,TRUE,"general";"via2",#N/A,TRUE,"general";"via3",#N/A,TRUE,"general"}</definedName>
    <definedName name="_s4" localSheetId="53" hidden="1">{"via1",#N/A,TRUE,"general";"via2",#N/A,TRUE,"general";"via3",#N/A,TRUE,"general"}</definedName>
    <definedName name="_s4" localSheetId="55" hidden="1">{"via1",#N/A,TRUE,"general";"via2",#N/A,TRUE,"general";"via3",#N/A,TRUE,"general"}</definedName>
    <definedName name="_s4" localSheetId="57" hidden="1">{"via1",#N/A,TRUE,"general";"via2",#N/A,TRUE,"general";"via3",#N/A,TRUE,"general"}</definedName>
    <definedName name="_s4" localSheetId="59" hidden="1">{"via1",#N/A,TRUE,"general";"via2",#N/A,TRUE,"general";"via3",#N/A,TRUE,"general"}</definedName>
    <definedName name="_s4" localSheetId="61" hidden="1">{"via1",#N/A,TRUE,"general";"via2",#N/A,TRUE,"general";"via3",#N/A,TRUE,"general"}</definedName>
    <definedName name="_s4" localSheetId="63" hidden="1">{"via1",#N/A,TRUE,"general";"via2",#N/A,TRUE,"general";"via3",#N/A,TRUE,"general"}</definedName>
    <definedName name="_s4" localSheetId="65" hidden="1">{"via1",#N/A,TRUE,"general";"via2",#N/A,TRUE,"general";"via3",#N/A,TRUE,"general"}</definedName>
    <definedName name="_s4" localSheetId="67" hidden="1">{"via1",#N/A,TRUE,"general";"via2",#N/A,TRUE,"general";"via3",#N/A,TRUE,"general"}</definedName>
    <definedName name="_s4" localSheetId="69" hidden="1">{"via1",#N/A,TRUE,"general";"via2",#N/A,TRUE,"general";"via3",#N/A,TRUE,"general"}</definedName>
    <definedName name="_s4" localSheetId="71" hidden="1">{"via1",#N/A,TRUE,"general";"via2",#N/A,TRUE,"general";"via3",#N/A,TRUE,"general"}</definedName>
    <definedName name="_s4" localSheetId="73" hidden="1">{"via1",#N/A,TRUE,"general";"via2",#N/A,TRUE,"general";"via3",#N/A,TRUE,"general"}</definedName>
    <definedName name="_s4" localSheetId="75" hidden="1">{"via1",#N/A,TRUE,"general";"via2",#N/A,TRUE,"general";"via3",#N/A,TRUE,"general"}</definedName>
    <definedName name="_s4" localSheetId="77" hidden="1">{"via1",#N/A,TRUE,"general";"via2",#N/A,TRUE,"general";"via3",#N/A,TRUE,"general"}</definedName>
    <definedName name="_s4" localSheetId="79"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6" hidden="1">{"via1",#N/A,TRUE,"general";"via2",#N/A,TRUE,"general";"via3",#N/A,TRUE,"general"}</definedName>
    <definedName name="_s5" localSheetId="28" hidden="1">{"via1",#N/A,TRUE,"general";"via2",#N/A,TRUE,"general";"via3",#N/A,TRUE,"general"}</definedName>
    <definedName name="_s5" localSheetId="30" hidden="1">{"via1",#N/A,TRUE,"general";"via2",#N/A,TRUE,"general";"via3",#N/A,TRUE,"general"}</definedName>
    <definedName name="_s5" localSheetId="81" hidden="1">{"via1",#N/A,TRUE,"general";"via2",#N/A,TRUE,"general";"via3",#N/A,TRUE,"general"}</definedName>
    <definedName name="_s5" localSheetId="32" hidden="1">{"via1",#N/A,TRUE,"general";"via2",#N/A,TRUE,"general";"via3",#N/A,TRUE,"general"}</definedName>
    <definedName name="_s5" localSheetId="34" hidden="1">{"via1",#N/A,TRUE,"general";"via2",#N/A,TRUE,"general";"via3",#N/A,TRUE,"general"}</definedName>
    <definedName name="_s5" localSheetId="36" hidden="1">{"via1",#N/A,TRUE,"general";"via2",#N/A,TRUE,"general";"via3",#N/A,TRUE,"general"}</definedName>
    <definedName name="_s5" localSheetId="38" hidden="1">{"via1",#N/A,TRUE,"general";"via2",#N/A,TRUE,"general";"via3",#N/A,TRUE,"general"}</definedName>
    <definedName name="_s5" localSheetId="40" hidden="1">{"via1",#N/A,TRUE,"general";"via2",#N/A,TRUE,"general";"via3",#N/A,TRUE,"general"}</definedName>
    <definedName name="_s5" localSheetId="42" hidden="1">{"via1",#N/A,TRUE,"general";"via2",#N/A,TRUE,"general";"via3",#N/A,TRUE,"general"}</definedName>
    <definedName name="_s5" localSheetId="45" hidden="1">{"via1",#N/A,TRUE,"general";"via2",#N/A,TRUE,"general";"via3",#N/A,TRUE,"general"}</definedName>
    <definedName name="_s5" localSheetId="47" hidden="1">{"via1",#N/A,TRUE,"general";"via2",#N/A,TRUE,"general";"via3",#N/A,TRUE,"general"}</definedName>
    <definedName name="_s5" localSheetId="49" hidden="1">{"via1",#N/A,TRUE,"general";"via2",#N/A,TRUE,"general";"via3",#N/A,TRUE,"general"}</definedName>
    <definedName name="_s5" localSheetId="51" hidden="1">{"via1",#N/A,TRUE,"general";"via2",#N/A,TRUE,"general";"via3",#N/A,TRUE,"general"}</definedName>
    <definedName name="_s5" localSheetId="53" hidden="1">{"via1",#N/A,TRUE,"general";"via2",#N/A,TRUE,"general";"via3",#N/A,TRUE,"general"}</definedName>
    <definedName name="_s5" localSheetId="55" hidden="1">{"via1",#N/A,TRUE,"general";"via2",#N/A,TRUE,"general";"via3",#N/A,TRUE,"general"}</definedName>
    <definedName name="_s5" localSheetId="57" hidden="1">{"via1",#N/A,TRUE,"general";"via2",#N/A,TRUE,"general";"via3",#N/A,TRUE,"general"}</definedName>
    <definedName name="_s5" localSheetId="59" hidden="1">{"via1",#N/A,TRUE,"general";"via2",#N/A,TRUE,"general";"via3",#N/A,TRUE,"general"}</definedName>
    <definedName name="_s5" localSheetId="61" hidden="1">{"via1",#N/A,TRUE,"general";"via2",#N/A,TRUE,"general";"via3",#N/A,TRUE,"general"}</definedName>
    <definedName name="_s5" localSheetId="63" hidden="1">{"via1",#N/A,TRUE,"general";"via2",#N/A,TRUE,"general";"via3",#N/A,TRUE,"general"}</definedName>
    <definedName name="_s5" localSheetId="65" hidden="1">{"via1",#N/A,TRUE,"general";"via2",#N/A,TRUE,"general";"via3",#N/A,TRUE,"general"}</definedName>
    <definedName name="_s5" localSheetId="67" hidden="1">{"via1",#N/A,TRUE,"general";"via2",#N/A,TRUE,"general";"via3",#N/A,TRUE,"general"}</definedName>
    <definedName name="_s5" localSheetId="69" hidden="1">{"via1",#N/A,TRUE,"general";"via2",#N/A,TRUE,"general";"via3",#N/A,TRUE,"general"}</definedName>
    <definedName name="_s5" localSheetId="71" hidden="1">{"via1",#N/A,TRUE,"general";"via2",#N/A,TRUE,"general";"via3",#N/A,TRUE,"general"}</definedName>
    <definedName name="_s5" localSheetId="73" hidden="1">{"via1",#N/A,TRUE,"general";"via2",#N/A,TRUE,"general";"via3",#N/A,TRUE,"general"}</definedName>
    <definedName name="_s5" localSheetId="75" hidden="1">{"via1",#N/A,TRUE,"general";"via2",#N/A,TRUE,"general";"via3",#N/A,TRUE,"general"}</definedName>
    <definedName name="_s5" localSheetId="77" hidden="1">{"via1",#N/A,TRUE,"general";"via2",#N/A,TRUE,"general";"via3",#N/A,TRUE,"general"}</definedName>
    <definedName name="_s5" localSheetId="79"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6" hidden="1">{"TAB1",#N/A,TRUE,"GENERAL";"TAB2",#N/A,TRUE,"GENERAL";"TAB3",#N/A,TRUE,"GENERAL";"TAB4",#N/A,TRUE,"GENERAL";"TAB5",#N/A,TRUE,"GENERAL"}</definedName>
    <definedName name="_s6" localSheetId="28" hidden="1">{"TAB1",#N/A,TRUE,"GENERAL";"TAB2",#N/A,TRUE,"GENERAL";"TAB3",#N/A,TRUE,"GENERAL";"TAB4",#N/A,TRUE,"GENERAL";"TAB5",#N/A,TRUE,"GENERAL"}</definedName>
    <definedName name="_s6" localSheetId="30" hidden="1">{"TAB1",#N/A,TRUE,"GENERAL";"TAB2",#N/A,TRUE,"GENERAL";"TAB3",#N/A,TRUE,"GENERAL";"TAB4",#N/A,TRUE,"GENERAL";"TAB5",#N/A,TRUE,"GENERAL"}</definedName>
    <definedName name="_s6" localSheetId="81" hidden="1">{"TAB1",#N/A,TRUE,"GENERAL";"TAB2",#N/A,TRUE,"GENERAL";"TAB3",#N/A,TRUE,"GENERAL";"TAB4",#N/A,TRUE,"GENERAL";"TAB5",#N/A,TRUE,"GENERAL"}</definedName>
    <definedName name="_s6" localSheetId="32" hidden="1">{"TAB1",#N/A,TRUE,"GENERAL";"TAB2",#N/A,TRUE,"GENERAL";"TAB3",#N/A,TRUE,"GENERAL";"TAB4",#N/A,TRUE,"GENERAL";"TAB5",#N/A,TRUE,"GENERAL"}</definedName>
    <definedName name="_s6" localSheetId="34" hidden="1">{"TAB1",#N/A,TRUE,"GENERAL";"TAB2",#N/A,TRUE,"GENERAL";"TAB3",#N/A,TRUE,"GENERAL";"TAB4",#N/A,TRUE,"GENERAL";"TAB5",#N/A,TRUE,"GENERAL"}</definedName>
    <definedName name="_s6" localSheetId="36" hidden="1">{"TAB1",#N/A,TRUE,"GENERAL";"TAB2",#N/A,TRUE,"GENERAL";"TAB3",#N/A,TRUE,"GENERAL";"TAB4",#N/A,TRUE,"GENERAL";"TAB5",#N/A,TRUE,"GENERAL"}</definedName>
    <definedName name="_s6" localSheetId="38" hidden="1">{"TAB1",#N/A,TRUE,"GENERAL";"TAB2",#N/A,TRUE,"GENERAL";"TAB3",#N/A,TRUE,"GENERAL";"TAB4",#N/A,TRUE,"GENERAL";"TAB5",#N/A,TRUE,"GENERAL"}</definedName>
    <definedName name="_s6" localSheetId="40" hidden="1">{"TAB1",#N/A,TRUE,"GENERAL";"TAB2",#N/A,TRUE,"GENERAL";"TAB3",#N/A,TRUE,"GENERAL";"TAB4",#N/A,TRUE,"GENERAL";"TAB5",#N/A,TRUE,"GENERAL"}</definedName>
    <definedName name="_s6" localSheetId="42" hidden="1">{"TAB1",#N/A,TRUE,"GENERAL";"TAB2",#N/A,TRUE,"GENERAL";"TAB3",#N/A,TRUE,"GENERAL";"TAB4",#N/A,TRUE,"GENERAL";"TAB5",#N/A,TRUE,"GENERAL"}</definedName>
    <definedName name="_s6" localSheetId="45" hidden="1">{"TAB1",#N/A,TRUE,"GENERAL";"TAB2",#N/A,TRUE,"GENERAL";"TAB3",#N/A,TRUE,"GENERAL";"TAB4",#N/A,TRUE,"GENERAL";"TAB5",#N/A,TRUE,"GENERAL"}</definedName>
    <definedName name="_s6" localSheetId="47" hidden="1">{"TAB1",#N/A,TRUE,"GENERAL";"TAB2",#N/A,TRUE,"GENERAL";"TAB3",#N/A,TRUE,"GENERAL";"TAB4",#N/A,TRUE,"GENERAL";"TAB5",#N/A,TRUE,"GENERAL"}</definedName>
    <definedName name="_s6" localSheetId="49" hidden="1">{"TAB1",#N/A,TRUE,"GENERAL";"TAB2",#N/A,TRUE,"GENERAL";"TAB3",#N/A,TRUE,"GENERAL";"TAB4",#N/A,TRUE,"GENERAL";"TAB5",#N/A,TRUE,"GENERAL"}</definedName>
    <definedName name="_s6" localSheetId="51" hidden="1">{"TAB1",#N/A,TRUE,"GENERAL";"TAB2",#N/A,TRUE,"GENERAL";"TAB3",#N/A,TRUE,"GENERAL";"TAB4",#N/A,TRUE,"GENERAL";"TAB5",#N/A,TRUE,"GENERAL"}</definedName>
    <definedName name="_s6" localSheetId="53" hidden="1">{"TAB1",#N/A,TRUE,"GENERAL";"TAB2",#N/A,TRUE,"GENERAL";"TAB3",#N/A,TRUE,"GENERAL";"TAB4",#N/A,TRUE,"GENERAL";"TAB5",#N/A,TRUE,"GENERAL"}</definedName>
    <definedName name="_s6" localSheetId="55" hidden="1">{"TAB1",#N/A,TRUE,"GENERAL";"TAB2",#N/A,TRUE,"GENERAL";"TAB3",#N/A,TRUE,"GENERAL";"TAB4",#N/A,TRUE,"GENERAL";"TAB5",#N/A,TRUE,"GENERAL"}</definedName>
    <definedName name="_s6" localSheetId="57" hidden="1">{"TAB1",#N/A,TRUE,"GENERAL";"TAB2",#N/A,TRUE,"GENERAL";"TAB3",#N/A,TRUE,"GENERAL";"TAB4",#N/A,TRUE,"GENERAL";"TAB5",#N/A,TRUE,"GENERAL"}</definedName>
    <definedName name="_s6" localSheetId="59" hidden="1">{"TAB1",#N/A,TRUE,"GENERAL";"TAB2",#N/A,TRUE,"GENERAL";"TAB3",#N/A,TRUE,"GENERAL";"TAB4",#N/A,TRUE,"GENERAL";"TAB5",#N/A,TRUE,"GENERAL"}</definedName>
    <definedName name="_s6" localSheetId="61" hidden="1">{"TAB1",#N/A,TRUE,"GENERAL";"TAB2",#N/A,TRUE,"GENERAL";"TAB3",#N/A,TRUE,"GENERAL";"TAB4",#N/A,TRUE,"GENERAL";"TAB5",#N/A,TRUE,"GENERAL"}</definedName>
    <definedName name="_s6" localSheetId="63" hidden="1">{"TAB1",#N/A,TRUE,"GENERAL";"TAB2",#N/A,TRUE,"GENERAL";"TAB3",#N/A,TRUE,"GENERAL";"TAB4",#N/A,TRUE,"GENERAL";"TAB5",#N/A,TRUE,"GENERAL"}</definedName>
    <definedName name="_s6" localSheetId="65" hidden="1">{"TAB1",#N/A,TRUE,"GENERAL";"TAB2",#N/A,TRUE,"GENERAL";"TAB3",#N/A,TRUE,"GENERAL";"TAB4",#N/A,TRUE,"GENERAL";"TAB5",#N/A,TRUE,"GENERAL"}</definedName>
    <definedName name="_s6" localSheetId="67" hidden="1">{"TAB1",#N/A,TRUE,"GENERAL";"TAB2",#N/A,TRUE,"GENERAL";"TAB3",#N/A,TRUE,"GENERAL";"TAB4",#N/A,TRUE,"GENERAL";"TAB5",#N/A,TRUE,"GENERAL"}</definedName>
    <definedName name="_s6" localSheetId="69" hidden="1">{"TAB1",#N/A,TRUE,"GENERAL";"TAB2",#N/A,TRUE,"GENERAL";"TAB3",#N/A,TRUE,"GENERAL";"TAB4",#N/A,TRUE,"GENERAL";"TAB5",#N/A,TRUE,"GENERAL"}</definedName>
    <definedName name="_s6" localSheetId="71" hidden="1">{"TAB1",#N/A,TRUE,"GENERAL";"TAB2",#N/A,TRUE,"GENERAL";"TAB3",#N/A,TRUE,"GENERAL";"TAB4",#N/A,TRUE,"GENERAL";"TAB5",#N/A,TRUE,"GENERAL"}</definedName>
    <definedName name="_s6" localSheetId="73" hidden="1">{"TAB1",#N/A,TRUE,"GENERAL";"TAB2",#N/A,TRUE,"GENERAL";"TAB3",#N/A,TRUE,"GENERAL";"TAB4",#N/A,TRUE,"GENERAL";"TAB5",#N/A,TRUE,"GENERAL"}</definedName>
    <definedName name="_s6" localSheetId="75" hidden="1">{"TAB1",#N/A,TRUE,"GENERAL";"TAB2",#N/A,TRUE,"GENERAL";"TAB3",#N/A,TRUE,"GENERAL";"TAB4",#N/A,TRUE,"GENERAL";"TAB5",#N/A,TRUE,"GENERAL"}</definedName>
    <definedName name="_s6" localSheetId="77" hidden="1">{"TAB1",#N/A,TRUE,"GENERAL";"TAB2",#N/A,TRUE,"GENERAL";"TAB3",#N/A,TRUE,"GENERAL";"TAB4",#N/A,TRUE,"GENERAL";"TAB5",#N/A,TRUE,"GENERAL"}</definedName>
    <definedName name="_s6" localSheetId="79"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6" hidden="1">{"via1",#N/A,TRUE,"general";"via2",#N/A,TRUE,"general";"via3",#N/A,TRUE,"general"}</definedName>
    <definedName name="_s7" localSheetId="28" hidden="1">{"via1",#N/A,TRUE,"general";"via2",#N/A,TRUE,"general";"via3",#N/A,TRUE,"general"}</definedName>
    <definedName name="_s7" localSheetId="30" hidden="1">{"via1",#N/A,TRUE,"general";"via2",#N/A,TRUE,"general";"via3",#N/A,TRUE,"general"}</definedName>
    <definedName name="_s7" localSheetId="81" hidden="1">{"via1",#N/A,TRUE,"general";"via2",#N/A,TRUE,"general";"via3",#N/A,TRUE,"general"}</definedName>
    <definedName name="_s7" localSheetId="32" hidden="1">{"via1",#N/A,TRUE,"general";"via2",#N/A,TRUE,"general";"via3",#N/A,TRUE,"general"}</definedName>
    <definedName name="_s7" localSheetId="34" hidden="1">{"via1",#N/A,TRUE,"general";"via2",#N/A,TRUE,"general";"via3",#N/A,TRUE,"general"}</definedName>
    <definedName name="_s7" localSheetId="36" hidden="1">{"via1",#N/A,TRUE,"general";"via2",#N/A,TRUE,"general";"via3",#N/A,TRUE,"general"}</definedName>
    <definedName name="_s7" localSheetId="38" hidden="1">{"via1",#N/A,TRUE,"general";"via2",#N/A,TRUE,"general";"via3",#N/A,TRUE,"general"}</definedName>
    <definedName name="_s7" localSheetId="40" hidden="1">{"via1",#N/A,TRUE,"general";"via2",#N/A,TRUE,"general";"via3",#N/A,TRUE,"general"}</definedName>
    <definedName name="_s7" localSheetId="42" hidden="1">{"via1",#N/A,TRUE,"general";"via2",#N/A,TRUE,"general";"via3",#N/A,TRUE,"general"}</definedName>
    <definedName name="_s7" localSheetId="45" hidden="1">{"via1",#N/A,TRUE,"general";"via2",#N/A,TRUE,"general";"via3",#N/A,TRUE,"general"}</definedName>
    <definedName name="_s7" localSheetId="47" hidden="1">{"via1",#N/A,TRUE,"general";"via2",#N/A,TRUE,"general";"via3",#N/A,TRUE,"general"}</definedName>
    <definedName name="_s7" localSheetId="49" hidden="1">{"via1",#N/A,TRUE,"general";"via2",#N/A,TRUE,"general";"via3",#N/A,TRUE,"general"}</definedName>
    <definedName name="_s7" localSheetId="51" hidden="1">{"via1",#N/A,TRUE,"general";"via2",#N/A,TRUE,"general";"via3",#N/A,TRUE,"general"}</definedName>
    <definedName name="_s7" localSheetId="53" hidden="1">{"via1",#N/A,TRUE,"general";"via2",#N/A,TRUE,"general";"via3",#N/A,TRUE,"general"}</definedName>
    <definedName name="_s7" localSheetId="55" hidden="1">{"via1",#N/A,TRUE,"general";"via2",#N/A,TRUE,"general";"via3",#N/A,TRUE,"general"}</definedName>
    <definedName name="_s7" localSheetId="57" hidden="1">{"via1",#N/A,TRUE,"general";"via2",#N/A,TRUE,"general";"via3",#N/A,TRUE,"general"}</definedName>
    <definedName name="_s7" localSheetId="59" hidden="1">{"via1",#N/A,TRUE,"general";"via2",#N/A,TRUE,"general";"via3",#N/A,TRUE,"general"}</definedName>
    <definedName name="_s7" localSheetId="61" hidden="1">{"via1",#N/A,TRUE,"general";"via2",#N/A,TRUE,"general";"via3",#N/A,TRUE,"general"}</definedName>
    <definedName name="_s7" localSheetId="63" hidden="1">{"via1",#N/A,TRUE,"general";"via2",#N/A,TRUE,"general";"via3",#N/A,TRUE,"general"}</definedName>
    <definedName name="_s7" localSheetId="65" hidden="1">{"via1",#N/A,TRUE,"general";"via2",#N/A,TRUE,"general";"via3",#N/A,TRUE,"general"}</definedName>
    <definedName name="_s7" localSheetId="67" hidden="1">{"via1",#N/A,TRUE,"general";"via2",#N/A,TRUE,"general";"via3",#N/A,TRUE,"general"}</definedName>
    <definedName name="_s7" localSheetId="69" hidden="1">{"via1",#N/A,TRUE,"general";"via2",#N/A,TRUE,"general";"via3",#N/A,TRUE,"general"}</definedName>
    <definedName name="_s7" localSheetId="71" hidden="1">{"via1",#N/A,TRUE,"general";"via2",#N/A,TRUE,"general";"via3",#N/A,TRUE,"general"}</definedName>
    <definedName name="_s7" localSheetId="73" hidden="1">{"via1",#N/A,TRUE,"general";"via2",#N/A,TRUE,"general";"via3",#N/A,TRUE,"general"}</definedName>
    <definedName name="_s7" localSheetId="75" hidden="1">{"via1",#N/A,TRUE,"general";"via2",#N/A,TRUE,"general";"via3",#N/A,TRUE,"general"}</definedName>
    <definedName name="_s7" localSheetId="77" hidden="1">{"via1",#N/A,TRUE,"general";"via2",#N/A,TRUE,"general";"via3",#N/A,TRUE,"general"}</definedName>
    <definedName name="_s7" localSheetId="79"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 localSheetId="26">[7]INV!$A$12:$D$15</definedName>
    <definedName name="_SBC1" localSheetId="28">[7]INV!$A$12:$D$15</definedName>
    <definedName name="_SBC1" localSheetId="30">[7]INV!$A$12:$D$15</definedName>
    <definedName name="_SBC1" localSheetId="81">[7]INV!$A$12:$D$15</definedName>
    <definedName name="_SBC1" localSheetId="32">[7]INV!$A$12:$D$15</definedName>
    <definedName name="_SBC1" localSheetId="34">[7]INV!$A$12:$D$15</definedName>
    <definedName name="_SBC1" localSheetId="36">[7]INV!$A$12:$D$15</definedName>
    <definedName name="_SBC1" localSheetId="38">[7]INV!$A$12:$D$15</definedName>
    <definedName name="_SBC1" localSheetId="40">[7]INV!$A$12:$D$15</definedName>
    <definedName name="_SBC1" localSheetId="42">[7]INV!$A$12:$D$15</definedName>
    <definedName name="_SBC1" localSheetId="45">[7]INV!$A$12:$D$15</definedName>
    <definedName name="_SBC1" localSheetId="47">[7]INV!$A$12:$D$15</definedName>
    <definedName name="_SBC1" localSheetId="49">[7]INV!$A$12:$D$15</definedName>
    <definedName name="_SBC1" localSheetId="51">[7]INV!$A$12:$D$15</definedName>
    <definedName name="_SBC1" localSheetId="53">[7]INV!$A$12:$D$15</definedName>
    <definedName name="_SBC1" localSheetId="55">[7]INV!$A$12:$D$15</definedName>
    <definedName name="_SBC1" localSheetId="57">[7]INV!$A$12:$D$15</definedName>
    <definedName name="_SBC1" localSheetId="59">[7]INV!$A$12:$D$15</definedName>
    <definedName name="_SBC1" localSheetId="61">[7]INV!$A$12:$D$15</definedName>
    <definedName name="_SBC1" localSheetId="63">[7]INV!$A$12:$D$15</definedName>
    <definedName name="_SBC1" localSheetId="65">[7]INV!$A$12:$D$15</definedName>
    <definedName name="_SBC1" localSheetId="67">[7]INV!$A$12:$D$15</definedName>
    <definedName name="_SBC1" localSheetId="69">[7]INV!$A$12:$D$15</definedName>
    <definedName name="_SBC1" localSheetId="71">[7]INV!$A$12:$D$15</definedName>
    <definedName name="_SBC1" localSheetId="73">[7]INV!$A$12:$D$15</definedName>
    <definedName name="_SBC1" localSheetId="75">[7]INV!$A$12:$D$15</definedName>
    <definedName name="_SBC1" localSheetId="77">[7]INV!$A$12:$D$15</definedName>
    <definedName name="_SBC1" localSheetId="79">[7]INV!$A$12:$D$15</definedName>
    <definedName name="_SBC1" localSheetId="3">[7]INV!$A$12:$D$15</definedName>
    <definedName name="_SBC1">[21]INV!$A$12:$D$15</definedName>
    <definedName name="_SBC3" localSheetId="26">[7]INV!$F$12:$I$15</definedName>
    <definedName name="_SBC3" localSheetId="28">[7]INV!$F$12:$I$15</definedName>
    <definedName name="_SBC3" localSheetId="30">[7]INV!$F$12:$I$15</definedName>
    <definedName name="_SBC3" localSheetId="81">[7]INV!$F$12:$I$15</definedName>
    <definedName name="_SBC3" localSheetId="32">[7]INV!$F$12:$I$15</definedName>
    <definedName name="_SBC3" localSheetId="34">[7]INV!$F$12:$I$15</definedName>
    <definedName name="_SBC3" localSheetId="36">[7]INV!$F$12:$I$15</definedName>
    <definedName name="_SBC3" localSheetId="38">[7]INV!$F$12:$I$15</definedName>
    <definedName name="_SBC3" localSheetId="40">[7]INV!$F$12:$I$15</definedName>
    <definedName name="_SBC3" localSheetId="42">[7]INV!$F$12:$I$15</definedName>
    <definedName name="_SBC3" localSheetId="45">[7]INV!$F$12:$I$15</definedName>
    <definedName name="_SBC3" localSheetId="47">[7]INV!$F$12:$I$15</definedName>
    <definedName name="_SBC3" localSheetId="49">[7]INV!$F$12:$I$15</definedName>
    <definedName name="_SBC3" localSheetId="51">[7]INV!$F$12:$I$15</definedName>
    <definedName name="_SBC3" localSheetId="53">[7]INV!$F$12:$I$15</definedName>
    <definedName name="_SBC3" localSheetId="55">[7]INV!$F$12:$I$15</definedName>
    <definedName name="_SBC3" localSheetId="57">[7]INV!$F$12:$I$15</definedName>
    <definedName name="_SBC3" localSheetId="59">[7]INV!$F$12:$I$15</definedName>
    <definedName name="_SBC3" localSheetId="61">[7]INV!$F$12:$I$15</definedName>
    <definedName name="_SBC3" localSheetId="63">[7]INV!$F$12:$I$15</definedName>
    <definedName name="_SBC3" localSheetId="65">[7]INV!$F$12:$I$15</definedName>
    <definedName name="_SBC3" localSheetId="67">[7]INV!$F$12:$I$15</definedName>
    <definedName name="_SBC3" localSheetId="69">[7]INV!$F$12:$I$15</definedName>
    <definedName name="_SBC3" localSheetId="71">[7]INV!$F$12:$I$15</definedName>
    <definedName name="_SBC3" localSheetId="73">[7]INV!$F$12:$I$15</definedName>
    <definedName name="_SBC3" localSheetId="75">[7]INV!$F$12:$I$15</definedName>
    <definedName name="_SBC3" localSheetId="77">[7]INV!$F$12:$I$15</definedName>
    <definedName name="_SBC3" localSheetId="79">[7]INV!$F$12:$I$15</definedName>
    <definedName name="_SBC3" localSheetId="3">[7]INV!$F$12:$I$15</definedName>
    <definedName name="_SBC3">[21]INV!$F$12:$I$15</definedName>
    <definedName name="_SBC5" localSheetId="26">[7]INV!$K$12:$N$15</definedName>
    <definedName name="_SBC5" localSheetId="28">[7]INV!$K$12:$N$15</definedName>
    <definedName name="_SBC5" localSheetId="30">[7]INV!$K$12:$N$15</definedName>
    <definedName name="_SBC5" localSheetId="81">[7]INV!$K$12:$N$15</definedName>
    <definedName name="_SBC5" localSheetId="32">[7]INV!$K$12:$N$15</definedName>
    <definedName name="_SBC5" localSheetId="34">[7]INV!$K$12:$N$15</definedName>
    <definedName name="_SBC5" localSheetId="36">[7]INV!$K$12:$N$15</definedName>
    <definedName name="_SBC5" localSheetId="38">[7]INV!$K$12:$N$15</definedName>
    <definedName name="_SBC5" localSheetId="40">[7]INV!$K$12:$N$15</definedName>
    <definedName name="_SBC5" localSheetId="42">[7]INV!$K$12:$N$15</definedName>
    <definedName name="_SBC5" localSheetId="45">[7]INV!$K$12:$N$15</definedName>
    <definedName name="_SBC5" localSheetId="47">[7]INV!$K$12:$N$15</definedName>
    <definedName name="_SBC5" localSheetId="49">[7]INV!$K$12:$N$15</definedName>
    <definedName name="_SBC5" localSheetId="51">[7]INV!$K$12:$N$15</definedName>
    <definedName name="_SBC5" localSheetId="53">[7]INV!$K$12:$N$15</definedName>
    <definedName name="_SBC5" localSheetId="55">[7]INV!$K$12:$N$15</definedName>
    <definedName name="_SBC5" localSheetId="57">[7]INV!$K$12:$N$15</definedName>
    <definedName name="_SBC5" localSheetId="59">[7]INV!$K$12:$N$15</definedName>
    <definedName name="_SBC5" localSheetId="61">[7]INV!$K$12:$N$15</definedName>
    <definedName name="_SBC5" localSheetId="63">[7]INV!$K$12:$N$15</definedName>
    <definedName name="_SBC5" localSheetId="65">[7]INV!$K$12:$N$15</definedName>
    <definedName name="_SBC5" localSheetId="67">[7]INV!$K$12:$N$15</definedName>
    <definedName name="_SBC5" localSheetId="69">[7]INV!$K$12:$N$15</definedName>
    <definedName name="_SBC5" localSheetId="71">[7]INV!$K$12:$N$15</definedName>
    <definedName name="_SBC5" localSheetId="73">[7]INV!$K$12:$N$15</definedName>
    <definedName name="_SBC5" localSheetId="75">[7]INV!$K$12:$N$15</definedName>
    <definedName name="_SBC5" localSheetId="77">[7]INV!$K$12:$N$15</definedName>
    <definedName name="_SBC5" localSheetId="79">[7]INV!$K$12:$N$15</definedName>
    <definedName name="_SBC5" localSheetId="3">[7]INV!$K$12:$N$15</definedName>
    <definedName name="_SBC5">[21]INV!$K$12:$N$15</definedName>
    <definedName name="_Sort" localSheetId="26" hidden="1">#REF!</definedName>
    <definedName name="_Sort" localSheetId="28" hidden="1">#REF!</definedName>
    <definedName name="_Sort" localSheetId="30" hidden="1">#REF!</definedName>
    <definedName name="_Sort" localSheetId="81" hidden="1">#REF!</definedName>
    <definedName name="_Sort" localSheetId="32" hidden="1">#REF!</definedName>
    <definedName name="_Sort" localSheetId="34" hidden="1">#REF!</definedName>
    <definedName name="_Sort" localSheetId="36" hidden="1">#REF!</definedName>
    <definedName name="_Sort" localSheetId="38" hidden="1">#REF!</definedName>
    <definedName name="_Sort" localSheetId="40" hidden="1">#REF!</definedName>
    <definedName name="_Sort" localSheetId="42" hidden="1">#REF!</definedName>
    <definedName name="_Sort" localSheetId="45" hidden="1">#REF!</definedName>
    <definedName name="_Sort" localSheetId="47" hidden="1">#REF!</definedName>
    <definedName name="_Sort" localSheetId="49" hidden="1">#REF!</definedName>
    <definedName name="_Sort" localSheetId="51" hidden="1">#REF!</definedName>
    <definedName name="_Sort" localSheetId="53" hidden="1">#REF!</definedName>
    <definedName name="_Sort" localSheetId="55" hidden="1">#REF!</definedName>
    <definedName name="_Sort" localSheetId="57" hidden="1">#REF!</definedName>
    <definedName name="_Sort" localSheetId="59" hidden="1">#REF!</definedName>
    <definedName name="_Sort" localSheetId="61" hidden="1">#REF!</definedName>
    <definedName name="_Sort" localSheetId="63" hidden="1">#REF!</definedName>
    <definedName name="_Sort" localSheetId="65" hidden="1">#REF!</definedName>
    <definedName name="_Sort" localSheetId="67" hidden="1">#REF!</definedName>
    <definedName name="_Sort" localSheetId="69" hidden="1">#REF!</definedName>
    <definedName name="_Sort" localSheetId="71" hidden="1">#REF!</definedName>
    <definedName name="_Sort" localSheetId="73" hidden="1">#REF!</definedName>
    <definedName name="_Sort" localSheetId="75" hidden="1">#REF!</definedName>
    <definedName name="_Sort" localSheetId="77" hidden="1">#REF!</definedName>
    <definedName name="_Sort" localSheetId="79" hidden="1">#REF!</definedName>
    <definedName name="_Sort" hidden="1">#REF!</definedName>
    <definedName name="_srn001" localSheetId="26">#REF!</definedName>
    <definedName name="_srn001" localSheetId="28">#REF!</definedName>
    <definedName name="_srn001" localSheetId="30">#REF!</definedName>
    <definedName name="_srn001" localSheetId="81">#REF!</definedName>
    <definedName name="_srn001" localSheetId="32">#REF!</definedName>
    <definedName name="_srn001" localSheetId="34">#REF!</definedName>
    <definedName name="_srn001" localSheetId="36">#REF!</definedName>
    <definedName name="_srn001" localSheetId="38">#REF!</definedName>
    <definedName name="_srn001" localSheetId="40">#REF!</definedName>
    <definedName name="_srn001" localSheetId="42">#REF!</definedName>
    <definedName name="_srn001" localSheetId="45">#REF!</definedName>
    <definedName name="_srn001" localSheetId="47">#REF!</definedName>
    <definedName name="_srn001" localSheetId="49">#REF!</definedName>
    <definedName name="_srn001" localSheetId="51">#REF!</definedName>
    <definedName name="_srn001" localSheetId="53">#REF!</definedName>
    <definedName name="_srn001" localSheetId="55">#REF!</definedName>
    <definedName name="_srn001" localSheetId="57">#REF!</definedName>
    <definedName name="_srn001" localSheetId="59">#REF!</definedName>
    <definedName name="_srn001" localSheetId="61">#REF!</definedName>
    <definedName name="_srn001" localSheetId="63">#REF!</definedName>
    <definedName name="_srn001" localSheetId="65">#REF!</definedName>
    <definedName name="_srn001" localSheetId="67">#REF!</definedName>
    <definedName name="_srn001" localSheetId="69">#REF!</definedName>
    <definedName name="_srn001" localSheetId="71">#REF!</definedName>
    <definedName name="_srn001" localSheetId="73">#REF!</definedName>
    <definedName name="_srn001" localSheetId="75">#REF!</definedName>
    <definedName name="_srn001" localSheetId="77">#REF!</definedName>
    <definedName name="_srn001" localSheetId="79">#REF!</definedName>
    <definedName name="_srn001">#REF!</definedName>
    <definedName name="_SUM1">#REF!</definedName>
    <definedName name="_SUM2">#REF!</definedName>
    <definedName name="_SY106">[28]APU!$J$2338</definedName>
    <definedName name="_SY126">[28]APU!$J$2390</definedName>
    <definedName name="_SY166">[28]APU!$J$2442</definedName>
    <definedName name="_SY186">[28]APU!$J$2494</definedName>
    <definedName name="_SY206">[28]APU!$J$2546</definedName>
    <definedName name="_SY86">[28]APU!$J$2286</definedName>
    <definedName name="_t3" localSheetId="26" hidden="1">{"TAB1",#N/A,TRUE,"GENERAL";"TAB2",#N/A,TRUE,"GENERAL";"TAB3",#N/A,TRUE,"GENERAL";"TAB4",#N/A,TRUE,"GENERAL";"TAB5",#N/A,TRUE,"GENERAL"}</definedName>
    <definedName name="_t3" localSheetId="28" hidden="1">{"TAB1",#N/A,TRUE,"GENERAL";"TAB2",#N/A,TRUE,"GENERAL";"TAB3",#N/A,TRUE,"GENERAL";"TAB4",#N/A,TRUE,"GENERAL";"TAB5",#N/A,TRUE,"GENERAL"}</definedName>
    <definedName name="_t3" localSheetId="30" hidden="1">{"TAB1",#N/A,TRUE,"GENERAL";"TAB2",#N/A,TRUE,"GENERAL";"TAB3",#N/A,TRUE,"GENERAL";"TAB4",#N/A,TRUE,"GENERAL";"TAB5",#N/A,TRUE,"GENERAL"}</definedName>
    <definedName name="_t3" localSheetId="81" hidden="1">{"TAB1",#N/A,TRUE,"GENERAL";"TAB2",#N/A,TRUE,"GENERAL";"TAB3",#N/A,TRUE,"GENERAL";"TAB4",#N/A,TRUE,"GENERAL";"TAB5",#N/A,TRUE,"GENERAL"}</definedName>
    <definedName name="_t3" localSheetId="32" hidden="1">{"TAB1",#N/A,TRUE,"GENERAL";"TAB2",#N/A,TRUE,"GENERAL";"TAB3",#N/A,TRUE,"GENERAL";"TAB4",#N/A,TRUE,"GENERAL";"TAB5",#N/A,TRUE,"GENERAL"}</definedName>
    <definedName name="_t3" localSheetId="34" hidden="1">{"TAB1",#N/A,TRUE,"GENERAL";"TAB2",#N/A,TRUE,"GENERAL";"TAB3",#N/A,TRUE,"GENERAL";"TAB4",#N/A,TRUE,"GENERAL";"TAB5",#N/A,TRUE,"GENERAL"}</definedName>
    <definedName name="_t3" localSheetId="36" hidden="1">{"TAB1",#N/A,TRUE,"GENERAL";"TAB2",#N/A,TRUE,"GENERAL";"TAB3",#N/A,TRUE,"GENERAL";"TAB4",#N/A,TRUE,"GENERAL";"TAB5",#N/A,TRUE,"GENERAL"}</definedName>
    <definedName name="_t3" localSheetId="38" hidden="1">{"TAB1",#N/A,TRUE,"GENERAL";"TAB2",#N/A,TRUE,"GENERAL";"TAB3",#N/A,TRUE,"GENERAL";"TAB4",#N/A,TRUE,"GENERAL";"TAB5",#N/A,TRUE,"GENERAL"}</definedName>
    <definedName name="_t3" localSheetId="40" hidden="1">{"TAB1",#N/A,TRUE,"GENERAL";"TAB2",#N/A,TRUE,"GENERAL";"TAB3",#N/A,TRUE,"GENERAL";"TAB4",#N/A,TRUE,"GENERAL";"TAB5",#N/A,TRUE,"GENERAL"}</definedName>
    <definedName name="_t3" localSheetId="42" hidden="1">{"TAB1",#N/A,TRUE,"GENERAL";"TAB2",#N/A,TRUE,"GENERAL";"TAB3",#N/A,TRUE,"GENERAL";"TAB4",#N/A,TRUE,"GENERAL";"TAB5",#N/A,TRUE,"GENERAL"}</definedName>
    <definedName name="_t3" localSheetId="45" hidden="1">{"TAB1",#N/A,TRUE,"GENERAL";"TAB2",#N/A,TRUE,"GENERAL";"TAB3",#N/A,TRUE,"GENERAL";"TAB4",#N/A,TRUE,"GENERAL";"TAB5",#N/A,TRUE,"GENERAL"}</definedName>
    <definedName name="_t3" localSheetId="47" hidden="1">{"TAB1",#N/A,TRUE,"GENERAL";"TAB2",#N/A,TRUE,"GENERAL";"TAB3",#N/A,TRUE,"GENERAL";"TAB4",#N/A,TRUE,"GENERAL";"TAB5",#N/A,TRUE,"GENERAL"}</definedName>
    <definedName name="_t3" localSheetId="49" hidden="1">{"TAB1",#N/A,TRUE,"GENERAL";"TAB2",#N/A,TRUE,"GENERAL";"TAB3",#N/A,TRUE,"GENERAL";"TAB4",#N/A,TRUE,"GENERAL";"TAB5",#N/A,TRUE,"GENERAL"}</definedName>
    <definedName name="_t3" localSheetId="51" hidden="1">{"TAB1",#N/A,TRUE,"GENERAL";"TAB2",#N/A,TRUE,"GENERAL";"TAB3",#N/A,TRUE,"GENERAL";"TAB4",#N/A,TRUE,"GENERAL";"TAB5",#N/A,TRUE,"GENERAL"}</definedName>
    <definedName name="_t3" localSheetId="53" hidden="1">{"TAB1",#N/A,TRUE,"GENERAL";"TAB2",#N/A,TRUE,"GENERAL";"TAB3",#N/A,TRUE,"GENERAL";"TAB4",#N/A,TRUE,"GENERAL";"TAB5",#N/A,TRUE,"GENERAL"}</definedName>
    <definedName name="_t3" localSheetId="55" hidden="1">{"TAB1",#N/A,TRUE,"GENERAL";"TAB2",#N/A,TRUE,"GENERAL";"TAB3",#N/A,TRUE,"GENERAL";"TAB4",#N/A,TRUE,"GENERAL";"TAB5",#N/A,TRUE,"GENERAL"}</definedName>
    <definedName name="_t3" localSheetId="57" hidden="1">{"TAB1",#N/A,TRUE,"GENERAL";"TAB2",#N/A,TRUE,"GENERAL";"TAB3",#N/A,TRUE,"GENERAL";"TAB4",#N/A,TRUE,"GENERAL";"TAB5",#N/A,TRUE,"GENERAL"}</definedName>
    <definedName name="_t3" localSheetId="59" hidden="1">{"TAB1",#N/A,TRUE,"GENERAL";"TAB2",#N/A,TRUE,"GENERAL";"TAB3",#N/A,TRUE,"GENERAL";"TAB4",#N/A,TRUE,"GENERAL";"TAB5",#N/A,TRUE,"GENERAL"}</definedName>
    <definedName name="_t3" localSheetId="61" hidden="1">{"TAB1",#N/A,TRUE,"GENERAL";"TAB2",#N/A,TRUE,"GENERAL";"TAB3",#N/A,TRUE,"GENERAL";"TAB4",#N/A,TRUE,"GENERAL";"TAB5",#N/A,TRUE,"GENERAL"}</definedName>
    <definedName name="_t3" localSheetId="63" hidden="1">{"TAB1",#N/A,TRUE,"GENERAL";"TAB2",#N/A,TRUE,"GENERAL";"TAB3",#N/A,TRUE,"GENERAL";"TAB4",#N/A,TRUE,"GENERAL";"TAB5",#N/A,TRUE,"GENERAL"}</definedName>
    <definedName name="_t3" localSheetId="65" hidden="1">{"TAB1",#N/A,TRUE,"GENERAL";"TAB2",#N/A,TRUE,"GENERAL";"TAB3",#N/A,TRUE,"GENERAL";"TAB4",#N/A,TRUE,"GENERAL";"TAB5",#N/A,TRUE,"GENERAL"}</definedName>
    <definedName name="_t3" localSheetId="67" hidden="1">{"TAB1",#N/A,TRUE,"GENERAL";"TAB2",#N/A,TRUE,"GENERAL";"TAB3",#N/A,TRUE,"GENERAL";"TAB4",#N/A,TRUE,"GENERAL";"TAB5",#N/A,TRUE,"GENERAL"}</definedName>
    <definedName name="_t3" localSheetId="69" hidden="1">{"TAB1",#N/A,TRUE,"GENERAL";"TAB2",#N/A,TRUE,"GENERAL";"TAB3",#N/A,TRUE,"GENERAL";"TAB4",#N/A,TRUE,"GENERAL";"TAB5",#N/A,TRUE,"GENERAL"}</definedName>
    <definedName name="_t3" localSheetId="71" hidden="1">{"TAB1",#N/A,TRUE,"GENERAL";"TAB2",#N/A,TRUE,"GENERAL";"TAB3",#N/A,TRUE,"GENERAL";"TAB4",#N/A,TRUE,"GENERAL";"TAB5",#N/A,TRUE,"GENERAL"}</definedName>
    <definedName name="_t3" localSheetId="73" hidden="1">{"TAB1",#N/A,TRUE,"GENERAL";"TAB2",#N/A,TRUE,"GENERAL";"TAB3",#N/A,TRUE,"GENERAL";"TAB4",#N/A,TRUE,"GENERAL";"TAB5",#N/A,TRUE,"GENERAL"}</definedName>
    <definedName name="_t3" localSheetId="75" hidden="1">{"TAB1",#N/A,TRUE,"GENERAL";"TAB2",#N/A,TRUE,"GENERAL";"TAB3",#N/A,TRUE,"GENERAL";"TAB4",#N/A,TRUE,"GENERAL";"TAB5",#N/A,TRUE,"GENERAL"}</definedName>
    <definedName name="_t3" localSheetId="77" hidden="1">{"TAB1",#N/A,TRUE,"GENERAL";"TAB2",#N/A,TRUE,"GENERAL";"TAB3",#N/A,TRUE,"GENERAL";"TAB4",#N/A,TRUE,"GENERAL";"TAB5",#N/A,TRUE,"GENERAL"}</definedName>
    <definedName name="_t3" localSheetId="79"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6" hidden="1">{"via1",#N/A,TRUE,"general";"via2",#N/A,TRUE,"general";"via3",#N/A,TRUE,"general"}</definedName>
    <definedName name="_t4" localSheetId="28" hidden="1">{"via1",#N/A,TRUE,"general";"via2",#N/A,TRUE,"general";"via3",#N/A,TRUE,"general"}</definedName>
    <definedName name="_t4" localSheetId="30" hidden="1">{"via1",#N/A,TRUE,"general";"via2",#N/A,TRUE,"general";"via3",#N/A,TRUE,"general"}</definedName>
    <definedName name="_t4" localSheetId="81" hidden="1">{"via1",#N/A,TRUE,"general";"via2",#N/A,TRUE,"general";"via3",#N/A,TRUE,"general"}</definedName>
    <definedName name="_t4" localSheetId="32" hidden="1">{"via1",#N/A,TRUE,"general";"via2",#N/A,TRUE,"general";"via3",#N/A,TRUE,"general"}</definedName>
    <definedName name="_t4" localSheetId="34" hidden="1">{"via1",#N/A,TRUE,"general";"via2",#N/A,TRUE,"general";"via3",#N/A,TRUE,"general"}</definedName>
    <definedName name="_t4" localSheetId="36" hidden="1">{"via1",#N/A,TRUE,"general";"via2",#N/A,TRUE,"general";"via3",#N/A,TRUE,"general"}</definedName>
    <definedName name="_t4" localSheetId="38" hidden="1">{"via1",#N/A,TRUE,"general";"via2",#N/A,TRUE,"general";"via3",#N/A,TRUE,"general"}</definedName>
    <definedName name="_t4" localSheetId="40" hidden="1">{"via1",#N/A,TRUE,"general";"via2",#N/A,TRUE,"general";"via3",#N/A,TRUE,"general"}</definedName>
    <definedName name="_t4" localSheetId="42" hidden="1">{"via1",#N/A,TRUE,"general";"via2",#N/A,TRUE,"general";"via3",#N/A,TRUE,"general"}</definedName>
    <definedName name="_t4" localSheetId="45" hidden="1">{"via1",#N/A,TRUE,"general";"via2",#N/A,TRUE,"general";"via3",#N/A,TRUE,"general"}</definedName>
    <definedName name="_t4" localSheetId="47" hidden="1">{"via1",#N/A,TRUE,"general";"via2",#N/A,TRUE,"general";"via3",#N/A,TRUE,"general"}</definedName>
    <definedName name="_t4" localSheetId="49" hidden="1">{"via1",#N/A,TRUE,"general";"via2",#N/A,TRUE,"general";"via3",#N/A,TRUE,"general"}</definedName>
    <definedName name="_t4" localSheetId="51" hidden="1">{"via1",#N/A,TRUE,"general";"via2",#N/A,TRUE,"general";"via3",#N/A,TRUE,"general"}</definedName>
    <definedName name="_t4" localSheetId="53" hidden="1">{"via1",#N/A,TRUE,"general";"via2",#N/A,TRUE,"general";"via3",#N/A,TRUE,"general"}</definedName>
    <definedName name="_t4" localSheetId="55" hidden="1">{"via1",#N/A,TRUE,"general";"via2",#N/A,TRUE,"general";"via3",#N/A,TRUE,"general"}</definedName>
    <definedName name="_t4" localSheetId="57" hidden="1">{"via1",#N/A,TRUE,"general";"via2",#N/A,TRUE,"general";"via3",#N/A,TRUE,"general"}</definedName>
    <definedName name="_t4" localSheetId="59" hidden="1">{"via1",#N/A,TRUE,"general";"via2",#N/A,TRUE,"general";"via3",#N/A,TRUE,"general"}</definedName>
    <definedName name="_t4" localSheetId="61" hidden="1">{"via1",#N/A,TRUE,"general";"via2",#N/A,TRUE,"general";"via3",#N/A,TRUE,"general"}</definedName>
    <definedName name="_t4" localSheetId="63" hidden="1">{"via1",#N/A,TRUE,"general";"via2",#N/A,TRUE,"general";"via3",#N/A,TRUE,"general"}</definedName>
    <definedName name="_t4" localSheetId="65" hidden="1">{"via1",#N/A,TRUE,"general";"via2",#N/A,TRUE,"general";"via3",#N/A,TRUE,"general"}</definedName>
    <definedName name="_t4" localSheetId="67" hidden="1">{"via1",#N/A,TRUE,"general";"via2",#N/A,TRUE,"general";"via3",#N/A,TRUE,"general"}</definedName>
    <definedName name="_t4" localSheetId="69" hidden="1">{"via1",#N/A,TRUE,"general";"via2",#N/A,TRUE,"general";"via3",#N/A,TRUE,"general"}</definedName>
    <definedName name="_t4" localSheetId="71" hidden="1">{"via1",#N/A,TRUE,"general";"via2",#N/A,TRUE,"general";"via3",#N/A,TRUE,"general"}</definedName>
    <definedName name="_t4" localSheetId="73" hidden="1">{"via1",#N/A,TRUE,"general";"via2",#N/A,TRUE,"general";"via3",#N/A,TRUE,"general"}</definedName>
    <definedName name="_t4" localSheetId="75" hidden="1">{"via1",#N/A,TRUE,"general";"via2",#N/A,TRUE,"general";"via3",#N/A,TRUE,"general"}</definedName>
    <definedName name="_t4" localSheetId="77" hidden="1">{"via1",#N/A,TRUE,"general";"via2",#N/A,TRUE,"general";"via3",#N/A,TRUE,"general"}</definedName>
    <definedName name="_t4" localSheetId="79"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6" hidden="1">{"TAB1",#N/A,TRUE,"GENERAL";"TAB2",#N/A,TRUE,"GENERAL";"TAB3",#N/A,TRUE,"GENERAL";"TAB4",#N/A,TRUE,"GENERAL";"TAB5",#N/A,TRUE,"GENERAL"}</definedName>
    <definedName name="_t5" localSheetId="28" hidden="1">{"TAB1",#N/A,TRUE,"GENERAL";"TAB2",#N/A,TRUE,"GENERAL";"TAB3",#N/A,TRUE,"GENERAL";"TAB4",#N/A,TRUE,"GENERAL";"TAB5",#N/A,TRUE,"GENERAL"}</definedName>
    <definedName name="_t5" localSheetId="30" hidden="1">{"TAB1",#N/A,TRUE,"GENERAL";"TAB2",#N/A,TRUE,"GENERAL";"TAB3",#N/A,TRUE,"GENERAL";"TAB4",#N/A,TRUE,"GENERAL";"TAB5",#N/A,TRUE,"GENERAL"}</definedName>
    <definedName name="_t5" localSheetId="81" hidden="1">{"TAB1",#N/A,TRUE,"GENERAL";"TAB2",#N/A,TRUE,"GENERAL";"TAB3",#N/A,TRUE,"GENERAL";"TAB4",#N/A,TRUE,"GENERAL";"TAB5",#N/A,TRUE,"GENERAL"}</definedName>
    <definedName name="_t5" localSheetId="32" hidden="1">{"TAB1",#N/A,TRUE,"GENERAL";"TAB2",#N/A,TRUE,"GENERAL";"TAB3",#N/A,TRUE,"GENERAL";"TAB4",#N/A,TRUE,"GENERAL";"TAB5",#N/A,TRUE,"GENERAL"}</definedName>
    <definedName name="_t5" localSheetId="34" hidden="1">{"TAB1",#N/A,TRUE,"GENERAL";"TAB2",#N/A,TRUE,"GENERAL";"TAB3",#N/A,TRUE,"GENERAL";"TAB4",#N/A,TRUE,"GENERAL";"TAB5",#N/A,TRUE,"GENERAL"}</definedName>
    <definedName name="_t5" localSheetId="36" hidden="1">{"TAB1",#N/A,TRUE,"GENERAL";"TAB2",#N/A,TRUE,"GENERAL";"TAB3",#N/A,TRUE,"GENERAL";"TAB4",#N/A,TRUE,"GENERAL";"TAB5",#N/A,TRUE,"GENERAL"}</definedName>
    <definedName name="_t5" localSheetId="38" hidden="1">{"TAB1",#N/A,TRUE,"GENERAL";"TAB2",#N/A,TRUE,"GENERAL";"TAB3",#N/A,TRUE,"GENERAL";"TAB4",#N/A,TRUE,"GENERAL";"TAB5",#N/A,TRUE,"GENERAL"}</definedName>
    <definedName name="_t5" localSheetId="40" hidden="1">{"TAB1",#N/A,TRUE,"GENERAL";"TAB2",#N/A,TRUE,"GENERAL";"TAB3",#N/A,TRUE,"GENERAL";"TAB4",#N/A,TRUE,"GENERAL";"TAB5",#N/A,TRUE,"GENERAL"}</definedName>
    <definedName name="_t5" localSheetId="42" hidden="1">{"TAB1",#N/A,TRUE,"GENERAL";"TAB2",#N/A,TRUE,"GENERAL";"TAB3",#N/A,TRUE,"GENERAL";"TAB4",#N/A,TRUE,"GENERAL";"TAB5",#N/A,TRUE,"GENERAL"}</definedName>
    <definedName name="_t5" localSheetId="45" hidden="1">{"TAB1",#N/A,TRUE,"GENERAL";"TAB2",#N/A,TRUE,"GENERAL";"TAB3",#N/A,TRUE,"GENERAL";"TAB4",#N/A,TRUE,"GENERAL";"TAB5",#N/A,TRUE,"GENERAL"}</definedName>
    <definedName name="_t5" localSheetId="47" hidden="1">{"TAB1",#N/A,TRUE,"GENERAL";"TAB2",#N/A,TRUE,"GENERAL";"TAB3",#N/A,TRUE,"GENERAL";"TAB4",#N/A,TRUE,"GENERAL";"TAB5",#N/A,TRUE,"GENERAL"}</definedName>
    <definedName name="_t5" localSheetId="49" hidden="1">{"TAB1",#N/A,TRUE,"GENERAL";"TAB2",#N/A,TRUE,"GENERAL";"TAB3",#N/A,TRUE,"GENERAL";"TAB4",#N/A,TRUE,"GENERAL";"TAB5",#N/A,TRUE,"GENERAL"}</definedName>
    <definedName name="_t5" localSheetId="51" hidden="1">{"TAB1",#N/A,TRUE,"GENERAL";"TAB2",#N/A,TRUE,"GENERAL";"TAB3",#N/A,TRUE,"GENERAL";"TAB4",#N/A,TRUE,"GENERAL";"TAB5",#N/A,TRUE,"GENERAL"}</definedName>
    <definedName name="_t5" localSheetId="53" hidden="1">{"TAB1",#N/A,TRUE,"GENERAL";"TAB2",#N/A,TRUE,"GENERAL";"TAB3",#N/A,TRUE,"GENERAL";"TAB4",#N/A,TRUE,"GENERAL";"TAB5",#N/A,TRUE,"GENERAL"}</definedName>
    <definedName name="_t5" localSheetId="55" hidden="1">{"TAB1",#N/A,TRUE,"GENERAL";"TAB2",#N/A,TRUE,"GENERAL";"TAB3",#N/A,TRUE,"GENERAL";"TAB4",#N/A,TRUE,"GENERAL";"TAB5",#N/A,TRUE,"GENERAL"}</definedName>
    <definedName name="_t5" localSheetId="57" hidden="1">{"TAB1",#N/A,TRUE,"GENERAL";"TAB2",#N/A,TRUE,"GENERAL";"TAB3",#N/A,TRUE,"GENERAL";"TAB4",#N/A,TRUE,"GENERAL";"TAB5",#N/A,TRUE,"GENERAL"}</definedName>
    <definedName name="_t5" localSheetId="59" hidden="1">{"TAB1",#N/A,TRUE,"GENERAL";"TAB2",#N/A,TRUE,"GENERAL";"TAB3",#N/A,TRUE,"GENERAL";"TAB4",#N/A,TRUE,"GENERAL";"TAB5",#N/A,TRUE,"GENERAL"}</definedName>
    <definedName name="_t5" localSheetId="61" hidden="1">{"TAB1",#N/A,TRUE,"GENERAL";"TAB2",#N/A,TRUE,"GENERAL";"TAB3",#N/A,TRUE,"GENERAL";"TAB4",#N/A,TRUE,"GENERAL";"TAB5",#N/A,TRUE,"GENERAL"}</definedName>
    <definedName name="_t5" localSheetId="63" hidden="1">{"TAB1",#N/A,TRUE,"GENERAL";"TAB2",#N/A,TRUE,"GENERAL";"TAB3",#N/A,TRUE,"GENERAL";"TAB4",#N/A,TRUE,"GENERAL";"TAB5",#N/A,TRUE,"GENERAL"}</definedName>
    <definedName name="_t5" localSheetId="65" hidden="1">{"TAB1",#N/A,TRUE,"GENERAL";"TAB2",#N/A,TRUE,"GENERAL";"TAB3",#N/A,TRUE,"GENERAL";"TAB4",#N/A,TRUE,"GENERAL";"TAB5",#N/A,TRUE,"GENERAL"}</definedName>
    <definedName name="_t5" localSheetId="67" hidden="1">{"TAB1",#N/A,TRUE,"GENERAL";"TAB2",#N/A,TRUE,"GENERAL";"TAB3",#N/A,TRUE,"GENERAL";"TAB4",#N/A,TRUE,"GENERAL";"TAB5",#N/A,TRUE,"GENERAL"}</definedName>
    <definedName name="_t5" localSheetId="69" hidden="1">{"TAB1",#N/A,TRUE,"GENERAL";"TAB2",#N/A,TRUE,"GENERAL";"TAB3",#N/A,TRUE,"GENERAL";"TAB4",#N/A,TRUE,"GENERAL";"TAB5",#N/A,TRUE,"GENERAL"}</definedName>
    <definedName name="_t5" localSheetId="71" hidden="1">{"TAB1",#N/A,TRUE,"GENERAL";"TAB2",#N/A,TRUE,"GENERAL";"TAB3",#N/A,TRUE,"GENERAL";"TAB4",#N/A,TRUE,"GENERAL";"TAB5",#N/A,TRUE,"GENERAL"}</definedName>
    <definedName name="_t5" localSheetId="73" hidden="1">{"TAB1",#N/A,TRUE,"GENERAL";"TAB2",#N/A,TRUE,"GENERAL";"TAB3",#N/A,TRUE,"GENERAL";"TAB4",#N/A,TRUE,"GENERAL";"TAB5",#N/A,TRUE,"GENERAL"}</definedName>
    <definedName name="_t5" localSheetId="75" hidden="1">{"TAB1",#N/A,TRUE,"GENERAL";"TAB2",#N/A,TRUE,"GENERAL";"TAB3",#N/A,TRUE,"GENERAL";"TAB4",#N/A,TRUE,"GENERAL";"TAB5",#N/A,TRUE,"GENERAL"}</definedName>
    <definedName name="_t5" localSheetId="77" hidden="1">{"TAB1",#N/A,TRUE,"GENERAL";"TAB2",#N/A,TRUE,"GENERAL";"TAB3",#N/A,TRUE,"GENERAL";"TAB4",#N/A,TRUE,"GENERAL";"TAB5",#N/A,TRUE,"GENERAL"}</definedName>
    <definedName name="_t5" localSheetId="79"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6" hidden="1">{"via1",#N/A,TRUE,"general";"via2",#N/A,TRUE,"general";"via3",#N/A,TRUE,"general"}</definedName>
    <definedName name="_t6" localSheetId="28" hidden="1">{"via1",#N/A,TRUE,"general";"via2",#N/A,TRUE,"general";"via3",#N/A,TRUE,"general"}</definedName>
    <definedName name="_t6" localSheetId="30" hidden="1">{"via1",#N/A,TRUE,"general";"via2",#N/A,TRUE,"general";"via3",#N/A,TRUE,"general"}</definedName>
    <definedName name="_t6" localSheetId="81" hidden="1">{"via1",#N/A,TRUE,"general";"via2",#N/A,TRUE,"general";"via3",#N/A,TRUE,"general"}</definedName>
    <definedName name="_t6" localSheetId="32" hidden="1">{"via1",#N/A,TRUE,"general";"via2",#N/A,TRUE,"general";"via3",#N/A,TRUE,"general"}</definedName>
    <definedName name="_t6" localSheetId="34" hidden="1">{"via1",#N/A,TRUE,"general";"via2",#N/A,TRUE,"general";"via3",#N/A,TRUE,"general"}</definedName>
    <definedName name="_t6" localSheetId="36" hidden="1">{"via1",#N/A,TRUE,"general";"via2",#N/A,TRUE,"general";"via3",#N/A,TRUE,"general"}</definedName>
    <definedName name="_t6" localSheetId="38" hidden="1">{"via1",#N/A,TRUE,"general";"via2",#N/A,TRUE,"general";"via3",#N/A,TRUE,"general"}</definedName>
    <definedName name="_t6" localSheetId="40" hidden="1">{"via1",#N/A,TRUE,"general";"via2",#N/A,TRUE,"general";"via3",#N/A,TRUE,"general"}</definedName>
    <definedName name="_t6" localSheetId="42" hidden="1">{"via1",#N/A,TRUE,"general";"via2",#N/A,TRUE,"general";"via3",#N/A,TRUE,"general"}</definedName>
    <definedName name="_t6" localSheetId="45" hidden="1">{"via1",#N/A,TRUE,"general";"via2",#N/A,TRUE,"general";"via3",#N/A,TRUE,"general"}</definedName>
    <definedName name="_t6" localSheetId="47" hidden="1">{"via1",#N/A,TRUE,"general";"via2",#N/A,TRUE,"general";"via3",#N/A,TRUE,"general"}</definedName>
    <definedName name="_t6" localSheetId="49" hidden="1">{"via1",#N/A,TRUE,"general";"via2",#N/A,TRUE,"general";"via3",#N/A,TRUE,"general"}</definedName>
    <definedName name="_t6" localSheetId="51" hidden="1">{"via1",#N/A,TRUE,"general";"via2",#N/A,TRUE,"general";"via3",#N/A,TRUE,"general"}</definedName>
    <definedName name="_t6" localSheetId="53" hidden="1">{"via1",#N/A,TRUE,"general";"via2",#N/A,TRUE,"general";"via3",#N/A,TRUE,"general"}</definedName>
    <definedName name="_t6" localSheetId="55" hidden="1">{"via1",#N/A,TRUE,"general";"via2",#N/A,TRUE,"general";"via3",#N/A,TRUE,"general"}</definedName>
    <definedName name="_t6" localSheetId="57" hidden="1">{"via1",#N/A,TRUE,"general";"via2",#N/A,TRUE,"general";"via3",#N/A,TRUE,"general"}</definedName>
    <definedName name="_t6" localSheetId="59" hidden="1">{"via1",#N/A,TRUE,"general";"via2",#N/A,TRUE,"general";"via3",#N/A,TRUE,"general"}</definedName>
    <definedName name="_t6" localSheetId="61" hidden="1">{"via1",#N/A,TRUE,"general";"via2",#N/A,TRUE,"general";"via3",#N/A,TRUE,"general"}</definedName>
    <definedName name="_t6" localSheetId="63" hidden="1">{"via1",#N/A,TRUE,"general";"via2",#N/A,TRUE,"general";"via3",#N/A,TRUE,"general"}</definedName>
    <definedName name="_t6" localSheetId="65" hidden="1">{"via1",#N/A,TRUE,"general";"via2",#N/A,TRUE,"general";"via3",#N/A,TRUE,"general"}</definedName>
    <definedName name="_t6" localSheetId="67" hidden="1">{"via1",#N/A,TRUE,"general";"via2",#N/A,TRUE,"general";"via3",#N/A,TRUE,"general"}</definedName>
    <definedName name="_t6" localSheetId="69" hidden="1">{"via1",#N/A,TRUE,"general";"via2",#N/A,TRUE,"general";"via3",#N/A,TRUE,"general"}</definedName>
    <definedName name="_t6" localSheetId="71" hidden="1">{"via1",#N/A,TRUE,"general";"via2",#N/A,TRUE,"general";"via3",#N/A,TRUE,"general"}</definedName>
    <definedName name="_t6" localSheetId="73" hidden="1">{"via1",#N/A,TRUE,"general";"via2",#N/A,TRUE,"general";"via3",#N/A,TRUE,"general"}</definedName>
    <definedName name="_t6" localSheetId="75" hidden="1">{"via1",#N/A,TRUE,"general";"via2",#N/A,TRUE,"general";"via3",#N/A,TRUE,"general"}</definedName>
    <definedName name="_t6" localSheetId="77" hidden="1">{"via1",#N/A,TRUE,"general";"via2",#N/A,TRUE,"general";"via3",#N/A,TRUE,"general"}</definedName>
    <definedName name="_t6" localSheetId="79"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6" hidden="1">{"TAB1",#N/A,TRUE,"GENERAL";"TAB2",#N/A,TRUE,"GENERAL";"TAB3",#N/A,TRUE,"GENERAL";"TAB4",#N/A,TRUE,"GENERAL";"TAB5",#N/A,TRUE,"GENERAL"}</definedName>
    <definedName name="_t66" localSheetId="28" hidden="1">{"TAB1",#N/A,TRUE,"GENERAL";"TAB2",#N/A,TRUE,"GENERAL";"TAB3",#N/A,TRUE,"GENERAL";"TAB4",#N/A,TRUE,"GENERAL";"TAB5",#N/A,TRUE,"GENERAL"}</definedName>
    <definedName name="_t66" localSheetId="30" hidden="1">{"TAB1",#N/A,TRUE,"GENERAL";"TAB2",#N/A,TRUE,"GENERAL";"TAB3",#N/A,TRUE,"GENERAL";"TAB4",#N/A,TRUE,"GENERAL";"TAB5",#N/A,TRUE,"GENERAL"}</definedName>
    <definedName name="_t66" localSheetId="8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4" hidden="1">{"TAB1",#N/A,TRUE,"GENERAL";"TAB2",#N/A,TRUE,"GENERAL";"TAB3",#N/A,TRUE,"GENERAL";"TAB4",#N/A,TRUE,"GENERAL";"TAB5",#N/A,TRUE,"GENERAL"}</definedName>
    <definedName name="_t66" localSheetId="36" hidden="1">{"TAB1",#N/A,TRUE,"GENERAL";"TAB2",#N/A,TRUE,"GENERAL";"TAB3",#N/A,TRUE,"GENERAL";"TAB4",#N/A,TRUE,"GENERAL";"TAB5",#N/A,TRUE,"GENERAL"}</definedName>
    <definedName name="_t66" localSheetId="38" hidden="1">{"TAB1",#N/A,TRUE,"GENERAL";"TAB2",#N/A,TRUE,"GENERAL";"TAB3",#N/A,TRUE,"GENERAL";"TAB4",#N/A,TRUE,"GENERAL";"TAB5",#N/A,TRUE,"GENERAL"}</definedName>
    <definedName name="_t66" localSheetId="40" hidden="1">{"TAB1",#N/A,TRUE,"GENERAL";"TAB2",#N/A,TRUE,"GENERAL";"TAB3",#N/A,TRUE,"GENERAL";"TAB4",#N/A,TRUE,"GENERAL";"TAB5",#N/A,TRUE,"GENERAL"}</definedName>
    <definedName name="_t66" localSheetId="42" hidden="1">{"TAB1",#N/A,TRUE,"GENERAL";"TAB2",#N/A,TRUE,"GENERAL";"TAB3",#N/A,TRUE,"GENERAL";"TAB4",#N/A,TRUE,"GENERAL";"TAB5",#N/A,TRUE,"GENERAL"}</definedName>
    <definedName name="_t66" localSheetId="45" hidden="1">{"TAB1",#N/A,TRUE,"GENERAL";"TAB2",#N/A,TRUE,"GENERAL";"TAB3",#N/A,TRUE,"GENERAL";"TAB4",#N/A,TRUE,"GENERAL";"TAB5",#N/A,TRUE,"GENERAL"}</definedName>
    <definedName name="_t66" localSheetId="47" hidden="1">{"TAB1",#N/A,TRUE,"GENERAL";"TAB2",#N/A,TRUE,"GENERAL";"TAB3",#N/A,TRUE,"GENERAL";"TAB4",#N/A,TRUE,"GENERAL";"TAB5",#N/A,TRUE,"GENERAL"}</definedName>
    <definedName name="_t66" localSheetId="49" hidden="1">{"TAB1",#N/A,TRUE,"GENERAL";"TAB2",#N/A,TRUE,"GENERAL";"TAB3",#N/A,TRUE,"GENERAL";"TAB4",#N/A,TRUE,"GENERAL";"TAB5",#N/A,TRUE,"GENERAL"}</definedName>
    <definedName name="_t66" localSheetId="51" hidden="1">{"TAB1",#N/A,TRUE,"GENERAL";"TAB2",#N/A,TRUE,"GENERAL";"TAB3",#N/A,TRUE,"GENERAL";"TAB4",#N/A,TRUE,"GENERAL";"TAB5",#N/A,TRUE,"GENERAL"}</definedName>
    <definedName name="_t66" localSheetId="53" hidden="1">{"TAB1",#N/A,TRUE,"GENERAL";"TAB2",#N/A,TRUE,"GENERAL";"TAB3",#N/A,TRUE,"GENERAL";"TAB4",#N/A,TRUE,"GENERAL";"TAB5",#N/A,TRUE,"GENERAL"}</definedName>
    <definedName name="_t66" localSheetId="55" hidden="1">{"TAB1",#N/A,TRUE,"GENERAL";"TAB2",#N/A,TRUE,"GENERAL";"TAB3",#N/A,TRUE,"GENERAL";"TAB4",#N/A,TRUE,"GENERAL";"TAB5",#N/A,TRUE,"GENERAL"}</definedName>
    <definedName name="_t66" localSheetId="57" hidden="1">{"TAB1",#N/A,TRUE,"GENERAL";"TAB2",#N/A,TRUE,"GENERAL";"TAB3",#N/A,TRUE,"GENERAL";"TAB4",#N/A,TRUE,"GENERAL";"TAB5",#N/A,TRUE,"GENERAL"}</definedName>
    <definedName name="_t66" localSheetId="59" hidden="1">{"TAB1",#N/A,TRUE,"GENERAL";"TAB2",#N/A,TRUE,"GENERAL";"TAB3",#N/A,TRUE,"GENERAL";"TAB4",#N/A,TRUE,"GENERAL";"TAB5",#N/A,TRUE,"GENERAL"}</definedName>
    <definedName name="_t66" localSheetId="61" hidden="1">{"TAB1",#N/A,TRUE,"GENERAL";"TAB2",#N/A,TRUE,"GENERAL";"TAB3",#N/A,TRUE,"GENERAL";"TAB4",#N/A,TRUE,"GENERAL";"TAB5",#N/A,TRUE,"GENERAL"}</definedName>
    <definedName name="_t66" localSheetId="63" hidden="1">{"TAB1",#N/A,TRUE,"GENERAL";"TAB2",#N/A,TRUE,"GENERAL";"TAB3",#N/A,TRUE,"GENERAL";"TAB4",#N/A,TRUE,"GENERAL";"TAB5",#N/A,TRUE,"GENERAL"}</definedName>
    <definedName name="_t66" localSheetId="65" hidden="1">{"TAB1",#N/A,TRUE,"GENERAL";"TAB2",#N/A,TRUE,"GENERAL";"TAB3",#N/A,TRUE,"GENERAL";"TAB4",#N/A,TRUE,"GENERAL";"TAB5",#N/A,TRUE,"GENERAL"}</definedName>
    <definedName name="_t66" localSheetId="67" hidden="1">{"TAB1",#N/A,TRUE,"GENERAL";"TAB2",#N/A,TRUE,"GENERAL";"TAB3",#N/A,TRUE,"GENERAL";"TAB4",#N/A,TRUE,"GENERAL";"TAB5",#N/A,TRUE,"GENERAL"}</definedName>
    <definedName name="_t66" localSheetId="69" hidden="1">{"TAB1",#N/A,TRUE,"GENERAL";"TAB2",#N/A,TRUE,"GENERAL";"TAB3",#N/A,TRUE,"GENERAL";"TAB4",#N/A,TRUE,"GENERAL";"TAB5",#N/A,TRUE,"GENERAL"}</definedName>
    <definedName name="_t66" localSheetId="71" hidden="1">{"TAB1",#N/A,TRUE,"GENERAL";"TAB2",#N/A,TRUE,"GENERAL";"TAB3",#N/A,TRUE,"GENERAL";"TAB4",#N/A,TRUE,"GENERAL";"TAB5",#N/A,TRUE,"GENERAL"}</definedName>
    <definedName name="_t66" localSheetId="73" hidden="1">{"TAB1",#N/A,TRUE,"GENERAL";"TAB2",#N/A,TRUE,"GENERAL";"TAB3",#N/A,TRUE,"GENERAL";"TAB4",#N/A,TRUE,"GENERAL";"TAB5",#N/A,TRUE,"GENERAL"}</definedName>
    <definedName name="_t66" localSheetId="75" hidden="1">{"TAB1",#N/A,TRUE,"GENERAL";"TAB2",#N/A,TRUE,"GENERAL";"TAB3",#N/A,TRUE,"GENERAL";"TAB4",#N/A,TRUE,"GENERAL";"TAB5",#N/A,TRUE,"GENERAL"}</definedName>
    <definedName name="_t66" localSheetId="77" hidden="1">{"TAB1",#N/A,TRUE,"GENERAL";"TAB2",#N/A,TRUE,"GENERAL";"TAB3",#N/A,TRUE,"GENERAL";"TAB4",#N/A,TRUE,"GENERAL";"TAB5",#N/A,TRUE,"GENERAL"}</definedName>
    <definedName name="_t66" localSheetId="79"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6" hidden="1">{"via1",#N/A,TRUE,"general";"via2",#N/A,TRUE,"general";"via3",#N/A,TRUE,"general"}</definedName>
    <definedName name="_t7" localSheetId="28" hidden="1">{"via1",#N/A,TRUE,"general";"via2",#N/A,TRUE,"general";"via3",#N/A,TRUE,"general"}</definedName>
    <definedName name="_t7" localSheetId="30" hidden="1">{"via1",#N/A,TRUE,"general";"via2",#N/A,TRUE,"general";"via3",#N/A,TRUE,"general"}</definedName>
    <definedName name="_t7" localSheetId="81" hidden="1">{"via1",#N/A,TRUE,"general";"via2",#N/A,TRUE,"general";"via3",#N/A,TRUE,"general"}</definedName>
    <definedName name="_t7" localSheetId="32" hidden="1">{"via1",#N/A,TRUE,"general";"via2",#N/A,TRUE,"general";"via3",#N/A,TRUE,"general"}</definedName>
    <definedName name="_t7" localSheetId="34" hidden="1">{"via1",#N/A,TRUE,"general";"via2",#N/A,TRUE,"general";"via3",#N/A,TRUE,"general"}</definedName>
    <definedName name="_t7" localSheetId="36" hidden="1">{"via1",#N/A,TRUE,"general";"via2",#N/A,TRUE,"general";"via3",#N/A,TRUE,"general"}</definedName>
    <definedName name="_t7" localSheetId="38" hidden="1">{"via1",#N/A,TRUE,"general";"via2",#N/A,TRUE,"general";"via3",#N/A,TRUE,"general"}</definedName>
    <definedName name="_t7" localSheetId="40" hidden="1">{"via1",#N/A,TRUE,"general";"via2",#N/A,TRUE,"general";"via3",#N/A,TRUE,"general"}</definedName>
    <definedName name="_t7" localSheetId="42" hidden="1">{"via1",#N/A,TRUE,"general";"via2",#N/A,TRUE,"general";"via3",#N/A,TRUE,"general"}</definedName>
    <definedName name="_t7" localSheetId="45" hidden="1">{"via1",#N/A,TRUE,"general";"via2",#N/A,TRUE,"general";"via3",#N/A,TRUE,"general"}</definedName>
    <definedName name="_t7" localSheetId="47" hidden="1">{"via1",#N/A,TRUE,"general";"via2",#N/A,TRUE,"general";"via3",#N/A,TRUE,"general"}</definedName>
    <definedName name="_t7" localSheetId="49" hidden="1">{"via1",#N/A,TRUE,"general";"via2",#N/A,TRUE,"general";"via3",#N/A,TRUE,"general"}</definedName>
    <definedName name="_t7" localSheetId="51" hidden="1">{"via1",#N/A,TRUE,"general";"via2",#N/A,TRUE,"general";"via3",#N/A,TRUE,"general"}</definedName>
    <definedName name="_t7" localSheetId="53" hidden="1">{"via1",#N/A,TRUE,"general";"via2",#N/A,TRUE,"general";"via3",#N/A,TRUE,"general"}</definedName>
    <definedName name="_t7" localSheetId="55" hidden="1">{"via1",#N/A,TRUE,"general";"via2",#N/A,TRUE,"general";"via3",#N/A,TRUE,"general"}</definedName>
    <definedName name="_t7" localSheetId="57" hidden="1">{"via1",#N/A,TRUE,"general";"via2",#N/A,TRUE,"general";"via3",#N/A,TRUE,"general"}</definedName>
    <definedName name="_t7" localSheetId="59" hidden="1">{"via1",#N/A,TRUE,"general";"via2",#N/A,TRUE,"general";"via3",#N/A,TRUE,"general"}</definedName>
    <definedName name="_t7" localSheetId="61" hidden="1">{"via1",#N/A,TRUE,"general";"via2",#N/A,TRUE,"general";"via3",#N/A,TRUE,"general"}</definedName>
    <definedName name="_t7" localSheetId="63" hidden="1">{"via1",#N/A,TRUE,"general";"via2",#N/A,TRUE,"general";"via3",#N/A,TRUE,"general"}</definedName>
    <definedName name="_t7" localSheetId="65" hidden="1">{"via1",#N/A,TRUE,"general";"via2",#N/A,TRUE,"general";"via3",#N/A,TRUE,"general"}</definedName>
    <definedName name="_t7" localSheetId="67" hidden="1">{"via1",#N/A,TRUE,"general";"via2",#N/A,TRUE,"general";"via3",#N/A,TRUE,"general"}</definedName>
    <definedName name="_t7" localSheetId="69" hidden="1">{"via1",#N/A,TRUE,"general";"via2",#N/A,TRUE,"general";"via3",#N/A,TRUE,"general"}</definedName>
    <definedName name="_t7" localSheetId="71" hidden="1">{"via1",#N/A,TRUE,"general";"via2",#N/A,TRUE,"general";"via3",#N/A,TRUE,"general"}</definedName>
    <definedName name="_t7" localSheetId="73" hidden="1">{"via1",#N/A,TRUE,"general";"via2",#N/A,TRUE,"general";"via3",#N/A,TRUE,"general"}</definedName>
    <definedName name="_t7" localSheetId="75" hidden="1">{"via1",#N/A,TRUE,"general";"via2",#N/A,TRUE,"general";"via3",#N/A,TRUE,"general"}</definedName>
    <definedName name="_t7" localSheetId="77" hidden="1">{"via1",#N/A,TRUE,"general";"via2",#N/A,TRUE,"general";"via3",#N/A,TRUE,"general"}</definedName>
    <definedName name="_t7" localSheetId="79"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6" hidden="1">{"TAB1",#N/A,TRUE,"GENERAL";"TAB2",#N/A,TRUE,"GENERAL";"TAB3",#N/A,TRUE,"GENERAL";"TAB4",#N/A,TRUE,"GENERAL";"TAB5",#N/A,TRUE,"GENERAL"}</definedName>
    <definedName name="_t77" localSheetId="28" hidden="1">{"TAB1",#N/A,TRUE,"GENERAL";"TAB2",#N/A,TRUE,"GENERAL";"TAB3",#N/A,TRUE,"GENERAL";"TAB4",#N/A,TRUE,"GENERAL";"TAB5",#N/A,TRUE,"GENERAL"}</definedName>
    <definedName name="_t77" localSheetId="30" hidden="1">{"TAB1",#N/A,TRUE,"GENERAL";"TAB2",#N/A,TRUE,"GENERAL";"TAB3",#N/A,TRUE,"GENERAL";"TAB4",#N/A,TRUE,"GENERAL";"TAB5",#N/A,TRUE,"GENERAL"}</definedName>
    <definedName name="_t77" localSheetId="8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4" hidden="1">{"TAB1",#N/A,TRUE,"GENERAL";"TAB2",#N/A,TRUE,"GENERAL";"TAB3",#N/A,TRUE,"GENERAL";"TAB4",#N/A,TRUE,"GENERAL";"TAB5",#N/A,TRUE,"GENERAL"}</definedName>
    <definedName name="_t77" localSheetId="36" hidden="1">{"TAB1",#N/A,TRUE,"GENERAL";"TAB2",#N/A,TRUE,"GENERAL";"TAB3",#N/A,TRUE,"GENERAL";"TAB4",#N/A,TRUE,"GENERAL";"TAB5",#N/A,TRUE,"GENERAL"}</definedName>
    <definedName name="_t77" localSheetId="38" hidden="1">{"TAB1",#N/A,TRUE,"GENERAL";"TAB2",#N/A,TRUE,"GENERAL";"TAB3",#N/A,TRUE,"GENERAL";"TAB4",#N/A,TRUE,"GENERAL";"TAB5",#N/A,TRUE,"GENERAL"}</definedName>
    <definedName name="_t77" localSheetId="40" hidden="1">{"TAB1",#N/A,TRUE,"GENERAL";"TAB2",#N/A,TRUE,"GENERAL";"TAB3",#N/A,TRUE,"GENERAL";"TAB4",#N/A,TRUE,"GENERAL";"TAB5",#N/A,TRUE,"GENERAL"}</definedName>
    <definedName name="_t77" localSheetId="42" hidden="1">{"TAB1",#N/A,TRUE,"GENERAL";"TAB2",#N/A,TRUE,"GENERAL";"TAB3",#N/A,TRUE,"GENERAL";"TAB4",#N/A,TRUE,"GENERAL";"TAB5",#N/A,TRUE,"GENERAL"}</definedName>
    <definedName name="_t77" localSheetId="45" hidden="1">{"TAB1",#N/A,TRUE,"GENERAL";"TAB2",#N/A,TRUE,"GENERAL";"TAB3",#N/A,TRUE,"GENERAL";"TAB4",#N/A,TRUE,"GENERAL";"TAB5",#N/A,TRUE,"GENERAL"}</definedName>
    <definedName name="_t77" localSheetId="47" hidden="1">{"TAB1",#N/A,TRUE,"GENERAL";"TAB2",#N/A,TRUE,"GENERAL";"TAB3",#N/A,TRUE,"GENERAL";"TAB4",#N/A,TRUE,"GENERAL";"TAB5",#N/A,TRUE,"GENERAL"}</definedName>
    <definedName name="_t77" localSheetId="49" hidden="1">{"TAB1",#N/A,TRUE,"GENERAL";"TAB2",#N/A,TRUE,"GENERAL";"TAB3",#N/A,TRUE,"GENERAL";"TAB4",#N/A,TRUE,"GENERAL";"TAB5",#N/A,TRUE,"GENERAL"}</definedName>
    <definedName name="_t77" localSheetId="51" hidden="1">{"TAB1",#N/A,TRUE,"GENERAL";"TAB2",#N/A,TRUE,"GENERAL";"TAB3",#N/A,TRUE,"GENERAL";"TAB4",#N/A,TRUE,"GENERAL";"TAB5",#N/A,TRUE,"GENERAL"}</definedName>
    <definedName name="_t77" localSheetId="53" hidden="1">{"TAB1",#N/A,TRUE,"GENERAL";"TAB2",#N/A,TRUE,"GENERAL";"TAB3",#N/A,TRUE,"GENERAL";"TAB4",#N/A,TRUE,"GENERAL";"TAB5",#N/A,TRUE,"GENERAL"}</definedName>
    <definedName name="_t77" localSheetId="55" hidden="1">{"TAB1",#N/A,TRUE,"GENERAL";"TAB2",#N/A,TRUE,"GENERAL";"TAB3",#N/A,TRUE,"GENERAL";"TAB4",#N/A,TRUE,"GENERAL";"TAB5",#N/A,TRUE,"GENERAL"}</definedName>
    <definedName name="_t77" localSheetId="57" hidden="1">{"TAB1",#N/A,TRUE,"GENERAL";"TAB2",#N/A,TRUE,"GENERAL";"TAB3",#N/A,TRUE,"GENERAL";"TAB4",#N/A,TRUE,"GENERAL";"TAB5",#N/A,TRUE,"GENERAL"}</definedName>
    <definedName name="_t77" localSheetId="59" hidden="1">{"TAB1",#N/A,TRUE,"GENERAL";"TAB2",#N/A,TRUE,"GENERAL";"TAB3",#N/A,TRUE,"GENERAL";"TAB4",#N/A,TRUE,"GENERAL";"TAB5",#N/A,TRUE,"GENERAL"}</definedName>
    <definedName name="_t77" localSheetId="61" hidden="1">{"TAB1",#N/A,TRUE,"GENERAL";"TAB2",#N/A,TRUE,"GENERAL";"TAB3",#N/A,TRUE,"GENERAL";"TAB4",#N/A,TRUE,"GENERAL";"TAB5",#N/A,TRUE,"GENERAL"}</definedName>
    <definedName name="_t77" localSheetId="63" hidden="1">{"TAB1",#N/A,TRUE,"GENERAL";"TAB2",#N/A,TRUE,"GENERAL";"TAB3",#N/A,TRUE,"GENERAL";"TAB4",#N/A,TRUE,"GENERAL";"TAB5",#N/A,TRUE,"GENERAL"}</definedName>
    <definedName name="_t77" localSheetId="65" hidden="1">{"TAB1",#N/A,TRUE,"GENERAL";"TAB2",#N/A,TRUE,"GENERAL";"TAB3",#N/A,TRUE,"GENERAL";"TAB4",#N/A,TRUE,"GENERAL";"TAB5",#N/A,TRUE,"GENERAL"}</definedName>
    <definedName name="_t77" localSheetId="67" hidden="1">{"TAB1",#N/A,TRUE,"GENERAL";"TAB2",#N/A,TRUE,"GENERAL";"TAB3",#N/A,TRUE,"GENERAL";"TAB4",#N/A,TRUE,"GENERAL";"TAB5",#N/A,TRUE,"GENERAL"}</definedName>
    <definedName name="_t77" localSheetId="69" hidden="1">{"TAB1",#N/A,TRUE,"GENERAL";"TAB2",#N/A,TRUE,"GENERAL";"TAB3",#N/A,TRUE,"GENERAL";"TAB4",#N/A,TRUE,"GENERAL";"TAB5",#N/A,TRUE,"GENERAL"}</definedName>
    <definedName name="_t77" localSheetId="71" hidden="1">{"TAB1",#N/A,TRUE,"GENERAL";"TAB2",#N/A,TRUE,"GENERAL";"TAB3",#N/A,TRUE,"GENERAL";"TAB4",#N/A,TRUE,"GENERAL";"TAB5",#N/A,TRUE,"GENERAL"}</definedName>
    <definedName name="_t77" localSheetId="73" hidden="1">{"TAB1",#N/A,TRUE,"GENERAL";"TAB2",#N/A,TRUE,"GENERAL";"TAB3",#N/A,TRUE,"GENERAL";"TAB4",#N/A,TRUE,"GENERAL";"TAB5",#N/A,TRUE,"GENERAL"}</definedName>
    <definedName name="_t77" localSheetId="75" hidden="1">{"TAB1",#N/A,TRUE,"GENERAL";"TAB2",#N/A,TRUE,"GENERAL";"TAB3",#N/A,TRUE,"GENERAL";"TAB4",#N/A,TRUE,"GENERAL";"TAB5",#N/A,TRUE,"GENERAL"}</definedName>
    <definedName name="_t77" localSheetId="77" hidden="1">{"TAB1",#N/A,TRUE,"GENERAL";"TAB2",#N/A,TRUE,"GENERAL";"TAB3",#N/A,TRUE,"GENERAL";"TAB4",#N/A,TRUE,"GENERAL";"TAB5",#N/A,TRUE,"GENERAL"}</definedName>
    <definedName name="_t77" localSheetId="79"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6" hidden="1">{"TAB1",#N/A,TRUE,"GENERAL";"TAB2",#N/A,TRUE,"GENERAL";"TAB3",#N/A,TRUE,"GENERAL";"TAB4",#N/A,TRUE,"GENERAL";"TAB5",#N/A,TRUE,"GENERAL"}</definedName>
    <definedName name="_t8" localSheetId="28" hidden="1">{"TAB1",#N/A,TRUE,"GENERAL";"TAB2",#N/A,TRUE,"GENERAL";"TAB3",#N/A,TRUE,"GENERAL";"TAB4",#N/A,TRUE,"GENERAL";"TAB5",#N/A,TRUE,"GENERAL"}</definedName>
    <definedName name="_t8" localSheetId="30" hidden="1">{"TAB1",#N/A,TRUE,"GENERAL";"TAB2",#N/A,TRUE,"GENERAL";"TAB3",#N/A,TRUE,"GENERAL";"TAB4",#N/A,TRUE,"GENERAL";"TAB5",#N/A,TRUE,"GENERAL"}</definedName>
    <definedName name="_t8" localSheetId="81" hidden="1">{"TAB1",#N/A,TRUE,"GENERAL";"TAB2",#N/A,TRUE,"GENERAL";"TAB3",#N/A,TRUE,"GENERAL";"TAB4",#N/A,TRUE,"GENERAL";"TAB5",#N/A,TRUE,"GENERAL"}</definedName>
    <definedName name="_t8" localSheetId="32" hidden="1">{"TAB1",#N/A,TRUE,"GENERAL";"TAB2",#N/A,TRUE,"GENERAL";"TAB3",#N/A,TRUE,"GENERAL";"TAB4",#N/A,TRUE,"GENERAL";"TAB5",#N/A,TRUE,"GENERAL"}</definedName>
    <definedName name="_t8" localSheetId="34" hidden="1">{"TAB1",#N/A,TRUE,"GENERAL";"TAB2",#N/A,TRUE,"GENERAL";"TAB3",#N/A,TRUE,"GENERAL";"TAB4",#N/A,TRUE,"GENERAL";"TAB5",#N/A,TRUE,"GENERAL"}</definedName>
    <definedName name="_t8" localSheetId="36" hidden="1">{"TAB1",#N/A,TRUE,"GENERAL";"TAB2",#N/A,TRUE,"GENERAL";"TAB3",#N/A,TRUE,"GENERAL";"TAB4",#N/A,TRUE,"GENERAL";"TAB5",#N/A,TRUE,"GENERAL"}</definedName>
    <definedName name="_t8" localSheetId="38" hidden="1">{"TAB1",#N/A,TRUE,"GENERAL";"TAB2",#N/A,TRUE,"GENERAL";"TAB3",#N/A,TRUE,"GENERAL";"TAB4",#N/A,TRUE,"GENERAL";"TAB5",#N/A,TRUE,"GENERAL"}</definedName>
    <definedName name="_t8" localSheetId="40" hidden="1">{"TAB1",#N/A,TRUE,"GENERAL";"TAB2",#N/A,TRUE,"GENERAL";"TAB3",#N/A,TRUE,"GENERAL";"TAB4",#N/A,TRUE,"GENERAL";"TAB5",#N/A,TRUE,"GENERAL"}</definedName>
    <definedName name="_t8" localSheetId="42" hidden="1">{"TAB1",#N/A,TRUE,"GENERAL";"TAB2",#N/A,TRUE,"GENERAL";"TAB3",#N/A,TRUE,"GENERAL";"TAB4",#N/A,TRUE,"GENERAL";"TAB5",#N/A,TRUE,"GENERAL"}</definedName>
    <definedName name="_t8" localSheetId="45" hidden="1">{"TAB1",#N/A,TRUE,"GENERAL";"TAB2",#N/A,TRUE,"GENERAL";"TAB3",#N/A,TRUE,"GENERAL";"TAB4",#N/A,TRUE,"GENERAL";"TAB5",#N/A,TRUE,"GENERAL"}</definedName>
    <definedName name="_t8" localSheetId="47" hidden="1">{"TAB1",#N/A,TRUE,"GENERAL";"TAB2",#N/A,TRUE,"GENERAL";"TAB3",#N/A,TRUE,"GENERAL";"TAB4",#N/A,TRUE,"GENERAL";"TAB5",#N/A,TRUE,"GENERAL"}</definedName>
    <definedName name="_t8" localSheetId="49" hidden="1">{"TAB1",#N/A,TRUE,"GENERAL";"TAB2",#N/A,TRUE,"GENERAL";"TAB3",#N/A,TRUE,"GENERAL";"TAB4",#N/A,TRUE,"GENERAL";"TAB5",#N/A,TRUE,"GENERAL"}</definedName>
    <definedName name="_t8" localSheetId="51" hidden="1">{"TAB1",#N/A,TRUE,"GENERAL";"TAB2",#N/A,TRUE,"GENERAL";"TAB3",#N/A,TRUE,"GENERAL";"TAB4",#N/A,TRUE,"GENERAL";"TAB5",#N/A,TRUE,"GENERAL"}</definedName>
    <definedName name="_t8" localSheetId="53" hidden="1">{"TAB1",#N/A,TRUE,"GENERAL";"TAB2",#N/A,TRUE,"GENERAL";"TAB3",#N/A,TRUE,"GENERAL";"TAB4",#N/A,TRUE,"GENERAL";"TAB5",#N/A,TRUE,"GENERAL"}</definedName>
    <definedName name="_t8" localSheetId="55" hidden="1">{"TAB1",#N/A,TRUE,"GENERAL";"TAB2",#N/A,TRUE,"GENERAL";"TAB3",#N/A,TRUE,"GENERAL";"TAB4",#N/A,TRUE,"GENERAL";"TAB5",#N/A,TRUE,"GENERAL"}</definedName>
    <definedName name="_t8" localSheetId="57" hidden="1">{"TAB1",#N/A,TRUE,"GENERAL";"TAB2",#N/A,TRUE,"GENERAL";"TAB3",#N/A,TRUE,"GENERAL";"TAB4",#N/A,TRUE,"GENERAL";"TAB5",#N/A,TRUE,"GENERAL"}</definedName>
    <definedName name="_t8" localSheetId="59" hidden="1">{"TAB1",#N/A,TRUE,"GENERAL";"TAB2",#N/A,TRUE,"GENERAL";"TAB3",#N/A,TRUE,"GENERAL";"TAB4",#N/A,TRUE,"GENERAL";"TAB5",#N/A,TRUE,"GENERAL"}</definedName>
    <definedName name="_t8" localSheetId="61" hidden="1">{"TAB1",#N/A,TRUE,"GENERAL";"TAB2",#N/A,TRUE,"GENERAL";"TAB3",#N/A,TRUE,"GENERAL";"TAB4",#N/A,TRUE,"GENERAL";"TAB5",#N/A,TRUE,"GENERAL"}</definedName>
    <definedName name="_t8" localSheetId="63" hidden="1">{"TAB1",#N/A,TRUE,"GENERAL";"TAB2",#N/A,TRUE,"GENERAL";"TAB3",#N/A,TRUE,"GENERAL";"TAB4",#N/A,TRUE,"GENERAL";"TAB5",#N/A,TRUE,"GENERAL"}</definedName>
    <definedName name="_t8" localSheetId="65" hidden="1">{"TAB1",#N/A,TRUE,"GENERAL";"TAB2",#N/A,TRUE,"GENERAL";"TAB3",#N/A,TRUE,"GENERAL";"TAB4",#N/A,TRUE,"GENERAL";"TAB5",#N/A,TRUE,"GENERAL"}</definedName>
    <definedName name="_t8" localSheetId="67" hidden="1">{"TAB1",#N/A,TRUE,"GENERAL";"TAB2",#N/A,TRUE,"GENERAL";"TAB3",#N/A,TRUE,"GENERAL";"TAB4",#N/A,TRUE,"GENERAL";"TAB5",#N/A,TRUE,"GENERAL"}</definedName>
    <definedName name="_t8" localSheetId="69" hidden="1">{"TAB1",#N/A,TRUE,"GENERAL";"TAB2",#N/A,TRUE,"GENERAL";"TAB3",#N/A,TRUE,"GENERAL";"TAB4",#N/A,TRUE,"GENERAL";"TAB5",#N/A,TRUE,"GENERAL"}</definedName>
    <definedName name="_t8" localSheetId="71" hidden="1">{"TAB1",#N/A,TRUE,"GENERAL";"TAB2",#N/A,TRUE,"GENERAL";"TAB3",#N/A,TRUE,"GENERAL";"TAB4",#N/A,TRUE,"GENERAL";"TAB5",#N/A,TRUE,"GENERAL"}</definedName>
    <definedName name="_t8" localSheetId="73" hidden="1">{"TAB1",#N/A,TRUE,"GENERAL";"TAB2",#N/A,TRUE,"GENERAL";"TAB3",#N/A,TRUE,"GENERAL";"TAB4",#N/A,TRUE,"GENERAL";"TAB5",#N/A,TRUE,"GENERAL"}</definedName>
    <definedName name="_t8" localSheetId="75" hidden="1">{"TAB1",#N/A,TRUE,"GENERAL";"TAB2",#N/A,TRUE,"GENERAL";"TAB3",#N/A,TRUE,"GENERAL";"TAB4",#N/A,TRUE,"GENERAL";"TAB5",#N/A,TRUE,"GENERAL"}</definedName>
    <definedName name="_t8" localSheetId="77" hidden="1">{"TAB1",#N/A,TRUE,"GENERAL";"TAB2",#N/A,TRUE,"GENERAL";"TAB3",#N/A,TRUE,"GENERAL";"TAB4",#N/A,TRUE,"GENERAL";"TAB5",#N/A,TRUE,"GENERAL"}</definedName>
    <definedName name="_t8" localSheetId="79"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6" hidden="1">{"via1",#N/A,TRUE,"general";"via2",#N/A,TRUE,"general";"via3",#N/A,TRUE,"general"}</definedName>
    <definedName name="_t88" localSheetId="28" hidden="1">{"via1",#N/A,TRUE,"general";"via2",#N/A,TRUE,"general";"via3",#N/A,TRUE,"general"}</definedName>
    <definedName name="_t88" localSheetId="30" hidden="1">{"via1",#N/A,TRUE,"general";"via2",#N/A,TRUE,"general";"via3",#N/A,TRUE,"general"}</definedName>
    <definedName name="_t88" localSheetId="81" hidden="1">{"via1",#N/A,TRUE,"general";"via2",#N/A,TRUE,"general";"via3",#N/A,TRUE,"general"}</definedName>
    <definedName name="_t88" localSheetId="32" hidden="1">{"via1",#N/A,TRUE,"general";"via2",#N/A,TRUE,"general";"via3",#N/A,TRUE,"general"}</definedName>
    <definedName name="_t88" localSheetId="34" hidden="1">{"via1",#N/A,TRUE,"general";"via2",#N/A,TRUE,"general";"via3",#N/A,TRUE,"general"}</definedName>
    <definedName name="_t88" localSheetId="36" hidden="1">{"via1",#N/A,TRUE,"general";"via2",#N/A,TRUE,"general";"via3",#N/A,TRUE,"general"}</definedName>
    <definedName name="_t88" localSheetId="38" hidden="1">{"via1",#N/A,TRUE,"general";"via2",#N/A,TRUE,"general";"via3",#N/A,TRUE,"general"}</definedName>
    <definedName name="_t88" localSheetId="40" hidden="1">{"via1",#N/A,TRUE,"general";"via2",#N/A,TRUE,"general";"via3",#N/A,TRUE,"general"}</definedName>
    <definedName name="_t88" localSheetId="42" hidden="1">{"via1",#N/A,TRUE,"general";"via2",#N/A,TRUE,"general";"via3",#N/A,TRUE,"general"}</definedName>
    <definedName name="_t88" localSheetId="45" hidden="1">{"via1",#N/A,TRUE,"general";"via2",#N/A,TRUE,"general";"via3",#N/A,TRUE,"general"}</definedName>
    <definedName name="_t88" localSheetId="47" hidden="1">{"via1",#N/A,TRUE,"general";"via2",#N/A,TRUE,"general";"via3",#N/A,TRUE,"general"}</definedName>
    <definedName name="_t88" localSheetId="49" hidden="1">{"via1",#N/A,TRUE,"general";"via2",#N/A,TRUE,"general";"via3",#N/A,TRUE,"general"}</definedName>
    <definedName name="_t88" localSheetId="51" hidden="1">{"via1",#N/A,TRUE,"general";"via2",#N/A,TRUE,"general";"via3",#N/A,TRUE,"general"}</definedName>
    <definedName name="_t88" localSheetId="53" hidden="1">{"via1",#N/A,TRUE,"general";"via2",#N/A,TRUE,"general";"via3",#N/A,TRUE,"general"}</definedName>
    <definedName name="_t88" localSheetId="55" hidden="1">{"via1",#N/A,TRUE,"general";"via2",#N/A,TRUE,"general";"via3",#N/A,TRUE,"general"}</definedName>
    <definedName name="_t88" localSheetId="57" hidden="1">{"via1",#N/A,TRUE,"general";"via2",#N/A,TRUE,"general";"via3",#N/A,TRUE,"general"}</definedName>
    <definedName name="_t88" localSheetId="59" hidden="1">{"via1",#N/A,TRUE,"general";"via2",#N/A,TRUE,"general";"via3",#N/A,TRUE,"general"}</definedName>
    <definedName name="_t88" localSheetId="61" hidden="1">{"via1",#N/A,TRUE,"general";"via2",#N/A,TRUE,"general";"via3",#N/A,TRUE,"general"}</definedName>
    <definedName name="_t88" localSheetId="63" hidden="1">{"via1",#N/A,TRUE,"general";"via2",#N/A,TRUE,"general";"via3",#N/A,TRUE,"general"}</definedName>
    <definedName name="_t88" localSheetId="65" hidden="1">{"via1",#N/A,TRUE,"general";"via2",#N/A,TRUE,"general";"via3",#N/A,TRUE,"general"}</definedName>
    <definedName name="_t88" localSheetId="67" hidden="1">{"via1",#N/A,TRUE,"general";"via2",#N/A,TRUE,"general";"via3",#N/A,TRUE,"general"}</definedName>
    <definedName name="_t88" localSheetId="69" hidden="1">{"via1",#N/A,TRUE,"general";"via2",#N/A,TRUE,"general";"via3",#N/A,TRUE,"general"}</definedName>
    <definedName name="_t88" localSheetId="71" hidden="1">{"via1",#N/A,TRUE,"general";"via2",#N/A,TRUE,"general";"via3",#N/A,TRUE,"general"}</definedName>
    <definedName name="_t88" localSheetId="73" hidden="1">{"via1",#N/A,TRUE,"general";"via2",#N/A,TRUE,"general";"via3",#N/A,TRUE,"general"}</definedName>
    <definedName name="_t88" localSheetId="75" hidden="1">{"via1",#N/A,TRUE,"general";"via2",#N/A,TRUE,"general";"via3",#N/A,TRUE,"general"}</definedName>
    <definedName name="_t88" localSheetId="77" hidden="1">{"via1",#N/A,TRUE,"general";"via2",#N/A,TRUE,"general";"via3",#N/A,TRUE,"general"}</definedName>
    <definedName name="_t88" localSheetId="79"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6" hidden="1">{"TAB1",#N/A,TRUE,"GENERAL";"TAB2",#N/A,TRUE,"GENERAL";"TAB3",#N/A,TRUE,"GENERAL";"TAB4",#N/A,TRUE,"GENERAL";"TAB5",#N/A,TRUE,"GENERAL"}</definedName>
    <definedName name="_t9" localSheetId="28" hidden="1">{"TAB1",#N/A,TRUE,"GENERAL";"TAB2",#N/A,TRUE,"GENERAL";"TAB3",#N/A,TRUE,"GENERAL";"TAB4",#N/A,TRUE,"GENERAL";"TAB5",#N/A,TRUE,"GENERAL"}</definedName>
    <definedName name="_t9" localSheetId="30" hidden="1">{"TAB1",#N/A,TRUE,"GENERAL";"TAB2",#N/A,TRUE,"GENERAL";"TAB3",#N/A,TRUE,"GENERAL";"TAB4",#N/A,TRUE,"GENERAL";"TAB5",#N/A,TRUE,"GENERAL"}</definedName>
    <definedName name="_t9" localSheetId="81" hidden="1">{"TAB1",#N/A,TRUE,"GENERAL";"TAB2",#N/A,TRUE,"GENERAL";"TAB3",#N/A,TRUE,"GENERAL";"TAB4",#N/A,TRUE,"GENERAL";"TAB5",#N/A,TRUE,"GENERAL"}</definedName>
    <definedName name="_t9" localSheetId="32" hidden="1">{"TAB1",#N/A,TRUE,"GENERAL";"TAB2",#N/A,TRUE,"GENERAL";"TAB3",#N/A,TRUE,"GENERAL";"TAB4",#N/A,TRUE,"GENERAL";"TAB5",#N/A,TRUE,"GENERAL"}</definedName>
    <definedName name="_t9" localSheetId="34" hidden="1">{"TAB1",#N/A,TRUE,"GENERAL";"TAB2",#N/A,TRUE,"GENERAL";"TAB3",#N/A,TRUE,"GENERAL";"TAB4",#N/A,TRUE,"GENERAL";"TAB5",#N/A,TRUE,"GENERAL"}</definedName>
    <definedName name="_t9" localSheetId="36" hidden="1">{"TAB1",#N/A,TRUE,"GENERAL";"TAB2",#N/A,TRUE,"GENERAL";"TAB3",#N/A,TRUE,"GENERAL";"TAB4",#N/A,TRUE,"GENERAL";"TAB5",#N/A,TRUE,"GENERAL"}</definedName>
    <definedName name="_t9" localSheetId="38" hidden="1">{"TAB1",#N/A,TRUE,"GENERAL";"TAB2",#N/A,TRUE,"GENERAL";"TAB3",#N/A,TRUE,"GENERAL";"TAB4",#N/A,TRUE,"GENERAL";"TAB5",#N/A,TRUE,"GENERAL"}</definedName>
    <definedName name="_t9" localSheetId="40" hidden="1">{"TAB1",#N/A,TRUE,"GENERAL";"TAB2",#N/A,TRUE,"GENERAL";"TAB3",#N/A,TRUE,"GENERAL";"TAB4",#N/A,TRUE,"GENERAL";"TAB5",#N/A,TRUE,"GENERAL"}</definedName>
    <definedName name="_t9" localSheetId="42" hidden="1">{"TAB1",#N/A,TRUE,"GENERAL";"TAB2",#N/A,TRUE,"GENERAL";"TAB3",#N/A,TRUE,"GENERAL";"TAB4",#N/A,TRUE,"GENERAL";"TAB5",#N/A,TRUE,"GENERAL"}</definedName>
    <definedName name="_t9" localSheetId="45" hidden="1">{"TAB1",#N/A,TRUE,"GENERAL";"TAB2",#N/A,TRUE,"GENERAL";"TAB3",#N/A,TRUE,"GENERAL";"TAB4",#N/A,TRUE,"GENERAL";"TAB5",#N/A,TRUE,"GENERAL"}</definedName>
    <definedName name="_t9" localSheetId="47" hidden="1">{"TAB1",#N/A,TRUE,"GENERAL";"TAB2",#N/A,TRUE,"GENERAL";"TAB3",#N/A,TRUE,"GENERAL";"TAB4",#N/A,TRUE,"GENERAL";"TAB5",#N/A,TRUE,"GENERAL"}</definedName>
    <definedName name="_t9" localSheetId="49" hidden="1">{"TAB1",#N/A,TRUE,"GENERAL";"TAB2",#N/A,TRUE,"GENERAL";"TAB3",#N/A,TRUE,"GENERAL";"TAB4",#N/A,TRUE,"GENERAL";"TAB5",#N/A,TRUE,"GENERAL"}</definedName>
    <definedName name="_t9" localSheetId="51" hidden="1">{"TAB1",#N/A,TRUE,"GENERAL";"TAB2",#N/A,TRUE,"GENERAL";"TAB3",#N/A,TRUE,"GENERAL";"TAB4",#N/A,TRUE,"GENERAL";"TAB5",#N/A,TRUE,"GENERAL"}</definedName>
    <definedName name="_t9" localSheetId="53" hidden="1">{"TAB1",#N/A,TRUE,"GENERAL";"TAB2",#N/A,TRUE,"GENERAL";"TAB3",#N/A,TRUE,"GENERAL";"TAB4",#N/A,TRUE,"GENERAL";"TAB5",#N/A,TRUE,"GENERAL"}</definedName>
    <definedName name="_t9" localSheetId="55" hidden="1">{"TAB1",#N/A,TRUE,"GENERAL";"TAB2",#N/A,TRUE,"GENERAL";"TAB3",#N/A,TRUE,"GENERAL";"TAB4",#N/A,TRUE,"GENERAL";"TAB5",#N/A,TRUE,"GENERAL"}</definedName>
    <definedName name="_t9" localSheetId="57" hidden="1">{"TAB1",#N/A,TRUE,"GENERAL";"TAB2",#N/A,TRUE,"GENERAL";"TAB3",#N/A,TRUE,"GENERAL";"TAB4",#N/A,TRUE,"GENERAL";"TAB5",#N/A,TRUE,"GENERAL"}</definedName>
    <definedName name="_t9" localSheetId="59" hidden="1">{"TAB1",#N/A,TRUE,"GENERAL";"TAB2",#N/A,TRUE,"GENERAL";"TAB3",#N/A,TRUE,"GENERAL";"TAB4",#N/A,TRUE,"GENERAL";"TAB5",#N/A,TRUE,"GENERAL"}</definedName>
    <definedName name="_t9" localSheetId="61" hidden="1">{"TAB1",#N/A,TRUE,"GENERAL";"TAB2",#N/A,TRUE,"GENERAL";"TAB3",#N/A,TRUE,"GENERAL";"TAB4",#N/A,TRUE,"GENERAL";"TAB5",#N/A,TRUE,"GENERAL"}</definedName>
    <definedName name="_t9" localSheetId="63" hidden="1">{"TAB1",#N/A,TRUE,"GENERAL";"TAB2",#N/A,TRUE,"GENERAL";"TAB3",#N/A,TRUE,"GENERAL";"TAB4",#N/A,TRUE,"GENERAL";"TAB5",#N/A,TRUE,"GENERAL"}</definedName>
    <definedName name="_t9" localSheetId="65" hidden="1">{"TAB1",#N/A,TRUE,"GENERAL";"TAB2",#N/A,TRUE,"GENERAL";"TAB3",#N/A,TRUE,"GENERAL";"TAB4",#N/A,TRUE,"GENERAL";"TAB5",#N/A,TRUE,"GENERAL"}</definedName>
    <definedName name="_t9" localSheetId="67" hidden="1">{"TAB1",#N/A,TRUE,"GENERAL";"TAB2",#N/A,TRUE,"GENERAL";"TAB3",#N/A,TRUE,"GENERAL";"TAB4",#N/A,TRUE,"GENERAL";"TAB5",#N/A,TRUE,"GENERAL"}</definedName>
    <definedName name="_t9" localSheetId="69" hidden="1">{"TAB1",#N/A,TRUE,"GENERAL";"TAB2",#N/A,TRUE,"GENERAL";"TAB3",#N/A,TRUE,"GENERAL";"TAB4",#N/A,TRUE,"GENERAL";"TAB5",#N/A,TRUE,"GENERAL"}</definedName>
    <definedName name="_t9" localSheetId="71" hidden="1">{"TAB1",#N/A,TRUE,"GENERAL";"TAB2",#N/A,TRUE,"GENERAL";"TAB3",#N/A,TRUE,"GENERAL";"TAB4",#N/A,TRUE,"GENERAL";"TAB5",#N/A,TRUE,"GENERAL"}</definedName>
    <definedName name="_t9" localSheetId="73" hidden="1">{"TAB1",#N/A,TRUE,"GENERAL";"TAB2",#N/A,TRUE,"GENERAL";"TAB3",#N/A,TRUE,"GENERAL";"TAB4",#N/A,TRUE,"GENERAL";"TAB5",#N/A,TRUE,"GENERAL"}</definedName>
    <definedName name="_t9" localSheetId="75" hidden="1">{"TAB1",#N/A,TRUE,"GENERAL";"TAB2",#N/A,TRUE,"GENERAL";"TAB3",#N/A,TRUE,"GENERAL";"TAB4",#N/A,TRUE,"GENERAL";"TAB5",#N/A,TRUE,"GENERAL"}</definedName>
    <definedName name="_t9" localSheetId="77" hidden="1">{"TAB1",#N/A,TRUE,"GENERAL";"TAB2",#N/A,TRUE,"GENERAL";"TAB3",#N/A,TRUE,"GENERAL";"TAB4",#N/A,TRUE,"GENERAL";"TAB5",#N/A,TRUE,"GENERAL"}</definedName>
    <definedName name="_t9" localSheetId="79"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6" hidden="1">{"via1",#N/A,TRUE,"general";"via2",#N/A,TRUE,"general";"via3",#N/A,TRUE,"general"}</definedName>
    <definedName name="_t99" localSheetId="28" hidden="1">{"via1",#N/A,TRUE,"general";"via2",#N/A,TRUE,"general";"via3",#N/A,TRUE,"general"}</definedName>
    <definedName name="_t99" localSheetId="30" hidden="1">{"via1",#N/A,TRUE,"general";"via2",#N/A,TRUE,"general";"via3",#N/A,TRUE,"general"}</definedName>
    <definedName name="_t99" localSheetId="81" hidden="1">{"via1",#N/A,TRUE,"general";"via2",#N/A,TRUE,"general";"via3",#N/A,TRUE,"general"}</definedName>
    <definedName name="_t99" localSheetId="32" hidden="1">{"via1",#N/A,TRUE,"general";"via2",#N/A,TRUE,"general";"via3",#N/A,TRUE,"general"}</definedName>
    <definedName name="_t99" localSheetId="34" hidden="1">{"via1",#N/A,TRUE,"general";"via2",#N/A,TRUE,"general";"via3",#N/A,TRUE,"general"}</definedName>
    <definedName name="_t99" localSheetId="36" hidden="1">{"via1",#N/A,TRUE,"general";"via2",#N/A,TRUE,"general";"via3",#N/A,TRUE,"general"}</definedName>
    <definedName name="_t99" localSheetId="38" hidden="1">{"via1",#N/A,TRUE,"general";"via2",#N/A,TRUE,"general";"via3",#N/A,TRUE,"general"}</definedName>
    <definedName name="_t99" localSheetId="40" hidden="1">{"via1",#N/A,TRUE,"general";"via2",#N/A,TRUE,"general";"via3",#N/A,TRUE,"general"}</definedName>
    <definedName name="_t99" localSheetId="42" hidden="1">{"via1",#N/A,TRUE,"general";"via2",#N/A,TRUE,"general";"via3",#N/A,TRUE,"general"}</definedName>
    <definedName name="_t99" localSheetId="45" hidden="1">{"via1",#N/A,TRUE,"general";"via2",#N/A,TRUE,"general";"via3",#N/A,TRUE,"general"}</definedName>
    <definedName name="_t99" localSheetId="47" hidden="1">{"via1",#N/A,TRUE,"general";"via2",#N/A,TRUE,"general";"via3",#N/A,TRUE,"general"}</definedName>
    <definedName name="_t99" localSheetId="49" hidden="1">{"via1",#N/A,TRUE,"general";"via2",#N/A,TRUE,"general";"via3",#N/A,TRUE,"general"}</definedName>
    <definedName name="_t99" localSheetId="51" hidden="1">{"via1",#N/A,TRUE,"general";"via2",#N/A,TRUE,"general";"via3",#N/A,TRUE,"general"}</definedName>
    <definedName name="_t99" localSheetId="53" hidden="1">{"via1",#N/A,TRUE,"general";"via2",#N/A,TRUE,"general";"via3",#N/A,TRUE,"general"}</definedName>
    <definedName name="_t99" localSheetId="55" hidden="1">{"via1",#N/A,TRUE,"general";"via2",#N/A,TRUE,"general";"via3",#N/A,TRUE,"general"}</definedName>
    <definedName name="_t99" localSheetId="57" hidden="1">{"via1",#N/A,TRUE,"general";"via2",#N/A,TRUE,"general";"via3",#N/A,TRUE,"general"}</definedName>
    <definedName name="_t99" localSheetId="59" hidden="1">{"via1",#N/A,TRUE,"general";"via2",#N/A,TRUE,"general";"via3",#N/A,TRUE,"general"}</definedName>
    <definedName name="_t99" localSheetId="61" hidden="1">{"via1",#N/A,TRUE,"general";"via2",#N/A,TRUE,"general";"via3",#N/A,TRUE,"general"}</definedName>
    <definedName name="_t99" localSheetId="63" hidden="1">{"via1",#N/A,TRUE,"general";"via2",#N/A,TRUE,"general";"via3",#N/A,TRUE,"general"}</definedName>
    <definedName name="_t99" localSheetId="65" hidden="1">{"via1",#N/A,TRUE,"general";"via2",#N/A,TRUE,"general";"via3",#N/A,TRUE,"general"}</definedName>
    <definedName name="_t99" localSheetId="67" hidden="1">{"via1",#N/A,TRUE,"general";"via2",#N/A,TRUE,"general";"via3",#N/A,TRUE,"general"}</definedName>
    <definedName name="_t99" localSheetId="69" hidden="1">{"via1",#N/A,TRUE,"general";"via2",#N/A,TRUE,"general";"via3",#N/A,TRUE,"general"}</definedName>
    <definedName name="_t99" localSheetId="71" hidden="1">{"via1",#N/A,TRUE,"general";"via2",#N/A,TRUE,"general";"via3",#N/A,TRUE,"general"}</definedName>
    <definedName name="_t99" localSheetId="73" hidden="1">{"via1",#N/A,TRUE,"general";"via2",#N/A,TRUE,"general";"via3",#N/A,TRUE,"general"}</definedName>
    <definedName name="_t99" localSheetId="75" hidden="1">{"via1",#N/A,TRUE,"general";"via2",#N/A,TRUE,"general";"via3",#N/A,TRUE,"general"}</definedName>
    <definedName name="_t99" localSheetId="77" hidden="1">{"via1",#N/A,TRUE,"general";"via2",#N/A,TRUE,"general";"via3",#N/A,TRUE,"general"}</definedName>
    <definedName name="_t99" localSheetId="79"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CN1">#REF!</definedName>
    <definedName name="_TCN2">#REF!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S10">[28]APU!$J$2014</definedName>
    <definedName name="_TS12">[28]APU!$J$1018</definedName>
    <definedName name="_TS16">[28]APU!$J$2128</definedName>
    <definedName name="_TS18">[28]APU!$J$2181</definedName>
    <definedName name="_TS20">[28]APU!$J$2234</definedName>
    <definedName name="_TS24">[28]APU!$J$2598</definedName>
    <definedName name="_TS27">[28]APU!$J$2650</definedName>
    <definedName name="_TS30">[28]APU!$J$2702</definedName>
    <definedName name="_TS33">[28]APU!$J$2754</definedName>
    <definedName name="_TS36">[28]APU!$J$2806</definedName>
    <definedName name="_TS39">[28]APU!$J$2858</definedName>
    <definedName name="_TS42">[28]APU!$J$2910</definedName>
    <definedName name="_TS45">[28]APU!$J$2962</definedName>
    <definedName name="_TS6">[28]APU!$J$1908</definedName>
    <definedName name="_TS8">[28]APU!$J$1961</definedName>
    <definedName name="_u4" localSheetId="26" hidden="1">{"TAB1",#N/A,TRUE,"GENERAL";"TAB2",#N/A,TRUE,"GENERAL";"TAB3",#N/A,TRUE,"GENERAL";"TAB4",#N/A,TRUE,"GENERAL";"TAB5",#N/A,TRUE,"GENERAL"}</definedName>
    <definedName name="_u4" localSheetId="28" hidden="1">{"TAB1",#N/A,TRUE,"GENERAL";"TAB2",#N/A,TRUE,"GENERAL";"TAB3",#N/A,TRUE,"GENERAL";"TAB4",#N/A,TRUE,"GENERAL";"TAB5",#N/A,TRUE,"GENERAL"}</definedName>
    <definedName name="_u4" localSheetId="30" hidden="1">{"TAB1",#N/A,TRUE,"GENERAL";"TAB2",#N/A,TRUE,"GENERAL";"TAB3",#N/A,TRUE,"GENERAL";"TAB4",#N/A,TRUE,"GENERAL";"TAB5",#N/A,TRUE,"GENERAL"}</definedName>
    <definedName name="_u4" localSheetId="81" hidden="1">{"TAB1",#N/A,TRUE,"GENERAL";"TAB2",#N/A,TRUE,"GENERAL";"TAB3",#N/A,TRUE,"GENERAL";"TAB4",#N/A,TRUE,"GENERAL";"TAB5",#N/A,TRUE,"GENERAL"}</definedName>
    <definedName name="_u4" localSheetId="32" hidden="1">{"TAB1",#N/A,TRUE,"GENERAL";"TAB2",#N/A,TRUE,"GENERAL";"TAB3",#N/A,TRUE,"GENERAL";"TAB4",#N/A,TRUE,"GENERAL";"TAB5",#N/A,TRUE,"GENERAL"}</definedName>
    <definedName name="_u4" localSheetId="34" hidden="1">{"TAB1",#N/A,TRUE,"GENERAL";"TAB2",#N/A,TRUE,"GENERAL";"TAB3",#N/A,TRUE,"GENERAL";"TAB4",#N/A,TRUE,"GENERAL";"TAB5",#N/A,TRUE,"GENERAL"}</definedName>
    <definedName name="_u4" localSheetId="36" hidden="1">{"TAB1",#N/A,TRUE,"GENERAL";"TAB2",#N/A,TRUE,"GENERAL";"TAB3",#N/A,TRUE,"GENERAL";"TAB4",#N/A,TRUE,"GENERAL";"TAB5",#N/A,TRUE,"GENERAL"}</definedName>
    <definedName name="_u4" localSheetId="38" hidden="1">{"TAB1",#N/A,TRUE,"GENERAL";"TAB2",#N/A,TRUE,"GENERAL";"TAB3",#N/A,TRUE,"GENERAL";"TAB4",#N/A,TRUE,"GENERAL";"TAB5",#N/A,TRUE,"GENERAL"}</definedName>
    <definedName name="_u4" localSheetId="40" hidden="1">{"TAB1",#N/A,TRUE,"GENERAL";"TAB2",#N/A,TRUE,"GENERAL";"TAB3",#N/A,TRUE,"GENERAL";"TAB4",#N/A,TRUE,"GENERAL";"TAB5",#N/A,TRUE,"GENERAL"}</definedName>
    <definedName name="_u4" localSheetId="42" hidden="1">{"TAB1",#N/A,TRUE,"GENERAL";"TAB2",#N/A,TRUE,"GENERAL";"TAB3",#N/A,TRUE,"GENERAL";"TAB4",#N/A,TRUE,"GENERAL";"TAB5",#N/A,TRUE,"GENERAL"}</definedName>
    <definedName name="_u4" localSheetId="45" hidden="1">{"TAB1",#N/A,TRUE,"GENERAL";"TAB2",#N/A,TRUE,"GENERAL";"TAB3",#N/A,TRUE,"GENERAL";"TAB4",#N/A,TRUE,"GENERAL";"TAB5",#N/A,TRUE,"GENERAL"}</definedName>
    <definedName name="_u4" localSheetId="47" hidden="1">{"TAB1",#N/A,TRUE,"GENERAL";"TAB2",#N/A,TRUE,"GENERAL";"TAB3",#N/A,TRUE,"GENERAL";"TAB4",#N/A,TRUE,"GENERAL";"TAB5",#N/A,TRUE,"GENERAL"}</definedName>
    <definedName name="_u4" localSheetId="49" hidden="1">{"TAB1",#N/A,TRUE,"GENERAL";"TAB2",#N/A,TRUE,"GENERAL";"TAB3",#N/A,TRUE,"GENERAL";"TAB4",#N/A,TRUE,"GENERAL";"TAB5",#N/A,TRUE,"GENERAL"}</definedName>
    <definedName name="_u4" localSheetId="51" hidden="1">{"TAB1",#N/A,TRUE,"GENERAL";"TAB2",#N/A,TRUE,"GENERAL";"TAB3",#N/A,TRUE,"GENERAL";"TAB4",#N/A,TRUE,"GENERAL";"TAB5",#N/A,TRUE,"GENERAL"}</definedName>
    <definedName name="_u4" localSheetId="53" hidden="1">{"TAB1",#N/A,TRUE,"GENERAL";"TAB2",#N/A,TRUE,"GENERAL";"TAB3",#N/A,TRUE,"GENERAL";"TAB4",#N/A,TRUE,"GENERAL";"TAB5",#N/A,TRUE,"GENERAL"}</definedName>
    <definedName name="_u4" localSheetId="55" hidden="1">{"TAB1",#N/A,TRUE,"GENERAL";"TAB2",#N/A,TRUE,"GENERAL";"TAB3",#N/A,TRUE,"GENERAL";"TAB4",#N/A,TRUE,"GENERAL";"TAB5",#N/A,TRUE,"GENERAL"}</definedName>
    <definedName name="_u4" localSheetId="57" hidden="1">{"TAB1",#N/A,TRUE,"GENERAL";"TAB2",#N/A,TRUE,"GENERAL";"TAB3",#N/A,TRUE,"GENERAL";"TAB4",#N/A,TRUE,"GENERAL";"TAB5",#N/A,TRUE,"GENERAL"}</definedName>
    <definedName name="_u4" localSheetId="59" hidden="1">{"TAB1",#N/A,TRUE,"GENERAL";"TAB2",#N/A,TRUE,"GENERAL";"TAB3",#N/A,TRUE,"GENERAL";"TAB4",#N/A,TRUE,"GENERAL";"TAB5",#N/A,TRUE,"GENERAL"}</definedName>
    <definedName name="_u4" localSheetId="61" hidden="1">{"TAB1",#N/A,TRUE,"GENERAL";"TAB2",#N/A,TRUE,"GENERAL";"TAB3",#N/A,TRUE,"GENERAL";"TAB4",#N/A,TRUE,"GENERAL";"TAB5",#N/A,TRUE,"GENERAL"}</definedName>
    <definedName name="_u4" localSheetId="63" hidden="1">{"TAB1",#N/A,TRUE,"GENERAL";"TAB2",#N/A,TRUE,"GENERAL";"TAB3",#N/A,TRUE,"GENERAL";"TAB4",#N/A,TRUE,"GENERAL";"TAB5",#N/A,TRUE,"GENERAL"}</definedName>
    <definedName name="_u4" localSheetId="65" hidden="1">{"TAB1",#N/A,TRUE,"GENERAL";"TAB2",#N/A,TRUE,"GENERAL";"TAB3",#N/A,TRUE,"GENERAL";"TAB4",#N/A,TRUE,"GENERAL";"TAB5",#N/A,TRUE,"GENERAL"}</definedName>
    <definedName name="_u4" localSheetId="67" hidden="1">{"TAB1",#N/A,TRUE,"GENERAL";"TAB2",#N/A,TRUE,"GENERAL";"TAB3",#N/A,TRUE,"GENERAL";"TAB4",#N/A,TRUE,"GENERAL";"TAB5",#N/A,TRUE,"GENERAL"}</definedName>
    <definedName name="_u4" localSheetId="69" hidden="1">{"TAB1",#N/A,TRUE,"GENERAL";"TAB2",#N/A,TRUE,"GENERAL";"TAB3",#N/A,TRUE,"GENERAL";"TAB4",#N/A,TRUE,"GENERAL";"TAB5",#N/A,TRUE,"GENERAL"}</definedName>
    <definedName name="_u4" localSheetId="71" hidden="1">{"TAB1",#N/A,TRUE,"GENERAL";"TAB2",#N/A,TRUE,"GENERAL";"TAB3",#N/A,TRUE,"GENERAL";"TAB4",#N/A,TRUE,"GENERAL";"TAB5",#N/A,TRUE,"GENERAL"}</definedName>
    <definedName name="_u4" localSheetId="73" hidden="1">{"TAB1",#N/A,TRUE,"GENERAL";"TAB2",#N/A,TRUE,"GENERAL";"TAB3",#N/A,TRUE,"GENERAL";"TAB4",#N/A,TRUE,"GENERAL";"TAB5",#N/A,TRUE,"GENERAL"}</definedName>
    <definedName name="_u4" localSheetId="75" hidden="1">{"TAB1",#N/A,TRUE,"GENERAL";"TAB2",#N/A,TRUE,"GENERAL";"TAB3",#N/A,TRUE,"GENERAL";"TAB4",#N/A,TRUE,"GENERAL";"TAB5",#N/A,TRUE,"GENERAL"}</definedName>
    <definedName name="_u4" localSheetId="77" hidden="1">{"TAB1",#N/A,TRUE,"GENERAL";"TAB2",#N/A,TRUE,"GENERAL";"TAB3",#N/A,TRUE,"GENERAL";"TAB4",#N/A,TRUE,"GENERAL";"TAB5",#N/A,TRUE,"GENERAL"}</definedName>
    <definedName name="_u4" localSheetId="79"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6" hidden="1">{"TAB1",#N/A,TRUE,"GENERAL";"TAB2",#N/A,TRUE,"GENERAL";"TAB3",#N/A,TRUE,"GENERAL";"TAB4",#N/A,TRUE,"GENERAL";"TAB5",#N/A,TRUE,"GENERAL"}</definedName>
    <definedName name="_u5" localSheetId="28" hidden="1">{"TAB1",#N/A,TRUE,"GENERAL";"TAB2",#N/A,TRUE,"GENERAL";"TAB3",#N/A,TRUE,"GENERAL";"TAB4",#N/A,TRUE,"GENERAL";"TAB5",#N/A,TRUE,"GENERAL"}</definedName>
    <definedName name="_u5" localSheetId="30" hidden="1">{"TAB1",#N/A,TRUE,"GENERAL";"TAB2",#N/A,TRUE,"GENERAL";"TAB3",#N/A,TRUE,"GENERAL";"TAB4",#N/A,TRUE,"GENERAL";"TAB5",#N/A,TRUE,"GENERAL"}</definedName>
    <definedName name="_u5" localSheetId="81" hidden="1">{"TAB1",#N/A,TRUE,"GENERAL";"TAB2",#N/A,TRUE,"GENERAL";"TAB3",#N/A,TRUE,"GENERAL";"TAB4",#N/A,TRUE,"GENERAL";"TAB5",#N/A,TRUE,"GENERAL"}</definedName>
    <definedName name="_u5" localSheetId="32" hidden="1">{"TAB1",#N/A,TRUE,"GENERAL";"TAB2",#N/A,TRUE,"GENERAL";"TAB3",#N/A,TRUE,"GENERAL";"TAB4",#N/A,TRUE,"GENERAL";"TAB5",#N/A,TRUE,"GENERAL"}</definedName>
    <definedName name="_u5" localSheetId="34" hidden="1">{"TAB1",#N/A,TRUE,"GENERAL";"TAB2",#N/A,TRUE,"GENERAL";"TAB3",#N/A,TRUE,"GENERAL";"TAB4",#N/A,TRUE,"GENERAL";"TAB5",#N/A,TRUE,"GENERAL"}</definedName>
    <definedName name="_u5" localSheetId="36" hidden="1">{"TAB1",#N/A,TRUE,"GENERAL";"TAB2",#N/A,TRUE,"GENERAL";"TAB3",#N/A,TRUE,"GENERAL";"TAB4",#N/A,TRUE,"GENERAL";"TAB5",#N/A,TRUE,"GENERAL"}</definedName>
    <definedName name="_u5" localSheetId="38" hidden="1">{"TAB1",#N/A,TRUE,"GENERAL";"TAB2",#N/A,TRUE,"GENERAL";"TAB3",#N/A,TRUE,"GENERAL";"TAB4",#N/A,TRUE,"GENERAL";"TAB5",#N/A,TRUE,"GENERAL"}</definedName>
    <definedName name="_u5" localSheetId="40" hidden="1">{"TAB1",#N/A,TRUE,"GENERAL";"TAB2",#N/A,TRUE,"GENERAL";"TAB3",#N/A,TRUE,"GENERAL";"TAB4",#N/A,TRUE,"GENERAL";"TAB5",#N/A,TRUE,"GENERAL"}</definedName>
    <definedName name="_u5" localSheetId="42" hidden="1">{"TAB1",#N/A,TRUE,"GENERAL";"TAB2",#N/A,TRUE,"GENERAL";"TAB3",#N/A,TRUE,"GENERAL";"TAB4",#N/A,TRUE,"GENERAL";"TAB5",#N/A,TRUE,"GENERAL"}</definedName>
    <definedName name="_u5" localSheetId="45" hidden="1">{"TAB1",#N/A,TRUE,"GENERAL";"TAB2",#N/A,TRUE,"GENERAL";"TAB3",#N/A,TRUE,"GENERAL";"TAB4",#N/A,TRUE,"GENERAL";"TAB5",#N/A,TRUE,"GENERAL"}</definedName>
    <definedName name="_u5" localSheetId="47" hidden="1">{"TAB1",#N/A,TRUE,"GENERAL";"TAB2",#N/A,TRUE,"GENERAL";"TAB3",#N/A,TRUE,"GENERAL";"TAB4",#N/A,TRUE,"GENERAL";"TAB5",#N/A,TRUE,"GENERAL"}</definedName>
    <definedName name="_u5" localSheetId="49" hidden="1">{"TAB1",#N/A,TRUE,"GENERAL";"TAB2",#N/A,TRUE,"GENERAL";"TAB3",#N/A,TRUE,"GENERAL";"TAB4",#N/A,TRUE,"GENERAL";"TAB5",#N/A,TRUE,"GENERAL"}</definedName>
    <definedName name="_u5" localSheetId="51" hidden="1">{"TAB1",#N/A,TRUE,"GENERAL";"TAB2",#N/A,TRUE,"GENERAL";"TAB3",#N/A,TRUE,"GENERAL";"TAB4",#N/A,TRUE,"GENERAL";"TAB5",#N/A,TRUE,"GENERAL"}</definedName>
    <definedName name="_u5" localSheetId="53" hidden="1">{"TAB1",#N/A,TRUE,"GENERAL";"TAB2",#N/A,TRUE,"GENERAL";"TAB3",#N/A,TRUE,"GENERAL";"TAB4",#N/A,TRUE,"GENERAL";"TAB5",#N/A,TRUE,"GENERAL"}</definedName>
    <definedName name="_u5" localSheetId="55" hidden="1">{"TAB1",#N/A,TRUE,"GENERAL";"TAB2",#N/A,TRUE,"GENERAL";"TAB3",#N/A,TRUE,"GENERAL";"TAB4",#N/A,TRUE,"GENERAL";"TAB5",#N/A,TRUE,"GENERAL"}</definedName>
    <definedName name="_u5" localSheetId="57" hidden="1">{"TAB1",#N/A,TRUE,"GENERAL";"TAB2",#N/A,TRUE,"GENERAL";"TAB3",#N/A,TRUE,"GENERAL";"TAB4",#N/A,TRUE,"GENERAL";"TAB5",#N/A,TRUE,"GENERAL"}</definedName>
    <definedName name="_u5" localSheetId="59" hidden="1">{"TAB1",#N/A,TRUE,"GENERAL";"TAB2",#N/A,TRUE,"GENERAL";"TAB3",#N/A,TRUE,"GENERAL";"TAB4",#N/A,TRUE,"GENERAL";"TAB5",#N/A,TRUE,"GENERAL"}</definedName>
    <definedName name="_u5" localSheetId="61" hidden="1">{"TAB1",#N/A,TRUE,"GENERAL";"TAB2",#N/A,TRUE,"GENERAL";"TAB3",#N/A,TRUE,"GENERAL";"TAB4",#N/A,TRUE,"GENERAL";"TAB5",#N/A,TRUE,"GENERAL"}</definedName>
    <definedName name="_u5" localSheetId="63" hidden="1">{"TAB1",#N/A,TRUE,"GENERAL";"TAB2",#N/A,TRUE,"GENERAL";"TAB3",#N/A,TRUE,"GENERAL";"TAB4",#N/A,TRUE,"GENERAL";"TAB5",#N/A,TRUE,"GENERAL"}</definedName>
    <definedName name="_u5" localSheetId="65" hidden="1">{"TAB1",#N/A,TRUE,"GENERAL";"TAB2",#N/A,TRUE,"GENERAL";"TAB3",#N/A,TRUE,"GENERAL";"TAB4",#N/A,TRUE,"GENERAL";"TAB5",#N/A,TRUE,"GENERAL"}</definedName>
    <definedName name="_u5" localSheetId="67" hidden="1">{"TAB1",#N/A,TRUE,"GENERAL";"TAB2",#N/A,TRUE,"GENERAL";"TAB3",#N/A,TRUE,"GENERAL";"TAB4",#N/A,TRUE,"GENERAL";"TAB5",#N/A,TRUE,"GENERAL"}</definedName>
    <definedName name="_u5" localSheetId="69" hidden="1">{"TAB1",#N/A,TRUE,"GENERAL";"TAB2",#N/A,TRUE,"GENERAL";"TAB3",#N/A,TRUE,"GENERAL";"TAB4",#N/A,TRUE,"GENERAL";"TAB5",#N/A,TRUE,"GENERAL"}</definedName>
    <definedName name="_u5" localSheetId="71" hidden="1">{"TAB1",#N/A,TRUE,"GENERAL";"TAB2",#N/A,TRUE,"GENERAL";"TAB3",#N/A,TRUE,"GENERAL";"TAB4",#N/A,TRUE,"GENERAL";"TAB5",#N/A,TRUE,"GENERAL"}</definedName>
    <definedName name="_u5" localSheetId="73" hidden="1">{"TAB1",#N/A,TRUE,"GENERAL";"TAB2",#N/A,TRUE,"GENERAL";"TAB3",#N/A,TRUE,"GENERAL";"TAB4",#N/A,TRUE,"GENERAL";"TAB5",#N/A,TRUE,"GENERAL"}</definedName>
    <definedName name="_u5" localSheetId="75" hidden="1">{"TAB1",#N/A,TRUE,"GENERAL";"TAB2",#N/A,TRUE,"GENERAL";"TAB3",#N/A,TRUE,"GENERAL";"TAB4",#N/A,TRUE,"GENERAL";"TAB5",#N/A,TRUE,"GENERAL"}</definedName>
    <definedName name="_u5" localSheetId="77" hidden="1">{"TAB1",#N/A,TRUE,"GENERAL";"TAB2",#N/A,TRUE,"GENERAL";"TAB3",#N/A,TRUE,"GENERAL";"TAB4",#N/A,TRUE,"GENERAL";"TAB5",#N/A,TRUE,"GENERAL"}</definedName>
    <definedName name="_u5" localSheetId="79"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6" hidden="1">{"TAB1",#N/A,TRUE,"GENERAL";"TAB2",#N/A,TRUE,"GENERAL";"TAB3",#N/A,TRUE,"GENERAL";"TAB4",#N/A,TRUE,"GENERAL";"TAB5",#N/A,TRUE,"GENERAL"}</definedName>
    <definedName name="_u6" localSheetId="28" hidden="1">{"TAB1",#N/A,TRUE,"GENERAL";"TAB2",#N/A,TRUE,"GENERAL";"TAB3",#N/A,TRUE,"GENERAL";"TAB4",#N/A,TRUE,"GENERAL";"TAB5",#N/A,TRUE,"GENERAL"}</definedName>
    <definedName name="_u6" localSheetId="30" hidden="1">{"TAB1",#N/A,TRUE,"GENERAL";"TAB2",#N/A,TRUE,"GENERAL";"TAB3",#N/A,TRUE,"GENERAL";"TAB4",#N/A,TRUE,"GENERAL";"TAB5",#N/A,TRUE,"GENERAL"}</definedName>
    <definedName name="_u6" localSheetId="81" hidden="1">{"TAB1",#N/A,TRUE,"GENERAL";"TAB2",#N/A,TRUE,"GENERAL";"TAB3",#N/A,TRUE,"GENERAL";"TAB4",#N/A,TRUE,"GENERAL";"TAB5",#N/A,TRUE,"GENERAL"}</definedName>
    <definedName name="_u6" localSheetId="32" hidden="1">{"TAB1",#N/A,TRUE,"GENERAL";"TAB2",#N/A,TRUE,"GENERAL";"TAB3",#N/A,TRUE,"GENERAL";"TAB4",#N/A,TRUE,"GENERAL";"TAB5",#N/A,TRUE,"GENERAL"}</definedName>
    <definedName name="_u6" localSheetId="34" hidden="1">{"TAB1",#N/A,TRUE,"GENERAL";"TAB2",#N/A,TRUE,"GENERAL";"TAB3",#N/A,TRUE,"GENERAL";"TAB4",#N/A,TRUE,"GENERAL";"TAB5",#N/A,TRUE,"GENERAL"}</definedName>
    <definedName name="_u6" localSheetId="36" hidden="1">{"TAB1",#N/A,TRUE,"GENERAL";"TAB2",#N/A,TRUE,"GENERAL";"TAB3",#N/A,TRUE,"GENERAL";"TAB4",#N/A,TRUE,"GENERAL";"TAB5",#N/A,TRUE,"GENERAL"}</definedName>
    <definedName name="_u6" localSheetId="38" hidden="1">{"TAB1",#N/A,TRUE,"GENERAL";"TAB2",#N/A,TRUE,"GENERAL";"TAB3",#N/A,TRUE,"GENERAL";"TAB4",#N/A,TRUE,"GENERAL";"TAB5",#N/A,TRUE,"GENERAL"}</definedName>
    <definedName name="_u6" localSheetId="40" hidden="1">{"TAB1",#N/A,TRUE,"GENERAL";"TAB2",#N/A,TRUE,"GENERAL";"TAB3",#N/A,TRUE,"GENERAL";"TAB4",#N/A,TRUE,"GENERAL";"TAB5",#N/A,TRUE,"GENERAL"}</definedName>
    <definedName name="_u6" localSheetId="42" hidden="1">{"TAB1",#N/A,TRUE,"GENERAL";"TAB2",#N/A,TRUE,"GENERAL";"TAB3",#N/A,TRUE,"GENERAL";"TAB4",#N/A,TRUE,"GENERAL";"TAB5",#N/A,TRUE,"GENERAL"}</definedName>
    <definedName name="_u6" localSheetId="45" hidden="1">{"TAB1",#N/A,TRUE,"GENERAL";"TAB2",#N/A,TRUE,"GENERAL";"TAB3",#N/A,TRUE,"GENERAL";"TAB4",#N/A,TRUE,"GENERAL";"TAB5",#N/A,TRUE,"GENERAL"}</definedName>
    <definedName name="_u6" localSheetId="47" hidden="1">{"TAB1",#N/A,TRUE,"GENERAL";"TAB2",#N/A,TRUE,"GENERAL";"TAB3",#N/A,TRUE,"GENERAL";"TAB4",#N/A,TRUE,"GENERAL";"TAB5",#N/A,TRUE,"GENERAL"}</definedName>
    <definedName name="_u6" localSheetId="49" hidden="1">{"TAB1",#N/A,TRUE,"GENERAL";"TAB2",#N/A,TRUE,"GENERAL";"TAB3",#N/A,TRUE,"GENERAL";"TAB4",#N/A,TRUE,"GENERAL";"TAB5",#N/A,TRUE,"GENERAL"}</definedName>
    <definedName name="_u6" localSheetId="51" hidden="1">{"TAB1",#N/A,TRUE,"GENERAL";"TAB2",#N/A,TRUE,"GENERAL";"TAB3",#N/A,TRUE,"GENERAL";"TAB4",#N/A,TRUE,"GENERAL";"TAB5",#N/A,TRUE,"GENERAL"}</definedName>
    <definedName name="_u6" localSheetId="53" hidden="1">{"TAB1",#N/A,TRUE,"GENERAL";"TAB2",#N/A,TRUE,"GENERAL";"TAB3",#N/A,TRUE,"GENERAL";"TAB4",#N/A,TRUE,"GENERAL";"TAB5",#N/A,TRUE,"GENERAL"}</definedName>
    <definedName name="_u6" localSheetId="55" hidden="1">{"TAB1",#N/A,TRUE,"GENERAL";"TAB2",#N/A,TRUE,"GENERAL";"TAB3",#N/A,TRUE,"GENERAL";"TAB4",#N/A,TRUE,"GENERAL";"TAB5",#N/A,TRUE,"GENERAL"}</definedName>
    <definedName name="_u6" localSheetId="57" hidden="1">{"TAB1",#N/A,TRUE,"GENERAL";"TAB2",#N/A,TRUE,"GENERAL";"TAB3",#N/A,TRUE,"GENERAL";"TAB4",#N/A,TRUE,"GENERAL";"TAB5",#N/A,TRUE,"GENERAL"}</definedName>
    <definedName name="_u6" localSheetId="59" hidden="1">{"TAB1",#N/A,TRUE,"GENERAL";"TAB2",#N/A,TRUE,"GENERAL";"TAB3",#N/A,TRUE,"GENERAL";"TAB4",#N/A,TRUE,"GENERAL";"TAB5",#N/A,TRUE,"GENERAL"}</definedName>
    <definedName name="_u6" localSheetId="61" hidden="1">{"TAB1",#N/A,TRUE,"GENERAL";"TAB2",#N/A,TRUE,"GENERAL";"TAB3",#N/A,TRUE,"GENERAL";"TAB4",#N/A,TRUE,"GENERAL";"TAB5",#N/A,TRUE,"GENERAL"}</definedName>
    <definedName name="_u6" localSheetId="63" hidden="1">{"TAB1",#N/A,TRUE,"GENERAL";"TAB2",#N/A,TRUE,"GENERAL";"TAB3",#N/A,TRUE,"GENERAL";"TAB4",#N/A,TRUE,"GENERAL";"TAB5",#N/A,TRUE,"GENERAL"}</definedName>
    <definedName name="_u6" localSheetId="65" hidden="1">{"TAB1",#N/A,TRUE,"GENERAL";"TAB2",#N/A,TRUE,"GENERAL";"TAB3",#N/A,TRUE,"GENERAL";"TAB4",#N/A,TRUE,"GENERAL";"TAB5",#N/A,TRUE,"GENERAL"}</definedName>
    <definedName name="_u6" localSheetId="67" hidden="1">{"TAB1",#N/A,TRUE,"GENERAL";"TAB2",#N/A,TRUE,"GENERAL";"TAB3",#N/A,TRUE,"GENERAL";"TAB4",#N/A,TRUE,"GENERAL";"TAB5",#N/A,TRUE,"GENERAL"}</definedName>
    <definedName name="_u6" localSheetId="69" hidden="1">{"TAB1",#N/A,TRUE,"GENERAL";"TAB2",#N/A,TRUE,"GENERAL";"TAB3",#N/A,TRUE,"GENERAL";"TAB4",#N/A,TRUE,"GENERAL";"TAB5",#N/A,TRUE,"GENERAL"}</definedName>
    <definedName name="_u6" localSheetId="71" hidden="1">{"TAB1",#N/A,TRUE,"GENERAL";"TAB2",#N/A,TRUE,"GENERAL";"TAB3",#N/A,TRUE,"GENERAL";"TAB4",#N/A,TRUE,"GENERAL";"TAB5",#N/A,TRUE,"GENERAL"}</definedName>
    <definedName name="_u6" localSheetId="73" hidden="1">{"TAB1",#N/A,TRUE,"GENERAL";"TAB2",#N/A,TRUE,"GENERAL";"TAB3",#N/A,TRUE,"GENERAL";"TAB4",#N/A,TRUE,"GENERAL";"TAB5",#N/A,TRUE,"GENERAL"}</definedName>
    <definedName name="_u6" localSheetId="75" hidden="1">{"TAB1",#N/A,TRUE,"GENERAL";"TAB2",#N/A,TRUE,"GENERAL";"TAB3",#N/A,TRUE,"GENERAL";"TAB4",#N/A,TRUE,"GENERAL";"TAB5",#N/A,TRUE,"GENERAL"}</definedName>
    <definedName name="_u6" localSheetId="77" hidden="1">{"TAB1",#N/A,TRUE,"GENERAL";"TAB2",#N/A,TRUE,"GENERAL";"TAB3",#N/A,TRUE,"GENERAL";"TAB4",#N/A,TRUE,"GENERAL";"TAB5",#N/A,TRUE,"GENERAL"}</definedName>
    <definedName name="_u6" localSheetId="79"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6" hidden="1">{"via1",#N/A,TRUE,"general";"via2",#N/A,TRUE,"general";"via3",#N/A,TRUE,"general"}</definedName>
    <definedName name="_u7" localSheetId="28" hidden="1">{"via1",#N/A,TRUE,"general";"via2",#N/A,TRUE,"general";"via3",#N/A,TRUE,"general"}</definedName>
    <definedName name="_u7" localSheetId="30" hidden="1">{"via1",#N/A,TRUE,"general";"via2",#N/A,TRUE,"general";"via3",#N/A,TRUE,"general"}</definedName>
    <definedName name="_u7" localSheetId="81" hidden="1">{"via1",#N/A,TRUE,"general";"via2",#N/A,TRUE,"general";"via3",#N/A,TRUE,"general"}</definedName>
    <definedName name="_u7" localSheetId="32" hidden="1">{"via1",#N/A,TRUE,"general";"via2",#N/A,TRUE,"general";"via3",#N/A,TRUE,"general"}</definedName>
    <definedName name="_u7" localSheetId="34" hidden="1">{"via1",#N/A,TRUE,"general";"via2",#N/A,TRUE,"general";"via3",#N/A,TRUE,"general"}</definedName>
    <definedName name="_u7" localSheetId="36" hidden="1">{"via1",#N/A,TRUE,"general";"via2",#N/A,TRUE,"general";"via3",#N/A,TRUE,"general"}</definedName>
    <definedName name="_u7" localSheetId="38" hidden="1">{"via1",#N/A,TRUE,"general";"via2",#N/A,TRUE,"general";"via3",#N/A,TRUE,"general"}</definedName>
    <definedName name="_u7" localSheetId="40" hidden="1">{"via1",#N/A,TRUE,"general";"via2",#N/A,TRUE,"general";"via3",#N/A,TRUE,"general"}</definedName>
    <definedName name="_u7" localSheetId="42" hidden="1">{"via1",#N/A,TRUE,"general";"via2",#N/A,TRUE,"general";"via3",#N/A,TRUE,"general"}</definedName>
    <definedName name="_u7" localSheetId="45" hidden="1">{"via1",#N/A,TRUE,"general";"via2",#N/A,TRUE,"general";"via3",#N/A,TRUE,"general"}</definedName>
    <definedName name="_u7" localSheetId="47" hidden="1">{"via1",#N/A,TRUE,"general";"via2",#N/A,TRUE,"general";"via3",#N/A,TRUE,"general"}</definedName>
    <definedName name="_u7" localSheetId="49" hidden="1">{"via1",#N/A,TRUE,"general";"via2",#N/A,TRUE,"general";"via3",#N/A,TRUE,"general"}</definedName>
    <definedName name="_u7" localSheetId="51" hidden="1">{"via1",#N/A,TRUE,"general";"via2",#N/A,TRUE,"general";"via3",#N/A,TRUE,"general"}</definedName>
    <definedName name="_u7" localSheetId="53" hidden="1">{"via1",#N/A,TRUE,"general";"via2",#N/A,TRUE,"general";"via3",#N/A,TRUE,"general"}</definedName>
    <definedName name="_u7" localSheetId="55" hidden="1">{"via1",#N/A,TRUE,"general";"via2",#N/A,TRUE,"general";"via3",#N/A,TRUE,"general"}</definedName>
    <definedName name="_u7" localSheetId="57" hidden="1">{"via1",#N/A,TRUE,"general";"via2",#N/A,TRUE,"general";"via3",#N/A,TRUE,"general"}</definedName>
    <definedName name="_u7" localSheetId="59" hidden="1">{"via1",#N/A,TRUE,"general";"via2",#N/A,TRUE,"general";"via3",#N/A,TRUE,"general"}</definedName>
    <definedName name="_u7" localSheetId="61" hidden="1">{"via1",#N/A,TRUE,"general";"via2",#N/A,TRUE,"general";"via3",#N/A,TRUE,"general"}</definedName>
    <definedName name="_u7" localSheetId="63" hidden="1">{"via1",#N/A,TRUE,"general";"via2",#N/A,TRUE,"general";"via3",#N/A,TRUE,"general"}</definedName>
    <definedName name="_u7" localSheetId="65" hidden="1">{"via1",#N/A,TRUE,"general";"via2",#N/A,TRUE,"general";"via3",#N/A,TRUE,"general"}</definedName>
    <definedName name="_u7" localSheetId="67" hidden="1">{"via1",#N/A,TRUE,"general";"via2",#N/A,TRUE,"general";"via3",#N/A,TRUE,"general"}</definedName>
    <definedName name="_u7" localSheetId="69" hidden="1">{"via1",#N/A,TRUE,"general";"via2",#N/A,TRUE,"general";"via3",#N/A,TRUE,"general"}</definedName>
    <definedName name="_u7" localSheetId="71" hidden="1">{"via1",#N/A,TRUE,"general";"via2",#N/A,TRUE,"general";"via3",#N/A,TRUE,"general"}</definedName>
    <definedName name="_u7" localSheetId="73" hidden="1">{"via1",#N/A,TRUE,"general";"via2",#N/A,TRUE,"general";"via3",#N/A,TRUE,"general"}</definedName>
    <definedName name="_u7" localSheetId="75" hidden="1">{"via1",#N/A,TRUE,"general";"via2",#N/A,TRUE,"general";"via3",#N/A,TRUE,"general"}</definedName>
    <definedName name="_u7" localSheetId="77" hidden="1">{"via1",#N/A,TRUE,"general";"via2",#N/A,TRUE,"general";"via3",#N/A,TRUE,"general"}</definedName>
    <definedName name="_u7" localSheetId="79"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6" hidden="1">{"TAB1",#N/A,TRUE,"GENERAL";"TAB2",#N/A,TRUE,"GENERAL";"TAB3",#N/A,TRUE,"GENERAL";"TAB4",#N/A,TRUE,"GENERAL";"TAB5",#N/A,TRUE,"GENERAL"}</definedName>
    <definedName name="_u8" localSheetId="28" hidden="1">{"TAB1",#N/A,TRUE,"GENERAL";"TAB2",#N/A,TRUE,"GENERAL";"TAB3",#N/A,TRUE,"GENERAL";"TAB4",#N/A,TRUE,"GENERAL";"TAB5",#N/A,TRUE,"GENERAL"}</definedName>
    <definedName name="_u8" localSheetId="30" hidden="1">{"TAB1",#N/A,TRUE,"GENERAL";"TAB2",#N/A,TRUE,"GENERAL";"TAB3",#N/A,TRUE,"GENERAL";"TAB4",#N/A,TRUE,"GENERAL";"TAB5",#N/A,TRUE,"GENERAL"}</definedName>
    <definedName name="_u8" localSheetId="81" hidden="1">{"TAB1",#N/A,TRUE,"GENERAL";"TAB2",#N/A,TRUE,"GENERAL";"TAB3",#N/A,TRUE,"GENERAL";"TAB4",#N/A,TRUE,"GENERAL";"TAB5",#N/A,TRUE,"GENERAL"}</definedName>
    <definedName name="_u8" localSheetId="32" hidden="1">{"TAB1",#N/A,TRUE,"GENERAL";"TAB2",#N/A,TRUE,"GENERAL";"TAB3",#N/A,TRUE,"GENERAL";"TAB4",#N/A,TRUE,"GENERAL";"TAB5",#N/A,TRUE,"GENERAL"}</definedName>
    <definedName name="_u8" localSheetId="34" hidden="1">{"TAB1",#N/A,TRUE,"GENERAL";"TAB2",#N/A,TRUE,"GENERAL";"TAB3",#N/A,TRUE,"GENERAL";"TAB4",#N/A,TRUE,"GENERAL";"TAB5",#N/A,TRUE,"GENERAL"}</definedName>
    <definedName name="_u8" localSheetId="36" hidden="1">{"TAB1",#N/A,TRUE,"GENERAL";"TAB2",#N/A,TRUE,"GENERAL";"TAB3",#N/A,TRUE,"GENERAL";"TAB4",#N/A,TRUE,"GENERAL";"TAB5",#N/A,TRUE,"GENERAL"}</definedName>
    <definedName name="_u8" localSheetId="38" hidden="1">{"TAB1",#N/A,TRUE,"GENERAL";"TAB2",#N/A,TRUE,"GENERAL";"TAB3",#N/A,TRUE,"GENERAL";"TAB4",#N/A,TRUE,"GENERAL";"TAB5",#N/A,TRUE,"GENERAL"}</definedName>
    <definedName name="_u8" localSheetId="40" hidden="1">{"TAB1",#N/A,TRUE,"GENERAL";"TAB2",#N/A,TRUE,"GENERAL";"TAB3",#N/A,TRUE,"GENERAL";"TAB4",#N/A,TRUE,"GENERAL";"TAB5",#N/A,TRUE,"GENERAL"}</definedName>
    <definedName name="_u8" localSheetId="42" hidden="1">{"TAB1",#N/A,TRUE,"GENERAL";"TAB2",#N/A,TRUE,"GENERAL";"TAB3",#N/A,TRUE,"GENERAL";"TAB4",#N/A,TRUE,"GENERAL";"TAB5",#N/A,TRUE,"GENERAL"}</definedName>
    <definedName name="_u8" localSheetId="45" hidden="1">{"TAB1",#N/A,TRUE,"GENERAL";"TAB2",#N/A,TRUE,"GENERAL";"TAB3",#N/A,TRUE,"GENERAL";"TAB4",#N/A,TRUE,"GENERAL";"TAB5",#N/A,TRUE,"GENERAL"}</definedName>
    <definedName name="_u8" localSheetId="47" hidden="1">{"TAB1",#N/A,TRUE,"GENERAL";"TAB2",#N/A,TRUE,"GENERAL";"TAB3",#N/A,TRUE,"GENERAL";"TAB4",#N/A,TRUE,"GENERAL";"TAB5",#N/A,TRUE,"GENERAL"}</definedName>
    <definedName name="_u8" localSheetId="49" hidden="1">{"TAB1",#N/A,TRUE,"GENERAL";"TAB2",#N/A,TRUE,"GENERAL";"TAB3",#N/A,TRUE,"GENERAL";"TAB4",#N/A,TRUE,"GENERAL";"TAB5",#N/A,TRUE,"GENERAL"}</definedName>
    <definedName name="_u8" localSheetId="51" hidden="1">{"TAB1",#N/A,TRUE,"GENERAL";"TAB2",#N/A,TRUE,"GENERAL";"TAB3",#N/A,TRUE,"GENERAL";"TAB4",#N/A,TRUE,"GENERAL";"TAB5",#N/A,TRUE,"GENERAL"}</definedName>
    <definedName name="_u8" localSheetId="53" hidden="1">{"TAB1",#N/A,TRUE,"GENERAL";"TAB2",#N/A,TRUE,"GENERAL";"TAB3",#N/A,TRUE,"GENERAL";"TAB4",#N/A,TRUE,"GENERAL";"TAB5",#N/A,TRUE,"GENERAL"}</definedName>
    <definedName name="_u8" localSheetId="55" hidden="1">{"TAB1",#N/A,TRUE,"GENERAL";"TAB2",#N/A,TRUE,"GENERAL";"TAB3",#N/A,TRUE,"GENERAL";"TAB4",#N/A,TRUE,"GENERAL";"TAB5",#N/A,TRUE,"GENERAL"}</definedName>
    <definedName name="_u8" localSheetId="57" hidden="1">{"TAB1",#N/A,TRUE,"GENERAL";"TAB2",#N/A,TRUE,"GENERAL";"TAB3",#N/A,TRUE,"GENERAL";"TAB4",#N/A,TRUE,"GENERAL";"TAB5",#N/A,TRUE,"GENERAL"}</definedName>
    <definedName name="_u8" localSheetId="59" hidden="1">{"TAB1",#N/A,TRUE,"GENERAL";"TAB2",#N/A,TRUE,"GENERAL";"TAB3",#N/A,TRUE,"GENERAL";"TAB4",#N/A,TRUE,"GENERAL";"TAB5",#N/A,TRUE,"GENERAL"}</definedName>
    <definedName name="_u8" localSheetId="61" hidden="1">{"TAB1",#N/A,TRUE,"GENERAL";"TAB2",#N/A,TRUE,"GENERAL";"TAB3",#N/A,TRUE,"GENERAL";"TAB4",#N/A,TRUE,"GENERAL";"TAB5",#N/A,TRUE,"GENERAL"}</definedName>
    <definedName name="_u8" localSheetId="63" hidden="1">{"TAB1",#N/A,TRUE,"GENERAL";"TAB2",#N/A,TRUE,"GENERAL";"TAB3",#N/A,TRUE,"GENERAL";"TAB4",#N/A,TRUE,"GENERAL";"TAB5",#N/A,TRUE,"GENERAL"}</definedName>
    <definedName name="_u8" localSheetId="65" hidden="1">{"TAB1",#N/A,TRUE,"GENERAL";"TAB2",#N/A,TRUE,"GENERAL";"TAB3",#N/A,TRUE,"GENERAL";"TAB4",#N/A,TRUE,"GENERAL";"TAB5",#N/A,TRUE,"GENERAL"}</definedName>
    <definedName name="_u8" localSheetId="67" hidden="1">{"TAB1",#N/A,TRUE,"GENERAL";"TAB2",#N/A,TRUE,"GENERAL";"TAB3",#N/A,TRUE,"GENERAL";"TAB4",#N/A,TRUE,"GENERAL";"TAB5",#N/A,TRUE,"GENERAL"}</definedName>
    <definedName name="_u8" localSheetId="69" hidden="1">{"TAB1",#N/A,TRUE,"GENERAL";"TAB2",#N/A,TRUE,"GENERAL";"TAB3",#N/A,TRUE,"GENERAL";"TAB4",#N/A,TRUE,"GENERAL";"TAB5",#N/A,TRUE,"GENERAL"}</definedName>
    <definedName name="_u8" localSheetId="71" hidden="1">{"TAB1",#N/A,TRUE,"GENERAL";"TAB2",#N/A,TRUE,"GENERAL";"TAB3",#N/A,TRUE,"GENERAL";"TAB4",#N/A,TRUE,"GENERAL";"TAB5",#N/A,TRUE,"GENERAL"}</definedName>
    <definedName name="_u8" localSheetId="73" hidden="1">{"TAB1",#N/A,TRUE,"GENERAL";"TAB2",#N/A,TRUE,"GENERAL";"TAB3",#N/A,TRUE,"GENERAL";"TAB4",#N/A,TRUE,"GENERAL";"TAB5",#N/A,TRUE,"GENERAL"}</definedName>
    <definedName name="_u8" localSheetId="75" hidden="1">{"TAB1",#N/A,TRUE,"GENERAL";"TAB2",#N/A,TRUE,"GENERAL";"TAB3",#N/A,TRUE,"GENERAL";"TAB4",#N/A,TRUE,"GENERAL";"TAB5",#N/A,TRUE,"GENERAL"}</definedName>
    <definedName name="_u8" localSheetId="77" hidden="1">{"TAB1",#N/A,TRUE,"GENERAL";"TAB2",#N/A,TRUE,"GENERAL";"TAB3",#N/A,TRUE,"GENERAL";"TAB4",#N/A,TRUE,"GENERAL";"TAB5",#N/A,TRUE,"GENERAL"}</definedName>
    <definedName name="_u8" localSheetId="79"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6" hidden="1">{"TAB1",#N/A,TRUE,"GENERAL";"TAB2",#N/A,TRUE,"GENERAL";"TAB3",#N/A,TRUE,"GENERAL";"TAB4",#N/A,TRUE,"GENERAL";"TAB5",#N/A,TRUE,"GENERAL"}</definedName>
    <definedName name="_u9" localSheetId="28" hidden="1">{"TAB1",#N/A,TRUE,"GENERAL";"TAB2",#N/A,TRUE,"GENERAL";"TAB3",#N/A,TRUE,"GENERAL";"TAB4",#N/A,TRUE,"GENERAL";"TAB5",#N/A,TRUE,"GENERAL"}</definedName>
    <definedName name="_u9" localSheetId="30" hidden="1">{"TAB1",#N/A,TRUE,"GENERAL";"TAB2",#N/A,TRUE,"GENERAL";"TAB3",#N/A,TRUE,"GENERAL";"TAB4",#N/A,TRUE,"GENERAL";"TAB5",#N/A,TRUE,"GENERAL"}</definedName>
    <definedName name="_u9" localSheetId="81" hidden="1">{"TAB1",#N/A,TRUE,"GENERAL";"TAB2",#N/A,TRUE,"GENERAL";"TAB3",#N/A,TRUE,"GENERAL";"TAB4",#N/A,TRUE,"GENERAL";"TAB5",#N/A,TRUE,"GENERAL"}</definedName>
    <definedName name="_u9" localSheetId="32" hidden="1">{"TAB1",#N/A,TRUE,"GENERAL";"TAB2",#N/A,TRUE,"GENERAL";"TAB3",#N/A,TRUE,"GENERAL";"TAB4",#N/A,TRUE,"GENERAL";"TAB5",#N/A,TRUE,"GENERAL"}</definedName>
    <definedName name="_u9" localSheetId="34" hidden="1">{"TAB1",#N/A,TRUE,"GENERAL";"TAB2",#N/A,TRUE,"GENERAL";"TAB3",#N/A,TRUE,"GENERAL";"TAB4",#N/A,TRUE,"GENERAL";"TAB5",#N/A,TRUE,"GENERAL"}</definedName>
    <definedName name="_u9" localSheetId="36" hidden="1">{"TAB1",#N/A,TRUE,"GENERAL";"TAB2",#N/A,TRUE,"GENERAL";"TAB3",#N/A,TRUE,"GENERAL";"TAB4",#N/A,TRUE,"GENERAL";"TAB5",#N/A,TRUE,"GENERAL"}</definedName>
    <definedName name="_u9" localSheetId="38" hidden="1">{"TAB1",#N/A,TRUE,"GENERAL";"TAB2",#N/A,TRUE,"GENERAL";"TAB3",#N/A,TRUE,"GENERAL";"TAB4",#N/A,TRUE,"GENERAL";"TAB5",#N/A,TRUE,"GENERAL"}</definedName>
    <definedName name="_u9" localSheetId="40" hidden="1">{"TAB1",#N/A,TRUE,"GENERAL";"TAB2",#N/A,TRUE,"GENERAL";"TAB3",#N/A,TRUE,"GENERAL";"TAB4",#N/A,TRUE,"GENERAL";"TAB5",#N/A,TRUE,"GENERAL"}</definedName>
    <definedName name="_u9" localSheetId="42" hidden="1">{"TAB1",#N/A,TRUE,"GENERAL";"TAB2",#N/A,TRUE,"GENERAL";"TAB3",#N/A,TRUE,"GENERAL";"TAB4",#N/A,TRUE,"GENERAL";"TAB5",#N/A,TRUE,"GENERAL"}</definedName>
    <definedName name="_u9" localSheetId="45" hidden="1">{"TAB1",#N/A,TRUE,"GENERAL";"TAB2",#N/A,TRUE,"GENERAL";"TAB3",#N/A,TRUE,"GENERAL";"TAB4",#N/A,TRUE,"GENERAL";"TAB5",#N/A,TRUE,"GENERAL"}</definedName>
    <definedName name="_u9" localSheetId="47" hidden="1">{"TAB1",#N/A,TRUE,"GENERAL";"TAB2",#N/A,TRUE,"GENERAL";"TAB3",#N/A,TRUE,"GENERAL";"TAB4",#N/A,TRUE,"GENERAL";"TAB5",#N/A,TRUE,"GENERAL"}</definedName>
    <definedName name="_u9" localSheetId="49" hidden="1">{"TAB1",#N/A,TRUE,"GENERAL";"TAB2",#N/A,TRUE,"GENERAL";"TAB3",#N/A,TRUE,"GENERAL";"TAB4",#N/A,TRUE,"GENERAL";"TAB5",#N/A,TRUE,"GENERAL"}</definedName>
    <definedName name="_u9" localSheetId="51" hidden="1">{"TAB1",#N/A,TRUE,"GENERAL";"TAB2",#N/A,TRUE,"GENERAL";"TAB3",#N/A,TRUE,"GENERAL";"TAB4",#N/A,TRUE,"GENERAL";"TAB5",#N/A,TRUE,"GENERAL"}</definedName>
    <definedName name="_u9" localSheetId="53" hidden="1">{"TAB1",#N/A,TRUE,"GENERAL";"TAB2",#N/A,TRUE,"GENERAL";"TAB3",#N/A,TRUE,"GENERAL";"TAB4",#N/A,TRUE,"GENERAL";"TAB5",#N/A,TRUE,"GENERAL"}</definedName>
    <definedName name="_u9" localSheetId="55" hidden="1">{"TAB1",#N/A,TRUE,"GENERAL";"TAB2",#N/A,TRUE,"GENERAL";"TAB3",#N/A,TRUE,"GENERAL";"TAB4",#N/A,TRUE,"GENERAL";"TAB5",#N/A,TRUE,"GENERAL"}</definedName>
    <definedName name="_u9" localSheetId="57" hidden="1">{"TAB1",#N/A,TRUE,"GENERAL";"TAB2",#N/A,TRUE,"GENERAL";"TAB3",#N/A,TRUE,"GENERAL";"TAB4",#N/A,TRUE,"GENERAL";"TAB5",#N/A,TRUE,"GENERAL"}</definedName>
    <definedName name="_u9" localSheetId="59" hidden="1">{"TAB1",#N/A,TRUE,"GENERAL";"TAB2",#N/A,TRUE,"GENERAL";"TAB3",#N/A,TRUE,"GENERAL";"TAB4",#N/A,TRUE,"GENERAL";"TAB5",#N/A,TRUE,"GENERAL"}</definedName>
    <definedName name="_u9" localSheetId="61" hidden="1">{"TAB1",#N/A,TRUE,"GENERAL";"TAB2",#N/A,TRUE,"GENERAL";"TAB3",#N/A,TRUE,"GENERAL";"TAB4",#N/A,TRUE,"GENERAL";"TAB5",#N/A,TRUE,"GENERAL"}</definedName>
    <definedName name="_u9" localSheetId="63" hidden="1">{"TAB1",#N/A,TRUE,"GENERAL";"TAB2",#N/A,TRUE,"GENERAL";"TAB3",#N/A,TRUE,"GENERAL";"TAB4",#N/A,TRUE,"GENERAL";"TAB5",#N/A,TRUE,"GENERAL"}</definedName>
    <definedName name="_u9" localSheetId="65" hidden="1">{"TAB1",#N/A,TRUE,"GENERAL";"TAB2",#N/A,TRUE,"GENERAL";"TAB3",#N/A,TRUE,"GENERAL";"TAB4",#N/A,TRUE,"GENERAL";"TAB5",#N/A,TRUE,"GENERAL"}</definedName>
    <definedName name="_u9" localSheetId="67" hidden="1">{"TAB1",#N/A,TRUE,"GENERAL";"TAB2",#N/A,TRUE,"GENERAL";"TAB3",#N/A,TRUE,"GENERAL";"TAB4",#N/A,TRUE,"GENERAL";"TAB5",#N/A,TRUE,"GENERAL"}</definedName>
    <definedName name="_u9" localSheetId="69" hidden="1">{"TAB1",#N/A,TRUE,"GENERAL";"TAB2",#N/A,TRUE,"GENERAL";"TAB3",#N/A,TRUE,"GENERAL";"TAB4",#N/A,TRUE,"GENERAL";"TAB5",#N/A,TRUE,"GENERAL"}</definedName>
    <definedName name="_u9" localSheetId="71" hidden="1">{"TAB1",#N/A,TRUE,"GENERAL";"TAB2",#N/A,TRUE,"GENERAL";"TAB3",#N/A,TRUE,"GENERAL";"TAB4",#N/A,TRUE,"GENERAL";"TAB5",#N/A,TRUE,"GENERAL"}</definedName>
    <definedName name="_u9" localSheetId="73" hidden="1">{"TAB1",#N/A,TRUE,"GENERAL";"TAB2",#N/A,TRUE,"GENERAL";"TAB3",#N/A,TRUE,"GENERAL";"TAB4",#N/A,TRUE,"GENERAL";"TAB5",#N/A,TRUE,"GENERAL"}</definedName>
    <definedName name="_u9" localSheetId="75" hidden="1">{"TAB1",#N/A,TRUE,"GENERAL";"TAB2",#N/A,TRUE,"GENERAL";"TAB3",#N/A,TRUE,"GENERAL";"TAB4",#N/A,TRUE,"GENERAL";"TAB5",#N/A,TRUE,"GENERAL"}</definedName>
    <definedName name="_u9" localSheetId="77" hidden="1">{"TAB1",#N/A,TRUE,"GENERAL";"TAB2",#N/A,TRUE,"GENERAL";"TAB3",#N/A,TRUE,"GENERAL";"TAB4",#N/A,TRUE,"GENERAL";"TAB5",#N/A,TRUE,"GENERAL"}</definedName>
    <definedName name="_u9" localSheetId="79"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26" hidden="1">{"TAB1",#N/A,TRUE,"GENERAL";"TAB2",#N/A,TRUE,"GENERAL";"TAB3",#N/A,TRUE,"GENERAL";"TAB4",#N/A,TRUE,"GENERAL";"TAB5",#N/A,TRUE,"GENERAL"}</definedName>
    <definedName name="_ur7" localSheetId="28" hidden="1">{"TAB1",#N/A,TRUE,"GENERAL";"TAB2",#N/A,TRUE,"GENERAL";"TAB3",#N/A,TRUE,"GENERAL";"TAB4",#N/A,TRUE,"GENERAL";"TAB5",#N/A,TRUE,"GENERAL"}</definedName>
    <definedName name="_ur7" localSheetId="30" hidden="1">{"TAB1",#N/A,TRUE,"GENERAL";"TAB2",#N/A,TRUE,"GENERAL";"TAB3",#N/A,TRUE,"GENERAL";"TAB4",#N/A,TRUE,"GENERAL";"TAB5",#N/A,TRUE,"GENERAL"}</definedName>
    <definedName name="_ur7" localSheetId="8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4" hidden="1">{"TAB1",#N/A,TRUE,"GENERAL";"TAB2",#N/A,TRUE,"GENERAL";"TAB3",#N/A,TRUE,"GENERAL";"TAB4",#N/A,TRUE,"GENERAL";"TAB5",#N/A,TRUE,"GENERAL"}</definedName>
    <definedName name="_ur7" localSheetId="36" hidden="1">{"TAB1",#N/A,TRUE,"GENERAL";"TAB2",#N/A,TRUE,"GENERAL";"TAB3",#N/A,TRUE,"GENERAL";"TAB4",#N/A,TRUE,"GENERAL";"TAB5",#N/A,TRUE,"GENERAL"}</definedName>
    <definedName name="_ur7" localSheetId="38" hidden="1">{"TAB1",#N/A,TRUE,"GENERAL";"TAB2",#N/A,TRUE,"GENERAL";"TAB3",#N/A,TRUE,"GENERAL";"TAB4",#N/A,TRUE,"GENERAL";"TAB5",#N/A,TRUE,"GENERAL"}</definedName>
    <definedName name="_ur7" localSheetId="40" hidden="1">{"TAB1",#N/A,TRUE,"GENERAL";"TAB2",#N/A,TRUE,"GENERAL";"TAB3",#N/A,TRUE,"GENERAL";"TAB4",#N/A,TRUE,"GENERAL";"TAB5",#N/A,TRUE,"GENERAL"}</definedName>
    <definedName name="_ur7" localSheetId="42" hidden="1">{"TAB1",#N/A,TRUE,"GENERAL";"TAB2",#N/A,TRUE,"GENERAL";"TAB3",#N/A,TRUE,"GENERAL";"TAB4",#N/A,TRUE,"GENERAL";"TAB5",#N/A,TRUE,"GENERAL"}</definedName>
    <definedName name="_ur7" localSheetId="45" hidden="1">{"TAB1",#N/A,TRUE,"GENERAL";"TAB2",#N/A,TRUE,"GENERAL";"TAB3",#N/A,TRUE,"GENERAL";"TAB4",#N/A,TRUE,"GENERAL";"TAB5",#N/A,TRUE,"GENERAL"}</definedName>
    <definedName name="_ur7" localSheetId="47" hidden="1">{"TAB1",#N/A,TRUE,"GENERAL";"TAB2",#N/A,TRUE,"GENERAL";"TAB3",#N/A,TRUE,"GENERAL";"TAB4",#N/A,TRUE,"GENERAL";"TAB5",#N/A,TRUE,"GENERAL"}</definedName>
    <definedName name="_ur7" localSheetId="49" hidden="1">{"TAB1",#N/A,TRUE,"GENERAL";"TAB2",#N/A,TRUE,"GENERAL";"TAB3",#N/A,TRUE,"GENERAL";"TAB4",#N/A,TRUE,"GENERAL";"TAB5",#N/A,TRUE,"GENERAL"}</definedName>
    <definedName name="_ur7" localSheetId="51" hidden="1">{"TAB1",#N/A,TRUE,"GENERAL";"TAB2",#N/A,TRUE,"GENERAL";"TAB3",#N/A,TRUE,"GENERAL";"TAB4",#N/A,TRUE,"GENERAL";"TAB5",#N/A,TRUE,"GENERAL"}</definedName>
    <definedName name="_ur7" localSheetId="53" hidden="1">{"TAB1",#N/A,TRUE,"GENERAL";"TAB2",#N/A,TRUE,"GENERAL";"TAB3",#N/A,TRUE,"GENERAL";"TAB4",#N/A,TRUE,"GENERAL";"TAB5",#N/A,TRUE,"GENERAL"}</definedName>
    <definedName name="_ur7" localSheetId="55" hidden="1">{"TAB1",#N/A,TRUE,"GENERAL";"TAB2",#N/A,TRUE,"GENERAL";"TAB3",#N/A,TRUE,"GENERAL";"TAB4",#N/A,TRUE,"GENERAL";"TAB5",#N/A,TRUE,"GENERAL"}</definedName>
    <definedName name="_ur7" localSheetId="57" hidden="1">{"TAB1",#N/A,TRUE,"GENERAL";"TAB2",#N/A,TRUE,"GENERAL";"TAB3",#N/A,TRUE,"GENERAL";"TAB4",#N/A,TRUE,"GENERAL";"TAB5",#N/A,TRUE,"GENERAL"}</definedName>
    <definedName name="_ur7" localSheetId="59" hidden="1">{"TAB1",#N/A,TRUE,"GENERAL";"TAB2",#N/A,TRUE,"GENERAL";"TAB3",#N/A,TRUE,"GENERAL";"TAB4",#N/A,TRUE,"GENERAL";"TAB5",#N/A,TRUE,"GENERAL"}</definedName>
    <definedName name="_ur7" localSheetId="61" hidden="1">{"TAB1",#N/A,TRUE,"GENERAL";"TAB2",#N/A,TRUE,"GENERAL";"TAB3",#N/A,TRUE,"GENERAL";"TAB4",#N/A,TRUE,"GENERAL";"TAB5",#N/A,TRUE,"GENERAL"}</definedName>
    <definedName name="_ur7" localSheetId="63" hidden="1">{"TAB1",#N/A,TRUE,"GENERAL";"TAB2",#N/A,TRUE,"GENERAL";"TAB3",#N/A,TRUE,"GENERAL";"TAB4",#N/A,TRUE,"GENERAL";"TAB5",#N/A,TRUE,"GENERAL"}</definedName>
    <definedName name="_ur7" localSheetId="65" hidden="1">{"TAB1",#N/A,TRUE,"GENERAL";"TAB2",#N/A,TRUE,"GENERAL";"TAB3",#N/A,TRUE,"GENERAL";"TAB4",#N/A,TRUE,"GENERAL";"TAB5",#N/A,TRUE,"GENERAL"}</definedName>
    <definedName name="_ur7" localSheetId="67" hidden="1">{"TAB1",#N/A,TRUE,"GENERAL";"TAB2",#N/A,TRUE,"GENERAL";"TAB3",#N/A,TRUE,"GENERAL";"TAB4",#N/A,TRUE,"GENERAL";"TAB5",#N/A,TRUE,"GENERAL"}</definedName>
    <definedName name="_ur7" localSheetId="69" hidden="1">{"TAB1",#N/A,TRUE,"GENERAL";"TAB2",#N/A,TRUE,"GENERAL";"TAB3",#N/A,TRUE,"GENERAL";"TAB4",#N/A,TRUE,"GENERAL";"TAB5",#N/A,TRUE,"GENERAL"}</definedName>
    <definedName name="_ur7" localSheetId="71" hidden="1">{"TAB1",#N/A,TRUE,"GENERAL";"TAB2",#N/A,TRUE,"GENERAL";"TAB3",#N/A,TRUE,"GENERAL";"TAB4",#N/A,TRUE,"GENERAL";"TAB5",#N/A,TRUE,"GENERAL"}</definedName>
    <definedName name="_ur7" localSheetId="73" hidden="1">{"TAB1",#N/A,TRUE,"GENERAL";"TAB2",#N/A,TRUE,"GENERAL";"TAB3",#N/A,TRUE,"GENERAL";"TAB4",#N/A,TRUE,"GENERAL";"TAB5",#N/A,TRUE,"GENERAL"}</definedName>
    <definedName name="_ur7" localSheetId="75" hidden="1">{"TAB1",#N/A,TRUE,"GENERAL";"TAB2",#N/A,TRUE,"GENERAL";"TAB3",#N/A,TRUE,"GENERAL";"TAB4",#N/A,TRUE,"GENERAL";"TAB5",#N/A,TRUE,"GENERAL"}</definedName>
    <definedName name="_ur7" localSheetId="77" hidden="1">{"TAB1",#N/A,TRUE,"GENERAL";"TAB2",#N/A,TRUE,"GENERAL";"TAB3",#N/A,TRUE,"GENERAL";"TAB4",#N/A,TRUE,"GENERAL";"TAB5",#N/A,TRUE,"GENERAL"}</definedName>
    <definedName name="_ur7" localSheetId="79"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6" hidden="1">{"via1",#N/A,TRUE,"general";"via2",#N/A,TRUE,"general";"via3",#N/A,TRUE,"general"}</definedName>
    <definedName name="_v2" localSheetId="28" hidden="1">{"via1",#N/A,TRUE,"general";"via2",#N/A,TRUE,"general";"via3",#N/A,TRUE,"general"}</definedName>
    <definedName name="_v2" localSheetId="30" hidden="1">{"via1",#N/A,TRUE,"general";"via2",#N/A,TRUE,"general";"via3",#N/A,TRUE,"general"}</definedName>
    <definedName name="_v2" localSheetId="81" hidden="1">{"via1",#N/A,TRUE,"general";"via2",#N/A,TRUE,"general";"via3",#N/A,TRUE,"general"}</definedName>
    <definedName name="_v2" localSheetId="32" hidden="1">{"via1",#N/A,TRUE,"general";"via2",#N/A,TRUE,"general";"via3",#N/A,TRUE,"general"}</definedName>
    <definedName name="_v2" localSheetId="34" hidden="1">{"via1",#N/A,TRUE,"general";"via2",#N/A,TRUE,"general";"via3",#N/A,TRUE,"general"}</definedName>
    <definedName name="_v2" localSheetId="36" hidden="1">{"via1",#N/A,TRUE,"general";"via2",#N/A,TRUE,"general";"via3",#N/A,TRUE,"general"}</definedName>
    <definedName name="_v2" localSheetId="38" hidden="1">{"via1",#N/A,TRUE,"general";"via2",#N/A,TRUE,"general";"via3",#N/A,TRUE,"general"}</definedName>
    <definedName name="_v2" localSheetId="40" hidden="1">{"via1",#N/A,TRUE,"general";"via2",#N/A,TRUE,"general";"via3",#N/A,TRUE,"general"}</definedName>
    <definedName name="_v2" localSheetId="42" hidden="1">{"via1",#N/A,TRUE,"general";"via2",#N/A,TRUE,"general";"via3",#N/A,TRUE,"general"}</definedName>
    <definedName name="_v2" localSheetId="45" hidden="1">{"via1",#N/A,TRUE,"general";"via2",#N/A,TRUE,"general";"via3",#N/A,TRUE,"general"}</definedName>
    <definedName name="_v2" localSheetId="47" hidden="1">{"via1",#N/A,TRUE,"general";"via2",#N/A,TRUE,"general";"via3",#N/A,TRUE,"general"}</definedName>
    <definedName name="_v2" localSheetId="49" hidden="1">{"via1",#N/A,TRUE,"general";"via2",#N/A,TRUE,"general";"via3",#N/A,TRUE,"general"}</definedName>
    <definedName name="_v2" localSheetId="51" hidden="1">{"via1",#N/A,TRUE,"general";"via2",#N/A,TRUE,"general";"via3",#N/A,TRUE,"general"}</definedName>
    <definedName name="_v2" localSheetId="53" hidden="1">{"via1",#N/A,TRUE,"general";"via2",#N/A,TRUE,"general";"via3",#N/A,TRUE,"general"}</definedName>
    <definedName name="_v2" localSheetId="55" hidden="1">{"via1",#N/A,TRUE,"general";"via2",#N/A,TRUE,"general";"via3",#N/A,TRUE,"general"}</definedName>
    <definedName name="_v2" localSheetId="57" hidden="1">{"via1",#N/A,TRUE,"general";"via2",#N/A,TRUE,"general";"via3",#N/A,TRUE,"general"}</definedName>
    <definedName name="_v2" localSheetId="59" hidden="1">{"via1",#N/A,TRUE,"general";"via2",#N/A,TRUE,"general";"via3",#N/A,TRUE,"general"}</definedName>
    <definedName name="_v2" localSheetId="61" hidden="1">{"via1",#N/A,TRUE,"general";"via2",#N/A,TRUE,"general";"via3",#N/A,TRUE,"general"}</definedName>
    <definedName name="_v2" localSheetId="63" hidden="1">{"via1",#N/A,TRUE,"general";"via2",#N/A,TRUE,"general";"via3",#N/A,TRUE,"general"}</definedName>
    <definedName name="_v2" localSheetId="65" hidden="1">{"via1",#N/A,TRUE,"general";"via2",#N/A,TRUE,"general";"via3",#N/A,TRUE,"general"}</definedName>
    <definedName name="_v2" localSheetId="67" hidden="1">{"via1",#N/A,TRUE,"general";"via2",#N/A,TRUE,"general";"via3",#N/A,TRUE,"general"}</definedName>
    <definedName name="_v2" localSheetId="69" hidden="1">{"via1",#N/A,TRUE,"general";"via2",#N/A,TRUE,"general";"via3",#N/A,TRUE,"general"}</definedName>
    <definedName name="_v2" localSheetId="71" hidden="1">{"via1",#N/A,TRUE,"general";"via2",#N/A,TRUE,"general";"via3",#N/A,TRUE,"general"}</definedName>
    <definedName name="_v2" localSheetId="73" hidden="1">{"via1",#N/A,TRUE,"general";"via2",#N/A,TRUE,"general";"via3",#N/A,TRUE,"general"}</definedName>
    <definedName name="_v2" localSheetId="75" hidden="1">{"via1",#N/A,TRUE,"general";"via2",#N/A,TRUE,"general";"via3",#N/A,TRUE,"general"}</definedName>
    <definedName name="_v2" localSheetId="77" hidden="1">{"via1",#N/A,TRUE,"general";"via2",#N/A,TRUE,"general";"via3",#N/A,TRUE,"general"}</definedName>
    <definedName name="_v2" localSheetId="79"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6" hidden="1">{"TAB1",#N/A,TRUE,"GENERAL";"TAB2",#N/A,TRUE,"GENERAL";"TAB3",#N/A,TRUE,"GENERAL";"TAB4",#N/A,TRUE,"GENERAL";"TAB5",#N/A,TRUE,"GENERAL"}</definedName>
    <definedName name="_v3" localSheetId="28" hidden="1">{"TAB1",#N/A,TRUE,"GENERAL";"TAB2",#N/A,TRUE,"GENERAL";"TAB3",#N/A,TRUE,"GENERAL";"TAB4",#N/A,TRUE,"GENERAL";"TAB5",#N/A,TRUE,"GENERAL"}</definedName>
    <definedName name="_v3" localSheetId="30" hidden="1">{"TAB1",#N/A,TRUE,"GENERAL";"TAB2",#N/A,TRUE,"GENERAL";"TAB3",#N/A,TRUE,"GENERAL";"TAB4",#N/A,TRUE,"GENERAL";"TAB5",#N/A,TRUE,"GENERAL"}</definedName>
    <definedName name="_v3" localSheetId="81" hidden="1">{"TAB1",#N/A,TRUE,"GENERAL";"TAB2",#N/A,TRUE,"GENERAL";"TAB3",#N/A,TRUE,"GENERAL";"TAB4",#N/A,TRUE,"GENERAL";"TAB5",#N/A,TRUE,"GENERAL"}</definedName>
    <definedName name="_v3" localSheetId="32" hidden="1">{"TAB1",#N/A,TRUE,"GENERAL";"TAB2",#N/A,TRUE,"GENERAL";"TAB3",#N/A,TRUE,"GENERAL";"TAB4",#N/A,TRUE,"GENERAL";"TAB5",#N/A,TRUE,"GENERAL"}</definedName>
    <definedName name="_v3" localSheetId="34" hidden="1">{"TAB1",#N/A,TRUE,"GENERAL";"TAB2",#N/A,TRUE,"GENERAL";"TAB3",#N/A,TRUE,"GENERAL";"TAB4",#N/A,TRUE,"GENERAL";"TAB5",#N/A,TRUE,"GENERAL"}</definedName>
    <definedName name="_v3" localSheetId="36" hidden="1">{"TAB1",#N/A,TRUE,"GENERAL";"TAB2",#N/A,TRUE,"GENERAL";"TAB3",#N/A,TRUE,"GENERAL";"TAB4",#N/A,TRUE,"GENERAL";"TAB5",#N/A,TRUE,"GENERAL"}</definedName>
    <definedName name="_v3" localSheetId="38" hidden="1">{"TAB1",#N/A,TRUE,"GENERAL";"TAB2",#N/A,TRUE,"GENERAL";"TAB3",#N/A,TRUE,"GENERAL";"TAB4",#N/A,TRUE,"GENERAL";"TAB5",#N/A,TRUE,"GENERAL"}</definedName>
    <definedName name="_v3" localSheetId="40" hidden="1">{"TAB1",#N/A,TRUE,"GENERAL";"TAB2",#N/A,TRUE,"GENERAL";"TAB3",#N/A,TRUE,"GENERAL";"TAB4",#N/A,TRUE,"GENERAL";"TAB5",#N/A,TRUE,"GENERAL"}</definedName>
    <definedName name="_v3" localSheetId="42" hidden="1">{"TAB1",#N/A,TRUE,"GENERAL";"TAB2",#N/A,TRUE,"GENERAL";"TAB3",#N/A,TRUE,"GENERAL";"TAB4",#N/A,TRUE,"GENERAL";"TAB5",#N/A,TRUE,"GENERAL"}</definedName>
    <definedName name="_v3" localSheetId="45" hidden="1">{"TAB1",#N/A,TRUE,"GENERAL";"TAB2",#N/A,TRUE,"GENERAL";"TAB3",#N/A,TRUE,"GENERAL";"TAB4",#N/A,TRUE,"GENERAL";"TAB5",#N/A,TRUE,"GENERAL"}</definedName>
    <definedName name="_v3" localSheetId="47" hidden="1">{"TAB1",#N/A,TRUE,"GENERAL";"TAB2",#N/A,TRUE,"GENERAL";"TAB3",#N/A,TRUE,"GENERAL";"TAB4",#N/A,TRUE,"GENERAL";"TAB5",#N/A,TRUE,"GENERAL"}</definedName>
    <definedName name="_v3" localSheetId="49" hidden="1">{"TAB1",#N/A,TRUE,"GENERAL";"TAB2",#N/A,TRUE,"GENERAL";"TAB3",#N/A,TRUE,"GENERAL";"TAB4",#N/A,TRUE,"GENERAL";"TAB5",#N/A,TRUE,"GENERAL"}</definedName>
    <definedName name="_v3" localSheetId="51" hidden="1">{"TAB1",#N/A,TRUE,"GENERAL";"TAB2",#N/A,TRUE,"GENERAL";"TAB3",#N/A,TRUE,"GENERAL";"TAB4",#N/A,TRUE,"GENERAL";"TAB5",#N/A,TRUE,"GENERAL"}</definedName>
    <definedName name="_v3" localSheetId="53" hidden="1">{"TAB1",#N/A,TRUE,"GENERAL";"TAB2",#N/A,TRUE,"GENERAL";"TAB3",#N/A,TRUE,"GENERAL";"TAB4",#N/A,TRUE,"GENERAL";"TAB5",#N/A,TRUE,"GENERAL"}</definedName>
    <definedName name="_v3" localSheetId="55" hidden="1">{"TAB1",#N/A,TRUE,"GENERAL";"TAB2",#N/A,TRUE,"GENERAL";"TAB3",#N/A,TRUE,"GENERAL";"TAB4",#N/A,TRUE,"GENERAL";"TAB5",#N/A,TRUE,"GENERAL"}</definedName>
    <definedName name="_v3" localSheetId="57" hidden="1">{"TAB1",#N/A,TRUE,"GENERAL";"TAB2",#N/A,TRUE,"GENERAL";"TAB3",#N/A,TRUE,"GENERAL";"TAB4",#N/A,TRUE,"GENERAL";"TAB5",#N/A,TRUE,"GENERAL"}</definedName>
    <definedName name="_v3" localSheetId="59" hidden="1">{"TAB1",#N/A,TRUE,"GENERAL";"TAB2",#N/A,TRUE,"GENERAL";"TAB3",#N/A,TRUE,"GENERAL";"TAB4",#N/A,TRUE,"GENERAL";"TAB5",#N/A,TRUE,"GENERAL"}</definedName>
    <definedName name="_v3" localSheetId="61" hidden="1">{"TAB1",#N/A,TRUE,"GENERAL";"TAB2",#N/A,TRUE,"GENERAL";"TAB3",#N/A,TRUE,"GENERAL";"TAB4",#N/A,TRUE,"GENERAL";"TAB5",#N/A,TRUE,"GENERAL"}</definedName>
    <definedName name="_v3" localSheetId="63" hidden="1">{"TAB1",#N/A,TRUE,"GENERAL";"TAB2",#N/A,TRUE,"GENERAL";"TAB3",#N/A,TRUE,"GENERAL";"TAB4",#N/A,TRUE,"GENERAL";"TAB5",#N/A,TRUE,"GENERAL"}</definedName>
    <definedName name="_v3" localSheetId="65" hidden="1">{"TAB1",#N/A,TRUE,"GENERAL";"TAB2",#N/A,TRUE,"GENERAL";"TAB3",#N/A,TRUE,"GENERAL";"TAB4",#N/A,TRUE,"GENERAL";"TAB5",#N/A,TRUE,"GENERAL"}</definedName>
    <definedName name="_v3" localSheetId="67" hidden="1">{"TAB1",#N/A,TRUE,"GENERAL";"TAB2",#N/A,TRUE,"GENERAL";"TAB3",#N/A,TRUE,"GENERAL";"TAB4",#N/A,TRUE,"GENERAL";"TAB5",#N/A,TRUE,"GENERAL"}</definedName>
    <definedName name="_v3" localSheetId="69" hidden="1">{"TAB1",#N/A,TRUE,"GENERAL";"TAB2",#N/A,TRUE,"GENERAL";"TAB3",#N/A,TRUE,"GENERAL";"TAB4",#N/A,TRUE,"GENERAL";"TAB5",#N/A,TRUE,"GENERAL"}</definedName>
    <definedName name="_v3" localSheetId="71" hidden="1">{"TAB1",#N/A,TRUE,"GENERAL";"TAB2",#N/A,TRUE,"GENERAL";"TAB3",#N/A,TRUE,"GENERAL";"TAB4",#N/A,TRUE,"GENERAL";"TAB5",#N/A,TRUE,"GENERAL"}</definedName>
    <definedName name="_v3" localSheetId="73" hidden="1">{"TAB1",#N/A,TRUE,"GENERAL";"TAB2",#N/A,TRUE,"GENERAL";"TAB3",#N/A,TRUE,"GENERAL";"TAB4",#N/A,TRUE,"GENERAL";"TAB5",#N/A,TRUE,"GENERAL"}</definedName>
    <definedName name="_v3" localSheetId="75" hidden="1">{"TAB1",#N/A,TRUE,"GENERAL";"TAB2",#N/A,TRUE,"GENERAL";"TAB3",#N/A,TRUE,"GENERAL";"TAB4",#N/A,TRUE,"GENERAL";"TAB5",#N/A,TRUE,"GENERAL"}</definedName>
    <definedName name="_v3" localSheetId="77" hidden="1">{"TAB1",#N/A,TRUE,"GENERAL";"TAB2",#N/A,TRUE,"GENERAL";"TAB3",#N/A,TRUE,"GENERAL";"TAB4",#N/A,TRUE,"GENERAL";"TAB5",#N/A,TRUE,"GENERAL"}</definedName>
    <definedName name="_v3" localSheetId="79"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6" hidden="1">{"TAB1",#N/A,TRUE,"GENERAL";"TAB2",#N/A,TRUE,"GENERAL";"TAB3",#N/A,TRUE,"GENERAL";"TAB4",#N/A,TRUE,"GENERAL";"TAB5",#N/A,TRUE,"GENERAL"}</definedName>
    <definedName name="_v4" localSheetId="28" hidden="1">{"TAB1",#N/A,TRUE,"GENERAL";"TAB2",#N/A,TRUE,"GENERAL";"TAB3",#N/A,TRUE,"GENERAL";"TAB4",#N/A,TRUE,"GENERAL";"TAB5",#N/A,TRUE,"GENERAL"}</definedName>
    <definedName name="_v4" localSheetId="30" hidden="1">{"TAB1",#N/A,TRUE,"GENERAL";"TAB2",#N/A,TRUE,"GENERAL";"TAB3",#N/A,TRUE,"GENERAL";"TAB4",#N/A,TRUE,"GENERAL";"TAB5",#N/A,TRUE,"GENERAL"}</definedName>
    <definedName name="_v4" localSheetId="81" hidden="1">{"TAB1",#N/A,TRUE,"GENERAL";"TAB2",#N/A,TRUE,"GENERAL";"TAB3",#N/A,TRUE,"GENERAL";"TAB4",#N/A,TRUE,"GENERAL";"TAB5",#N/A,TRUE,"GENERAL"}</definedName>
    <definedName name="_v4" localSheetId="32" hidden="1">{"TAB1",#N/A,TRUE,"GENERAL";"TAB2",#N/A,TRUE,"GENERAL";"TAB3",#N/A,TRUE,"GENERAL";"TAB4",#N/A,TRUE,"GENERAL";"TAB5",#N/A,TRUE,"GENERAL"}</definedName>
    <definedName name="_v4" localSheetId="34" hidden="1">{"TAB1",#N/A,TRUE,"GENERAL";"TAB2",#N/A,TRUE,"GENERAL";"TAB3",#N/A,TRUE,"GENERAL";"TAB4",#N/A,TRUE,"GENERAL";"TAB5",#N/A,TRUE,"GENERAL"}</definedName>
    <definedName name="_v4" localSheetId="36" hidden="1">{"TAB1",#N/A,TRUE,"GENERAL";"TAB2",#N/A,TRUE,"GENERAL";"TAB3",#N/A,TRUE,"GENERAL";"TAB4",#N/A,TRUE,"GENERAL";"TAB5",#N/A,TRUE,"GENERAL"}</definedName>
    <definedName name="_v4" localSheetId="38" hidden="1">{"TAB1",#N/A,TRUE,"GENERAL";"TAB2",#N/A,TRUE,"GENERAL";"TAB3",#N/A,TRUE,"GENERAL";"TAB4",#N/A,TRUE,"GENERAL";"TAB5",#N/A,TRUE,"GENERAL"}</definedName>
    <definedName name="_v4" localSheetId="40" hidden="1">{"TAB1",#N/A,TRUE,"GENERAL";"TAB2",#N/A,TRUE,"GENERAL";"TAB3",#N/A,TRUE,"GENERAL";"TAB4",#N/A,TRUE,"GENERAL";"TAB5",#N/A,TRUE,"GENERAL"}</definedName>
    <definedName name="_v4" localSheetId="42" hidden="1">{"TAB1",#N/A,TRUE,"GENERAL";"TAB2",#N/A,TRUE,"GENERAL";"TAB3",#N/A,TRUE,"GENERAL";"TAB4",#N/A,TRUE,"GENERAL";"TAB5",#N/A,TRUE,"GENERAL"}</definedName>
    <definedName name="_v4" localSheetId="45" hidden="1">{"TAB1",#N/A,TRUE,"GENERAL";"TAB2",#N/A,TRUE,"GENERAL";"TAB3",#N/A,TRUE,"GENERAL";"TAB4",#N/A,TRUE,"GENERAL";"TAB5",#N/A,TRUE,"GENERAL"}</definedName>
    <definedName name="_v4" localSheetId="47" hidden="1">{"TAB1",#N/A,TRUE,"GENERAL";"TAB2",#N/A,TRUE,"GENERAL";"TAB3",#N/A,TRUE,"GENERAL";"TAB4",#N/A,TRUE,"GENERAL";"TAB5",#N/A,TRUE,"GENERAL"}</definedName>
    <definedName name="_v4" localSheetId="49" hidden="1">{"TAB1",#N/A,TRUE,"GENERAL";"TAB2",#N/A,TRUE,"GENERAL";"TAB3",#N/A,TRUE,"GENERAL";"TAB4",#N/A,TRUE,"GENERAL";"TAB5",#N/A,TRUE,"GENERAL"}</definedName>
    <definedName name="_v4" localSheetId="51" hidden="1">{"TAB1",#N/A,TRUE,"GENERAL";"TAB2",#N/A,TRUE,"GENERAL";"TAB3",#N/A,TRUE,"GENERAL";"TAB4",#N/A,TRUE,"GENERAL";"TAB5",#N/A,TRUE,"GENERAL"}</definedName>
    <definedName name="_v4" localSheetId="53" hidden="1">{"TAB1",#N/A,TRUE,"GENERAL";"TAB2",#N/A,TRUE,"GENERAL";"TAB3",#N/A,TRUE,"GENERAL";"TAB4",#N/A,TRUE,"GENERAL";"TAB5",#N/A,TRUE,"GENERAL"}</definedName>
    <definedName name="_v4" localSheetId="55" hidden="1">{"TAB1",#N/A,TRUE,"GENERAL";"TAB2",#N/A,TRUE,"GENERAL";"TAB3",#N/A,TRUE,"GENERAL";"TAB4",#N/A,TRUE,"GENERAL";"TAB5",#N/A,TRUE,"GENERAL"}</definedName>
    <definedName name="_v4" localSheetId="57" hidden="1">{"TAB1",#N/A,TRUE,"GENERAL";"TAB2",#N/A,TRUE,"GENERAL";"TAB3",#N/A,TRUE,"GENERAL";"TAB4",#N/A,TRUE,"GENERAL";"TAB5",#N/A,TRUE,"GENERAL"}</definedName>
    <definedName name="_v4" localSheetId="59" hidden="1">{"TAB1",#N/A,TRUE,"GENERAL";"TAB2",#N/A,TRUE,"GENERAL";"TAB3",#N/A,TRUE,"GENERAL";"TAB4",#N/A,TRUE,"GENERAL";"TAB5",#N/A,TRUE,"GENERAL"}</definedName>
    <definedName name="_v4" localSheetId="61" hidden="1">{"TAB1",#N/A,TRUE,"GENERAL";"TAB2",#N/A,TRUE,"GENERAL";"TAB3",#N/A,TRUE,"GENERAL";"TAB4",#N/A,TRUE,"GENERAL";"TAB5",#N/A,TRUE,"GENERAL"}</definedName>
    <definedName name="_v4" localSheetId="63" hidden="1">{"TAB1",#N/A,TRUE,"GENERAL";"TAB2",#N/A,TRUE,"GENERAL";"TAB3",#N/A,TRUE,"GENERAL";"TAB4",#N/A,TRUE,"GENERAL";"TAB5",#N/A,TRUE,"GENERAL"}</definedName>
    <definedName name="_v4" localSheetId="65" hidden="1">{"TAB1",#N/A,TRUE,"GENERAL";"TAB2",#N/A,TRUE,"GENERAL";"TAB3",#N/A,TRUE,"GENERAL";"TAB4",#N/A,TRUE,"GENERAL";"TAB5",#N/A,TRUE,"GENERAL"}</definedName>
    <definedName name="_v4" localSheetId="67" hidden="1">{"TAB1",#N/A,TRUE,"GENERAL";"TAB2",#N/A,TRUE,"GENERAL";"TAB3",#N/A,TRUE,"GENERAL";"TAB4",#N/A,TRUE,"GENERAL";"TAB5",#N/A,TRUE,"GENERAL"}</definedName>
    <definedName name="_v4" localSheetId="69" hidden="1">{"TAB1",#N/A,TRUE,"GENERAL";"TAB2",#N/A,TRUE,"GENERAL";"TAB3",#N/A,TRUE,"GENERAL";"TAB4",#N/A,TRUE,"GENERAL";"TAB5",#N/A,TRUE,"GENERAL"}</definedName>
    <definedName name="_v4" localSheetId="71" hidden="1">{"TAB1",#N/A,TRUE,"GENERAL";"TAB2",#N/A,TRUE,"GENERAL";"TAB3",#N/A,TRUE,"GENERAL";"TAB4",#N/A,TRUE,"GENERAL";"TAB5",#N/A,TRUE,"GENERAL"}</definedName>
    <definedName name="_v4" localSheetId="73" hidden="1">{"TAB1",#N/A,TRUE,"GENERAL";"TAB2",#N/A,TRUE,"GENERAL";"TAB3",#N/A,TRUE,"GENERAL";"TAB4",#N/A,TRUE,"GENERAL";"TAB5",#N/A,TRUE,"GENERAL"}</definedName>
    <definedName name="_v4" localSheetId="75" hidden="1">{"TAB1",#N/A,TRUE,"GENERAL";"TAB2",#N/A,TRUE,"GENERAL";"TAB3",#N/A,TRUE,"GENERAL";"TAB4",#N/A,TRUE,"GENERAL";"TAB5",#N/A,TRUE,"GENERAL"}</definedName>
    <definedName name="_v4" localSheetId="77" hidden="1">{"TAB1",#N/A,TRUE,"GENERAL";"TAB2",#N/A,TRUE,"GENERAL";"TAB3",#N/A,TRUE,"GENERAL";"TAB4",#N/A,TRUE,"GENERAL";"TAB5",#N/A,TRUE,"GENERAL"}</definedName>
    <definedName name="_v4" localSheetId="79"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6" hidden="1">{"TAB1",#N/A,TRUE,"GENERAL";"TAB2",#N/A,TRUE,"GENERAL";"TAB3",#N/A,TRUE,"GENERAL";"TAB4",#N/A,TRUE,"GENERAL";"TAB5",#N/A,TRUE,"GENERAL"}</definedName>
    <definedName name="_v5" localSheetId="28" hidden="1">{"TAB1",#N/A,TRUE,"GENERAL";"TAB2",#N/A,TRUE,"GENERAL";"TAB3",#N/A,TRUE,"GENERAL";"TAB4",#N/A,TRUE,"GENERAL";"TAB5",#N/A,TRUE,"GENERAL"}</definedName>
    <definedName name="_v5" localSheetId="30" hidden="1">{"TAB1",#N/A,TRUE,"GENERAL";"TAB2",#N/A,TRUE,"GENERAL";"TAB3",#N/A,TRUE,"GENERAL";"TAB4",#N/A,TRUE,"GENERAL";"TAB5",#N/A,TRUE,"GENERAL"}</definedName>
    <definedName name="_v5" localSheetId="81" hidden="1">{"TAB1",#N/A,TRUE,"GENERAL";"TAB2",#N/A,TRUE,"GENERAL";"TAB3",#N/A,TRUE,"GENERAL";"TAB4",#N/A,TRUE,"GENERAL";"TAB5",#N/A,TRUE,"GENERAL"}</definedName>
    <definedName name="_v5" localSheetId="32" hidden="1">{"TAB1",#N/A,TRUE,"GENERAL";"TAB2",#N/A,TRUE,"GENERAL";"TAB3",#N/A,TRUE,"GENERAL";"TAB4",#N/A,TRUE,"GENERAL";"TAB5",#N/A,TRUE,"GENERAL"}</definedName>
    <definedName name="_v5" localSheetId="34" hidden="1">{"TAB1",#N/A,TRUE,"GENERAL";"TAB2",#N/A,TRUE,"GENERAL";"TAB3",#N/A,TRUE,"GENERAL";"TAB4",#N/A,TRUE,"GENERAL";"TAB5",#N/A,TRUE,"GENERAL"}</definedName>
    <definedName name="_v5" localSheetId="36" hidden="1">{"TAB1",#N/A,TRUE,"GENERAL";"TAB2",#N/A,TRUE,"GENERAL";"TAB3",#N/A,TRUE,"GENERAL";"TAB4",#N/A,TRUE,"GENERAL";"TAB5",#N/A,TRUE,"GENERAL"}</definedName>
    <definedName name="_v5" localSheetId="38" hidden="1">{"TAB1",#N/A,TRUE,"GENERAL";"TAB2",#N/A,TRUE,"GENERAL";"TAB3",#N/A,TRUE,"GENERAL";"TAB4",#N/A,TRUE,"GENERAL";"TAB5",#N/A,TRUE,"GENERAL"}</definedName>
    <definedName name="_v5" localSheetId="40" hidden="1">{"TAB1",#N/A,TRUE,"GENERAL";"TAB2",#N/A,TRUE,"GENERAL";"TAB3",#N/A,TRUE,"GENERAL";"TAB4",#N/A,TRUE,"GENERAL";"TAB5",#N/A,TRUE,"GENERAL"}</definedName>
    <definedName name="_v5" localSheetId="42" hidden="1">{"TAB1",#N/A,TRUE,"GENERAL";"TAB2",#N/A,TRUE,"GENERAL";"TAB3",#N/A,TRUE,"GENERAL";"TAB4",#N/A,TRUE,"GENERAL";"TAB5",#N/A,TRUE,"GENERAL"}</definedName>
    <definedName name="_v5" localSheetId="45" hidden="1">{"TAB1",#N/A,TRUE,"GENERAL";"TAB2",#N/A,TRUE,"GENERAL";"TAB3",#N/A,TRUE,"GENERAL";"TAB4",#N/A,TRUE,"GENERAL";"TAB5",#N/A,TRUE,"GENERAL"}</definedName>
    <definedName name="_v5" localSheetId="47" hidden="1">{"TAB1",#N/A,TRUE,"GENERAL";"TAB2",#N/A,TRUE,"GENERAL";"TAB3",#N/A,TRUE,"GENERAL";"TAB4",#N/A,TRUE,"GENERAL";"TAB5",#N/A,TRUE,"GENERAL"}</definedName>
    <definedName name="_v5" localSheetId="49" hidden="1">{"TAB1",#N/A,TRUE,"GENERAL";"TAB2",#N/A,TRUE,"GENERAL";"TAB3",#N/A,TRUE,"GENERAL";"TAB4",#N/A,TRUE,"GENERAL";"TAB5",#N/A,TRUE,"GENERAL"}</definedName>
    <definedName name="_v5" localSheetId="51" hidden="1">{"TAB1",#N/A,TRUE,"GENERAL";"TAB2",#N/A,TRUE,"GENERAL";"TAB3",#N/A,TRUE,"GENERAL";"TAB4",#N/A,TRUE,"GENERAL";"TAB5",#N/A,TRUE,"GENERAL"}</definedName>
    <definedName name="_v5" localSheetId="53" hidden="1">{"TAB1",#N/A,TRUE,"GENERAL";"TAB2",#N/A,TRUE,"GENERAL";"TAB3",#N/A,TRUE,"GENERAL";"TAB4",#N/A,TRUE,"GENERAL";"TAB5",#N/A,TRUE,"GENERAL"}</definedName>
    <definedName name="_v5" localSheetId="55" hidden="1">{"TAB1",#N/A,TRUE,"GENERAL";"TAB2",#N/A,TRUE,"GENERAL";"TAB3",#N/A,TRUE,"GENERAL";"TAB4",#N/A,TRUE,"GENERAL";"TAB5",#N/A,TRUE,"GENERAL"}</definedName>
    <definedName name="_v5" localSheetId="57" hidden="1">{"TAB1",#N/A,TRUE,"GENERAL";"TAB2",#N/A,TRUE,"GENERAL";"TAB3",#N/A,TRUE,"GENERAL";"TAB4",#N/A,TRUE,"GENERAL";"TAB5",#N/A,TRUE,"GENERAL"}</definedName>
    <definedName name="_v5" localSheetId="59" hidden="1">{"TAB1",#N/A,TRUE,"GENERAL";"TAB2",#N/A,TRUE,"GENERAL";"TAB3",#N/A,TRUE,"GENERAL";"TAB4",#N/A,TRUE,"GENERAL";"TAB5",#N/A,TRUE,"GENERAL"}</definedName>
    <definedName name="_v5" localSheetId="61" hidden="1">{"TAB1",#N/A,TRUE,"GENERAL";"TAB2",#N/A,TRUE,"GENERAL";"TAB3",#N/A,TRUE,"GENERAL";"TAB4",#N/A,TRUE,"GENERAL";"TAB5",#N/A,TRUE,"GENERAL"}</definedName>
    <definedName name="_v5" localSheetId="63" hidden="1">{"TAB1",#N/A,TRUE,"GENERAL";"TAB2",#N/A,TRUE,"GENERAL";"TAB3",#N/A,TRUE,"GENERAL";"TAB4",#N/A,TRUE,"GENERAL";"TAB5",#N/A,TRUE,"GENERAL"}</definedName>
    <definedName name="_v5" localSheetId="65" hidden="1">{"TAB1",#N/A,TRUE,"GENERAL";"TAB2",#N/A,TRUE,"GENERAL";"TAB3",#N/A,TRUE,"GENERAL";"TAB4",#N/A,TRUE,"GENERAL";"TAB5",#N/A,TRUE,"GENERAL"}</definedName>
    <definedName name="_v5" localSheetId="67" hidden="1">{"TAB1",#N/A,TRUE,"GENERAL";"TAB2",#N/A,TRUE,"GENERAL";"TAB3",#N/A,TRUE,"GENERAL";"TAB4",#N/A,TRUE,"GENERAL";"TAB5",#N/A,TRUE,"GENERAL"}</definedName>
    <definedName name="_v5" localSheetId="69" hidden="1">{"TAB1",#N/A,TRUE,"GENERAL";"TAB2",#N/A,TRUE,"GENERAL";"TAB3",#N/A,TRUE,"GENERAL";"TAB4",#N/A,TRUE,"GENERAL";"TAB5",#N/A,TRUE,"GENERAL"}</definedName>
    <definedName name="_v5" localSheetId="71" hidden="1">{"TAB1",#N/A,TRUE,"GENERAL";"TAB2",#N/A,TRUE,"GENERAL";"TAB3",#N/A,TRUE,"GENERAL";"TAB4",#N/A,TRUE,"GENERAL";"TAB5",#N/A,TRUE,"GENERAL"}</definedName>
    <definedName name="_v5" localSheetId="73" hidden="1">{"TAB1",#N/A,TRUE,"GENERAL";"TAB2",#N/A,TRUE,"GENERAL";"TAB3",#N/A,TRUE,"GENERAL";"TAB4",#N/A,TRUE,"GENERAL";"TAB5",#N/A,TRUE,"GENERAL"}</definedName>
    <definedName name="_v5" localSheetId="75" hidden="1">{"TAB1",#N/A,TRUE,"GENERAL";"TAB2",#N/A,TRUE,"GENERAL";"TAB3",#N/A,TRUE,"GENERAL";"TAB4",#N/A,TRUE,"GENERAL";"TAB5",#N/A,TRUE,"GENERAL"}</definedName>
    <definedName name="_v5" localSheetId="77" hidden="1">{"TAB1",#N/A,TRUE,"GENERAL";"TAB2",#N/A,TRUE,"GENERAL";"TAB3",#N/A,TRUE,"GENERAL";"TAB4",#N/A,TRUE,"GENERAL";"TAB5",#N/A,TRUE,"GENERAL"}</definedName>
    <definedName name="_v5" localSheetId="79"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6" hidden="1">{"TAB1",#N/A,TRUE,"GENERAL";"TAB2",#N/A,TRUE,"GENERAL";"TAB3",#N/A,TRUE,"GENERAL";"TAB4",#N/A,TRUE,"GENERAL";"TAB5",#N/A,TRUE,"GENERAL"}</definedName>
    <definedName name="_v6" localSheetId="28" hidden="1">{"TAB1",#N/A,TRUE,"GENERAL";"TAB2",#N/A,TRUE,"GENERAL";"TAB3",#N/A,TRUE,"GENERAL";"TAB4",#N/A,TRUE,"GENERAL";"TAB5",#N/A,TRUE,"GENERAL"}</definedName>
    <definedName name="_v6" localSheetId="30" hidden="1">{"TAB1",#N/A,TRUE,"GENERAL";"TAB2",#N/A,TRUE,"GENERAL";"TAB3",#N/A,TRUE,"GENERAL";"TAB4",#N/A,TRUE,"GENERAL";"TAB5",#N/A,TRUE,"GENERAL"}</definedName>
    <definedName name="_v6" localSheetId="81" hidden="1">{"TAB1",#N/A,TRUE,"GENERAL";"TAB2",#N/A,TRUE,"GENERAL";"TAB3",#N/A,TRUE,"GENERAL";"TAB4",#N/A,TRUE,"GENERAL";"TAB5",#N/A,TRUE,"GENERAL"}</definedName>
    <definedName name="_v6" localSheetId="32" hidden="1">{"TAB1",#N/A,TRUE,"GENERAL";"TAB2",#N/A,TRUE,"GENERAL";"TAB3",#N/A,TRUE,"GENERAL";"TAB4",#N/A,TRUE,"GENERAL";"TAB5",#N/A,TRUE,"GENERAL"}</definedName>
    <definedName name="_v6" localSheetId="34" hidden="1">{"TAB1",#N/A,TRUE,"GENERAL";"TAB2",#N/A,TRUE,"GENERAL";"TAB3",#N/A,TRUE,"GENERAL";"TAB4",#N/A,TRUE,"GENERAL";"TAB5",#N/A,TRUE,"GENERAL"}</definedName>
    <definedName name="_v6" localSheetId="36" hidden="1">{"TAB1",#N/A,TRUE,"GENERAL";"TAB2",#N/A,TRUE,"GENERAL";"TAB3",#N/A,TRUE,"GENERAL";"TAB4",#N/A,TRUE,"GENERAL";"TAB5",#N/A,TRUE,"GENERAL"}</definedName>
    <definedName name="_v6" localSheetId="38" hidden="1">{"TAB1",#N/A,TRUE,"GENERAL";"TAB2",#N/A,TRUE,"GENERAL";"TAB3",#N/A,TRUE,"GENERAL";"TAB4",#N/A,TRUE,"GENERAL";"TAB5",#N/A,TRUE,"GENERAL"}</definedName>
    <definedName name="_v6" localSheetId="40" hidden="1">{"TAB1",#N/A,TRUE,"GENERAL";"TAB2",#N/A,TRUE,"GENERAL";"TAB3",#N/A,TRUE,"GENERAL";"TAB4",#N/A,TRUE,"GENERAL";"TAB5",#N/A,TRUE,"GENERAL"}</definedName>
    <definedName name="_v6" localSheetId="42" hidden="1">{"TAB1",#N/A,TRUE,"GENERAL";"TAB2",#N/A,TRUE,"GENERAL";"TAB3",#N/A,TRUE,"GENERAL";"TAB4",#N/A,TRUE,"GENERAL";"TAB5",#N/A,TRUE,"GENERAL"}</definedName>
    <definedName name="_v6" localSheetId="45" hidden="1">{"TAB1",#N/A,TRUE,"GENERAL";"TAB2",#N/A,TRUE,"GENERAL";"TAB3",#N/A,TRUE,"GENERAL";"TAB4",#N/A,TRUE,"GENERAL";"TAB5",#N/A,TRUE,"GENERAL"}</definedName>
    <definedName name="_v6" localSheetId="47" hidden="1">{"TAB1",#N/A,TRUE,"GENERAL";"TAB2",#N/A,TRUE,"GENERAL";"TAB3",#N/A,TRUE,"GENERAL";"TAB4",#N/A,TRUE,"GENERAL";"TAB5",#N/A,TRUE,"GENERAL"}</definedName>
    <definedName name="_v6" localSheetId="49" hidden="1">{"TAB1",#N/A,TRUE,"GENERAL";"TAB2",#N/A,TRUE,"GENERAL";"TAB3",#N/A,TRUE,"GENERAL";"TAB4",#N/A,TRUE,"GENERAL";"TAB5",#N/A,TRUE,"GENERAL"}</definedName>
    <definedName name="_v6" localSheetId="51" hidden="1">{"TAB1",#N/A,TRUE,"GENERAL";"TAB2",#N/A,TRUE,"GENERAL";"TAB3",#N/A,TRUE,"GENERAL";"TAB4",#N/A,TRUE,"GENERAL";"TAB5",#N/A,TRUE,"GENERAL"}</definedName>
    <definedName name="_v6" localSheetId="53" hidden="1">{"TAB1",#N/A,TRUE,"GENERAL";"TAB2",#N/A,TRUE,"GENERAL";"TAB3",#N/A,TRUE,"GENERAL";"TAB4",#N/A,TRUE,"GENERAL";"TAB5",#N/A,TRUE,"GENERAL"}</definedName>
    <definedName name="_v6" localSheetId="55" hidden="1">{"TAB1",#N/A,TRUE,"GENERAL";"TAB2",#N/A,TRUE,"GENERAL";"TAB3",#N/A,TRUE,"GENERAL";"TAB4",#N/A,TRUE,"GENERAL";"TAB5",#N/A,TRUE,"GENERAL"}</definedName>
    <definedName name="_v6" localSheetId="57" hidden="1">{"TAB1",#N/A,TRUE,"GENERAL";"TAB2",#N/A,TRUE,"GENERAL";"TAB3",#N/A,TRUE,"GENERAL";"TAB4",#N/A,TRUE,"GENERAL";"TAB5",#N/A,TRUE,"GENERAL"}</definedName>
    <definedName name="_v6" localSheetId="59" hidden="1">{"TAB1",#N/A,TRUE,"GENERAL";"TAB2",#N/A,TRUE,"GENERAL";"TAB3",#N/A,TRUE,"GENERAL";"TAB4",#N/A,TRUE,"GENERAL";"TAB5",#N/A,TRUE,"GENERAL"}</definedName>
    <definedName name="_v6" localSheetId="61" hidden="1">{"TAB1",#N/A,TRUE,"GENERAL";"TAB2",#N/A,TRUE,"GENERAL";"TAB3",#N/A,TRUE,"GENERAL";"TAB4",#N/A,TRUE,"GENERAL";"TAB5",#N/A,TRUE,"GENERAL"}</definedName>
    <definedName name="_v6" localSheetId="63" hidden="1">{"TAB1",#N/A,TRUE,"GENERAL";"TAB2",#N/A,TRUE,"GENERAL";"TAB3",#N/A,TRUE,"GENERAL";"TAB4",#N/A,TRUE,"GENERAL";"TAB5",#N/A,TRUE,"GENERAL"}</definedName>
    <definedName name="_v6" localSheetId="65" hidden="1">{"TAB1",#N/A,TRUE,"GENERAL";"TAB2",#N/A,TRUE,"GENERAL";"TAB3",#N/A,TRUE,"GENERAL";"TAB4",#N/A,TRUE,"GENERAL";"TAB5",#N/A,TRUE,"GENERAL"}</definedName>
    <definedName name="_v6" localSheetId="67" hidden="1">{"TAB1",#N/A,TRUE,"GENERAL";"TAB2",#N/A,TRUE,"GENERAL";"TAB3",#N/A,TRUE,"GENERAL";"TAB4",#N/A,TRUE,"GENERAL";"TAB5",#N/A,TRUE,"GENERAL"}</definedName>
    <definedName name="_v6" localSheetId="69" hidden="1">{"TAB1",#N/A,TRUE,"GENERAL";"TAB2",#N/A,TRUE,"GENERAL";"TAB3",#N/A,TRUE,"GENERAL";"TAB4",#N/A,TRUE,"GENERAL";"TAB5",#N/A,TRUE,"GENERAL"}</definedName>
    <definedName name="_v6" localSheetId="71" hidden="1">{"TAB1",#N/A,TRUE,"GENERAL";"TAB2",#N/A,TRUE,"GENERAL";"TAB3",#N/A,TRUE,"GENERAL";"TAB4",#N/A,TRUE,"GENERAL";"TAB5",#N/A,TRUE,"GENERAL"}</definedName>
    <definedName name="_v6" localSheetId="73" hidden="1">{"TAB1",#N/A,TRUE,"GENERAL";"TAB2",#N/A,TRUE,"GENERAL";"TAB3",#N/A,TRUE,"GENERAL";"TAB4",#N/A,TRUE,"GENERAL";"TAB5",#N/A,TRUE,"GENERAL"}</definedName>
    <definedName name="_v6" localSheetId="75" hidden="1">{"TAB1",#N/A,TRUE,"GENERAL";"TAB2",#N/A,TRUE,"GENERAL";"TAB3",#N/A,TRUE,"GENERAL";"TAB4",#N/A,TRUE,"GENERAL";"TAB5",#N/A,TRUE,"GENERAL"}</definedName>
    <definedName name="_v6" localSheetId="77" hidden="1">{"TAB1",#N/A,TRUE,"GENERAL";"TAB2",#N/A,TRUE,"GENERAL";"TAB3",#N/A,TRUE,"GENERAL";"TAB4",#N/A,TRUE,"GENERAL";"TAB5",#N/A,TRUE,"GENERAL"}</definedName>
    <definedName name="_v6" localSheetId="79"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6" hidden="1">{"via1",#N/A,TRUE,"general";"via2",#N/A,TRUE,"general";"via3",#N/A,TRUE,"general"}</definedName>
    <definedName name="_v7" localSheetId="28" hidden="1">{"via1",#N/A,TRUE,"general";"via2",#N/A,TRUE,"general";"via3",#N/A,TRUE,"general"}</definedName>
    <definedName name="_v7" localSheetId="30" hidden="1">{"via1",#N/A,TRUE,"general";"via2",#N/A,TRUE,"general";"via3",#N/A,TRUE,"general"}</definedName>
    <definedName name="_v7" localSheetId="81" hidden="1">{"via1",#N/A,TRUE,"general";"via2",#N/A,TRUE,"general";"via3",#N/A,TRUE,"general"}</definedName>
    <definedName name="_v7" localSheetId="32" hidden="1">{"via1",#N/A,TRUE,"general";"via2",#N/A,TRUE,"general";"via3",#N/A,TRUE,"general"}</definedName>
    <definedName name="_v7" localSheetId="34" hidden="1">{"via1",#N/A,TRUE,"general";"via2",#N/A,TRUE,"general";"via3",#N/A,TRUE,"general"}</definedName>
    <definedName name="_v7" localSheetId="36" hidden="1">{"via1",#N/A,TRUE,"general";"via2",#N/A,TRUE,"general";"via3",#N/A,TRUE,"general"}</definedName>
    <definedName name="_v7" localSheetId="38" hidden="1">{"via1",#N/A,TRUE,"general";"via2",#N/A,TRUE,"general";"via3",#N/A,TRUE,"general"}</definedName>
    <definedName name="_v7" localSheetId="40" hidden="1">{"via1",#N/A,TRUE,"general";"via2",#N/A,TRUE,"general";"via3",#N/A,TRUE,"general"}</definedName>
    <definedName name="_v7" localSheetId="42" hidden="1">{"via1",#N/A,TRUE,"general";"via2",#N/A,TRUE,"general";"via3",#N/A,TRUE,"general"}</definedName>
    <definedName name="_v7" localSheetId="45" hidden="1">{"via1",#N/A,TRUE,"general";"via2",#N/A,TRUE,"general";"via3",#N/A,TRUE,"general"}</definedName>
    <definedName name="_v7" localSheetId="47" hidden="1">{"via1",#N/A,TRUE,"general";"via2",#N/A,TRUE,"general";"via3",#N/A,TRUE,"general"}</definedName>
    <definedName name="_v7" localSheetId="49" hidden="1">{"via1",#N/A,TRUE,"general";"via2",#N/A,TRUE,"general";"via3",#N/A,TRUE,"general"}</definedName>
    <definedName name="_v7" localSheetId="51" hidden="1">{"via1",#N/A,TRUE,"general";"via2",#N/A,TRUE,"general";"via3",#N/A,TRUE,"general"}</definedName>
    <definedName name="_v7" localSheetId="53" hidden="1">{"via1",#N/A,TRUE,"general";"via2",#N/A,TRUE,"general";"via3",#N/A,TRUE,"general"}</definedName>
    <definedName name="_v7" localSheetId="55" hidden="1">{"via1",#N/A,TRUE,"general";"via2",#N/A,TRUE,"general";"via3",#N/A,TRUE,"general"}</definedName>
    <definedName name="_v7" localSheetId="57" hidden="1">{"via1",#N/A,TRUE,"general";"via2",#N/A,TRUE,"general";"via3",#N/A,TRUE,"general"}</definedName>
    <definedName name="_v7" localSheetId="59" hidden="1">{"via1",#N/A,TRUE,"general";"via2",#N/A,TRUE,"general";"via3",#N/A,TRUE,"general"}</definedName>
    <definedName name="_v7" localSheetId="61" hidden="1">{"via1",#N/A,TRUE,"general";"via2",#N/A,TRUE,"general";"via3",#N/A,TRUE,"general"}</definedName>
    <definedName name="_v7" localSheetId="63" hidden="1">{"via1",#N/A,TRUE,"general";"via2",#N/A,TRUE,"general";"via3",#N/A,TRUE,"general"}</definedName>
    <definedName name="_v7" localSheetId="65" hidden="1">{"via1",#N/A,TRUE,"general";"via2",#N/A,TRUE,"general";"via3",#N/A,TRUE,"general"}</definedName>
    <definedName name="_v7" localSheetId="67" hidden="1">{"via1",#N/A,TRUE,"general";"via2",#N/A,TRUE,"general";"via3",#N/A,TRUE,"general"}</definedName>
    <definedName name="_v7" localSheetId="69" hidden="1">{"via1",#N/A,TRUE,"general";"via2",#N/A,TRUE,"general";"via3",#N/A,TRUE,"general"}</definedName>
    <definedName name="_v7" localSheetId="71" hidden="1">{"via1",#N/A,TRUE,"general";"via2",#N/A,TRUE,"general";"via3",#N/A,TRUE,"general"}</definedName>
    <definedName name="_v7" localSheetId="73" hidden="1">{"via1",#N/A,TRUE,"general";"via2",#N/A,TRUE,"general";"via3",#N/A,TRUE,"general"}</definedName>
    <definedName name="_v7" localSheetId="75" hidden="1">{"via1",#N/A,TRUE,"general";"via2",#N/A,TRUE,"general";"via3",#N/A,TRUE,"general"}</definedName>
    <definedName name="_v7" localSheetId="77" hidden="1">{"via1",#N/A,TRUE,"general";"via2",#N/A,TRUE,"general";"via3",#N/A,TRUE,"general"}</definedName>
    <definedName name="_v7" localSheetId="79"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6" hidden="1">{"TAB1",#N/A,TRUE,"GENERAL";"TAB2",#N/A,TRUE,"GENERAL";"TAB3",#N/A,TRUE,"GENERAL";"TAB4",#N/A,TRUE,"GENERAL";"TAB5",#N/A,TRUE,"GENERAL"}</definedName>
    <definedName name="_v8" localSheetId="28" hidden="1">{"TAB1",#N/A,TRUE,"GENERAL";"TAB2",#N/A,TRUE,"GENERAL";"TAB3",#N/A,TRUE,"GENERAL";"TAB4",#N/A,TRUE,"GENERAL";"TAB5",#N/A,TRUE,"GENERAL"}</definedName>
    <definedName name="_v8" localSheetId="30" hidden="1">{"TAB1",#N/A,TRUE,"GENERAL";"TAB2",#N/A,TRUE,"GENERAL";"TAB3",#N/A,TRUE,"GENERAL";"TAB4",#N/A,TRUE,"GENERAL";"TAB5",#N/A,TRUE,"GENERAL"}</definedName>
    <definedName name="_v8" localSheetId="81" hidden="1">{"TAB1",#N/A,TRUE,"GENERAL";"TAB2",#N/A,TRUE,"GENERAL";"TAB3",#N/A,TRUE,"GENERAL";"TAB4",#N/A,TRUE,"GENERAL";"TAB5",#N/A,TRUE,"GENERAL"}</definedName>
    <definedName name="_v8" localSheetId="32" hidden="1">{"TAB1",#N/A,TRUE,"GENERAL";"TAB2",#N/A,TRUE,"GENERAL";"TAB3",#N/A,TRUE,"GENERAL";"TAB4",#N/A,TRUE,"GENERAL";"TAB5",#N/A,TRUE,"GENERAL"}</definedName>
    <definedName name="_v8" localSheetId="34" hidden="1">{"TAB1",#N/A,TRUE,"GENERAL";"TAB2",#N/A,TRUE,"GENERAL";"TAB3",#N/A,TRUE,"GENERAL";"TAB4",#N/A,TRUE,"GENERAL";"TAB5",#N/A,TRUE,"GENERAL"}</definedName>
    <definedName name="_v8" localSheetId="36" hidden="1">{"TAB1",#N/A,TRUE,"GENERAL";"TAB2",#N/A,TRUE,"GENERAL";"TAB3",#N/A,TRUE,"GENERAL";"TAB4",#N/A,TRUE,"GENERAL";"TAB5",#N/A,TRUE,"GENERAL"}</definedName>
    <definedName name="_v8" localSheetId="38" hidden="1">{"TAB1",#N/A,TRUE,"GENERAL";"TAB2",#N/A,TRUE,"GENERAL";"TAB3",#N/A,TRUE,"GENERAL";"TAB4",#N/A,TRUE,"GENERAL";"TAB5",#N/A,TRUE,"GENERAL"}</definedName>
    <definedName name="_v8" localSheetId="40" hidden="1">{"TAB1",#N/A,TRUE,"GENERAL";"TAB2",#N/A,TRUE,"GENERAL";"TAB3",#N/A,TRUE,"GENERAL";"TAB4",#N/A,TRUE,"GENERAL";"TAB5",#N/A,TRUE,"GENERAL"}</definedName>
    <definedName name="_v8" localSheetId="42" hidden="1">{"TAB1",#N/A,TRUE,"GENERAL";"TAB2",#N/A,TRUE,"GENERAL";"TAB3",#N/A,TRUE,"GENERAL";"TAB4",#N/A,TRUE,"GENERAL";"TAB5",#N/A,TRUE,"GENERAL"}</definedName>
    <definedName name="_v8" localSheetId="45" hidden="1">{"TAB1",#N/A,TRUE,"GENERAL";"TAB2",#N/A,TRUE,"GENERAL";"TAB3",#N/A,TRUE,"GENERAL";"TAB4",#N/A,TRUE,"GENERAL";"TAB5",#N/A,TRUE,"GENERAL"}</definedName>
    <definedName name="_v8" localSheetId="47" hidden="1">{"TAB1",#N/A,TRUE,"GENERAL";"TAB2",#N/A,TRUE,"GENERAL";"TAB3",#N/A,TRUE,"GENERAL";"TAB4",#N/A,TRUE,"GENERAL";"TAB5",#N/A,TRUE,"GENERAL"}</definedName>
    <definedName name="_v8" localSheetId="49" hidden="1">{"TAB1",#N/A,TRUE,"GENERAL";"TAB2",#N/A,TRUE,"GENERAL";"TAB3",#N/A,TRUE,"GENERAL";"TAB4",#N/A,TRUE,"GENERAL";"TAB5",#N/A,TRUE,"GENERAL"}</definedName>
    <definedName name="_v8" localSheetId="51" hidden="1">{"TAB1",#N/A,TRUE,"GENERAL";"TAB2",#N/A,TRUE,"GENERAL";"TAB3",#N/A,TRUE,"GENERAL";"TAB4",#N/A,TRUE,"GENERAL";"TAB5",#N/A,TRUE,"GENERAL"}</definedName>
    <definedName name="_v8" localSheetId="53" hidden="1">{"TAB1",#N/A,TRUE,"GENERAL";"TAB2",#N/A,TRUE,"GENERAL";"TAB3",#N/A,TRUE,"GENERAL";"TAB4",#N/A,TRUE,"GENERAL";"TAB5",#N/A,TRUE,"GENERAL"}</definedName>
    <definedName name="_v8" localSheetId="55" hidden="1">{"TAB1",#N/A,TRUE,"GENERAL";"TAB2",#N/A,TRUE,"GENERAL";"TAB3",#N/A,TRUE,"GENERAL";"TAB4",#N/A,TRUE,"GENERAL";"TAB5",#N/A,TRUE,"GENERAL"}</definedName>
    <definedName name="_v8" localSheetId="57" hidden="1">{"TAB1",#N/A,TRUE,"GENERAL";"TAB2",#N/A,TRUE,"GENERAL";"TAB3",#N/A,TRUE,"GENERAL";"TAB4",#N/A,TRUE,"GENERAL";"TAB5",#N/A,TRUE,"GENERAL"}</definedName>
    <definedName name="_v8" localSheetId="59" hidden="1">{"TAB1",#N/A,TRUE,"GENERAL";"TAB2",#N/A,TRUE,"GENERAL";"TAB3",#N/A,TRUE,"GENERAL";"TAB4",#N/A,TRUE,"GENERAL";"TAB5",#N/A,TRUE,"GENERAL"}</definedName>
    <definedName name="_v8" localSheetId="61" hidden="1">{"TAB1",#N/A,TRUE,"GENERAL";"TAB2",#N/A,TRUE,"GENERAL";"TAB3",#N/A,TRUE,"GENERAL";"TAB4",#N/A,TRUE,"GENERAL";"TAB5",#N/A,TRUE,"GENERAL"}</definedName>
    <definedName name="_v8" localSheetId="63" hidden="1">{"TAB1",#N/A,TRUE,"GENERAL";"TAB2",#N/A,TRUE,"GENERAL";"TAB3",#N/A,TRUE,"GENERAL";"TAB4",#N/A,TRUE,"GENERAL";"TAB5",#N/A,TRUE,"GENERAL"}</definedName>
    <definedName name="_v8" localSheetId="65" hidden="1">{"TAB1",#N/A,TRUE,"GENERAL";"TAB2",#N/A,TRUE,"GENERAL";"TAB3",#N/A,TRUE,"GENERAL";"TAB4",#N/A,TRUE,"GENERAL";"TAB5",#N/A,TRUE,"GENERAL"}</definedName>
    <definedName name="_v8" localSheetId="67" hidden="1">{"TAB1",#N/A,TRUE,"GENERAL";"TAB2",#N/A,TRUE,"GENERAL";"TAB3",#N/A,TRUE,"GENERAL";"TAB4",#N/A,TRUE,"GENERAL";"TAB5",#N/A,TRUE,"GENERAL"}</definedName>
    <definedName name="_v8" localSheetId="69" hidden="1">{"TAB1",#N/A,TRUE,"GENERAL";"TAB2",#N/A,TRUE,"GENERAL";"TAB3",#N/A,TRUE,"GENERAL";"TAB4",#N/A,TRUE,"GENERAL";"TAB5",#N/A,TRUE,"GENERAL"}</definedName>
    <definedName name="_v8" localSheetId="71" hidden="1">{"TAB1",#N/A,TRUE,"GENERAL";"TAB2",#N/A,TRUE,"GENERAL";"TAB3",#N/A,TRUE,"GENERAL";"TAB4",#N/A,TRUE,"GENERAL";"TAB5",#N/A,TRUE,"GENERAL"}</definedName>
    <definedName name="_v8" localSheetId="73" hidden="1">{"TAB1",#N/A,TRUE,"GENERAL";"TAB2",#N/A,TRUE,"GENERAL";"TAB3",#N/A,TRUE,"GENERAL";"TAB4",#N/A,TRUE,"GENERAL";"TAB5",#N/A,TRUE,"GENERAL"}</definedName>
    <definedName name="_v8" localSheetId="75" hidden="1">{"TAB1",#N/A,TRUE,"GENERAL";"TAB2",#N/A,TRUE,"GENERAL";"TAB3",#N/A,TRUE,"GENERAL";"TAB4",#N/A,TRUE,"GENERAL";"TAB5",#N/A,TRUE,"GENERAL"}</definedName>
    <definedName name="_v8" localSheetId="77" hidden="1">{"TAB1",#N/A,TRUE,"GENERAL";"TAB2",#N/A,TRUE,"GENERAL";"TAB3",#N/A,TRUE,"GENERAL";"TAB4",#N/A,TRUE,"GENERAL";"TAB5",#N/A,TRUE,"GENERAL"}</definedName>
    <definedName name="_v8" localSheetId="79"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6" hidden="1">{"TAB1",#N/A,TRUE,"GENERAL";"TAB2",#N/A,TRUE,"GENERAL";"TAB3",#N/A,TRUE,"GENERAL";"TAB4",#N/A,TRUE,"GENERAL";"TAB5",#N/A,TRUE,"GENERAL"}</definedName>
    <definedName name="_v9" localSheetId="28" hidden="1">{"TAB1",#N/A,TRUE,"GENERAL";"TAB2",#N/A,TRUE,"GENERAL";"TAB3",#N/A,TRUE,"GENERAL";"TAB4",#N/A,TRUE,"GENERAL";"TAB5",#N/A,TRUE,"GENERAL"}</definedName>
    <definedName name="_v9" localSheetId="30" hidden="1">{"TAB1",#N/A,TRUE,"GENERAL";"TAB2",#N/A,TRUE,"GENERAL";"TAB3",#N/A,TRUE,"GENERAL";"TAB4",#N/A,TRUE,"GENERAL";"TAB5",#N/A,TRUE,"GENERAL"}</definedName>
    <definedName name="_v9" localSheetId="81" hidden="1">{"TAB1",#N/A,TRUE,"GENERAL";"TAB2",#N/A,TRUE,"GENERAL";"TAB3",#N/A,TRUE,"GENERAL";"TAB4",#N/A,TRUE,"GENERAL";"TAB5",#N/A,TRUE,"GENERAL"}</definedName>
    <definedName name="_v9" localSheetId="32" hidden="1">{"TAB1",#N/A,TRUE,"GENERAL";"TAB2",#N/A,TRUE,"GENERAL";"TAB3",#N/A,TRUE,"GENERAL";"TAB4",#N/A,TRUE,"GENERAL";"TAB5",#N/A,TRUE,"GENERAL"}</definedName>
    <definedName name="_v9" localSheetId="34" hidden="1">{"TAB1",#N/A,TRUE,"GENERAL";"TAB2",#N/A,TRUE,"GENERAL";"TAB3",#N/A,TRUE,"GENERAL";"TAB4",#N/A,TRUE,"GENERAL";"TAB5",#N/A,TRUE,"GENERAL"}</definedName>
    <definedName name="_v9" localSheetId="36" hidden="1">{"TAB1",#N/A,TRUE,"GENERAL";"TAB2",#N/A,TRUE,"GENERAL";"TAB3",#N/A,TRUE,"GENERAL";"TAB4",#N/A,TRUE,"GENERAL";"TAB5",#N/A,TRUE,"GENERAL"}</definedName>
    <definedName name="_v9" localSheetId="38" hidden="1">{"TAB1",#N/A,TRUE,"GENERAL";"TAB2",#N/A,TRUE,"GENERAL";"TAB3",#N/A,TRUE,"GENERAL";"TAB4",#N/A,TRUE,"GENERAL";"TAB5",#N/A,TRUE,"GENERAL"}</definedName>
    <definedName name="_v9" localSheetId="40" hidden="1">{"TAB1",#N/A,TRUE,"GENERAL";"TAB2",#N/A,TRUE,"GENERAL";"TAB3",#N/A,TRUE,"GENERAL";"TAB4",#N/A,TRUE,"GENERAL";"TAB5",#N/A,TRUE,"GENERAL"}</definedName>
    <definedName name="_v9" localSheetId="42" hidden="1">{"TAB1",#N/A,TRUE,"GENERAL";"TAB2",#N/A,TRUE,"GENERAL";"TAB3",#N/A,TRUE,"GENERAL";"TAB4",#N/A,TRUE,"GENERAL";"TAB5",#N/A,TRUE,"GENERAL"}</definedName>
    <definedName name="_v9" localSheetId="45" hidden="1">{"TAB1",#N/A,TRUE,"GENERAL";"TAB2",#N/A,TRUE,"GENERAL";"TAB3",#N/A,TRUE,"GENERAL";"TAB4",#N/A,TRUE,"GENERAL";"TAB5",#N/A,TRUE,"GENERAL"}</definedName>
    <definedName name="_v9" localSheetId="47" hidden="1">{"TAB1",#N/A,TRUE,"GENERAL";"TAB2",#N/A,TRUE,"GENERAL";"TAB3",#N/A,TRUE,"GENERAL";"TAB4",#N/A,TRUE,"GENERAL";"TAB5",#N/A,TRUE,"GENERAL"}</definedName>
    <definedName name="_v9" localSheetId="49" hidden="1">{"TAB1",#N/A,TRUE,"GENERAL";"TAB2",#N/A,TRUE,"GENERAL";"TAB3",#N/A,TRUE,"GENERAL";"TAB4",#N/A,TRUE,"GENERAL";"TAB5",#N/A,TRUE,"GENERAL"}</definedName>
    <definedName name="_v9" localSheetId="51" hidden="1">{"TAB1",#N/A,TRUE,"GENERAL";"TAB2",#N/A,TRUE,"GENERAL";"TAB3",#N/A,TRUE,"GENERAL";"TAB4",#N/A,TRUE,"GENERAL";"TAB5",#N/A,TRUE,"GENERAL"}</definedName>
    <definedName name="_v9" localSheetId="53" hidden="1">{"TAB1",#N/A,TRUE,"GENERAL";"TAB2",#N/A,TRUE,"GENERAL";"TAB3",#N/A,TRUE,"GENERAL";"TAB4",#N/A,TRUE,"GENERAL";"TAB5",#N/A,TRUE,"GENERAL"}</definedName>
    <definedName name="_v9" localSheetId="55" hidden="1">{"TAB1",#N/A,TRUE,"GENERAL";"TAB2",#N/A,TRUE,"GENERAL";"TAB3",#N/A,TRUE,"GENERAL";"TAB4",#N/A,TRUE,"GENERAL";"TAB5",#N/A,TRUE,"GENERAL"}</definedName>
    <definedName name="_v9" localSheetId="57" hidden="1">{"TAB1",#N/A,TRUE,"GENERAL";"TAB2",#N/A,TRUE,"GENERAL";"TAB3",#N/A,TRUE,"GENERAL";"TAB4",#N/A,TRUE,"GENERAL";"TAB5",#N/A,TRUE,"GENERAL"}</definedName>
    <definedName name="_v9" localSheetId="59" hidden="1">{"TAB1",#N/A,TRUE,"GENERAL";"TAB2",#N/A,TRUE,"GENERAL";"TAB3",#N/A,TRUE,"GENERAL";"TAB4",#N/A,TRUE,"GENERAL";"TAB5",#N/A,TRUE,"GENERAL"}</definedName>
    <definedName name="_v9" localSheetId="61" hidden="1">{"TAB1",#N/A,TRUE,"GENERAL";"TAB2",#N/A,TRUE,"GENERAL";"TAB3",#N/A,TRUE,"GENERAL";"TAB4",#N/A,TRUE,"GENERAL";"TAB5",#N/A,TRUE,"GENERAL"}</definedName>
    <definedName name="_v9" localSheetId="63" hidden="1">{"TAB1",#N/A,TRUE,"GENERAL";"TAB2",#N/A,TRUE,"GENERAL";"TAB3",#N/A,TRUE,"GENERAL";"TAB4",#N/A,TRUE,"GENERAL";"TAB5",#N/A,TRUE,"GENERAL"}</definedName>
    <definedName name="_v9" localSheetId="65" hidden="1">{"TAB1",#N/A,TRUE,"GENERAL";"TAB2",#N/A,TRUE,"GENERAL";"TAB3",#N/A,TRUE,"GENERAL";"TAB4",#N/A,TRUE,"GENERAL";"TAB5",#N/A,TRUE,"GENERAL"}</definedName>
    <definedName name="_v9" localSheetId="67" hidden="1">{"TAB1",#N/A,TRUE,"GENERAL";"TAB2",#N/A,TRUE,"GENERAL";"TAB3",#N/A,TRUE,"GENERAL";"TAB4",#N/A,TRUE,"GENERAL";"TAB5",#N/A,TRUE,"GENERAL"}</definedName>
    <definedName name="_v9" localSheetId="69" hidden="1">{"TAB1",#N/A,TRUE,"GENERAL";"TAB2",#N/A,TRUE,"GENERAL";"TAB3",#N/A,TRUE,"GENERAL";"TAB4",#N/A,TRUE,"GENERAL";"TAB5",#N/A,TRUE,"GENERAL"}</definedName>
    <definedName name="_v9" localSheetId="71" hidden="1">{"TAB1",#N/A,TRUE,"GENERAL";"TAB2",#N/A,TRUE,"GENERAL";"TAB3",#N/A,TRUE,"GENERAL";"TAB4",#N/A,TRUE,"GENERAL";"TAB5",#N/A,TRUE,"GENERAL"}</definedName>
    <definedName name="_v9" localSheetId="73" hidden="1">{"TAB1",#N/A,TRUE,"GENERAL";"TAB2",#N/A,TRUE,"GENERAL";"TAB3",#N/A,TRUE,"GENERAL";"TAB4",#N/A,TRUE,"GENERAL";"TAB5",#N/A,TRUE,"GENERAL"}</definedName>
    <definedName name="_v9" localSheetId="75" hidden="1">{"TAB1",#N/A,TRUE,"GENERAL";"TAB2",#N/A,TRUE,"GENERAL";"TAB3",#N/A,TRUE,"GENERAL";"TAB4",#N/A,TRUE,"GENERAL";"TAB5",#N/A,TRUE,"GENERAL"}</definedName>
    <definedName name="_v9" localSheetId="77" hidden="1">{"TAB1",#N/A,TRUE,"GENERAL";"TAB2",#N/A,TRUE,"GENERAL";"TAB3",#N/A,TRUE,"GENERAL";"TAB4",#N/A,TRUE,"GENERAL";"TAB5",#N/A,TRUE,"GENERAL"}</definedName>
    <definedName name="_v9" localSheetId="79"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26" hidden="1">{"via1",#N/A,TRUE,"general";"via2",#N/A,TRUE,"general";"via3",#N/A,TRUE,"general"}</definedName>
    <definedName name="_vfv4" localSheetId="28" hidden="1">{"via1",#N/A,TRUE,"general";"via2",#N/A,TRUE,"general";"via3",#N/A,TRUE,"general"}</definedName>
    <definedName name="_vfv4" localSheetId="30" hidden="1">{"via1",#N/A,TRUE,"general";"via2",#N/A,TRUE,"general";"via3",#N/A,TRUE,"general"}</definedName>
    <definedName name="_vfv4" localSheetId="81" hidden="1">{"via1",#N/A,TRUE,"general";"via2",#N/A,TRUE,"general";"via3",#N/A,TRUE,"general"}</definedName>
    <definedName name="_vfv4" localSheetId="32" hidden="1">{"via1",#N/A,TRUE,"general";"via2",#N/A,TRUE,"general";"via3",#N/A,TRUE,"general"}</definedName>
    <definedName name="_vfv4" localSheetId="34" hidden="1">{"via1",#N/A,TRUE,"general";"via2",#N/A,TRUE,"general";"via3",#N/A,TRUE,"general"}</definedName>
    <definedName name="_vfv4" localSheetId="36" hidden="1">{"via1",#N/A,TRUE,"general";"via2",#N/A,TRUE,"general";"via3",#N/A,TRUE,"general"}</definedName>
    <definedName name="_vfv4" localSheetId="38" hidden="1">{"via1",#N/A,TRUE,"general";"via2",#N/A,TRUE,"general";"via3",#N/A,TRUE,"general"}</definedName>
    <definedName name="_vfv4" localSheetId="40" hidden="1">{"via1",#N/A,TRUE,"general";"via2",#N/A,TRUE,"general";"via3",#N/A,TRUE,"general"}</definedName>
    <definedName name="_vfv4" localSheetId="42" hidden="1">{"via1",#N/A,TRUE,"general";"via2",#N/A,TRUE,"general";"via3",#N/A,TRUE,"general"}</definedName>
    <definedName name="_vfv4" localSheetId="45" hidden="1">{"via1",#N/A,TRUE,"general";"via2",#N/A,TRUE,"general";"via3",#N/A,TRUE,"general"}</definedName>
    <definedName name="_vfv4" localSheetId="47" hidden="1">{"via1",#N/A,TRUE,"general";"via2",#N/A,TRUE,"general";"via3",#N/A,TRUE,"general"}</definedName>
    <definedName name="_vfv4" localSheetId="49" hidden="1">{"via1",#N/A,TRUE,"general";"via2",#N/A,TRUE,"general";"via3",#N/A,TRUE,"general"}</definedName>
    <definedName name="_vfv4" localSheetId="51" hidden="1">{"via1",#N/A,TRUE,"general";"via2",#N/A,TRUE,"general";"via3",#N/A,TRUE,"general"}</definedName>
    <definedName name="_vfv4" localSheetId="53" hidden="1">{"via1",#N/A,TRUE,"general";"via2",#N/A,TRUE,"general";"via3",#N/A,TRUE,"general"}</definedName>
    <definedName name="_vfv4" localSheetId="55" hidden="1">{"via1",#N/A,TRUE,"general";"via2",#N/A,TRUE,"general";"via3",#N/A,TRUE,"general"}</definedName>
    <definedName name="_vfv4" localSheetId="57" hidden="1">{"via1",#N/A,TRUE,"general";"via2",#N/A,TRUE,"general";"via3",#N/A,TRUE,"general"}</definedName>
    <definedName name="_vfv4" localSheetId="59" hidden="1">{"via1",#N/A,TRUE,"general";"via2",#N/A,TRUE,"general";"via3",#N/A,TRUE,"general"}</definedName>
    <definedName name="_vfv4" localSheetId="61" hidden="1">{"via1",#N/A,TRUE,"general";"via2",#N/A,TRUE,"general";"via3",#N/A,TRUE,"general"}</definedName>
    <definedName name="_vfv4" localSheetId="63" hidden="1">{"via1",#N/A,TRUE,"general";"via2",#N/A,TRUE,"general";"via3",#N/A,TRUE,"general"}</definedName>
    <definedName name="_vfv4" localSheetId="65" hidden="1">{"via1",#N/A,TRUE,"general";"via2",#N/A,TRUE,"general";"via3",#N/A,TRUE,"general"}</definedName>
    <definedName name="_vfv4" localSheetId="67" hidden="1">{"via1",#N/A,TRUE,"general";"via2",#N/A,TRUE,"general";"via3",#N/A,TRUE,"general"}</definedName>
    <definedName name="_vfv4" localSheetId="69" hidden="1">{"via1",#N/A,TRUE,"general";"via2",#N/A,TRUE,"general";"via3",#N/A,TRUE,"general"}</definedName>
    <definedName name="_vfv4" localSheetId="71" hidden="1">{"via1",#N/A,TRUE,"general";"via2",#N/A,TRUE,"general";"via3",#N/A,TRUE,"general"}</definedName>
    <definedName name="_vfv4" localSheetId="73" hidden="1">{"via1",#N/A,TRUE,"general";"via2",#N/A,TRUE,"general";"via3",#N/A,TRUE,"general"}</definedName>
    <definedName name="_vfv4" localSheetId="75" hidden="1">{"via1",#N/A,TRUE,"general";"via2",#N/A,TRUE,"general";"via3",#N/A,TRUE,"general"}</definedName>
    <definedName name="_vfv4" localSheetId="77" hidden="1">{"via1",#N/A,TRUE,"general";"via2",#N/A,TRUE,"general";"via3",#N/A,TRUE,"general"}</definedName>
    <definedName name="_vfv4" localSheetId="79"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[12]Tablas!#REF!</definedName>
    <definedName name="_VPR1">[12]Tablas!#REF!</definedName>
    <definedName name="_VPR2">[14]Tablas!#REF!</definedName>
    <definedName name="_VRP1">[12]Tablas!#REF!</definedName>
    <definedName name="_VSM1">[12]Tablas!#REF!</definedName>
    <definedName name="_x1" localSheetId="26" hidden="1">{"TAB1",#N/A,TRUE,"GENERAL";"TAB2",#N/A,TRUE,"GENERAL";"TAB3",#N/A,TRUE,"GENERAL";"TAB4",#N/A,TRUE,"GENERAL";"TAB5",#N/A,TRUE,"GENERAL"}</definedName>
    <definedName name="_x1" localSheetId="28" hidden="1">{"TAB1",#N/A,TRUE,"GENERAL";"TAB2",#N/A,TRUE,"GENERAL";"TAB3",#N/A,TRUE,"GENERAL";"TAB4",#N/A,TRUE,"GENERAL";"TAB5",#N/A,TRUE,"GENERAL"}</definedName>
    <definedName name="_x1" localSheetId="30" hidden="1">{"TAB1",#N/A,TRUE,"GENERAL";"TAB2",#N/A,TRUE,"GENERAL";"TAB3",#N/A,TRUE,"GENERAL";"TAB4",#N/A,TRUE,"GENERAL";"TAB5",#N/A,TRUE,"GENERAL"}</definedName>
    <definedName name="_x1" localSheetId="81" hidden="1">{"TAB1",#N/A,TRUE,"GENERAL";"TAB2",#N/A,TRUE,"GENERAL";"TAB3",#N/A,TRUE,"GENERAL";"TAB4",#N/A,TRUE,"GENERAL";"TAB5",#N/A,TRUE,"GENERAL"}</definedName>
    <definedName name="_x1" localSheetId="32" hidden="1">{"TAB1",#N/A,TRUE,"GENERAL";"TAB2",#N/A,TRUE,"GENERAL";"TAB3",#N/A,TRUE,"GENERAL";"TAB4",#N/A,TRUE,"GENERAL";"TAB5",#N/A,TRUE,"GENERAL"}</definedName>
    <definedName name="_x1" localSheetId="34" hidden="1">{"TAB1",#N/A,TRUE,"GENERAL";"TAB2",#N/A,TRUE,"GENERAL";"TAB3",#N/A,TRUE,"GENERAL";"TAB4",#N/A,TRUE,"GENERAL";"TAB5",#N/A,TRUE,"GENERAL"}</definedName>
    <definedName name="_x1" localSheetId="36" hidden="1">{"TAB1",#N/A,TRUE,"GENERAL";"TAB2",#N/A,TRUE,"GENERAL";"TAB3",#N/A,TRUE,"GENERAL";"TAB4",#N/A,TRUE,"GENERAL";"TAB5",#N/A,TRUE,"GENERAL"}</definedName>
    <definedName name="_x1" localSheetId="38" hidden="1">{"TAB1",#N/A,TRUE,"GENERAL";"TAB2",#N/A,TRUE,"GENERAL";"TAB3",#N/A,TRUE,"GENERAL";"TAB4",#N/A,TRUE,"GENERAL";"TAB5",#N/A,TRUE,"GENERAL"}</definedName>
    <definedName name="_x1" localSheetId="40" hidden="1">{"TAB1",#N/A,TRUE,"GENERAL";"TAB2",#N/A,TRUE,"GENERAL";"TAB3",#N/A,TRUE,"GENERAL";"TAB4",#N/A,TRUE,"GENERAL";"TAB5",#N/A,TRUE,"GENERAL"}</definedName>
    <definedName name="_x1" localSheetId="42" hidden="1">{"TAB1",#N/A,TRUE,"GENERAL";"TAB2",#N/A,TRUE,"GENERAL";"TAB3",#N/A,TRUE,"GENERAL";"TAB4",#N/A,TRUE,"GENERAL";"TAB5",#N/A,TRUE,"GENERAL"}</definedName>
    <definedName name="_x1" localSheetId="45" hidden="1">{"TAB1",#N/A,TRUE,"GENERAL";"TAB2",#N/A,TRUE,"GENERAL";"TAB3",#N/A,TRUE,"GENERAL";"TAB4",#N/A,TRUE,"GENERAL";"TAB5",#N/A,TRUE,"GENERAL"}</definedName>
    <definedName name="_x1" localSheetId="47" hidden="1">{"TAB1",#N/A,TRUE,"GENERAL";"TAB2",#N/A,TRUE,"GENERAL";"TAB3",#N/A,TRUE,"GENERAL";"TAB4",#N/A,TRUE,"GENERAL";"TAB5",#N/A,TRUE,"GENERAL"}</definedName>
    <definedName name="_x1" localSheetId="49" hidden="1">{"TAB1",#N/A,TRUE,"GENERAL";"TAB2",#N/A,TRUE,"GENERAL";"TAB3",#N/A,TRUE,"GENERAL";"TAB4",#N/A,TRUE,"GENERAL";"TAB5",#N/A,TRUE,"GENERAL"}</definedName>
    <definedName name="_x1" localSheetId="51" hidden="1">{"TAB1",#N/A,TRUE,"GENERAL";"TAB2",#N/A,TRUE,"GENERAL";"TAB3",#N/A,TRUE,"GENERAL";"TAB4",#N/A,TRUE,"GENERAL";"TAB5",#N/A,TRUE,"GENERAL"}</definedName>
    <definedName name="_x1" localSheetId="53" hidden="1">{"TAB1",#N/A,TRUE,"GENERAL";"TAB2",#N/A,TRUE,"GENERAL";"TAB3",#N/A,TRUE,"GENERAL";"TAB4",#N/A,TRUE,"GENERAL";"TAB5",#N/A,TRUE,"GENERAL"}</definedName>
    <definedName name="_x1" localSheetId="55" hidden="1">{"TAB1",#N/A,TRUE,"GENERAL";"TAB2",#N/A,TRUE,"GENERAL";"TAB3",#N/A,TRUE,"GENERAL";"TAB4",#N/A,TRUE,"GENERAL";"TAB5",#N/A,TRUE,"GENERAL"}</definedName>
    <definedName name="_x1" localSheetId="57" hidden="1">{"TAB1",#N/A,TRUE,"GENERAL";"TAB2",#N/A,TRUE,"GENERAL";"TAB3",#N/A,TRUE,"GENERAL";"TAB4",#N/A,TRUE,"GENERAL";"TAB5",#N/A,TRUE,"GENERAL"}</definedName>
    <definedName name="_x1" localSheetId="59" hidden="1">{"TAB1",#N/A,TRUE,"GENERAL";"TAB2",#N/A,TRUE,"GENERAL";"TAB3",#N/A,TRUE,"GENERAL";"TAB4",#N/A,TRUE,"GENERAL";"TAB5",#N/A,TRUE,"GENERAL"}</definedName>
    <definedName name="_x1" localSheetId="61" hidden="1">{"TAB1",#N/A,TRUE,"GENERAL";"TAB2",#N/A,TRUE,"GENERAL";"TAB3",#N/A,TRUE,"GENERAL";"TAB4",#N/A,TRUE,"GENERAL";"TAB5",#N/A,TRUE,"GENERAL"}</definedName>
    <definedName name="_x1" localSheetId="63" hidden="1">{"TAB1",#N/A,TRUE,"GENERAL";"TAB2",#N/A,TRUE,"GENERAL";"TAB3",#N/A,TRUE,"GENERAL";"TAB4",#N/A,TRUE,"GENERAL";"TAB5",#N/A,TRUE,"GENERAL"}</definedName>
    <definedName name="_x1" localSheetId="65" hidden="1">{"TAB1",#N/A,TRUE,"GENERAL";"TAB2",#N/A,TRUE,"GENERAL";"TAB3",#N/A,TRUE,"GENERAL";"TAB4",#N/A,TRUE,"GENERAL";"TAB5",#N/A,TRUE,"GENERAL"}</definedName>
    <definedName name="_x1" localSheetId="67" hidden="1">{"TAB1",#N/A,TRUE,"GENERAL";"TAB2",#N/A,TRUE,"GENERAL";"TAB3",#N/A,TRUE,"GENERAL";"TAB4",#N/A,TRUE,"GENERAL";"TAB5",#N/A,TRUE,"GENERAL"}</definedName>
    <definedName name="_x1" localSheetId="69" hidden="1">{"TAB1",#N/A,TRUE,"GENERAL";"TAB2",#N/A,TRUE,"GENERAL";"TAB3",#N/A,TRUE,"GENERAL";"TAB4",#N/A,TRUE,"GENERAL";"TAB5",#N/A,TRUE,"GENERAL"}</definedName>
    <definedName name="_x1" localSheetId="71" hidden="1">{"TAB1",#N/A,TRUE,"GENERAL";"TAB2",#N/A,TRUE,"GENERAL";"TAB3",#N/A,TRUE,"GENERAL";"TAB4",#N/A,TRUE,"GENERAL";"TAB5",#N/A,TRUE,"GENERAL"}</definedName>
    <definedName name="_x1" localSheetId="73" hidden="1">{"TAB1",#N/A,TRUE,"GENERAL";"TAB2",#N/A,TRUE,"GENERAL";"TAB3",#N/A,TRUE,"GENERAL";"TAB4",#N/A,TRUE,"GENERAL";"TAB5",#N/A,TRUE,"GENERAL"}</definedName>
    <definedName name="_x1" localSheetId="75" hidden="1">{"TAB1",#N/A,TRUE,"GENERAL";"TAB2",#N/A,TRUE,"GENERAL";"TAB3",#N/A,TRUE,"GENERAL";"TAB4",#N/A,TRUE,"GENERAL";"TAB5",#N/A,TRUE,"GENERAL"}</definedName>
    <definedName name="_x1" localSheetId="77" hidden="1">{"TAB1",#N/A,TRUE,"GENERAL";"TAB2",#N/A,TRUE,"GENERAL";"TAB3",#N/A,TRUE,"GENERAL";"TAB4",#N/A,TRUE,"GENERAL";"TAB5",#N/A,TRUE,"GENERAL"}</definedName>
    <definedName name="_x1" localSheetId="79"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6" hidden="1">{"via1",#N/A,TRUE,"general";"via2",#N/A,TRUE,"general";"via3",#N/A,TRUE,"general"}</definedName>
    <definedName name="_x2" localSheetId="28" hidden="1">{"via1",#N/A,TRUE,"general";"via2",#N/A,TRUE,"general";"via3",#N/A,TRUE,"general"}</definedName>
    <definedName name="_x2" localSheetId="30" hidden="1">{"via1",#N/A,TRUE,"general";"via2",#N/A,TRUE,"general";"via3",#N/A,TRUE,"general"}</definedName>
    <definedName name="_x2" localSheetId="81" hidden="1">{"via1",#N/A,TRUE,"general";"via2",#N/A,TRUE,"general";"via3",#N/A,TRUE,"general"}</definedName>
    <definedName name="_x2" localSheetId="32" hidden="1">{"via1",#N/A,TRUE,"general";"via2",#N/A,TRUE,"general";"via3",#N/A,TRUE,"general"}</definedName>
    <definedName name="_x2" localSheetId="34" hidden="1">{"via1",#N/A,TRUE,"general";"via2",#N/A,TRUE,"general";"via3",#N/A,TRUE,"general"}</definedName>
    <definedName name="_x2" localSheetId="36" hidden="1">{"via1",#N/A,TRUE,"general";"via2",#N/A,TRUE,"general";"via3",#N/A,TRUE,"general"}</definedName>
    <definedName name="_x2" localSheetId="38" hidden="1">{"via1",#N/A,TRUE,"general";"via2",#N/A,TRUE,"general";"via3",#N/A,TRUE,"general"}</definedName>
    <definedName name="_x2" localSheetId="40" hidden="1">{"via1",#N/A,TRUE,"general";"via2",#N/A,TRUE,"general";"via3",#N/A,TRUE,"general"}</definedName>
    <definedName name="_x2" localSheetId="42" hidden="1">{"via1",#N/A,TRUE,"general";"via2",#N/A,TRUE,"general";"via3",#N/A,TRUE,"general"}</definedName>
    <definedName name="_x2" localSheetId="45" hidden="1">{"via1",#N/A,TRUE,"general";"via2",#N/A,TRUE,"general";"via3",#N/A,TRUE,"general"}</definedName>
    <definedName name="_x2" localSheetId="47" hidden="1">{"via1",#N/A,TRUE,"general";"via2",#N/A,TRUE,"general";"via3",#N/A,TRUE,"general"}</definedName>
    <definedName name="_x2" localSheetId="49" hidden="1">{"via1",#N/A,TRUE,"general";"via2",#N/A,TRUE,"general";"via3",#N/A,TRUE,"general"}</definedName>
    <definedName name="_x2" localSheetId="51" hidden="1">{"via1",#N/A,TRUE,"general";"via2",#N/A,TRUE,"general";"via3",#N/A,TRUE,"general"}</definedName>
    <definedName name="_x2" localSheetId="53" hidden="1">{"via1",#N/A,TRUE,"general";"via2",#N/A,TRUE,"general";"via3",#N/A,TRUE,"general"}</definedName>
    <definedName name="_x2" localSheetId="55" hidden="1">{"via1",#N/A,TRUE,"general";"via2",#N/A,TRUE,"general";"via3",#N/A,TRUE,"general"}</definedName>
    <definedName name="_x2" localSheetId="57" hidden="1">{"via1",#N/A,TRUE,"general";"via2",#N/A,TRUE,"general";"via3",#N/A,TRUE,"general"}</definedName>
    <definedName name="_x2" localSheetId="59" hidden="1">{"via1",#N/A,TRUE,"general";"via2",#N/A,TRUE,"general";"via3",#N/A,TRUE,"general"}</definedName>
    <definedName name="_x2" localSheetId="61" hidden="1">{"via1",#N/A,TRUE,"general";"via2",#N/A,TRUE,"general";"via3",#N/A,TRUE,"general"}</definedName>
    <definedName name="_x2" localSheetId="63" hidden="1">{"via1",#N/A,TRUE,"general";"via2",#N/A,TRUE,"general";"via3",#N/A,TRUE,"general"}</definedName>
    <definedName name="_x2" localSheetId="65" hidden="1">{"via1",#N/A,TRUE,"general";"via2",#N/A,TRUE,"general";"via3",#N/A,TRUE,"general"}</definedName>
    <definedName name="_x2" localSheetId="67" hidden="1">{"via1",#N/A,TRUE,"general";"via2",#N/A,TRUE,"general";"via3",#N/A,TRUE,"general"}</definedName>
    <definedName name="_x2" localSheetId="69" hidden="1">{"via1",#N/A,TRUE,"general";"via2",#N/A,TRUE,"general";"via3",#N/A,TRUE,"general"}</definedName>
    <definedName name="_x2" localSheetId="71" hidden="1">{"via1",#N/A,TRUE,"general";"via2",#N/A,TRUE,"general";"via3",#N/A,TRUE,"general"}</definedName>
    <definedName name="_x2" localSheetId="73" hidden="1">{"via1",#N/A,TRUE,"general";"via2",#N/A,TRUE,"general";"via3",#N/A,TRUE,"general"}</definedName>
    <definedName name="_x2" localSheetId="75" hidden="1">{"via1",#N/A,TRUE,"general";"via2",#N/A,TRUE,"general";"via3",#N/A,TRUE,"general"}</definedName>
    <definedName name="_x2" localSheetId="77" hidden="1">{"via1",#N/A,TRUE,"general";"via2",#N/A,TRUE,"general";"via3",#N/A,TRUE,"general"}</definedName>
    <definedName name="_x2" localSheetId="79"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6" hidden="1">{"via1",#N/A,TRUE,"general";"via2",#N/A,TRUE,"general";"via3",#N/A,TRUE,"general"}</definedName>
    <definedName name="_x3" localSheetId="28" hidden="1">{"via1",#N/A,TRUE,"general";"via2",#N/A,TRUE,"general";"via3",#N/A,TRUE,"general"}</definedName>
    <definedName name="_x3" localSheetId="30" hidden="1">{"via1",#N/A,TRUE,"general";"via2",#N/A,TRUE,"general";"via3",#N/A,TRUE,"general"}</definedName>
    <definedName name="_x3" localSheetId="81" hidden="1">{"via1",#N/A,TRUE,"general";"via2",#N/A,TRUE,"general";"via3",#N/A,TRUE,"general"}</definedName>
    <definedName name="_x3" localSheetId="32" hidden="1">{"via1",#N/A,TRUE,"general";"via2",#N/A,TRUE,"general";"via3",#N/A,TRUE,"general"}</definedName>
    <definedName name="_x3" localSheetId="34" hidden="1">{"via1",#N/A,TRUE,"general";"via2",#N/A,TRUE,"general";"via3",#N/A,TRUE,"general"}</definedName>
    <definedName name="_x3" localSheetId="36" hidden="1">{"via1",#N/A,TRUE,"general";"via2",#N/A,TRUE,"general";"via3",#N/A,TRUE,"general"}</definedName>
    <definedName name="_x3" localSheetId="38" hidden="1">{"via1",#N/A,TRUE,"general";"via2",#N/A,TRUE,"general";"via3",#N/A,TRUE,"general"}</definedName>
    <definedName name="_x3" localSheetId="40" hidden="1">{"via1",#N/A,TRUE,"general";"via2",#N/A,TRUE,"general";"via3",#N/A,TRUE,"general"}</definedName>
    <definedName name="_x3" localSheetId="42" hidden="1">{"via1",#N/A,TRUE,"general";"via2",#N/A,TRUE,"general";"via3",#N/A,TRUE,"general"}</definedName>
    <definedName name="_x3" localSheetId="45" hidden="1">{"via1",#N/A,TRUE,"general";"via2",#N/A,TRUE,"general";"via3",#N/A,TRUE,"general"}</definedName>
    <definedName name="_x3" localSheetId="47" hidden="1">{"via1",#N/A,TRUE,"general";"via2",#N/A,TRUE,"general";"via3",#N/A,TRUE,"general"}</definedName>
    <definedName name="_x3" localSheetId="49" hidden="1">{"via1",#N/A,TRUE,"general";"via2",#N/A,TRUE,"general";"via3",#N/A,TRUE,"general"}</definedName>
    <definedName name="_x3" localSheetId="51" hidden="1">{"via1",#N/A,TRUE,"general";"via2",#N/A,TRUE,"general";"via3",#N/A,TRUE,"general"}</definedName>
    <definedName name="_x3" localSheetId="53" hidden="1">{"via1",#N/A,TRUE,"general";"via2",#N/A,TRUE,"general";"via3",#N/A,TRUE,"general"}</definedName>
    <definedName name="_x3" localSheetId="55" hidden="1">{"via1",#N/A,TRUE,"general";"via2",#N/A,TRUE,"general";"via3",#N/A,TRUE,"general"}</definedName>
    <definedName name="_x3" localSheetId="57" hidden="1">{"via1",#N/A,TRUE,"general";"via2",#N/A,TRUE,"general";"via3",#N/A,TRUE,"general"}</definedName>
    <definedName name="_x3" localSheetId="59" hidden="1">{"via1",#N/A,TRUE,"general";"via2",#N/A,TRUE,"general";"via3",#N/A,TRUE,"general"}</definedName>
    <definedName name="_x3" localSheetId="61" hidden="1">{"via1",#N/A,TRUE,"general";"via2",#N/A,TRUE,"general";"via3",#N/A,TRUE,"general"}</definedName>
    <definedName name="_x3" localSheetId="63" hidden="1">{"via1",#N/A,TRUE,"general";"via2",#N/A,TRUE,"general";"via3",#N/A,TRUE,"general"}</definedName>
    <definedName name="_x3" localSheetId="65" hidden="1">{"via1",#N/A,TRUE,"general";"via2",#N/A,TRUE,"general";"via3",#N/A,TRUE,"general"}</definedName>
    <definedName name="_x3" localSheetId="67" hidden="1">{"via1",#N/A,TRUE,"general";"via2",#N/A,TRUE,"general";"via3",#N/A,TRUE,"general"}</definedName>
    <definedName name="_x3" localSheetId="69" hidden="1">{"via1",#N/A,TRUE,"general";"via2",#N/A,TRUE,"general";"via3",#N/A,TRUE,"general"}</definedName>
    <definedName name="_x3" localSheetId="71" hidden="1">{"via1",#N/A,TRUE,"general";"via2",#N/A,TRUE,"general";"via3",#N/A,TRUE,"general"}</definedName>
    <definedName name="_x3" localSheetId="73" hidden="1">{"via1",#N/A,TRUE,"general";"via2",#N/A,TRUE,"general";"via3",#N/A,TRUE,"general"}</definedName>
    <definedName name="_x3" localSheetId="75" hidden="1">{"via1",#N/A,TRUE,"general";"via2",#N/A,TRUE,"general";"via3",#N/A,TRUE,"general"}</definedName>
    <definedName name="_x3" localSheetId="77" hidden="1">{"via1",#N/A,TRUE,"general";"via2",#N/A,TRUE,"general";"via3",#N/A,TRUE,"general"}</definedName>
    <definedName name="_x3" localSheetId="79"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6" hidden="1">{"via1",#N/A,TRUE,"general";"via2",#N/A,TRUE,"general";"via3",#N/A,TRUE,"general"}</definedName>
    <definedName name="_x4" localSheetId="28" hidden="1">{"via1",#N/A,TRUE,"general";"via2",#N/A,TRUE,"general";"via3",#N/A,TRUE,"general"}</definedName>
    <definedName name="_x4" localSheetId="30" hidden="1">{"via1",#N/A,TRUE,"general";"via2",#N/A,TRUE,"general";"via3",#N/A,TRUE,"general"}</definedName>
    <definedName name="_x4" localSheetId="81" hidden="1">{"via1",#N/A,TRUE,"general";"via2",#N/A,TRUE,"general";"via3",#N/A,TRUE,"general"}</definedName>
    <definedName name="_x4" localSheetId="32" hidden="1">{"via1",#N/A,TRUE,"general";"via2",#N/A,TRUE,"general";"via3",#N/A,TRUE,"general"}</definedName>
    <definedName name="_x4" localSheetId="34" hidden="1">{"via1",#N/A,TRUE,"general";"via2",#N/A,TRUE,"general";"via3",#N/A,TRUE,"general"}</definedName>
    <definedName name="_x4" localSheetId="36" hidden="1">{"via1",#N/A,TRUE,"general";"via2",#N/A,TRUE,"general";"via3",#N/A,TRUE,"general"}</definedName>
    <definedName name="_x4" localSheetId="38" hidden="1">{"via1",#N/A,TRUE,"general";"via2",#N/A,TRUE,"general";"via3",#N/A,TRUE,"general"}</definedName>
    <definedName name="_x4" localSheetId="40" hidden="1">{"via1",#N/A,TRUE,"general";"via2",#N/A,TRUE,"general";"via3",#N/A,TRUE,"general"}</definedName>
    <definedName name="_x4" localSheetId="42" hidden="1">{"via1",#N/A,TRUE,"general";"via2",#N/A,TRUE,"general";"via3",#N/A,TRUE,"general"}</definedName>
    <definedName name="_x4" localSheetId="45" hidden="1">{"via1",#N/A,TRUE,"general";"via2",#N/A,TRUE,"general";"via3",#N/A,TRUE,"general"}</definedName>
    <definedName name="_x4" localSheetId="47" hidden="1">{"via1",#N/A,TRUE,"general";"via2",#N/A,TRUE,"general";"via3",#N/A,TRUE,"general"}</definedName>
    <definedName name="_x4" localSheetId="49" hidden="1">{"via1",#N/A,TRUE,"general";"via2",#N/A,TRUE,"general";"via3",#N/A,TRUE,"general"}</definedName>
    <definedName name="_x4" localSheetId="51" hidden="1">{"via1",#N/A,TRUE,"general";"via2",#N/A,TRUE,"general";"via3",#N/A,TRUE,"general"}</definedName>
    <definedName name="_x4" localSheetId="53" hidden="1">{"via1",#N/A,TRUE,"general";"via2",#N/A,TRUE,"general";"via3",#N/A,TRUE,"general"}</definedName>
    <definedName name="_x4" localSheetId="55" hidden="1">{"via1",#N/A,TRUE,"general";"via2",#N/A,TRUE,"general";"via3",#N/A,TRUE,"general"}</definedName>
    <definedName name="_x4" localSheetId="57" hidden="1">{"via1",#N/A,TRUE,"general";"via2",#N/A,TRUE,"general";"via3",#N/A,TRUE,"general"}</definedName>
    <definedName name="_x4" localSheetId="59" hidden="1">{"via1",#N/A,TRUE,"general";"via2",#N/A,TRUE,"general";"via3",#N/A,TRUE,"general"}</definedName>
    <definedName name="_x4" localSheetId="61" hidden="1">{"via1",#N/A,TRUE,"general";"via2",#N/A,TRUE,"general";"via3",#N/A,TRUE,"general"}</definedName>
    <definedName name="_x4" localSheetId="63" hidden="1">{"via1",#N/A,TRUE,"general";"via2",#N/A,TRUE,"general";"via3",#N/A,TRUE,"general"}</definedName>
    <definedName name="_x4" localSheetId="65" hidden="1">{"via1",#N/A,TRUE,"general";"via2",#N/A,TRUE,"general";"via3",#N/A,TRUE,"general"}</definedName>
    <definedName name="_x4" localSheetId="67" hidden="1">{"via1",#N/A,TRUE,"general";"via2",#N/A,TRUE,"general";"via3",#N/A,TRUE,"general"}</definedName>
    <definedName name="_x4" localSheetId="69" hidden="1">{"via1",#N/A,TRUE,"general";"via2",#N/A,TRUE,"general";"via3",#N/A,TRUE,"general"}</definedName>
    <definedName name="_x4" localSheetId="71" hidden="1">{"via1",#N/A,TRUE,"general";"via2",#N/A,TRUE,"general";"via3",#N/A,TRUE,"general"}</definedName>
    <definedName name="_x4" localSheetId="73" hidden="1">{"via1",#N/A,TRUE,"general";"via2",#N/A,TRUE,"general";"via3",#N/A,TRUE,"general"}</definedName>
    <definedName name="_x4" localSheetId="75" hidden="1">{"via1",#N/A,TRUE,"general";"via2",#N/A,TRUE,"general";"via3",#N/A,TRUE,"general"}</definedName>
    <definedName name="_x4" localSheetId="77" hidden="1">{"via1",#N/A,TRUE,"general";"via2",#N/A,TRUE,"general";"via3",#N/A,TRUE,"general"}</definedName>
    <definedName name="_x4" localSheetId="79"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6" hidden="1">{"TAB1",#N/A,TRUE,"GENERAL";"TAB2",#N/A,TRUE,"GENERAL";"TAB3",#N/A,TRUE,"GENERAL";"TAB4",#N/A,TRUE,"GENERAL";"TAB5",#N/A,TRUE,"GENERAL"}</definedName>
    <definedName name="_x5" localSheetId="28" hidden="1">{"TAB1",#N/A,TRUE,"GENERAL";"TAB2",#N/A,TRUE,"GENERAL";"TAB3",#N/A,TRUE,"GENERAL";"TAB4",#N/A,TRUE,"GENERAL";"TAB5",#N/A,TRUE,"GENERAL"}</definedName>
    <definedName name="_x5" localSheetId="30" hidden="1">{"TAB1",#N/A,TRUE,"GENERAL";"TAB2",#N/A,TRUE,"GENERAL";"TAB3",#N/A,TRUE,"GENERAL";"TAB4",#N/A,TRUE,"GENERAL";"TAB5",#N/A,TRUE,"GENERAL"}</definedName>
    <definedName name="_x5" localSheetId="81" hidden="1">{"TAB1",#N/A,TRUE,"GENERAL";"TAB2",#N/A,TRUE,"GENERAL";"TAB3",#N/A,TRUE,"GENERAL";"TAB4",#N/A,TRUE,"GENERAL";"TAB5",#N/A,TRUE,"GENERAL"}</definedName>
    <definedName name="_x5" localSheetId="32" hidden="1">{"TAB1",#N/A,TRUE,"GENERAL";"TAB2",#N/A,TRUE,"GENERAL";"TAB3",#N/A,TRUE,"GENERAL";"TAB4",#N/A,TRUE,"GENERAL";"TAB5",#N/A,TRUE,"GENERAL"}</definedName>
    <definedName name="_x5" localSheetId="34" hidden="1">{"TAB1",#N/A,TRUE,"GENERAL";"TAB2",#N/A,TRUE,"GENERAL";"TAB3",#N/A,TRUE,"GENERAL";"TAB4",#N/A,TRUE,"GENERAL";"TAB5",#N/A,TRUE,"GENERAL"}</definedName>
    <definedName name="_x5" localSheetId="36" hidden="1">{"TAB1",#N/A,TRUE,"GENERAL";"TAB2",#N/A,TRUE,"GENERAL";"TAB3",#N/A,TRUE,"GENERAL";"TAB4",#N/A,TRUE,"GENERAL";"TAB5",#N/A,TRUE,"GENERAL"}</definedName>
    <definedName name="_x5" localSheetId="38" hidden="1">{"TAB1",#N/A,TRUE,"GENERAL";"TAB2",#N/A,TRUE,"GENERAL";"TAB3",#N/A,TRUE,"GENERAL";"TAB4",#N/A,TRUE,"GENERAL";"TAB5",#N/A,TRUE,"GENERAL"}</definedName>
    <definedName name="_x5" localSheetId="40" hidden="1">{"TAB1",#N/A,TRUE,"GENERAL";"TAB2",#N/A,TRUE,"GENERAL";"TAB3",#N/A,TRUE,"GENERAL";"TAB4",#N/A,TRUE,"GENERAL";"TAB5",#N/A,TRUE,"GENERAL"}</definedName>
    <definedName name="_x5" localSheetId="42" hidden="1">{"TAB1",#N/A,TRUE,"GENERAL";"TAB2",#N/A,TRUE,"GENERAL";"TAB3",#N/A,TRUE,"GENERAL";"TAB4",#N/A,TRUE,"GENERAL";"TAB5",#N/A,TRUE,"GENERAL"}</definedName>
    <definedName name="_x5" localSheetId="45" hidden="1">{"TAB1",#N/A,TRUE,"GENERAL";"TAB2",#N/A,TRUE,"GENERAL";"TAB3",#N/A,TRUE,"GENERAL";"TAB4",#N/A,TRUE,"GENERAL";"TAB5",#N/A,TRUE,"GENERAL"}</definedName>
    <definedName name="_x5" localSheetId="47" hidden="1">{"TAB1",#N/A,TRUE,"GENERAL";"TAB2",#N/A,TRUE,"GENERAL";"TAB3",#N/A,TRUE,"GENERAL";"TAB4",#N/A,TRUE,"GENERAL";"TAB5",#N/A,TRUE,"GENERAL"}</definedName>
    <definedName name="_x5" localSheetId="49" hidden="1">{"TAB1",#N/A,TRUE,"GENERAL";"TAB2",#N/A,TRUE,"GENERAL";"TAB3",#N/A,TRUE,"GENERAL";"TAB4",#N/A,TRUE,"GENERAL";"TAB5",#N/A,TRUE,"GENERAL"}</definedName>
    <definedName name="_x5" localSheetId="51" hidden="1">{"TAB1",#N/A,TRUE,"GENERAL";"TAB2",#N/A,TRUE,"GENERAL";"TAB3",#N/A,TRUE,"GENERAL";"TAB4",#N/A,TRUE,"GENERAL";"TAB5",#N/A,TRUE,"GENERAL"}</definedName>
    <definedName name="_x5" localSheetId="53" hidden="1">{"TAB1",#N/A,TRUE,"GENERAL";"TAB2",#N/A,TRUE,"GENERAL";"TAB3",#N/A,TRUE,"GENERAL";"TAB4",#N/A,TRUE,"GENERAL";"TAB5",#N/A,TRUE,"GENERAL"}</definedName>
    <definedName name="_x5" localSheetId="55" hidden="1">{"TAB1",#N/A,TRUE,"GENERAL";"TAB2",#N/A,TRUE,"GENERAL";"TAB3",#N/A,TRUE,"GENERAL";"TAB4",#N/A,TRUE,"GENERAL";"TAB5",#N/A,TRUE,"GENERAL"}</definedName>
    <definedName name="_x5" localSheetId="57" hidden="1">{"TAB1",#N/A,TRUE,"GENERAL";"TAB2",#N/A,TRUE,"GENERAL";"TAB3",#N/A,TRUE,"GENERAL";"TAB4",#N/A,TRUE,"GENERAL";"TAB5",#N/A,TRUE,"GENERAL"}</definedName>
    <definedName name="_x5" localSheetId="59" hidden="1">{"TAB1",#N/A,TRUE,"GENERAL";"TAB2",#N/A,TRUE,"GENERAL";"TAB3",#N/A,TRUE,"GENERAL";"TAB4",#N/A,TRUE,"GENERAL";"TAB5",#N/A,TRUE,"GENERAL"}</definedName>
    <definedName name="_x5" localSheetId="61" hidden="1">{"TAB1",#N/A,TRUE,"GENERAL";"TAB2",#N/A,TRUE,"GENERAL";"TAB3",#N/A,TRUE,"GENERAL";"TAB4",#N/A,TRUE,"GENERAL";"TAB5",#N/A,TRUE,"GENERAL"}</definedName>
    <definedName name="_x5" localSheetId="63" hidden="1">{"TAB1",#N/A,TRUE,"GENERAL";"TAB2",#N/A,TRUE,"GENERAL";"TAB3",#N/A,TRUE,"GENERAL";"TAB4",#N/A,TRUE,"GENERAL";"TAB5",#N/A,TRUE,"GENERAL"}</definedName>
    <definedName name="_x5" localSheetId="65" hidden="1">{"TAB1",#N/A,TRUE,"GENERAL";"TAB2",#N/A,TRUE,"GENERAL";"TAB3",#N/A,TRUE,"GENERAL";"TAB4",#N/A,TRUE,"GENERAL";"TAB5",#N/A,TRUE,"GENERAL"}</definedName>
    <definedName name="_x5" localSheetId="67" hidden="1">{"TAB1",#N/A,TRUE,"GENERAL";"TAB2",#N/A,TRUE,"GENERAL";"TAB3",#N/A,TRUE,"GENERAL";"TAB4",#N/A,TRUE,"GENERAL";"TAB5",#N/A,TRUE,"GENERAL"}</definedName>
    <definedName name="_x5" localSheetId="69" hidden="1">{"TAB1",#N/A,TRUE,"GENERAL";"TAB2",#N/A,TRUE,"GENERAL";"TAB3",#N/A,TRUE,"GENERAL";"TAB4",#N/A,TRUE,"GENERAL";"TAB5",#N/A,TRUE,"GENERAL"}</definedName>
    <definedName name="_x5" localSheetId="71" hidden="1">{"TAB1",#N/A,TRUE,"GENERAL";"TAB2",#N/A,TRUE,"GENERAL";"TAB3",#N/A,TRUE,"GENERAL";"TAB4",#N/A,TRUE,"GENERAL";"TAB5",#N/A,TRUE,"GENERAL"}</definedName>
    <definedName name="_x5" localSheetId="73" hidden="1">{"TAB1",#N/A,TRUE,"GENERAL";"TAB2",#N/A,TRUE,"GENERAL";"TAB3",#N/A,TRUE,"GENERAL";"TAB4",#N/A,TRUE,"GENERAL";"TAB5",#N/A,TRUE,"GENERAL"}</definedName>
    <definedName name="_x5" localSheetId="75" hidden="1">{"TAB1",#N/A,TRUE,"GENERAL";"TAB2",#N/A,TRUE,"GENERAL";"TAB3",#N/A,TRUE,"GENERAL";"TAB4",#N/A,TRUE,"GENERAL";"TAB5",#N/A,TRUE,"GENERAL"}</definedName>
    <definedName name="_x5" localSheetId="77" hidden="1">{"TAB1",#N/A,TRUE,"GENERAL";"TAB2",#N/A,TRUE,"GENERAL";"TAB3",#N/A,TRUE,"GENERAL";"TAB4",#N/A,TRUE,"GENERAL";"TAB5",#N/A,TRUE,"GENERAL"}</definedName>
    <definedName name="_x5" localSheetId="79"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6" hidden="1">{"TAB1",#N/A,TRUE,"GENERAL";"TAB2",#N/A,TRUE,"GENERAL";"TAB3",#N/A,TRUE,"GENERAL";"TAB4",#N/A,TRUE,"GENERAL";"TAB5",#N/A,TRUE,"GENERAL"}</definedName>
    <definedName name="_x6" localSheetId="28" hidden="1">{"TAB1",#N/A,TRUE,"GENERAL";"TAB2",#N/A,TRUE,"GENERAL";"TAB3",#N/A,TRUE,"GENERAL";"TAB4",#N/A,TRUE,"GENERAL";"TAB5",#N/A,TRUE,"GENERAL"}</definedName>
    <definedName name="_x6" localSheetId="30" hidden="1">{"TAB1",#N/A,TRUE,"GENERAL";"TAB2",#N/A,TRUE,"GENERAL";"TAB3",#N/A,TRUE,"GENERAL";"TAB4",#N/A,TRUE,"GENERAL";"TAB5",#N/A,TRUE,"GENERAL"}</definedName>
    <definedName name="_x6" localSheetId="81" hidden="1">{"TAB1",#N/A,TRUE,"GENERAL";"TAB2",#N/A,TRUE,"GENERAL";"TAB3",#N/A,TRUE,"GENERAL";"TAB4",#N/A,TRUE,"GENERAL";"TAB5",#N/A,TRUE,"GENERAL"}</definedName>
    <definedName name="_x6" localSheetId="32" hidden="1">{"TAB1",#N/A,TRUE,"GENERAL";"TAB2",#N/A,TRUE,"GENERAL";"TAB3",#N/A,TRUE,"GENERAL";"TAB4",#N/A,TRUE,"GENERAL";"TAB5",#N/A,TRUE,"GENERAL"}</definedName>
    <definedName name="_x6" localSheetId="34" hidden="1">{"TAB1",#N/A,TRUE,"GENERAL";"TAB2",#N/A,TRUE,"GENERAL";"TAB3",#N/A,TRUE,"GENERAL";"TAB4",#N/A,TRUE,"GENERAL";"TAB5",#N/A,TRUE,"GENERAL"}</definedName>
    <definedName name="_x6" localSheetId="36" hidden="1">{"TAB1",#N/A,TRUE,"GENERAL";"TAB2",#N/A,TRUE,"GENERAL";"TAB3",#N/A,TRUE,"GENERAL";"TAB4",#N/A,TRUE,"GENERAL";"TAB5",#N/A,TRUE,"GENERAL"}</definedName>
    <definedName name="_x6" localSheetId="38" hidden="1">{"TAB1",#N/A,TRUE,"GENERAL";"TAB2",#N/A,TRUE,"GENERAL";"TAB3",#N/A,TRUE,"GENERAL";"TAB4",#N/A,TRUE,"GENERAL";"TAB5",#N/A,TRUE,"GENERAL"}</definedName>
    <definedName name="_x6" localSheetId="40" hidden="1">{"TAB1",#N/A,TRUE,"GENERAL";"TAB2",#N/A,TRUE,"GENERAL";"TAB3",#N/A,TRUE,"GENERAL";"TAB4",#N/A,TRUE,"GENERAL";"TAB5",#N/A,TRUE,"GENERAL"}</definedName>
    <definedName name="_x6" localSheetId="42" hidden="1">{"TAB1",#N/A,TRUE,"GENERAL";"TAB2",#N/A,TRUE,"GENERAL";"TAB3",#N/A,TRUE,"GENERAL";"TAB4",#N/A,TRUE,"GENERAL";"TAB5",#N/A,TRUE,"GENERAL"}</definedName>
    <definedName name="_x6" localSheetId="45" hidden="1">{"TAB1",#N/A,TRUE,"GENERAL";"TAB2",#N/A,TRUE,"GENERAL";"TAB3",#N/A,TRUE,"GENERAL";"TAB4",#N/A,TRUE,"GENERAL";"TAB5",#N/A,TRUE,"GENERAL"}</definedName>
    <definedName name="_x6" localSheetId="47" hidden="1">{"TAB1",#N/A,TRUE,"GENERAL";"TAB2",#N/A,TRUE,"GENERAL";"TAB3",#N/A,TRUE,"GENERAL";"TAB4",#N/A,TRUE,"GENERAL";"TAB5",#N/A,TRUE,"GENERAL"}</definedName>
    <definedName name="_x6" localSheetId="49" hidden="1">{"TAB1",#N/A,TRUE,"GENERAL";"TAB2",#N/A,TRUE,"GENERAL";"TAB3",#N/A,TRUE,"GENERAL";"TAB4",#N/A,TRUE,"GENERAL";"TAB5",#N/A,TRUE,"GENERAL"}</definedName>
    <definedName name="_x6" localSheetId="51" hidden="1">{"TAB1",#N/A,TRUE,"GENERAL";"TAB2",#N/A,TRUE,"GENERAL";"TAB3",#N/A,TRUE,"GENERAL";"TAB4",#N/A,TRUE,"GENERAL";"TAB5",#N/A,TRUE,"GENERAL"}</definedName>
    <definedName name="_x6" localSheetId="53" hidden="1">{"TAB1",#N/A,TRUE,"GENERAL";"TAB2",#N/A,TRUE,"GENERAL";"TAB3",#N/A,TRUE,"GENERAL";"TAB4",#N/A,TRUE,"GENERAL";"TAB5",#N/A,TRUE,"GENERAL"}</definedName>
    <definedName name="_x6" localSheetId="55" hidden="1">{"TAB1",#N/A,TRUE,"GENERAL";"TAB2",#N/A,TRUE,"GENERAL";"TAB3",#N/A,TRUE,"GENERAL";"TAB4",#N/A,TRUE,"GENERAL";"TAB5",#N/A,TRUE,"GENERAL"}</definedName>
    <definedName name="_x6" localSheetId="57" hidden="1">{"TAB1",#N/A,TRUE,"GENERAL";"TAB2",#N/A,TRUE,"GENERAL";"TAB3",#N/A,TRUE,"GENERAL";"TAB4",#N/A,TRUE,"GENERAL";"TAB5",#N/A,TRUE,"GENERAL"}</definedName>
    <definedName name="_x6" localSheetId="59" hidden="1">{"TAB1",#N/A,TRUE,"GENERAL";"TAB2",#N/A,TRUE,"GENERAL";"TAB3",#N/A,TRUE,"GENERAL";"TAB4",#N/A,TRUE,"GENERAL";"TAB5",#N/A,TRUE,"GENERAL"}</definedName>
    <definedName name="_x6" localSheetId="61" hidden="1">{"TAB1",#N/A,TRUE,"GENERAL";"TAB2",#N/A,TRUE,"GENERAL";"TAB3",#N/A,TRUE,"GENERAL";"TAB4",#N/A,TRUE,"GENERAL";"TAB5",#N/A,TRUE,"GENERAL"}</definedName>
    <definedName name="_x6" localSheetId="63" hidden="1">{"TAB1",#N/A,TRUE,"GENERAL";"TAB2",#N/A,TRUE,"GENERAL";"TAB3",#N/A,TRUE,"GENERAL";"TAB4",#N/A,TRUE,"GENERAL";"TAB5",#N/A,TRUE,"GENERAL"}</definedName>
    <definedName name="_x6" localSheetId="65" hidden="1">{"TAB1",#N/A,TRUE,"GENERAL";"TAB2",#N/A,TRUE,"GENERAL";"TAB3",#N/A,TRUE,"GENERAL";"TAB4",#N/A,TRUE,"GENERAL";"TAB5",#N/A,TRUE,"GENERAL"}</definedName>
    <definedName name="_x6" localSheetId="67" hidden="1">{"TAB1",#N/A,TRUE,"GENERAL";"TAB2",#N/A,TRUE,"GENERAL";"TAB3",#N/A,TRUE,"GENERAL";"TAB4",#N/A,TRUE,"GENERAL";"TAB5",#N/A,TRUE,"GENERAL"}</definedName>
    <definedName name="_x6" localSheetId="69" hidden="1">{"TAB1",#N/A,TRUE,"GENERAL";"TAB2",#N/A,TRUE,"GENERAL";"TAB3",#N/A,TRUE,"GENERAL";"TAB4",#N/A,TRUE,"GENERAL";"TAB5",#N/A,TRUE,"GENERAL"}</definedName>
    <definedName name="_x6" localSheetId="71" hidden="1">{"TAB1",#N/A,TRUE,"GENERAL";"TAB2",#N/A,TRUE,"GENERAL";"TAB3",#N/A,TRUE,"GENERAL";"TAB4",#N/A,TRUE,"GENERAL";"TAB5",#N/A,TRUE,"GENERAL"}</definedName>
    <definedName name="_x6" localSheetId="73" hidden="1">{"TAB1",#N/A,TRUE,"GENERAL";"TAB2",#N/A,TRUE,"GENERAL";"TAB3",#N/A,TRUE,"GENERAL";"TAB4",#N/A,TRUE,"GENERAL";"TAB5",#N/A,TRUE,"GENERAL"}</definedName>
    <definedName name="_x6" localSheetId="75" hidden="1">{"TAB1",#N/A,TRUE,"GENERAL";"TAB2",#N/A,TRUE,"GENERAL";"TAB3",#N/A,TRUE,"GENERAL";"TAB4",#N/A,TRUE,"GENERAL";"TAB5",#N/A,TRUE,"GENERAL"}</definedName>
    <definedName name="_x6" localSheetId="77" hidden="1">{"TAB1",#N/A,TRUE,"GENERAL";"TAB2",#N/A,TRUE,"GENERAL";"TAB3",#N/A,TRUE,"GENERAL";"TAB4",#N/A,TRUE,"GENERAL";"TAB5",#N/A,TRUE,"GENERAL"}</definedName>
    <definedName name="_x6" localSheetId="79"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6" hidden="1">{"TAB1",#N/A,TRUE,"GENERAL";"TAB2",#N/A,TRUE,"GENERAL";"TAB3",#N/A,TRUE,"GENERAL";"TAB4",#N/A,TRUE,"GENERAL";"TAB5",#N/A,TRUE,"GENERAL"}</definedName>
    <definedName name="_x7" localSheetId="28" hidden="1">{"TAB1",#N/A,TRUE,"GENERAL";"TAB2",#N/A,TRUE,"GENERAL";"TAB3",#N/A,TRUE,"GENERAL";"TAB4",#N/A,TRUE,"GENERAL";"TAB5",#N/A,TRUE,"GENERAL"}</definedName>
    <definedName name="_x7" localSheetId="30" hidden="1">{"TAB1",#N/A,TRUE,"GENERAL";"TAB2",#N/A,TRUE,"GENERAL";"TAB3",#N/A,TRUE,"GENERAL";"TAB4",#N/A,TRUE,"GENERAL";"TAB5",#N/A,TRUE,"GENERAL"}</definedName>
    <definedName name="_x7" localSheetId="81" hidden="1">{"TAB1",#N/A,TRUE,"GENERAL";"TAB2",#N/A,TRUE,"GENERAL";"TAB3",#N/A,TRUE,"GENERAL";"TAB4",#N/A,TRUE,"GENERAL";"TAB5",#N/A,TRUE,"GENERAL"}</definedName>
    <definedName name="_x7" localSheetId="32" hidden="1">{"TAB1",#N/A,TRUE,"GENERAL";"TAB2",#N/A,TRUE,"GENERAL";"TAB3",#N/A,TRUE,"GENERAL";"TAB4",#N/A,TRUE,"GENERAL";"TAB5",#N/A,TRUE,"GENERAL"}</definedName>
    <definedName name="_x7" localSheetId="34" hidden="1">{"TAB1",#N/A,TRUE,"GENERAL";"TAB2",#N/A,TRUE,"GENERAL";"TAB3",#N/A,TRUE,"GENERAL";"TAB4",#N/A,TRUE,"GENERAL";"TAB5",#N/A,TRUE,"GENERAL"}</definedName>
    <definedName name="_x7" localSheetId="36" hidden="1">{"TAB1",#N/A,TRUE,"GENERAL";"TAB2",#N/A,TRUE,"GENERAL";"TAB3",#N/A,TRUE,"GENERAL";"TAB4",#N/A,TRUE,"GENERAL";"TAB5",#N/A,TRUE,"GENERAL"}</definedName>
    <definedName name="_x7" localSheetId="38" hidden="1">{"TAB1",#N/A,TRUE,"GENERAL";"TAB2",#N/A,TRUE,"GENERAL";"TAB3",#N/A,TRUE,"GENERAL";"TAB4",#N/A,TRUE,"GENERAL";"TAB5",#N/A,TRUE,"GENERAL"}</definedName>
    <definedName name="_x7" localSheetId="40" hidden="1">{"TAB1",#N/A,TRUE,"GENERAL";"TAB2",#N/A,TRUE,"GENERAL";"TAB3",#N/A,TRUE,"GENERAL";"TAB4",#N/A,TRUE,"GENERAL";"TAB5",#N/A,TRUE,"GENERAL"}</definedName>
    <definedName name="_x7" localSheetId="42" hidden="1">{"TAB1",#N/A,TRUE,"GENERAL";"TAB2",#N/A,TRUE,"GENERAL";"TAB3",#N/A,TRUE,"GENERAL";"TAB4",#N/A,TRUE,"GENERAL";"TAB5",#N/A,TRUE,"GENERAL"}</definedName>
    <definedName name="_x7" localSheetId="45" hidden="1">{"TAB1",#N/A,TRUE,"GENERAL";"TAB2",#N/A,TRUE,"GENERAL";"TAB3",#N/A,TRUE,"GENERAL";"TAB4",#N/A,TRUE,"GENERAL";"TAB5",#N/A,TRUE,"GENERAL"}</definedName>
    <definedName name="_x7" localSheetId="47" hidden="1">{"TAB1",#N/A,TRUE,"GENERAL";"TAB2",#N/A,TRUE,"GENERAL";"TAB3",#N/A,TRUE,"GENERAL";"TAB4",#N/A,TRUE,"GENERAL";"TAB5",#N/A,TRUE,"GENERAL"}</definedName>
    <definedName name="_x7" localSheetId="49" hidden="1">{"TAB1",#N/A,TRUE,"GENERAL";"TAB2",#N/A,TRUE,"GENERAL";"TAB3",#N/A,TRUE,"GENERAL";"TAB4",#N/A,TRUE,"GENERAL";"TAB5",#N/A,TRUE,"GENERAL"}</definedName>
    <definedName name="_x7" localSheetId="51" hidden="1">{"TAB1",#N/A,TRUE,"GENERAL";"TAB2",#N/A,TRUE,"GENERAL";"TAB3",#N/A,TRUE,"GENERAL";"TAB4",#N/A,TRUE,"GENERAL";"TAB5",#N/A,TRUE,"GENERAL"}</definedName>
    <definedName name="_x7" localSheetId="53" hidden="1">{"TAB1",#N/A,TRUE,"GENERAL";"TAB2",#N/A,TRUE,"GENERAL";"TAB3",#N/A,TRUE,"GENERAL";"TAB4",#N/A,TRUE,"GENERAL";"TAB5",#N/A,TRUE,"GENERAL"}</definedName>
    <definedName name="_x7" localSheetId="55" hidden="1">{"TAB1",#N/A,TRUE,"GENERAL";"TAB2",#N/A,TRUE,"GENERAL";"TAB3",#N/A,TRUE,"GENERAL";"TAB4",#N/A,TRUE,"GENERAL";"TAB5",#N/A,TRUE,"GENERAL"}</definedName>
    <definedName name="_x7" localSheetId="57" hidden="1">{"TAB1",#N/A,TRUE,"GENERAL";"TAB2",#N/A,TRUE,"GENERAL";"TAB3",#N/A,TRUE,"GENERAL";"TAB4",#N/A,TRUE,"GENERAL";"TAB5",#N/A,TRUE,"GENERAL"}</definedName>
    <definedName name="_x7" localSheetId="59" hidden="1">{"TAB1",#N/A,TRUE,"GENERAL";"TAB2",#N/A,TRUE,"GENERAL";"TAB3",#N/A,TRUE,"GENERAL";"TAB4",#N/A,TRUE,"GENERAL";"TAB5",#N/A,TRUE,"GENERAL"}</definedName>
    <definedName name="_x7" localSheetId="61" hidden="1">{"TAB1",#N/A,TRUE,"GENERAL";"TAB2",#N/A,TRUE,"GENERAL";"TAB3",#N/A,TRUE,"GENERAL";"TAB4",#N/A,TRUE,"GENERAL";"TAB5",#N/A,TRUE,"GENERAL"}</definedName>
    <definedName name="_x7" localSheetId="63" hidden="1">{"TAB1",#N/A,TRUE,"GENERAL";"TAB2",#N/A,TRUE,"GENERAL";"TAB3",#N/A,TRUE,"GENERAL";"TAB4",#N/A,TRUE,"GENERAL";"TAB5",#N/A,TRUE,"GENERAL"}</definedName>
    <definedName name="_x7" localSheetId="65" hidden="1">{"TAB1",#N/A,TRUE,"GENERAL";"TAB2",#N/A,TRUE,"GENERAL";"TAB3",#N/A,TRUE,"GENERAL";"TAB4",#N/A,TRUE,"GENERAL";"TAB5",#N/A,TRUE,"GENERAL"}</definedName>
    <definedName name="_x7" localSheetId="67" hidden="1">{"TAB1",#N/A,TRUE,"GENERAL";"TAB2",#N/A,TRUE,"GENERAL";"TAB3",#N/A,TRUE,"GENERAL";"TAB4",#N/A,TRUE,"GENERAL";"TAB5",#N/A,TRUE,"GENERAL"}</definedName>
    <definedName name="_x7" localSheetId="69" hidden="1">{"TAB1",#N/A,TRUE,"GENERAL";"TAB2",#N/A,TRUE,"GENERAL";"TAB3",#N/A,TRUE,"GENERAL";"TAB4",#N/A,TRUE,"GENERAL";"TAB5",#N/A,TRUE,"GENERAL"}</definedName>
    <definedName name="_x7" localSheetId="71" hidden="1">{"TAB1",#N/A,TRUE,"GENERAL";"TAB2",#N/A,TRUE,"GENERAL";"TAB3",#N/A,TRUE,"GENERAL";"TAB4",#N/A,TRUE,"GENERAL";"TAB5",#N/A,TRUE,"GENERAL"}</definedName>
    <definedName name="_x7" localSheetId="73" hidden="1">{"TAB1",#N/A,TRUE,"GENERAL";"TAB2",#N/A,TRUE,"GENERAL";"TAB3",#N/A,TRUE,"GENERAL";"TAB4",#N/A,TRUE,"GENERAL";"TAB5",#N/A,TRUE,"GENERAL"}</definedName>
    <definedName name="_x7" localSheetId="75" hidden="1">{"TAB1",#N/A,TRUE,"GENERAL";"TAB2",#N/A,TRUE,"GENERAL";"TAB3",#N/A,TRUE,"GENERAL";"TAB4",#N/A,TRUE,"GENERAL";"TAB5",#N/A,TRUE,"GENERAL"}</definedName>
    <definedName name="_x7" localSheetId="77" hidden="1">{"TAB1",#N/A,TRUE,"GENERAL";"TAB2",#N/A,TRUE,"GENERAL";"TAB3",#N/A,TRUE,"GENERAL";"TAB4",#N/A,TRUE,"GENERAL";"TAB5",#N/A,TRUE,"GENERAL"}</definedName>
    <definedName name="_x7" localSheetId="79"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6" hidden="1">{"via1",#N/A,TRUE,"general";"via2",#N/A,TRUE,"general";"via3",#N/A,TRUE,"general"}</definedName>
    <definedName name="_x8" localSheetId="28" hidden="1">{"via1",#N/A,TRUE,"general";"via2",#N/A,TRUE,"general";"via3",#N/A,TRUE,"general"}</definedName>
    <definedName name="_x8" localSheetId="30" hidden="1">{"via1",#N/A,TRUE,"general";"via2",#N/A,TRUE,"general";"via3",#N/A,TRUE,"general"}</definedName>
    <definedName name="_x8" localSheetId="81" hidden="1">{"via1",#N/A,TRUE,"general";"via2",#N/A,TRUE,"general";"via3",#N/A,TRUE,"general"}</definedName>
    <definedName name="_x8" localSheetId="32" hidden="1">{"via1",#N/A,TRUE,"general";"via2",#N/A,TRUE,"general";"via3",#N/A,TRUE,"general"}</definedName>
    <definedName name="_x8" localSheetId="34" hidden="1">{"via1",#N/A,TRUE,"general";"via2",#N/A,TRUE,"general";"via3",#N/A,TRUE,"general"}</definedName>
    <definedName name="_x8" localSheetId="36" hidden="1">{"via1",#N/A,TRUE,"general";"via2",#N/A,TRUE,"general";"via3",#N/A,TRUE,"general"}</definedName>
    <definedName name="_x8" localSheetId="38" hidden="1">{"via1",#N/A,TRUE,"general";"via2",#N/A,TRUE,"general";"via3",#N/A,TRUE,"general"}</definedName>
    <definedName name="_x8" localSheetId="40" hidden="1">{"via1",#N/A,TRUE,"general";"via2",#N/A,TRUE,"general";"via3",#N/A,TRUE,"general"}</definedName>
    <definedName name="_x8" localSheetId="42" hidden="1">{"via1",#N/A,TRUE,"general";"via2",#N/A,TRUE,"general";"via3",#N/A,TRUE,"general"}</definedName>
    <definedName name="_x8" localSheetId="45" hidden="1">{"via1",#N/A,TRUE,"general";"via2",#N/A,TRUE,"general";"via3",#N/A,TRUE,"general"}</definedName>
    <definedName name="_x8" localSheetId="47" hidden="1">{"via1",#N/A,TRUE,"general";"via2",#N/A,TRUE,"general";"via3",#N/A,TRUE,"general"}</definedName>
    <definedName name="_x8" localSheetId="49" hidden="1">{"via1",#N/A,TRUE,"general";"via2",#N/A,TRUE,"general";"via3",#N/A,TRUE,"general"}</definedName>
    <definedName name="_x8" localSheetId="51" hidden="1">{"via1",#N/A,TRUE,"general";"via2",#N/A,TRUE,"general";"via3",#N/A,TRUE,"general"}</definedName>
    <definedName name="_x8" localSheetId="53" hidden="1">{"via1",#N/A,TRUE,"general";"via2",#N/A,TRUE,"general";"via3",#N/A,TRUE,"general"}</definedName>
    <definedName name="_x8" localSheetId="55" hidden="1">{"via1",#N/A,TRUE,"general";"via2",#N/A,TRUE,"general";"via3",#N/A,TRUE,"general"}</definedName>
    <definedName name="_x8" localSheetId="57" hidden="1">{"via1",#N/A,TRUE,"general";"via2",#N/A,TRUE,"general";"via3",#N/A,TRUE,"general"}</definedName>
    <definedName name="_x8" localSheetId="59" hidden="1">{"via1",#N/A,TRUE,"general";"via2",#N/A,TRUE,"general";"via3",#N/A,TRUE,"general"}</definedName>
    <definedName name="_x8" localSheetId="61" hidden="1">{"via1",#N/A,TRUE,"general";"via2",#N/A,TRUE,"general";"via3",#N/A,TRUE,"general"}</definedName>
    <definedName name="_x8" localSheetId="63" hidden="1">{"via1",#N/A,TRUE,"general";"via2",#N/A,TRUE,"general";"via3",#N/A,TRUE,"general"}</definedName>
    <definedName name="_x8" localSheetId="65" hidden="1">{"via1",#N/A,TRUE,"general";"via2",#N/A,TRUE,"general";"via3",#N/A,TRUE,"general"}</definedName>
    <definedName name="_x8" localSheetId="67" hidden="1">{"via1",#N/A,TRUE,"general";"via2",#N/A,TRUE,"general";"via3",#N/A,TRUE,"general"}</definedName>
    <definedName name="_x8" localSheetId="69" hidden="1">{"via1",#N/A,TRUE,"general";"via2",#N/A,TRUE,"general";"via3",#N/A,TRUE,"general"}</definedName>
    <definedName name="_x8" localSheetId="71" hidden="1">{"via1",#N/A,TRUE,"general";"via2",#N/A,TRUE,"general";"via3",#N/A,TRUE,"general"}</definedName>
    <definedName name="_x8" localSheetId="73" hidden="1">{"via1",#N/A,TRUE,"general";"via2",#N/A,TRUE,"general";"via3",#N/A,TRUE,"general"}</definedName>
    <definedName name="_x8" localSheetId="75" hidden="1">{"via1",#N/A,TRUE,"general";"via2",#N/A,TRUE,"general";"via3",#N/A,TRUE,"general"}</definedName>
    <definedName name="_x8" localSheetId="77" hidden="1">{"via1",#N/A,TRUE,"general";"via2",#N/A,TRUE,"general";"via3",#N/A,TRUE,"general"}</definedName>
    <definedName name="_x8" localSheetId="79"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6" hidden="1">{"TAB1",#N/A,TRUE,"GENERAL";"TAB2",#N/A,TRUE,"GENERAL";"TAB3",#N/A,TRUE,"GENERAL";"TAB4",#N/A,TRUE,"GENERAL";"TAB5",#N/A,TRUE,"GENERAL"}</definedName>
    <definedName name="_x9" localSheetId="28" hidden="1">{"TAB1",#N/A,TRUE,"GENERAL";"TAB2",#N/A,TRUE,"GENERAL";"TAB3",#N/A,TRUE,"GENERAL";"TAB4",#N/A,TRUE,"GENERAL";"TAB5",#N/A,TRUE,"GENERAL"}</definedName>
    <definedName name="_x9" localSheetId="30" hidden="1">{"TAB1",#N/A,TRUE,"GENERAL";"TAB2",#N/A,TRUE,"GENERAL";"TAB3",#N/A,TRUE,"GENERAL";"TAB4",#N/A,TRUE,"GENERAL";"TAB5",#N/A,TRUE,"GENERAL"}</definedName>
    <definedName name="_x9" localSheetId="81" hidden="1">{"TAB1",#N/A,TRUE,"GENERAL";"TAB2",#N/A,TRUE,"GENERAL";"TAB3",#N/A,TRUE,"GENERAL";"TAB4",#N/A,TRUE,"GENERAL";"TAB5",#N/A,TRUE,"GENERAL"}</definedName>
    <definedName name="_x9" localSheetId="32" hidden="1">{"TAB1",#N/A,TRUE,"GENERAL";"TAB2",#N/A,TRUE,"GENERAL";"TAB3",#N/A,TRUE,"GENERAL";"TAB4",#N/A,TRUE,"GENERAL";"TAB5",#N/A,TRUE,"GENERAL"}</definedName>
    <definedName name="_x9" localSheetId="34" hidden="1">{"TAB1",#N/A,TRUE,"GENERAL";"TAB2",#N/A,TRUE,"GENERAL";"TAB3",#N/A,TRUE,"GENERAL";"TAB4",#N/A,TRUE,"GENERAL";"TAB5",#N/A,TRUE,"GENERAL"}</definedName>
    <definedName name="_x9" localSheetId="36" hidden="1">{"TAB1",#N/A,TRUE,"GENERAL";"TAB2",#N/A,TRUE,"GENERAL";"TAB3",#N/A,TRUE,"GENERAL";"TAB4",#N/A,TRUE,"GENERAL";"TAB5",#N/A,TRUE,"GENERAL"}</definedName>
    <definedName name="_x9" localSheetId="38" hidden="1">{"TAB1",#N/A,TRUE,"GENERAL";"TAB2",#N/A,TRUE,"GENERAL";"TAB3",#N/A,TRUE,"GENERAL";"TAB4",#N/A,TRUE,"GENERAL";"TAB5",#N/A,TRUE,"GENERAL"}</definedName>
    <definedName name="_x9" localSheetId="40" hidden="1">{"TAB1",#N/A,TRUE,"GENERAL";"TAB2",#N/A,TRUE,"GENERAL";"TAB3",#N/A,TRUE,"GENERAL";"TAB4",#N/A,TRUE,"GENERAL";"TAB5",#N/A,TRUE,"GENERAL"}</definedName>
    <definedName name="_x9" localSheetId="42" hidden="1">{"TAB1",#N/A,TRUE,"GENERAL";"TAB2",#N/A,TRUE,"GENERAL";"TAB3",#N/A,TRUE,"GENERAL";"TAB4",#N/A,TRUE,"GENERAL";"TAB5",#N/A,TRUE,"GENERAL"}</definedName>
    <definedName name="_x9" localSheetId="45" hidden="1">{"TAB1",#N/A,TRUE,"GENERAL";"TAB2",#N/A,TRUE,"GENERAL";"TAB3",#N/A,TRUE,"GENERAL";"TAB4",#N/A,TRUE,"GENERAL";"TAB5",#N/A,TRUE,"GENERAL"}</definedName>
    <definedName name="_x9" localSheetId="47" hidden="1">{"TAB1",#N/A,TRUE,"GENERAL";"TAB2",#N/A,TRUE,"GENERAL";"TAB3",#N/A,TRUE,"GENERAL";"TAB4",#N/A,TRUE,"GENERAL";"TAB5",#N/A,TRUE,"GENERAL"}</definedName>
    <definedName name="_x9" localSheetId="49" hidden="1">{"TAB1",#N/A,TRUE,"GENERAL";"TAB2",#N/A,TRUE,"GENERAL";"TAB3",#N/A,TRUE,"GENERAL";"TAB4",#N/A,TRUE,"GENERAL";"TAB5",#N/A,TRUE,"GENERAL"}</definedName>
    <definedName name="_x9" localSheetId="51" hidden="1">{"TAB1",#N/A,TRUE,"GENERAL";"TAB2",#N/A,TRUE,"GENERAL";"TAB3",#N/A,TRUE,"GENERAL";"TAB4",#N/A,TRUE,"GENERAL";"TAB5",#N/A,TRUE,"GENERAL"}</definedName>
    <definedName name="_x9" localSheetId="53" hidden="1">{"TAB1",#N/A,TRUE,"GENERAL";"TAB2",#N/A,TRUE,"GENERAL";"TAB3",#N/A,TRUE,"GENERAL";"TAB4",#N/A,TRUE,"GENERAL";"TAB5",#N/A,TRUE,"GENERAL"}</definedName>
    <definedName name="_x9" localSheetId="55" hidden="1">{"TAB1",#N/A,TRUE,"GENERAL";"TAB2",#N/A,TRUE,"GENERAL";"TAB3",#N/A,TRUE,"GENERAL";"TAB4",#N/A,TRUE,"GENERAL";"TAB5",#N/A,TRUE,"GENERAL"}</definedName>
    <definedName name="_x9" localSheetId="57" hidden="1">{"TAB1",#N/A,TRUE,"GENERAL";"TAB2",#N/A,TRUE,"GENERAL";"TAB3",#N/A,TRUE,"GENERAL";"TAB4",#N/A,TRUE,"GENERAL";"TAB5",#N/A,TRUE,"GENERAL"}</definedName>
    <definedName name="_x9" localSheetId="59" hidden="1">{"TAB1",#N/A,TRUE,"GENERAL";"TAB2",#N/A,TRUE,"GENERAL";"TAB3",#N/A,TRUE,"GENERAL";"TAB4",#N/A,TRUE,"GENERAL";"TAB5",#N/A,TRUE,"GENERAL"}</definedName>
    <definedName name="_x9" localSheetId="61" hidden="1">{"TAB1",#N/A,TRUE,"GENERAL";"TAB2",#N/A,TRUE,"GENERAL";"TAB3",#N/A,TRUE,"GENERAL";"TAB4",#N/A,TRUE,"GENERAL";"TAB5",#N/A,TRUE,"GENERAL"}</definedName>
    <definedName name="_x9" localSheetId="63" hidden="1">{"TAB1",#N/A,TRUE,"GENERAL";"TAB2",#N/A,TRUE,"GENERAL";"TAB3",#N/A,TRUE,"GENERAL";"TAB4",#N/A,TRUE,"GENERAL";"TAB5",#N/A,TRUE,"GENERAL"}</definedName>
    <definedName name="_x9" localSheetId="65" hidden="1">{"TAB1",#N/A,TRUE,"GENERAL";"TAB2",#N/A,TRUE,"GENERAL";"TAB3",#N/A,TRUE,"GENERAL";"TAB4",#N/A,TRUE,"GENERAL";"TAB5",#N/A,TRUE,"GENERAL"}</definedName>
    <definedName name="_x9" localSheetId="67" hidden="1">{"TAB1",#N/A,TRUE,"GENERAL";"TAB2",#N/A,TRUE,"GENERAL";"TAB3",#N/A,TRUE,"GENERAL";"TAB4",#N/A,TRUE,"GENERAL";"TAB5",#N/A,TRUE,"GENERAL"}</definedName>
    <definedName name="_x9" localSheetId="69" hidden="1">{"TAB1",#N/A,TRUE,"GENERAL";"TAB2",#N/A,TRUE,"GENERAL";"TAB3",#N/A,TRUE,"GENERAL";"TAB4",#N/A,TRUE,"GENERAL";"TAB5",#N/A,TRUE,"GENERAL"}</definedName>
    <definedName name="_x9" localSheetId="71" hidden="1">{"TAB1",#N/A,TRUE,"GENERAL";"TAB2",#N/A,TRUE,"GENERAL";"TAB3",#N/A,TRUE,"GENERAL";"TAB4",#N/A,TRUE,"GENERAL";"TAB5",#N/A,TRUE,"GENERAL"}</definedName>
    <definedName name="_x9" localSheetId="73" hidden="1">{"TAB1",#N/A,TRUE,"GENERAL";"TAB2",#N/A,TRUE,"GENERAL";"TAB3",#N/A,TRUE,"GENERAL";"TAB4",#N/A,TRUE,"GENERAL";"TAB5",#N/A,TRUE,"GENERAL"}</definedName>
    <definedName name="_x9" localSheetId="75" hidden="1">{"TAB1",#N/A,TRUE,"GENERAL";"TAB2",#N/A,TRUE,"GENERAL";"TAB3",#N/A,TRUE,"GENERAL";"TAB4",#N/A,TRUE,"GENERAL";"TAB5",#N/A,TRUE,"GENERAL"}</definedName>
    <definedName name="_x9" localSheetId="77" hidden="1">{"TAB1",#N/A,TRUE,"GENERAL";"TAB2",#N/A,TRUE,"GENERAL";"TAB3",#N/A,TRUE,"GENERAL";"TAB4",#N/A,TRUE,"GENERAL";"TAB5",#N/A,TRUE,"GENERAL"}</definedName>
    <definedName name="_x9" localSheetId="79"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6" hidden="1">{"TAB1",#N/A,TRUE,"GENERAL";"TAB2",#N/A,TRUE,"GENERAL";"TAB3",#N/A,TRUE,"GENERAL";"TAB4",#N/A,TRUE,"GENERAL";"TAB5",#N/A,TRUE,"GENERAL"}</definedName>
    <definedName name="_y2" localSheetId="28" hidden="1">{"TAB1",#N/A,TRUE,"GENERAL";"TAB2",#N/A,TRUE,"GENERAL";"TAB3",#N/A,TRUE,"GENERAL";"TAB4",#N/A,TRUE,"GENERAL";"TAB5",#N/A,TRUE,"GENERAL"}</definedName>
    <definedName name="_y2" localSheetId="30" hidden="1">{"TAB1",#N/A,TRUE,"GENERAL";"TAB2",#N/A,TRUE,"GENERAL";"TAB3",#N/A,TRUE,"GENERAL";"TAB4",#N/A,TRUE,"GENERAL";"TAB5",#N/A,TRUE,"GENERAL"}</definedName>
    <definedName name="_y2" localSheetId="81" hidden="1">{"TAB1",#N/A,TRUE,"GENERAL";"TAB2",#N/A,TRUE,"GENERAL";"TAB3",#N/A,TRUE,"GENERAL";"TAB4",#N/A,TRUE,"GENERAL";"TAB5",#N/A,TRUE,"GENERAL"}</definedName>
    <definedName name="_y2" localSheetId="32" hidden="1">{"TAB1",#N/A,TRUE,"GENERAL";"TAB2",#N/A,TRUE,"GENERAL";"TAB3",#N/A,TRUE,"GENERAL";"TAB4",#N/A,TRUE,"GENERAL";"TAB5",#N/A,TRUE,"GENERAL"}</definedName>
    <definedName name="_y2" localSheetId="34" hidden="1">{"TAB1",#N/A,TRUE,"GENERAL";"TAB2",#N/A,TRUE,"GENERAL";"TAB3",#N/A,TRUE,"GENERAL";"TAB4",#N/A,TRUE,"GENERAL";"TAB5",#N/A,TRUE,"GENERAL"}</definedName>
    <definedName name="_y2" localSheetId="36" hidden="1">{"TAB1",#N/A,TRUE,"GENERAL";"TAB2",#N/A,TRUE,"GENERAL";"TAB3",#N/A,TRUE,"GENERAL";"TAB4",#N/A,TRUE,"GENERAL";"TAB5",#N/A,TRUE,"GENERAL"}</definedName>
    <definedName name="_y2" localSheetId="38" hidden="1">{"TAB1",#N/A,TRUE,"GENERAL";"TAB2",#N/A,TRUE,"GENERAL";"TAB3",#N/A,TRUE,"GENERAL";"TAB4",#N/A,TRUE,"GENERAL";"TAB5",#N/A,TRUE,"GENERAL"}</definedName>
    <definedName name="_y2" localSheetId="40" hidden="1">{"TAB1",#N/A,TRUE,"GENERAL";"TAB2",#N/A,TRUE,"GENERAL";"TAB3",#N/A,TRUE,"GENERAL";"TAB4",#N/A,TRUE,"GENERAL";"TAB5",#N/A,TRUE,"GENERAL"}</definedName>
    <definedName name="_y2" localSheetId="42" hidden="1">{"TAB1",#N/A,TRUE,"GENERAL";"TAB2",#N/A,TRUE,"GENERAL";"TAB3",#N/A,TRUE,"GENERAL";"TAB4",#N/A,TRUE,"GENERAL";"TAB5",#N/A,TRUE,"GENERAL"}</definedName>
    <definedName name="_y2" localSheetId="45" hidden="1">{"TAB1",#N/A,TRUE,"GENERAL";"TAB2",#N/A,TRUE,"GENERAL";"TAB3",#N/A,TRUE,"GENERAL";"TAB4",#N/A,TRUE,"GENERAL";"TAB5",#N/A,TRUE,"GENERAL"}</definedName>
    <definedName name="_y2" localSheetId="47" hidden="1">{"TAB1",#N/A,TRUE,"GENERAL";"TAB2",#N/A,TRUE,"GENERAL";"TAB3",#N/A,TRUE,"GENERAL";"TAB4",#N/A,TRUE,"GENERAL";"TAB5",#N/A,TRUE,"GENERAL"}</definedName>
    <definedName name="_y2" localSheetId="49" hidden="1">{"TAB1",#N/A,TRUE,"GENERAL";"TAB2",#N/A,TRUE,"GENERAL";"TAB3",#N/A,TRUE,"GENERAL";"TAB4",#N/A,TRUE,"GENERAL";"TAB5",#N/A,TRUE,"GENERAL"}</definedName>
    <definedName name="_y2" localSheetId="51" hidden="1">{"TAB1",#N/A,TRUE,"GENERAL";"TAB2",#N/A,TRUE,"GENERAL";"TAB3",#N/A,TRUE,"GENERAL";"TAB4",#N/A,TRUE,"GENERAL";"TAB5",#N/A,TRUE,"GENERAL"}</definedName>
    <definedName name="_y2" localSheetId="53" hidden="1">{"TAB1",#N/A,TRUE,"GENERAL";"TAB2",#N/A,TRUE,"GENERAL";"TAB3",#N/A,TRUE,"GENERAL";"TAB4",#N/A,TRUE,"GENERAL";"TAB5",#N/A,TRUE,"GENERAL"}</definedName>
    <definedName name="_y2" localSheetId="55" hidden="1">{"TAB1",#N/A,TRUE,"GENERAL";"TAB2",#N/A,TRUE,"GENERAL";"TAB3",#N/A,TRUE,"GENERAL";"TAB4",#N/A,TRUE,"GENERAL";"TAB5",#N/A,TRUE,"GENERAL"}</definedName>
    <definedName name="_y2" localSheetId="57" hidden="1">{"TAB1",#N/A,TRUE,"GENERAL";"TAB2",#N/A,TRUE,"GENERAL";"TAB3",#N/A,TRUE,"GENERAL";"TAB4",#N/A,TRUE,"GENERAL";"TAB5",#N/A,TRUE,"GENERAL"}</definedName>
    <definedName name="_y2" localSheetId="59" hidden="1">{"TAB1",#N/A,TRUE,"GENERAL";"TAB2",#N/A,TRUE,"GENERAL";"TAB3",#N/A,TRUE,"GENERAL";"TAB4",#N/A,TRUE,"GENERAL";"TAB5",#N/A,TRUE,"GENERAL"}</definedName>
    <definedName name="_y2" localSheetId="61" hidden="1">{"TAB1",#N/A,TRUE,"GENERAL";"TAB2",#N/A,TRUE,"GENERAL";"TAB3",#N/A,TRUE,"GENERAL";"TAB4",#N/A,TRUE,"GENERAL";"TAB5",#N/A,TRUE,"GENERAL"}</definedName>
    <definedName name="_y2" localSheetId="63" hidden="1">{"TAB1",#N/A,TRUE,"GENERAL";"TAB2",#N/A,TRUE,"GENERAL";"TAB3",#N/A,TRUE,"GENERAL";"TAB4",#N/A,TRUE,"GENERAL";"TAB5",#N/A,TRUE,"GENERAL"}</definedName>
    <definedName name="_y2" localSheetId="65" hidden="1">{"TAB1",#N/A,TRUE,"GENERAL";"TAB2",#N/A,TRUE,"GENERAL";"TAB3",#N/A,TRUE,"GENERAL";"TAB4",#N/A,TRUE,"GENERAL";"TAB5",#N/A,TRUE,"GENERAL"}</definedName>
    <definedName name="_y2" localSheetId="67" hidden="1">{"TAB1",#N/A,TRUE,"GENERAL";"TAB2",#N/A,TRUE,"GENERAL";"TAB3",#N/A,TRUE,"GENERAL";"TAB4",#N/A,TRUE,"GENERAL";"TAB5",#N/A,TRUE,"GENERAL"}</definedName>
    <definedName name="_y2" localSheetId="69" hidden="1">{"TAB1",#N/A,TRUE,"GENERAL";"TAB2",#N/A,TRUE,"GENERAL";"TAB3",#N/A,TRUE,"GENERAL";"TAB4",#N/A,TRUE,"GENERAL";"TAB5",#N/A,TRUE,"GENERAL"}</definedName>
    <definedName name="_y2" localSheetId="71" hidden="1">{"TAB1",#N/A,TRUE,"GENERAL";"TAB2",#N/A,TRUE,"GENERAL";"TAB3",#N/A,TRUE,"GENERAL";"TAB4",#N/A,TRUE,"GENERAL";"TAB5",#N/A,TRUE,"GENERAL"}</definedName>
    <definedName name="_y2" localSheetId="73" hidden="1">{"TAB1",#N/A,TRUE,"GENERAL";"TAB2",#N/A,TRUE,"GENERAL";"TAB3",#N/A,TRUE,"GENERAL";"TAB4",#N/A,TRUE,"GENERAL";"TAB5",#N/A,TRUE,"GENERAL"}</definedName>
    <definedName name="_y2" localSheetId="75" hidden="1">{"TAB1",#N/A,TRUE,"GENERAL";"TAB2",#N/A,TRUE,"GENERAL";"TAB3",#N/A,TRUE,"GENERAL";"TAB4",#N/A,TRUE,"GENERAL";"TAB5",#N/A,TRUE,"GENERAL"}</definedName>
    <definedName name="_y2" localSheetId="77" hidden="1">{"TAB1",#N/A,TRUE,"GENERAL";"TAB2",#N/A,TRUE,"GENERAL";"TAB3",#N/A,TRUE,"GENERAL";"TAB4",#N/A,TRUE,"GENERAL";"TAB5",#N/A,TRUE,"GENERAL"}</definedName>
    <definedName name="_y2" localSheetId="7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6" hidden="1">{"via1",#N/A,TRUE,"general";"via2",#N/A,TRUE,"general";"via3",#N/A,TRUE,"general"}</definedName>
    <definedName name="_y3" localSheetId="28" hidden="1">{"via1",#N/A,TRUE,"general";"via2",#N/A,TRUE,"general";"via3",#N/A,TRUE,"general"}</definedName>
    <definedName name="_y3" localSheetId="30" hidden="1">{"via1",#N/A,TRUE,"general";"via2",#N/A,TRUE,"general";"via3",#N/A,TRUE,"general"}</definedName>
    <definedName name="_y3" localSheetId="81" hidden="1">{"via1",#N/A,TRUE,"general";"via2",#N/A,TRUE,"general";"via3",#N/A,TRUE,"general"}</definedName>
    <definedName name="_y3" localSheetId="32" hidden="1">{"via1",#N/A,TRUE,"general";"via2",#N/A,TRUE,"general";"via3",#N/A,TRUE,"general"}</definedName>
    <definedName name="_y3" localSheetId="34" hidden="1">{"via1",#N/A,TRUE,"general";"via2",#N/A,TRUE,"general";"via3",#N/A,TRUE,"general"}</definedName>
    <definedName name="_y3" localSheetId="36" hidden="1">{"via1",#N/A,TRUE,"general";"via2",#N/A,TRUE,"general";"via3",#N/A,TRUE,"general"}</definedName>
    <definedName name="_y3" localSheetId="38" hidden="1">{"via1",#N/A,TRUE,"general";"via2",#N/A,TRUE,"general";"via3",#N/A,TRUE,"general"}</definedName>
    <definedName name="_y3" localSheetId="40" hidden="1">{"via1",#N/A,TRUE,"general";"via2",#N/A,TRUE,"general";"via3",#N/A,TRUE,"general"}</definedName>
    <definedName name="_y3" localSheetId="42" hidden="1">{"via1",#N/A,TRUE,"general";"via2",#N/A,TRUE,"general";"via3",#N/A,TRUE,"general"}</definedName>
    <definedName name="_y3" localSheetId="45" hidden="1">{"via1",#N/A,TRUE,"general";"via2",#N/A,TRUE,"general";"via3",#N/A,TRUE,"general"}</definedName>
    <definedName name="_y3" localSheetId="47" hidden="1">{"via1",#N/A,TRUE,"general";"via2",#N/A,TRUE,"general";"via3",#N/A,TRUE,"general"}</definedName>
    <definedName name="_y3" localSheetId="49" hidden="1">{"via1",#N/A,TRUE,"general";"via2",#N/A,TRUE,"general";"via3",#N/A,TRUE,"general"}</definedName>
    <definedName name="_y3" localSheetId="51" hidden="1">{"via1",#N/A,TRUE,"general";"via2",#N/A,TRUE,"general";"via3",#N/A,TRUE,"general"}</definedName>
    <definedName name="_y3" localSheetId="53" hidden="1">{"via1",#N/A,TRUE,"general";"via2",#N/A,TRUE,"general";"via3",#N/A,TRUE,"general"}</definedName>
    <definedName name="_y3" localSheetId="55" hidden="1">{"via1",#N/A,TRUE,"general";"via2",#N/A,TRUE,"general";"via3",#N/A,TRUE,"general"}</definedName>
    <definedName name="_y3" localSheetId="57" hidden="1">{"via1",#N/A,TRUE,"general";"via2",#N/A,TRUE,"general";"via3",#N/A,TRUE,"general"}</definedName>
    <definedName name="_y3" localSheetId="59" hidden="1">{"via1",#N/A,TRUE,"general";"via2",#N/A,TRUE,"general";"via3",#N/A,TRUE,"general"}</definedName>
    <definedName name="_y3" localSheetId="61" hidden="1">{"via1",#N/A,TRUE,"general";"via2",#N/A,TRUE,"general";"via3",#N/A,TRUE,"general"}</definedName>
    <definedName name="_y3" localSheetId="63" hidden="1">{"via1",#N/A,TRUE,"general";"via2",#N/A,TRUE,"general";"via3",#N/A,TRUE,"general"}</definedName>
    <definedName name="_y3" localSheetId="65" hidden="1">{"via1",#N/A,TRUE,"general";"via2",#N/A,TRUE,"general";"via3",#N/A,TRUE,"general"}</definedName>
    <definedName name="_y3" localSheetId="67" hidden="1">{"via1",#N/A,TRUE,"general";"via2",#N/A,TRUE,"general";"via3",#N/A,TRUE,"general"}</definedName>
    <definedName name="_y3" localSheetId="69" hidden="1">{"via1",#N/A,TRUE,"general";"via2",#N/A,TRUE,"general";"via3",#N/A,TRUE,"general"}</definedName>
    <definedName name="_y3" localSheetId="71" hidden="1">{"via1",#N/A,TRUE,"general";"via2",#N/A,TRUE,"general";"via3",#N/A,TRUE,"general"}</definedName>
    <definedName name="_y3" localSheetId="73" hidden="1">{"via1",#N/A,TRUE,"general";"via2",#N/A,TRUE,"general";"via3",#N/A,TRUE,"general"}</definedName>
    <definedName name="_y3" localSheetId="75" hidden="1">{"via1",#N/A,TRUE,"general";"via2",#N/A,TRUE,"general";"via3",#N/A,TRUE,"general"}</definedName>
    <definedName name="_y3" localSheetId="77" hidden="1">{"via1",#N/A,TRUE,"general";"via2",#N/A,TRUE,"general";"via3",#N/A,TRUE,"general"}</definedName>
    <definedName name="_y3" localSheetId="79"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6" hidden="1">{"via1",#N/A,TRUE,"general";"via2",#N/A,TRUE,"general";"via3",#N/A,TRUE,"general"}</definedName>
    <definedName name="_y4" localSheetId="28" hidden="1">{"via1",#N/A,TRUE,"general";"via2",#N/A,TRUE,"general";"via3",#N/A,TRUE,"general"}</definedName>
    <definedName name="_y4" localSheetId="30" hidden="1">{"via1",#N/A,TRUE,"general";"via2",#N/A,TRUE,"general";"via3",#N/A,TRUE,"general"}</definedName>
    <definedName name="_y4" localSheetId="81" hidden="1">{"via1",#N/A,TRUE,"general";"via2",#N/A,TRUE,"general";"via3",#N/A,TRUE,"general"}</definedName>
    <definedName name="_y4" localSheetId="32" hidden="1">{"via1",#N/A,TRUE,"general";"via2",#N/A,TRUE,"general";"via3",#N/A,TRUE,"general"}</definedName>
    <definedName name="_y4" localSheetId="34" hidden="1">{"via1",#N/A,TRUE,"general";"via2",#N/A,TRUE,"general";"via3",#N/A,TRUE,"general"}</definedName>
    <definedName name="_y4" localSheetId="36" hidden="1">{"via1",#N/A,TRUE,"general";"via2",#N/A,TRUE,"general";"via3",#N/A,TRUE,"general"}</definedName>
    <definedName name="_y4" localSheetId="38" hidden="1">{"via1",#N/A,TRUE,"general";"via2",#N/A,TRUE,"general";"via3",#N/A,TRUE,"general"}</definedName>
    <definedName name="_y4" localSheetId="40" hidden="1">{"via1",#N/A,TRUE,"general";"via2",#N/A,TRUE,"general";"via3",#N/A,TRUE,"general"}</definedName>
    <definedName name="_y4" localSheetId="42" hidden="1">{"via1",#N/A,TRUE,"general";"via2",#N/A,TRUE,"general";"via3",#N/A,TRUE,"general"}</definedName>
    <definedName name="_y4" localSheetId="45" hidden="1">{"via1",#N/A,TRUE,"general";"via2",#N/A,TRUE,"general";"via3",#N/A,TRUE,"general"}</definedName>
    <definedName name="_y4" localSheetId="47" hidden="1">{"via1",#N/A,TRUE,"general";"via2",#N/A,TRUE,"general";"via3",#N/A,TRUE,"general"}</definedName>
    <definedName name="_y4" localSheetId="49" hidden="1">{"via1",#N/A,TRUE,"general";"via2",#N/A,TRUE,"general";"via3",#N/A,TRUE,"general"}</definedName>
    <definedName name="_y4" localSheetId="51" hidden="1">{"via1",#N/A,TRUE,"general";"via2",#N/A,TRUE,"general";"via3",#N/A,TRUE,"general"}</definedName>
    <definedName name="_y4" localSheetId="53" hidden="1">{"via1",#N/A,TRUE,"general";"via2",#N/A,TRUE,"general";"via3",#N/A,TRUE,"general"}</definedName>
    <definedName name="_y4" localSheetId="55" hidden="1">{"via1",#N/A,TRUE,"general";"via2",#N/A,TRUE,"general";"via3",#N/A,TRUE,"general"}</definedName>
    <definedName name="_y4" localSheetId="57" hidden="1">{"via1",#N/A,TRUE,"general";"via2",#N/A,TRUE,"general";"via3",#N/A,TRUE,"general"}</definedName>
    <definedName name="_y4" localSheetId="59" hidden="1">{"via1",#N/A,TRUE,"general";"via2",#N/A,TRUE,"general";"via3",#N/A,TRUE,"general"}</definedName>
    <definedName name="_y4" localSheetId="61" hidden="1">{"via1",#N/A,TRUE,"general";"via2",#N/A,TRUE,"general";"via3",#N/A,TRUE,"general"}</definedName>
    <definedName name="_y4" localSheetId="63" hidden="1">{"via1",#N/A,TRUE,"general";"via2",#N/A,TRUE,"general";"via3",#N/A,TRUE,"general"}</definedName>
    <definedName name="_y4" localSheetId="65" hidden="1">{"via1",#N/A,TRUE,"general";"via2",#N/A,TRUE,"general";"via3",#N/A,TRUE,"general"}</definedName>
    <definedName name="_y4" localSheetId="67" hidden="1">{"via1",#N/A,TRUE,"general";"via2",#N/A,TRUE,"general";"via3",#N/A,TRUE,"general"}</definedName>
    <definedName name="_y4" localSheetId="69" hidden="1">{"via1",#N/A,TRUE,"general";"via2",#N/A,TRUE,"general";"via3",#N/A,TRUE,"general"}</definedName>
    <definedName name="_y4" localSheetId="71" hidden="1">{"via1",#N/A,TRUE,"general";"via2",#N/A,TRUE,"general";"via3",#N/A,TRUE,"general"}</definedName>
    <definedName name="_y4" localSheetId="73" hidden="1">{"via1",#N/A,TRUE,"general";"via2",#N/A,TRUE,"general";"via3",#N/A,TRUE,"general"}</definedName>
    <definedName name="_y4" localSheetId="75" hidden="1">{"via1",#N/A,TRUE,"general";"via2",#N/A,TRUE,"general";"via3",#N/A,TRUE,"general"}</definedName>
    <definedName name="_y4" localSheetId="77" hidden="1">{"via1",#N/A,TRUE,"general";"via2",#N/A,TRUE,"general";"via3",#N/A,TRUE,"general"}</definedName>
    <definedName name="_y4" localSheetId="79"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6" hidden="1">{"TAB1",#N/A,TRUE,"GENERAL";"TAB2",#N/A,TRUE,"GENERAL";"TAB3",#N/A,TRUE,"GENERAL";"TAB4",#N/A,TRUE,"GENERAL";"TAB5",#N/A,TRUE,"GENERAL"}</definedName>
    <definedName name="_y5" localSheetId="28" hidden="1">{"TAB1",#N/A,TRUE,"GENERAL";"TAB2",#N/A,TRUE,"GENERAL";"TAB3",#N/A,TRUE,"GENERAL";"TAB4",#N/A,TRUE,"GENERAL";"TAB5",#N/A,TRUE,"GENERAL"}</definedName>
    <definedName name="_y5" localSheetId="30" hidden="1">{"TAB1",#N/A,TRUE,"GENERAL";"TAB2",#N/A,TRUE,"GENERAL";"TAB3",#N/A,TRUE,"GENERAL";"TAB4",#N/A,TRUE,"GENERAL";"TAB5",#N/A,TRUE,"GENERAL"}</definedName>
    <definedName name="_y5" localSheetId="81" hidden="1">{"TAB1",#N/A,TRUE,"GENERAL";"TAB2",#N/A,TRUE,"GENERAL";"TAB3",#N/A,TRUE,"GENERAL";"TAB4",#N/A,TRUE,"GENERAL";"TAB5",#N/A,TRUE,"GENERAL"}</definedName>
    <definedName name="_y5" localSheetId="32" hidden="1">{"TAB1",#N/A,TRUE,"GENERAL";"TAB2",#N/A,TRUE,"GENERAL";"TAB3",#N/A,TRUE,"GENERAL";"TAB4",#N/A,TRUE,"GENERAL";"TAB5",#N/A,TRUE,"GENERAL"}</definedName>
    <definedName name="_y5" localSheetId="34" hidden="1">{"TAB1",#N/A,TRUE,"GENERAL";"TAB2",#N/A,TRUE,"GENERAL";"TAB3",#N/A,TRUE,"GENERAL";"TAB4",#N/A,TRUE,"GENERAL";"TAB5",#N/A,TRUE,"GENERAL"}</definedName>
    <definedName name="_y5" localSheetId="36" hidden="1">{"TAB1",#N/A,TRUE,"GENERAL";"TAB2",#N/A,TRUE,"GENERAL";"TAB3",#N/A,TRUE,"GENERAL";"TAB4",#N/A,TRUE,"GENERAL";"TAB5",#N/A,TRUE,"GENERAL"}</definedName>
    <definedName name="_y5" localSheetId="38" hidden="1">{"TAB1",#N/A,TRUE,"GENERAL";"TAB2",#N/A,TRUE,"GENERAL";"TAB3",#N/A,TRUE,"GENERAL";"TAB4",#N/A,TRUE,"GENERAL";"TAB5",#N/A,TRUE,"GENERAL"}</definedName>
    <definedName name="_y5" localSheetId="40" hidden="1">{"TAB1",#N/A,TRUE,"GENERAL";"TAB2",#N/A,TRUE,"GENERAL";"TAB3",#N/A,TRUE,"GENERAL";"TAB4",#N/A,TRUE,"GENERAL";"TAB5",#N/A,TRUE,"GENERAL"}</definedName>
    <definedName name="_y5" localSheetId="42" hidden="1">{"TAB1",#N/A,TRUE,"GENERAL";"TAB2",#N/A,TRUE,"GENERAL";"TAB3",#N/A,TRUE,"GENERAL";"TAB4",#N/A,TRUE,"GENERAL";"TAB5",#N/A,TRUE,"GENERAL"}</definedName>
    <definedName name="_y5" localSheetId="45" hidden="1">{"TAB1",#N/A,TRUE,"GENERAL";"TAB2",#N/A,TRUE,"GENERAL";"TAB3",#N/A,TRUE,"GENERAL";"TAB4",#N/A,TRUE,"GENERAL";"TAB5",#N/A,TRUE,"GENERAL"}</definedName>
    <definedName name="_y5" localSheetId="47" hidden="1">{"TAB1",#N/A,TRUE,"GENERAL";"TAB2",#N/A,TRUE,"GENERAL";"TAB3",#N/A,TRUE,"GENERAL";"TAB4",#N/A,TRUE,"GENERAL";"TAB5",#N/A,TRUE,"GENERAL"}</definedName>
    <definedName name="_y5" localSheetId="49" hidden="1">{"TAB1",#N/A,TRUE,"GENERAL";"TAB2",#N/A,TRUE,"GENERAL";"TAB3",#N/A,TRUE,"GENERAL";"TAB4",#N/A,TRUE,"GENERAL";"TAB5",#N/A,TRUE,"GENERAL"}</definedName>
    <definedName name="_y5" localSheetId="51" hidden="1">{"TAB1",#N/A,TRUE,"GENERAL";"TAB2",#N/A,TRUE,"GENERAL";"TAB3",#N/A,TRUE,"GENERAL";"TAB4",#N/A,TRUE,"GENERAL";"TAB5",#N/A,TRUE,"GENERAL"}</definedName>
    <definedName name="_y5" localSheetId="53" hidden="1">{"TAB1",#N/A,TRUE,"GENERAL";"TAB2",#N/A,TRUE,"GENERAL";"TAB3",#N/A,TRUE,"GENERAL";"TAB4",#N/A,TRUE,"GENERAL";"TAB5",#N/A,TRUE,"GENERAL"}</definedName>
    <definedName name="_y5" localSheetId="55" hidden="1">{"TAB1",#N/A,TRUE,"GENERAL";"TAB2",#N/A,TRUE,"GENERAL";"TAB3",#N/A,TRUE,"GENERAL";"TAB4",#N/A,TRUE,"GENERAL";"TAB5",#N/A,TRUE,"GENERAL"}</definedName>
    <definedName name="_y5" localSheetId="57" hidden="1">{"TAB1",#N/A,TRUE,"GENERAL";"TAB2",#N/A,TRUE,"GENERAL";"TAB3",#N/A,TRUE,"GENERAL";"TAB4",#N/A,TRUE,"GENERAL";"TAB5",#N/A,TRUE,"GENERAL"}</definedName>
    <definedName name="_y5" localSheetId="59" hidden="1">{"TAB1",#N/A,TRUE,"GENERAL";"TAB2",#N/A,TRUE,"GENERAL";"TAB3",#N/A,TRUE,"GENERAL";"TAB4",#N/A,TRUE,"GENERAL";"TAB5",#N/A,TRUE,"GENERAL"}</definedName>
    <definedName name="_y5" localSheetId="61" hidden="1">{"TAB1",#N/A,TRUE,"GENERAL";"TAB2",#N/A,TRUE,"GENERAL";"TAB3",#N/A,TRUE,"GENERAL";"TAB4",#N/A,TRUE,"GENERAL";"TAB5",#N/A,TRUE,"GENERAL"}</definedName>
    <definedName name="_y5" localSheetId="63" hidden="1">{"TAB1",#N/A,TRUE,"GENERAL";"TAB2",#N/A,TRUE,"GENERAL";"TAB3",#N/A,TRUE,"GENERAL";"TAB4",#N/A,TRUE,"GENERAL";"TAB5",#N/A,TRUE,"GENERAL"}</definedName>
    <definedName name="_y5" localSheetId="65" hidden="1">{"TAB1",#N/A,TRUE,"GENERAL";"TAB2",#N/A,TRUE,"GENERAL";"TAB3",#N/A,TRUE,"GENERAL";"TAB4",#N/A,TRUE,"GENERAL";"TAB5",#N/A,TRUE,"GENERAL"}</definedName>
    <definedName name="_y5" localSheetId="67" hidden="1">{"TAB1",#N/A,TRUE,"GENERAL";"TAB2",#N/A,TRUE,"GENERAL";"TAB3",#N/A,TRUE,"GENERAL";"TAB4",#N/A,TRUE,"GENERAL";"TAB5",#N/A,TRUE,"GENERAL"}</definedName>
    <definedName name="_y5" localSheetId="69" hidden="1">{"TAB1",#N/A,TRUE,"GENERAL";"TAB2",#N/A,TRUE,"GENERAL";"TAB3",#N/A,TRUE,"GENERAL";"TAB4",#N/A,TRUE,"GENERAL";"TAB5",#N/A,TRUE,"GENERAL"}</definedName>
    <definedName name="_y5" localSheetId="71" hidden="1">{"TAB1",#N/A,TRUE,"GENERAL";"TAB2",#N/A,TRUE,"GENERAL";"TAB3",#N/A,TRUE,"GENERAL";"TAB4",#N/A,TRUE,"GENERAL";"TAB5",#N/A,TRUE,"GENERAL"}</definedName>
    <definedName name="_y5" localSheetId="73" hidden="1">{"TAB1",#N/A,TRUE,"GENERAL";"TAB2",#N/A,TRUE,"GENERAL";"TAB3",#N/A,TRUE,"GENERAL";"TAB4",#N/A,TRUE,"GENERAL";"TAB5",#N/A,TRUE,"GENERAL"}</definedName>
    <definedName name="_y5" localSheetId="75" hidden="1">{"TAB1",#N/A,TRUE,"GENERAL";"TAB2",#N/A,TRUE,"GENERAL";"TAB3",#N/A,TRUE,"GENERAL";"TAB4",#N/A,TRUE,"GENERAL";"TAB5",#N/A,TRUE,"GENERAL"}</definedName>
    <definedName name="_y5" localSheetId="77" hidden="1">{"TAB1",#N/A,TRUE,"GENERAL";"TAB2",#N/A,TRUE,"GENERAL";"TAB3",#N/A,TRUE,"GENERAL";"TAB4",#N/A,TRUE,"GENERAL";"TAB5",#N/A,TRUE,"GENERAL"}</definedName>
    <definedName name="_y5" localSheetId="79"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6" hidden="1">{"via1",#N/A,TRUE,"general";"via2",#N/A,TRUE,"general";"via3",#N/A,TRUE,"general"}</definedName>
    <definedName name="_y6" localSheetId="28" hidden="1">{"via1",#N/A,TRUE,"general";"via2",#N/A,TRUE,"general";"via3",#N/A,TRUE,"general"}</definedName>
    <definedName name="_y6" localSheetId="30" hidden="1">{"via1",#N/A,TRUE,"general";"via2",#N/A,TRUE,"general";"via3",#N/A,TRUE,"general"}</definedName>
    <definedName name="_y6" localSheetId="81" hidden="1">{"via1",#N/A,TRUE,"general";"via2",#N/A,TRUE,"general";"via3",#N/A,TRUE,"general"}</definedName>
    <definedName name="_y6" localSheetId="32" hidden="1">{"via1",#N/A,TRUE,"general";"via2",#N/A,TRUE,"general";"via3",#N/A,TRUE,"general"}</definedName>
    <definedName name="_y6" localSheetId="34" hidden="1">{"via1",#N/A,TRUE,"general";"via2",#N/A,TRUE,"general";"via3",#N/A,TRUE,"general"}</definedName>
    <definedName name="_y6" localSheetId="36" hidden="1">{"via1",#N/A,TRUE,"general";"via2",#N/A,TRUE,"general";"via3",#N/A,TRUE,"general"}</definedName>
    <definedName name="_y6" localSheetId="38" hidden="1">{"via1",#N/A,TRUE,"general";"via2",#N/A,TRUE,"general";"via3",#N/A,TRUE,"general"}</definedName>
    <definedName name="_y6" localSheetId="40" hidden="1">{"via1",#N/A,TRUE,"general";"via2",#N/A,TRUE,"general";"via3",#N/A,TRUE,"general"}</definedName>
    <definedName name="_y6" localSheetId="42" hidden="1">{"via1",#N/A,TRUE,"general";"via2",#N/A,TRUE,"general";"via3",#N/A,TRUE,"general"}</definedName>
    <definedName name="_y6" localSheetId="45" hidden="1">{"via1",#N/A,TRUE,"general";"via2",#N/A,TRUE,"general";"via3",#N/A,TRUE,"general"}</definedName>
    <definedName name="_y6" localSheetId="47" hidden="1">{"via1",#N/A,TRUE,"general";"via2",#N/A,TRUE,"general";"via3",#N/A,TRUE,"general"}</definedName>
    <definedName name="_y6" localSheetId="49" hidden="1">{"via1",#N/A,TRUE,"general";"via2",#N/A,TRUE,"general";"via3",#N/A,TRUE,"general"}</definedName>
    <definedName name="_y6" localSheetId="51" hidden="1">{"via1",#N/A,TRUE,"general";"via2",#N/A,TRUE,"general";"via3",#N/A,TRUE,"general"}</definedName>
    <definedName name="_y6" localSheetId="53" hidden="1">{"via1",#N/A,TRUE,"general";"via2",#N/A,TRUE,"general";"via3",#N/A,TRUE,"general"}</definedName>
    <definedName name="_y6" localSheetId="55" hidden="1">{"via1",#N/A,TRUE,"general";"via2",#N/A,TRUE,"general";"via3",#N/A,TRUE,"general"}</definedName>
    <definedName name="_y6" localSheetId="57" hidden="1">{"via1",#N/A,TRUE,"general";"via2",#N/A,TRUE,"general";"via3",#N/A,TRUE,"general"}</definedName>
    <definedName name="_y6" localSheetId="59" hidden="1">{"via1",#N/A,TRUE,"general";"via2",#N/A,TRUE,"general";"via3",#N/A,TRUE,"general"}</definedName>
    <definedName name="_y6" localSheetId="61" hidden="1">{"via1",#N/A,TRUE,"general";"via2",#N/A,TRUE,"general";"via3",#N/A,TRUE,"general"}</definedName>
    <definedName name="_y6" localSheetId="63" hidden="1">{"via1",#N/A,TRUE,"general";"via2",#N/A,TRUE,"general";"via3",#N/A,TRUE,"general"}</definedName>
    <definedName name="_y6" localSheetId="65" hidden="1">{"via1",#N/A,TRUE,"general";"via2",#N/A,TRUE,"general";"via3",#N/A,TRUE,"general"}</definedName>
    <definedName name="_y6" localSheetId="67" hidden="1">{"via1",#N/A,TRUE,"general";"via2",#N/A,TRUE,"general";"via3",#N/A,TRUE,"general"}</definedName>
    <definedName name="_y6" localSheetId="69" hidden="1">{"via1",#N/A,TRUE,"general";"via2",#N/A,TRUE,"general";"via3",#N/A,TRUE,"general"}</definedName>
    <definedName name="_y6" localSheetId="71" hidden="1">{"via1",#N/A,TRUE,"general";"via2",#N/A,TRUE,"general";"via3",#N/A,TRUE,"general"}</definedName>
    <definedName name="_y6" localSheetId="73" hidden="1">{"via1",#N/A,TRUE,"general";"via2",#N/A,TRUE,"general";"via3",#N/A,TRUE,"general"}</definedName>
    <definedName name="_y6" localSheetId="75" hidden="1">{"via1",#N/A,TRUE,"general";"via2",#N/A,TRUE,"general";"via3",#N/A,TRUE,"general"}</definedName>
    <definedName name="_y6" localSheetId="77" hidden="1">{"via1",#N/A,TRUE,"general";"via2",#N/A,TRUE,"general";"via3",#N/A,TRUE,"general"}</definedName>
    <definedName name="_y6" localSheetId="79"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6" hidden="1">{"via1",#N/A,TRUE,"general";"via2",#N/A,TRUE,"general";"via3",#N/A,TRUE,"general"}</definedName>
    <definedName name="_y7" localSheetId="28" hidden="1">{"via1",#N/A,TRUE,"general";"via2",#N/A,TRUE,"general";"via3",#N/A,TRUE,"general"}</definedName>
    <definedName name="_y7" localSheetId="30" hidden="1">{"via1",#N/A,TRUE,"general";"via2",#N/A,TRUE,"general";"via3",#N/A,TRUE,"general"}</definedName>
    <definedName name="_y7" localSheetId="81" hidden="1">{"via1",#N/A,TRUE,"general";"via2",#N/A,TRUE,"general";"via3",#N/A,TRUE,"general"}</definedName>
    <definedName name="_y7" localSheetId="32" hidden="1">{"via1",#N/A,TRUE,"general";"via2",#N/A,TRUE,"general";"via3",#N/A,TRUE,"general"}</definedName>
    <definedName name="_y7" localSheetId="34" hidden="1">{"via1",#N/A,TRUE,"general";"via2",#N/A,TRUE,"general";"via3",#N/A,TRUE,"general"}</definedName>
    <definedName name="_y7" localSheetId="36" hidden="1">{"via1",#N/A,TRUE,"general";"via2",#N/A,TRUE,"general";"via3",#N/A,TRUE,"general"}</definedName>
    <definedName name="_y7" localSheetId="38" hidden="1">{"via1",#N/A,TRUE,"general";"via2",#N/A,TRUE,"general";"via3",#N/A,TRUE,"general"}</definedName>
    <definedName name="_y7" localSheetId="40" hidden="1">{"via1",#N/A,TRUE,"general";"via2",#N/A,TRUE,"general";"via3",#N/A,TRUE,"general"}</definedName>
    <definedName name="_y7" localSheetId="42" hidden="1">{"via1",#N/A,TRUE,"general";"via2",#N/A,TRUE,"general";"via3",#N/A,TRUE,"general"}</definedName>
    <definedName name="_y7" localSheetId="45" hidden="1">{"via1",#N/A,TRUE,"general";"via2",#N/A,TRUE,"general";"via3",#N/A,TRUE,"general"}</definedName>
    <definedName name="_y7" localSheetId="47" hidden="1">{"via1",#N/A,TRUE,"general";"via2",#N/A,TRUE,"general";"via3",#N/A,TRUE,"general"}</definedName>
    <definedName name="_y7" localSheetId="49" hidden="1">{"via1",#N/A,TRUE,"general";"via2",#N/A,TRUE,"general";"via3",#N/A,TRUE,"general"}</definedName>
    <definedName name="_y7" localSheetId="51" hidden="1">{"via1",#N/A,TRUE,"general";"via2",#N/A,TRUE,"general";"via3",#N/A,TRUE,"general"}</definedName>
    <definedName name="_y7" localSheetId="53" hidden="1">{"via1",#N/A,TRUE,"general";"via2",#N/A,TRUE,"general";"via3",#N/A,TRUE,"general"}</definedName>
    <definedName name="_y7" localSheetId="55" hidden="1">{"via1",#N/A,TRUE,"general";"via2",#N/A,TRUE,"general";"via3",#N/A,TRUE,"general"}</definedName>
    <definedName name="_y7" localSheetId="57" hidden="1">{"via1",#N/A,TRUE,"general";"via2",#N/A,TRUE,"general";"via3",#N/A,TRUE,"general"}</definedName>
    <definedName name="_y7" localSheetId="59" hidden="1">{"via1",#N/A,TRUE,"general";"via2",#N/A,TRUE,"general";"via3",#N/A,TRUE,"general"}</definedName>
    <definedName name="_y7" localSheetId="61" hidden="1">{"via1",#N/A,TRUE,"general";"via2",#N/A,TRUE,"general";"via3",#N/A,TRUE,"general"}</definedName>
    <definedName name="_y7" localSheetId="63" hidden="1">{"via1",#N/A,TRUE,"general";"via2",#N/A,TRUE,"general";"via3",#N/A,TRUE,"general"}</definedName>
    <definedName name="_y7" localSheetId="65" hidden="1">{"via1",#N/A,TRUE,"general";"via2",#N/A,TRUE,"general";"via3",#N/A,TRUE,"general"}</definedName>
    <definedName name="_y7" localSheetId="67" hidden="1">{"via1",#N/A,TRUE,"general";"via2",#N/A,TRUE,"general";"via3",#N/A,TRUE,"general"}</definedName>
    <definedName name="_y7" localSheetId="69" hidden="1">{"via1",#N/A,TRUE,"general";"via2",#N/A,TRUE,"general";"via3",#N/A,TRUE,"general"}</definedName>
    <definedName name="_y7" localSheetId="71" hidden="1">{"via1",#N/A,TRUE,"general";"via2",#N/A,TRUE,"general";"via3",#N/A,TRUE,"general"}</definedName>
    <definedName name="_y7" localSheetId="73" hidden="1">{"via1",#N/A,TRUE,"general";"via2",#N/A,TRUE,"general";"via3",#N/A,TRUE,"general"}</definedName>
    <definedName name="_y7" localSheetId="75" hidden="1">{"via1",#N/A,TRUE,"general";"via2",#N/A,TRUE,"general";"via3",#N/A,TRUE,"general"}</definedName>
    <definedName name="_y7" localSheetId="77" hidden="1">{"via1",#N/A,TRUE,"general";"via2",#N/A,TRUE,"general";"via3",#N/A,TRUE,"general"}</definedName>
    <definedName name="_y7" localSheetId="79"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6" hidden="1">{"via1",#N/A,TRUE,"general";"via2",#N/A,TRUE,"general";"via3",#N/A,TRUE,"general"}</definedName>
    <definedName name="_y8" localSheetId="28" hidden="1">{"via1",#N/A,TRUE,"general";"via2",#N/A,TRUE,"general";"via3",#N/A,TRUE,"general"}</definedName>
    <definedName name="_y8" localSheetId="30" hidden="1">{"via1",#N/A,TRUE,"general";"via2",#N/A,TRUE,"general";"via3",#N/A,TRUE,"general"}</definedName>
    <definedName name="_y8" localSheetId="81" hidden="1">{"via1",#N/A,TRUE,"general";"via2",#N/A,TRUE,"general";"via3",#N/A,TRUE,"general"}</definedName>
    <definedName name="_y8" localSheetId="32" hidden="1">{"via1",#N/A,TRUE,"general";"via2",#N/A,TRUE,"general";"via3",#N/A,TRUE,"general"}</definedName>
    <definedName name="_y8" localSheetId="34" hidden="1">{"via1",#N/A,TRUE,"general";"via2",#N/A,TRUE,"general";"via3",#N/A,TRUE,"general"}</definedName>
    <definedName name="_y8" localSheetId="36" hidden="1">{"via1",#N/A,TRUE,"general";"via2",#N/A,TRUE,"general";"via3",#N/A,TRUE,"general"}</definedName>
    <definedName name="_y8" localSheetId="38" hidden="1">{"via1",#N/A,TRUE,"general";"via2",#N/A,TRUE,"general";"via3",#N/A,TRUE,"general"}</definedName>
    <definedName name="_y8" localSheetId="40" hidden="1">{"via1",#N/A,TRUE,"general";"via2",#N/A,TRUE,"general";"via3",#N/A,TRUE,"general"}</definedName>
    <definedName name="_y8" localSheetId="42" hidden="1">{"via1",#N/A,TRUE,"general";"via2",#N/A,TRUE,"general";"via3",#N/A,TRUE,"general"}</definedName>
    <definedName name="_y8" localSheetId="45" hidden="1">{"via1",#N/A,TRUE,"general";"via2",#N/A,TRUE,"general";"via3",#N/A,TRUE,"general"}</definedName>
    <definedName name="_y8" localSheetId="47" hidden="1">{"via1",#N/A,TRUE,"general";"via2",#N/A,TRUE,"general";"via3",#N/A,TRUE,"general"}</definedName>
    <definedName name="_y8" localSheetId="49" hidden="1">{"via1",#N/A,TRUE,"general";"via2",#N/A,TRUE,"general";"via3",#N/A,TRUE,"general"}</definedName>
    <definedName name="_y8" localSheetId="51" hidden="1">{"via1",#N/A,TRUE,"general";"via2",#N/A,TRUE,"general";"via3",#N/A,TRUE,"general"}</definedName>
    <definedName name="_y8" localSheetId="53" hidden="1">{"via1",#N/A,TRUE,"general";"via2",#N/A,TRUE,"general";"via3",#N/A,TRUE,"general"}</definedName>
    <definedName name="_y8" localSheetId="55" hidden="1">{"via1",#N/A,TRUE,"general";"via2",#N/A,TRUE,"general";"via3",#N/A,TRUE,"general"}</definedName>
    <definedName name="_y8" localSheetId="57" hidden="1">{"via1",#N/A,TRUE,"general";"via2",#N/A,TRUE,"general";"via3",#N/A,TRUE,"general"}</definedName>
    <definedName name="_y8" localSheetId="59" hidden="1">{"via1",#N/A,TRUE,"general";"via2",#N/A,TRUE,"general";"via3",#N/A,TRUE,"general"}</definedName>
    <definedName name="_y8" localSheetId="61" hidden="1">{"via1",#N/A,TRUE,"general";"via2",#N/A,TRUE,"general";"via3",#N/A,TRUE,"general"}</definedName>
    <definedName name="_y8" localSheetId="63" hidden="1">{"via1",#N/A,TRUE,"general";"via2",#N/A,TRUE,"general";"via3",#N/A,TRUE,"general"}</definedName>
    <definedName name="_y8" localSheetId="65" hidden="1">{"via1",#N/A,TRUE,"general";"via2",#N/A,TRUE,"general";"via3",#N/A,TRUE,"general"}</definedName>
    <definedName name="_y8" localSheetId="67" hidden="1">{"via1",#N/A,TRUE,"general";"via2",#N/A,TRUE,"general";"via3",#N/A,TRUE,"general"}</definedName>
    <definedName name="_y8" localSheetId="69" hidden="1">{"via1",#N/A,TRUE,"general";"via2",#N/A,TRUE,"general";"via3",#N/A,TRUE,"general"}</definedName>
    <definedName name="_y8" localSheetId="71" hidden="1">{"via1",#N/A,TRUE,"general";"via2",#N/A,TRUE,"general";"via3",#N/A,TRUE,"general"}</definedName>
    <definedName name="_y8" localSheetId="73" hidden="1">{"via1",#N/A,TRUE,"general";"via2",#N/A,TRUE,"general";"via3",#N/A,TRUE,"general"}</definedName>
    <definedName name="_y8" localSheetId="75" hidden="1">{"via1",#N/A,TRUE,"general";"via2",#N/A,TRUE,"general";"via3",#N/A,TRUE,"general"}</definedName>
    <definedName name="_y8" localSheetId="77" hidden="1">{"via1",#N/A,TRUE,"general";"via2",#N/A,TRUE,"general";"via3",#N/A,TRUE,"general"}</definedName>
    <definedName name="_y8" localSheetId="79"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6" hidden="1">{"TAB1",#N/A,TRUE,"GENERAL";"TAB2",#N/A,TRUE,"GENERAL";"TAB3",#N/A,TRUE,"GENERAL";"TAB4",#N/A,TRUE,"GENERAL";"TAB5",#N/A,TRUE,"GENERAL"}</definedName>
    <definedName name="_y9" localSheetId="28" hidden="1">{"TAB1",#N/A,TRUE,"GENERAL";"TAB2",#N/A,TRUE,"GENERAL";"TAB3",#N/A,TRUE,"GENERAL";"TAB4",#N/A,TRUE,"GENERAL";"TAB5",#N/A,TRUE,"GENERAL"}</definedName>
    <definedName name="_y9" localSheetId="30" hidden="1">{"TAB1",#N/A,TRUE,"GENERAL";"TAB2",#N/A,TRUE,"GENERAL";"TAB3",#N/A,TRUE,"GENERAL";"TAB4",#N/A,TRUE,"GENERAL";"TAB5",#N/A,TRUE,"GENERAL"}</definedName>
    <definedName name="_y9" localSheetId="81" hidden="1">{"TAB1",#N/A,TRUE,"GENERAL";"TAB2",#N/A,TRUE,"GENERAL";"TAB3",#N/A,TRUE,"GENERAL";"TAB4",#N/A,TRUE,"GENERAL";"TAB5",#N/A,TRUE,"GENERAL"}</definedName>
    <definedName name="_y9" localSheetId="32" hidden="1">{"TAB1",#N/A,TRUE,"GENERAL";"TAB2",#N/A,TRUE,"GENERAL";"TAB3",#N/A,TRUE,"GENERAL";"TAB4",#N/A,TRUE,"GENERAL";"TAB5",#N/A,TRUE,"GENERAL"}</definedName>
    <definedName name="_y9" localSheetId="34" hidden="1">{"TAB1",#N/A,TRUE,"GENERAL";"TAB2",#N/A,TRUE,"GENERAL";"TAB3",#N/A,TRUE,"GENERAL";"TAB4",#N/A,TRUE,"GENERAL";"TAB5",#N/A,TRUE,"GENERAL"}</definedName>
    <definedName name="_y9" localSheetId="36" hidden="1">{"TAB1",#N/A,TRUE,"GENERAL";"TAB2",#N/A,TRUE,"GENERAL";"TAB3",#N/A,TRUE,"GENERAL";"TAB4",#N/A,TRUE,"GENERAL";"TAB5",#N/A,TRUE,"GENERAL"}</definedName>
    <definedName name="_y9" localSheetId="38" hidden="1">{"TAB1",#N/A,TRUE,"GENERAL";"TAB2",#N/A,TRUE,"GENERAL";"TAB3",#N/A,TRUE,"GENERAL";"TAB4",#N/A,TRUE,"GENERAL";"TAB5",#N/A,TRUE,"GENERAL"}</definedName>
    <definedName name="_y9" localSheetId="40" hidden="1">{"TAB1",#N/A,TRUE,"GENERAL";"TAB2",#N/A,TRUE,"GENERAL";"TAB3",#N/A,TRUE,"GENERAL";"TAB4",#N/A,TRUE,"GENERAL";"TAB5",#N/A,TRUE,"GENERAL"}</definedName>
    <definedName name="_y9" localSheetId="42" hidden="1">{"TAB1",#N/A,TRUE,"GENERAL";"TAB2",#N/A,TRUE,"GENERAL";"TAB3",#N/A,TRUE,"GENERAL";"TAB4",#N/A,TRUE,"GENERAL";"TAB5",#N/A,TRUE,"GENERAL"}</definedName>
    <definedName name="_y9" localSheetId="45" hidden="1">{"TAB1",#N/A,TRUE,"GENERAL";"TAB2",#N/A,TRUE,"GENERAL";"TAB3",#N/A,TRUE,"GENERAL";"TAB4",#N/A,TRUE,"GENERAL";"TAB5",#N/A,TRUE,"GENERAL"}</definedName>
    <definedName name="_y9" localSheetId="47" hidden="1">{"TAB1",#N/A,TRUE,"GENERAL";"TAB2",#N/A,TRUE,"GENERAL";"TAB3",#N/A,TRUE,"GENERAL";"TAB4",#N/A,TRUE,"GENERAL";"TAB5",#N/A,TRUE,"GENERAL"}</definedName>
    <definedName name="_y9" localSheetId="49" hidden="1">{"TAB1",#N/A,TRUE,"GENERAL";"TAB2",#N/A,TRUE,"GENERAL";"TAB3",#N/A,TRUE,"GENERAL";"TAB4",#N/A,TRUE,"GENERAL";"TAB5",#N/A,TRUE,"GENERAL"}</definedName>
    <definedName name="_y9" localSheetId="51" hidden="1">{"TAB1",#N/A,TRUE,"GENERAL";"TAB2",#N/A,TRUE,"GENERAL";"TAB3",#N/A,TRUE,"GENERAL";"TAB4",#N/A,TRUE,"GENERAL";"TAB5",#N/A,TRUE,"GENERAL"}</definedName>
    <definedName name="_y9" localSheetId="53" hidden="1">{"TAB1",#N/A,TRUE,"GENERAL";"TAB2",#N/A,TRUE,"GENERAL";"TAB3",#N/A,TRUE,"GENERAL";"TAB4",#N/A,TRUE,"GENERAL";"TAB5",#N/A,TRUE,"GENERAL"}</definedName>
    <definedName name="_y9" localSheetId="55" hidden="1">{"TAB1",#N/A,TRUE,"GENERAL";"TAB2",#N/A,TRUE,"GENERAL";"TAB3",#N/A,TRUE,"GENERAL";"TAB4",#N/A,TRUE,"GENERAL";"TAB5",#N/A,TRUE,"GENERAL"}</definedName>
    <definedName name="_y9" localSheetId="57" hidden="1">{"TAB1",#N/A,TRUE,"GENERAL";"TAB2",#N/A,TRUE,"GENERAL";"TAB3",#N/A,TRUE,"GENERAL";"TAB4",#N/A,TRUE,"GENERAL";"TAB5",#N/A,TRUE,"GENERAL"}</definedName>
    <definedName name="_y9" localSheetId="59" hidden="1">{"TAB1",#N/A,TRUE,"GENERAL";"TAB2",#N/A,TRUE,"GENERAL";"TAB3",#N/A,TRUE,"GENERAL";"TAB4",#N/A,TRUE,"GENERAL";"TAB5",#N/A,TRUE,"GENERAL"}</definedName>
    <definedName name="_y9" localSheetId="61" hidden="1">{"TAB1",#N/A,TRUE,"GENERAL";"TAB2",#N/A,TRUE,"GENERAL";"TAB3",#N/A,TRUE,"GENERAL";"TAB4",#N/A,TRUE,"GENERAL";"TAB5",#N/A,TRUE,"GENERAL"}</definedName>
    <definedName name="_y9" localSheetId="63" hidden="1">{"TAB1",#N/A,TRUE,"GENERAL";"TAB2",#N/A,TRUE,"GENERAL";"TAB3",#N/A,TRUE,"GENERAL";"TAB4",#N/A,TRUE,"GENERAL";"TAB5",#N/A,TRUE,"GENERAL"}</definedName>
    <definedName name="_y9" localSheetId="65" hidden="1">{"TAB1",#N/A,TRUE,"GENERAL";"TAB2",#N/A,TRUE,"GENERAL";"TAB3",#N/A,TRUE,"GENERAL";"TAB4",#N/A,TRUE,"GENERAL";"TAB5",#N/A,TRUE,"GENERAL"}</definedName>
    <definedName name="_y9" localSheetId="67" hidden="1">{"TAB1",#N/A,TRUE,"GENERAL";"TAB2",#N/A,TRUE,"GENERAL";"TAB3",#N/A,TRUE,"GENERAL";"TAB4",#N/A,TRUE,"GENERAL";"TAB5",#N/A,TRUE,"GENERAL"}</definedName>
    <definedName name="_y9" localSheetId="69" hidden="1">{"TAB1",#N/A,TRUE,"GENERAL";"TAB2",#N/A,TRUE,"GENERAL";"TAB3",#N/A,TRUE,"GENERAL";"TAB4",#N/A,TRUE,"GENERAL";"TAB5",#N/A,TRUE,"GENERAL"}</definedName>
    <definedName name="_y9" localSheetId="71" hidden="1">{"TAB1",#N/A,TRUE,"GENERAL";"TAB2",#N/A,TRUE,"GENERAL";"TAB3",#N/A,TRUE,"GENERAL";"TAB4",#N/A,TRUE,"GENERAL";"TAB5",#N/A,TRUE,"GENERAL"}</definedName>
    <definedName name="_y9" localSheetId="73" hidden="1">{"TAB1",#N/A,TRUE,"GENERAL";"TAB2",#N/A,TRUE,"GENERAL";"TAB3",#N/A,TRUE,"GENERAL";"TAB4",#N/A,TRUE,"GENERAL";"TAB5",#N/A,TRUE,"GENERAL"}</definedName>
    <definedName name="_y9" localSheetId="75" hidden="1">{"TAB1",#N/A,TRUE,"GENERAL";"TAB2",#N/A,TRUE,"GENERAL";"TAB3",#N/A,TRUE,"GENERAL";"TAB4",#N/A,TRUE,"GENERAL";"TAB5",#N/A,TRUE,"GENERAL"}</definedName>
    <definedName name="_y9" localSheetId="77" hidden="1">{"TAB1",#N/A,TRUE,"GENERAL";"TAB2",#N/A,TRUE,"GENERAL";"TAB3",#N/A,TRUE,"GENERAL";"TAB4",#N/A,TRUE,"GENERAL";"TAB5",#N/A,TRUE,"GENERAL"}</definedName>
    <definedName name="_y9" localSheetId="79"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6" hidden="1">{"TAB1",#N/A,TRUE,"GENERAL";"TAB2",#N/A,TRUE,"GENERAL";"TAB3",#N/A,TRUE,"GENERAL";"TAB4",#N/A,TRUE,"GENERAL";"TAB5",#N/A,TRUE,"GENERAL"}</definedName>
    <definedName name="_z1" localSheetId="28" hidden="1">{"TAB1",#N/A,TRUE,"GENERAL";"TAB2",#N/A,TRUE,"GENERAL";"TAB3",#N/A,TRUE,"GENERAL";"TAB4",#N/A,TRUE,"GENERAL";"TAB5",#N/A,TRUE,"GENERAL"}</definedName>
    <definedName name="_z1" localSheetId="30" hidden="1">{"TAB1",#N/A,TRUE,"GENERAL";"TAB2",#N/A,TRUE,"GENERAL";"TAB3",#N/A,TRUE,"GENERAL";"TAB4",#N/A,TRUE,"GENERAL";"TAB5",#N/A,TRUE,"GENERAL"}</definedName>
    <definedName name="_z1" localSheetId="81" hidden="1">{"TAB1",#N/A,TRUE,"GENERAL";"TAB2",#N/A,TRUE,"GENERAL";"TAB3",#N/A,TRUE,"GENERAL";"TAB4",#N/A,TRUE,"GENERAL";"TAB5",#N/A,TRUE,"GENERAL"}</definedName>
    <definedName name="_z1" localSheetId="32" hidden="1">{"TAB1",#N/A,TRUE,"GENERAL";"TAB2",#N/A,TRUE,"GENERAL";"TAB3",#N/A,TRUE,"GENERAL";"TAB4",#N/A,TRUE,"GENERAL";"TAB5",#N/A,TRUE,"GENERAL"}</definedName>
    <definedName name="_z1" localSheetId="34" hidden="1">{"TAB1",#N/A,TRUE,"GENERAL";"TAB2",#N/A,TRUE,"GENERAL";"TAB3",#N/A,TRUE,"GENERAL";"TAB4",#N/A,TRUE,"GENERAL";"TAB5",#N/A,TRUE,"GENERAL"}</definedName>
    <definedName name="_z1" localSheetId="36" hidden="1">{"TAB1",#N/A,TRUE,"GENERAL";"TAB2",#N/A,TRUE,"GENERAL";"TAB3",#N/A,TRUE,"GENERAL";"TAB4",#N/A,TRUE,"GENERAL";"TAB5",#N/A,TRUE,"GENERAL"}</definedName>
    <definedName name="_z1" localSheetId="38" hidden="1">{"TAB1",#N/A,TRUE,"GENERAL";"TAB2",#N/A,TRUE,"GENERAL";"TAB3",#N/A,TRUE,"GENERAL";"TAB4",#N/A,TRUE,"GENERAL";"TAB5",#N/A,TRUE,"GENERAL"}</definedName>
    <definedName name="_z1" localSheetId="40" hidden="1">{"TAB1",#N/A,TRUE,"GENERAL";"TAB2",#N/A,TRUE,"GENERAL";"TAB3",#N/A,TRUE,"GENERAL";"TAB4",#N/A,TRUE,"GENERAL";"TAB5",#N/A,TRUE,"GENERAL"}</definedName>
    <definedName name="_z1" localSheetId="42" hidden="1">{"TAB1",#N/A,TRUE,"GENERAL";"TAB2",#N/A,TRUE,"GENERAL";"TAB3",#N/A,TRUE,"GENERAL";"TAB4",#N/A,TRUE,"GENERAL";"TAB5",#N/A,TRUE,"GENERAL"}</definedName>
    <definedName name="_z1" localSheetId="45" hidden="1">{"TAB1",#N/A,TRUE,"GENERAL";"TAB2",#N/A,TRUE,"GENERAL";"TAB3",#N/A,TRUE,"GENERAL";"TAB4",#N/A,TRUE,"GENERAL";"TAB5",#N/A,TRUE,"GENERAL"}</definedName>
    <definedName name="_z1" localSheetId="47" hidden="1">{"TAB1",#N/A,TRUE,"GENERAL";"TAB2",#N/A,TRUE,"GENERAL";"TAB3",#N/A,TRUE,"GENERAL";"TAB4",#N/A,TRUE,"GENERAL";"TAB5",#N/A,TRUE,"GENERAL"}</definedName>
    <definedName name="_z1" localSheetId="49" hidden="1">{"TAB1",#N/A,TRUE,"GENERAL";"TAB2",#N/A,TRUE,"GENERAL";"TAB3",#N/A,TRUE,"GENERAL";"TAB4",#N/A,TRUE,"GENERAL";"TAB5",#N/A,TRUE,"GENERAL"}</definedName>
    <definedName name="_z1" localSheetId="51" hidden="1">{"TAB1",#N/A,TRUE,"GENERAL";"TAB2",#N/A,TRUE,"GENERAL";"TAB3",#N/A,TRUE,"GENERAL";"TAB4",#N/A,TRUE,"GENERAL";"TAB5",#N/A,TRUE,"GENERAL"}</definedName>
    <definedName name="_z1" localSheetId="53" hidden="1">{"TAB1",#N/A,TRUE,"GENERAL";"TAB2",#N/A,TRUE,"GENERAL";"TAB3",#N/A,TRUE,"GENERAL";"TAB4",#N/A,TRUE,"GENERAL";"TAB5",#N/A,TRUE,"GENERAL"}</definedName>
    <definedName name="_z1" localSheetId="55" hidden="1">{"TAB1",#N/A,TRUE,"GENERAL";"TAB2",#N/A,TRUE,"GENERAL";"TAB3",#N/A,TRUE,"GENERAL";"TAB4",#N/A,TRUE,"GENERAL";"TAB5",#N/A,TRUE,"GENERAL"}</definedName>
    <definedName name="_z1" localSheetId="57" hidden="1">{"TAB1",#N/A,TRUE,"GENERAL";"TAB2",#N/A,TRUE,"GENERAL";"TAB3",#N/A,TRUE,"GENERAL";"TAB4",#N/A,TRUE,"GENERAL";"TAB5",#N/A,TRUE,"GENERAL"}</definedName>
    <definedName name="_z1" localSheetId="59" hidden="1">{"TAB1",#N/A,TRUE,"GENERAL";"TAB2",#N/A,TRUE,"GENERAL";"TAB3",#N/A,TRUE,"GENERAL";"TAB4",#N/A,TRUE,"GENERAL";"TAB5",#N/A,TRUE,"GENERAL"}</definedName>
    <definedName name="_z1" localSheetId="61" hidden="1">{"TAB1",#N/A,TRUE,"GENERAL";"TAB2",#N/A,TRUE,"GENERAL";"TAB3",#N/A,TRUE,"GENERAL";"TAB4",#N/A,TRUE,"GENERAL";"TAB5",#N/A,TRUE,"GENERAL"}</definedName>
    <definedName name="_z1" localSheetId="63" hidden="1">{"TAB1",#N/A,TRUE,"GENERAL";"TAB2",#N/A,TRUE,"GENERAL";"TAB3",#N/A,TRUE,"GENERAL";"TAB4",#N/A,TRUE,"GENERAL";"TAB5",#N/A,TRUE,"GENERAL"}</definedName>
    <definedName name="_z1" localSheetId="65" hidden="1">{"TAB1",#N/A,TRUE,"GENERAL";"TAB2",#N/A,TRUE,"GENERAL";"TAB3",#N/A,TRUE,"GENERAL";"TAB4",#N/A,TRUE,"GENERAL";"TAB5",#N/A,TRUE,"GENERAL"}</definedName>
    <definedName name="_z1" localSheetId="67" hidden="1">{"TAB1",#N/A,TRUE,"GENERAL";"TAB2",#N/A,TRUE,"GENERAL";"TAB3",#N/A,TRUE,"GENERAL";"TAB4",#N/A,TRUE,"GENERAL";"TAB5",#N/A,TRUE,"GENERAL"}</definedName>
    <definedName name="_z1" localSheetId="69" hidden="1">{"TAB1",#N/A,TRUE,"GENERAL";"TAB2",#N/A,TRUE,"GENERAL";"TAB3",#N/A,TRUE,"GENERAL";"TAB4",#N/A,TRUE,"GENERAL";"TAB5",#N/A,TRUE,"GENERAL"}</definedName>
    <definedName name="_z1" localSheetId="71" hidden="1">{"TAB1",#N/A,TRUE,"GENERAL";"TAB2",#N/A,TRUE,"GENERAL";"TAB3",#N/A,TRUE,"GENERAL";"TAB4",#N/A,TRUE,"GENERAL";"TAB5",#N/A,TRUE,"GENERAL"}</definedName>
    <definedName name="_z1" localSheetId="73" hidden="1">{"TAB1",#N/A,TRUE,"GENERAL";"TAB2",#N/A,TRUE,"GENERAL";"TAB3",#N/A,TRUE,"GENERAL";"TAB4",#N/A,TRUE,"GENERAL";"TAB5",#N/A,TRUE,"GENERAL"}</definedName>
    <definedName name="_z1" localSheetId="75" hidden="1">{"TAB1",#N/A,TRUE,"GENERAL";"TAB2",#N/A,TRUE,"GENERAL";"TAB3",#N/A,TRUE,"GENERAL";"TAB4",#N/A,TRUE,"GENERAL";"TAB5",#N/A,TRUE,"GENERAL"}</definedName>
    <definedName name="_z1" localSheetId="77" hidden="1">{"TAB1",#N/A,TRUE,"GENERAL";"TAB2",#N/A,TRUE,"GENERAL";"TAB3",#N/A,TRUE,"GENERAL";"TAB4",#N/A,TRUE,"GENERAL";"TAB5",#N/A,TRUE,"GENERAL"}</definedName>
    <definedName name="_z1" localSheetId="7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6" hidden="1">{"via1",#N/A,TRUE,"general";"via2",#N/A,TRUE,"general";"via3",#N/A,TRUE,"general"}</definedName>
    <definedName name="_z2" localSheetId="28" hidden="1">{"via1",#N/A,TRUE,"general";"via2",#N/A,TRUE,"general";"via3",#N/A,TRUE,"general"}</definedName>
    <definedName name="_z2" localSheetId="30" hidden="1">{"via1",#N/A,TRUE,"general";"via2",#N/A,TRUE,"general";"via3",#N/A,TRUE,"general"}</definedName>
    <definedName name="_z2" localSheetId="81" hidden="1">{"via1",#N/A,TRUE,"general";"via2",#N/A,TRUE,"general";"via3",#N/A,TRUE,"general"}</definedName>
    <definedName name="_z2" localSheetId="32" hidden="1">{"via1",#N/A,TRUE,"general";"via2",#N/A,TRUE,"general";"via3",#N/A,TRUE,"general"}</definedName>
    <definedName name="_z2" localSheetId="34" hidden="1">{"via1",#N/A,TRUE,"general";"via2",#N/A,TRUE,"general";"via3",#N/A,TRUE,"general"}</definedName>
    <definedName name="_z2" localSheetId="36" hidden="1">{"via1",#N/A,TRUE,"general";"via2",#N/A,TRUE,"general";"via3",#N/A,TRUE,"general"}</definedName>
    <definedName name="_z2" localSheetId="38" hidden="1">{"via1",#N/A,TRUE,"general";"via2",#N/A,TRUE,"general";"via3",#N/A,TRUE,"general"}</definedName>
    <definedName name="_z2" localSheetId="40" hidden="1">{"via1",#N/A,TRUE,"general";"via2",#N/A,TRUE,"general";"via3",#N/A,TRUE,"general"}</definedName>
    <definedName name="_z2" localSheetId="42" hidden="1">{"via1",#N/A,TRUE,"general";"via2",#N/A,TRUE,"general";"via3",#N/A,TRUE,"general"}</definedName>
    <definedName name="_z2" localSheetId="45" hidden="1">{"via1",#N/A,TRUE,"general";"via2",#N/A,TRUE,"general";"via3",#N/A,TRUE,"general"}</definedName>
    <definedName name="_z2" localSheetId="47" hidden="1">{"via1",#N/A,TRUE,"general";"via2",#N/A,TRUE,"general";"via3",#N/A,TRUE,"general"}</definedName>
    <definedName name="_z2" localSheetId="49" hidden="1">{"via1",#N/A,TRUE,"general";"via2",#N/A,TRUE,"general";"via3",#N/A,TRUE,"general"}</definedName>
    <definedName name="_z2" localSheetId="51" hidden="1">{"via1",#N/A,TRUE,"general";"via2",#N/A,TRUE,"general";"via3",#N/A,TRUE,"general"}</definedName>
    <definedName name="_z2" localSheetId="53" hidden="1">{"via1",#N/A,TRUE,"general";"via2",#N/A,TRUE,"general";"via3",#N/A,TRUE,"general"}</definedName>
    <definedName name="_z2" localSheetId="55" hidden="1">{"via1",#N/A,TRUE,"general";"via2",#N/A,TRUE,"general";"via3",#N/A,TRUE,"general"}</definedName>
    <definedName name="_z2" localSheetId="57" hidden="1">{"via1",#N/A,TRUE,"general";"via2",#N/A,TRUE,"general";"via3",#N/A,TRUE,"general"}</definedName>
    <definedName name="_z2" localSheetId="59" hidden="1">{"via1",#N/A,TRUE,"general";"via2",#N/A,TRUE,"general";"via3",#N/A,TRUE,"general"}</definedName>
    <definedName name="_z2" localSheetId="61" hidden="1">{"via1",#N/A,TRUE,"general";"via2",#N/A,TRUE,"general";"via3",#N/A,TRUE,"general"}</definedName>
    <definedName name="_z2" localSheetId="63" hidden="1">{"via1",#N/A,TRUE,"general";"via2",#N/A,TRUE,"general";"via3",#N/A,TRUE,"general"}</definedName>
    <definedName name="_z2" localSheetId="65" hidden="1">{"via1",#N/A,TRUE,"general";"via2",#N/A,TRUE,"general";"via3",#N/A,TRUE,"general"}</definedName>
    <definedName name="_z2" localSheetId="67" hidden="1">{"via1",#N/A,TRUE,"general";"via2",#N/A,TRUE,"general";"via3",#N/A,TRUE,"general"}</definedName>
    <definedName name="_z2" localSheetId="69" hidden="1">{"via1",#N/A,TRUE,"general";"via2",#N/A,TRUE,"general";"via3",#N/A,TRUE,"general"}</definedName>
    <definedName name="_z2" localSheetId="71" hidden="1">{"via1",#N/A,TRUE,"general";"via2",#N/A,TRUE,"general";"via3",#N/A,TRUE,"general"}</definedName>
    <definedName name="_z2" localSheetId="73" hidden="1">{"via1",#N/A,TRUE,"general";"via2",#N/A,TRUE,"general";"via3",#N/A,TRUE,"general"}</definedName>
    <definedName name="_z2" localSheetId="75" hidden="1">{"via1",#N/A,TRUE,"general";"via2",#N/A,TRUE,"general";"via3",#N/A,TRUE,"general"}</definedName>
    <definedName name="_z2" localSheetId="77" hidden="1">{"via1",#N/A,TRUE,"general";"via2",#N/A,TRUE,"general";"via3",#N/A,TRUE,"general"}</definedName>
    <definedName name="_z2" localSheetId="79"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6" hidden="1">{"via1",#N/A,TRUE,"general";"via2",#N/A,TRUE,"general";"via3",#N/A,TRUE,"general"}</definedName>
    <definedName name="_z3" localSheetId="28" hidden="1">{"via1",#N/A,TRUE,"general";"via2",#N/A,TRUE,"general";"via3",#N/A,TRUE,"general"}</definedName>
    <definedName name="_z3" localSheetId="30" hidden="1">{"via1",#N/A,TRUE,"general";"via2",#N/A,TRUE,"general";"via3",#N/A,TRUE,"general"}</definedName>
    <definedName name="_z3" localSheetId="81" hidden="1">{"via1",#N/A,TRUE,"general";"via2",#N/A,TRUE,"general";"via3",#N/A,TRUE,"general"}</definedName>
    <definedName name="_z3" localSheetId="32" hidden="1">{"via1",#N/A,TRUE,"general";"via2",#N/A,TRUE,"general";"via3",#N/A,TRUE,"general"}</definedName>
    <definedName name="_z3" localSheetId="34" hidden="1">{"via1",#N/A,TRUE,"general";"via2",#N/A,TRUE,"general";"via3",#N/A,TRUE,"general"}</definedName>
    <definedName name="_z3" localSheetId="36" hidden="1">{"via1",#N/A,TRUE,"general";"via2",#N/A,TRUE,"general";"via3",#N/A,TRUE,"general"}</definedName>
    <definedName name="_z3" localSheetId="38" hidden="1">{"via1",#N/A,TRUE,"general";"via2",#N/A,TRUE,"general";"via3",#N/A,TRUE,"general"}</definedName>
    <definedName name="_z3" localSheetId="40" hidden="1">{"via1",#N/A,TRUE,"general";"via2",#N/A,TRUE,"general";"via3",#N/A,TRUE,"general"}</definedName>
    <definedName name="_z3" localSheetId="42" hidden="1">{"via1",#N/A,TRUE,"general";"via2",#N/A,TRUE,"general";"via3",#N/A,TRUE,"general"}</definedName>
    <definedName name="_z3" localSheetId="45" hidden="1">{"via1",#N/A,TRUE,"general";"via2",#N/A,TRUE,"general";"via3",#N/A,TRUE,"general"}</definedName>
    <definedName name="_z3" localSheetId="47" hidden="1">{"via1",#N/A,TRUE,"general";"via2",#N/A,TRUE,"general";"via3",#N/A,TRUE,"general"}</definedName>
    <definedName name="_z3" localSheetId="49" hidden="1">{"via1",#N/A,TRUE,"general";"via2",#N/A,TRUE,"general";"via3",#N/A,TRUE,"general"}</definedName>
    <definedName name="_z3" localSheetId="51" hidden="1">{"via1",#N/A,TRUE,"general";"via2",#N/A,TRUE,"general";"via3",#N/A,TRUE,"general"}</definedName>
    <definedName name="_z3" localSheetId="53" hidden="1">{"via1",#N/A,TRUE,"general";"via2",#N/A,TRUE,"general";"via3",#N/A,TRUE,"general"}</definedName>
    <definedName name="_z3" localSheetId="55" hidden="1">{"via1",#N/A,TRUE,"general";"via2",#N/A,TRUE,"general";"via3",#N/A,TRUE,"general"}</definedName>
    <definedName name="_z3" localSheetId="57" hidden="1">{"via1",#N/A,TRUE,"general";"via2",#N/A,TRUE,"general";"via3",#N/A,TRUE,"general"}</definedName>
    <definedName name="_z3" localSheetId="59" hidden="1">{"via1",#N/A,TRUE,"general";"via2",#N/A,TRUE,"general";"via3",#N/A,TRUE,"general"}</definedName>
    <definedName name="_z3" localSheetId="61" hidden="1">{"via1",#N/A,TRUE,"general";"via2",#N/A,TRUE,"general";"via3",#N/A,TRUE,"general"}</definedName>
    <definedName name="_z3" localSheetId="63" hidden="1">{"via1",#N/A,TRUE,"general";"via2",#N/A,TRUE,"general";"via3",#N/A,TRUE,"general"}</definedName>
    <definedName name="_z3" localSheetId="65" hidden="1">{"via1",#N/A,TRUE,"general";"via2",#N/A,TRUE,"general";"via3",#N/A,TRUE,"general"}</definedName>
    <definedName name="_z3" localSheetId="67" hidden="1">{"via1",#N/A,TRUE,"general";"via2",#N/A,TRUE,"general";"via3",#N/A,TRUE,"general"}</definedName>
    <definedName name="_z3" localSheetId="69" hidden="1">{"via1",#N/A,TRUE,"general";"via2",#N/A,TRUE,"general";"via3",#N/A,TRUE,"general"}</definedName>
    <definedName name="_z3" localSheetId="71" hidden="1">{"via1",#N/A,TRUE,"general";"via2",#N/A,TRUE,"general";"via3",#N/A,TRUE,"general"}</definedName>
    <definedName name="_z3" localSheetId="73" hidden="1">{"via1",#N/A,TRUE,"general";"via2",#N/A,TRUE,"general";"via3",#N/A,TRUE,"general"}</definedName>
    <definedName name="_z3" localSheetId="75" hidden="1">{"via1",#N/A,TRUE,"general";"via2",#N/A,TRUE,"general";"via3",#N/A,TRUE,"general"}</definedName>
    <definedName name="_z3" localSheetId="77" hidden="1">{"via1",#N/A,TRUE,"general";"via2",#N/A,TRUE,"general";"via3",#N/A,TRUE,"general"}</definedName>
    <definedName name="_z3" localSheetId="79"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6" hidden="1">{"TAB1",#N/A,TRUE,"GENERAL";"TAB2",#N/A,TRUE,"GENERAL";"TAB3",#N/A,TRUE,"GENERAL";"TAB4",#N/A,TRUE,"GENERAL";"TAB5",#N/A,TRUE,"GENERAL"}</definedName>
    <definedName name="_z4" localSheetId="28" hidden="1">{"TAB1",#N/A,TRUE,"GENERAL";"TAB2",#N/A,TRUE,"GENERAL";"TAB3",#N/A,TRUE,"GENERAL";"TAB4",#N/A,TRUE,"GENERAL";"TAB5",#N/A,TRUE,"GENERAL"}</definedName>
    <definedName name="_z4" localSheetId="30" hidden="1">{"TAB1",#N/A,TRUE,"GENERAL";"TAB2",#N/A,TRUE,"GENERAL";"TAB3",#N/A,TRUE,"GENERAL";"TAB4",#N/A,TRUE,"GENERAL";"TAB5",#N/A,TRUE,"GENERAL"}</definedName>
    <definedName name="_z4" localSheetId="81" hidden="1">{"TAB1",#N/A,TRUE,"GENERAL";"TAB2",#N/A,TRUE,"GENERAL";"TAB3",#N/A,TRUE,"GENERAL";"TAB4",#N/A,TRUE,"GENERAL";"TAB5",#N/A,TRUE,"GENERAL"}</definedName>
    <definedName name="_z4" localSheetId="32" hidden="1">{"TAB1",#N/A,TRUE,"GENERAL";"TAB2",#N/A,TRUE,"GENERAL";"TAB3",#N/A,TRUE,"GENERAL";"TAB4",#N/A,TRUE,"GENERAL";"TAB5",#N/A,TRUE,"GENERAL"}</definedName>
    <definedName name="_z4" localSheetId="34" hidden="1">{"TAB1",#N/A,TRUE,"GENERAL";"TAB2",#N/A,TRUE,"GENERAL";"TAB3",#N/A,TRUE,"GENERAL";"TAB4",#N/A,TRUE,"GENERAL";"TAB5",#N/A,TRUE,"GENERAL"}</definedName>
    <definedName name="_z4" localSheetId="36" hidden="1">{"TAB1",#N/A,TRUE,"GENERAL";"TAB2",#N/A,TRUE,"GENERAL";"TAB3",#N/A,TRUE,"GENERAL";"TAB4",#N/A,TRUE,"GENERAL";"TAB5",#N/A,TRUE,"GENERAL"}</definedName>
    <definedName name="_z4" localSheetId="38" hidden="1">{"TAB1",#N/A,TRUE,"GENERAL";"TAB2",#N/A,TRUE,"GENERAL";"TAB3",#N/A,TRUE,"GENERAL";"TAB4",#N/A,TRUE,"GENERAL";"TAB5",#N/A,TRUE,"GENERAL"}</definedName>
    <definedName name="_z4" localSheetId="40" hidden="1">{"TAB1",#N/A,TRUE,"GENERAL";"TAB2",#N/A,TRUE,"GENERAL";"TAB3",#N/A,TRUE,"GENERAL";"TAB4",#N/A,TRUE,"GENERAL";"TAB5",#N/A,TRUE,"GENERAL"}</definedName>
    <definedName name="_z4" localSheetId="42" hidden="1">{"TAB1",#N/A,TRUE,"GENERAL";"TAB2",#N/A,TRUE,"GENERAL";"TAB3",#N/A,TRUE,"GENERAL";"TAB4",#N/A,TRUE,"GENERAL";"TAB5",#N/A,TRUE,"GENERAL"}</definedName>
    <definedName name="_z4" localSheetId="45" hidden="1">{"TAB1",#N/A,TRUE,"GENERAL";"TAB2",#N/A,TRUE,"GENERAL";"TAB3",#N/A,TRUE,"GENERAL";"TAB4",#N/A,TRUE,"GENERAL";"TAB5",#N/A,TRUE,"GENERAL"}</definedName>
    <definedName name="_z4" localSheetId="47" hidden="1">{"TAB1",#N/A,TRUE,"GENERAL";"TAB2",#N/A,TRUE,"GENERAL";"TAB3",#N/A,TRUE,"GENERAL";"TAB4",#N/A,TRUE,"GENERAL";"TAB5",#N/A,TRUE,"GENERAL"}</definedName>
    <definedName name="_z4" localSheetId="49" hidden="1">{"TAB1",#N/A,TRUE,"GENERAL";"TAB2",#N/A,TRUE,"GENERAL";"TAB3",#N/A,TRUE,"GENERAL";"TAB4",#N/A,TRUE,"GENERAL";"TAB5",#N/A,TRUE,"GENERAL"}</definedName>
    <definedName name="_z4" localSheetId="51" hidden="1">{"TAB1",#N/A,TRUE,"GENERAL";"TAB2",#N/A,TRUE,"GENERAL";"TAB3",#N/A,TRUE,"GENERAL";"TAB4",#N/A,TRUE,"GENERAL";"TAB5",#N/A,TRUE,"GENERAL"}</definedName>
    <definedName name="_z4" localSheetId="53" hidden="1">{"TAB1",#N/A,TRUE,"GENERAL";"TAB2",#N/A,TRUE,"GENERAL";"TAB3",#N/A,TRUE,"GENERAL";"TAB4",#N/A,TRUE,"GENERAL";"TAB5",#N/A,TRUE,"GENERAL"}</definedName>
    <definedName name="_z4" localSheetId="55" hidden="1">{"TAB1",#N/A,TRUE,"GENERAL";"TAB2",#N/A,TRUE,"GENERAL";"TAB3",#N/A,TRUE,"GENERAL";"TAB4",#N/A,TRUE,"GENERAL";"TAB5",#N/A,TRUE,"GENERAL"}</definedName>
    <definedName name="_z4" localSheetId="57" hidden="1">{"TAB1",#N/A,TRUE,"GENERAL";"TAB2",#N/A,TRUE,"GENERAL";"TAB3",#N/A,TRUE,"GENERAL";"TAB4",#N/A,TRUE,"GENERAL";"TAB5",#N/A,TRUE,"GENERAL"}</definedName>
    <definedName name="_z4" localSheetId="59" hidden="1">{"TAB1",#N/A,TRUE,"GENERAL";"TAB2",#N/A,TRUE,"GENERAL";"TAB3",#N/A,TRUE,"GENERAL";"TAB4",#N/A,TRUE,"GENERAL";"TAB5",#N/A,TRUE,"GENERAL"}</definedName>
    <definedName name="_z4" localSheetId="61" hidden="1">{"TAB1",#N/A,TRUE,"GENERAL";"TAB2",#N/A,TRUE,"GENERAL";"TAB3",#N/A,TRUE,"GENERAL";"TAB4",#N/A,TRUE,"GENERAL";"TAB5",#N/A,TRUE,"GENERAL"}</definedName>
    <definedName name="_z4" localSheetId="63" hidden="1">{"TAB1",#N/A,TRUE,"GENERAL";"TAB2",#N/A,TRUE,"GENERAL";"TAB3",#N/A,TRUE,"GENERAL";"TAB4",#N/A,TRUE,"GENERAL";"TAB5",#N/A,TRUE,"GENERAL"}</definedName>
    <definedName name="_z4" localSheetId="65" hidden="1">{"TAB1",#N/A,TRUE,"GENERAL";"TAB2",#N/A,TRUE,"GENERAL";"TAB3",#N/A,TRUE,"GENERAL";"TAB4",#N/A,TRUE,"GENERAL";"TAB5",#N/A,TRUE,"GENERAL"}</definedName>
    <definedName name="_z4" localSheetId="67" hidden="1">{"TAB1",#N/A,TRUE,"GENERAL";"TAB2",#N/A,TRUE,"GENERAL";"TAB3",#N/A,TRUE,"GENERAL";"TAB4",#N/A,TRUE,"GENERAL";"TAB5",#N/A,TRUE,"GENERAL"}</definedName>
    <definedName name="_z4" localSheetId="69" hidden="1">{"TAB1",#N/A,TRUE,"GENERAL";"TAB2",#N/A,TRUE,"GENERAL";"TAB3",#N/A,TRUE,"GENERAL";"TAB4",#N/A,TRUE,"GENERAL";"TAB5",#N/A,TRUE,"GENERAL"}</definedName>
    <definedName name="_z4" localSheetId="71" hidden="1">{"TAB1",#N/A,TRUE,"GENERAL";"TAB2",#N/A,TRUE,"GENERAL";"TAB3",#N/A,TRUE,"GENERAL";"TAB4",#N/A,TRUE,"GENERAL";"TAB5",#N/A,TRUE,"GENERAL"}</definedName>
    <definedName name="_z4" localSheetId="73" hidden="1">{"TAB1",#N/A,TRUE,"GENERAL";"TAB2",#N/A,TRUE,"GENERAL";"TAB3",#N/A,TRUE,"GENERAL";"TAB4",#N/A,TRUE,"GENERAL";"TAB5",#N/A,TRUE,"GENERAL"}</definedName>
    <definedName name="_z4" localSheetId="75" hidden="1">{"TAB1",#N/A,TRUE,"GENERAL";"TAB2",#N/A,TRUE,"GENERAL";"TAB3",#N/A,TRUE,"GENERAL";"TAB4",#N/A,TRUE,"GENERAL";"TAB5",#N/A,TRUE,"GENERAL"}</definedName>
    <definedName name="_z4" localSheetId="77" hidden="1">{"TAB1",#N/A,TRUE,"GENERAL";"TAB2",#N/A,TRUE,"GENERAL";"TAB3",#N/A,TRUE,"GENERAL";"TAB4",#N/A,TRUE,"GENERAL";"TAB5",#N/A,TRUE,"GENERAL"}</definedName>
    <definedName name="_z4" localSheetId="79"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6" hidden="1">{"via1",#N/A,TRUE,"general";"via2",#N/A,TRUE,"general";"via3",#N/A,TRUE,"general"}</definedName>
    <definedName name="_z5" localSheetId="28" hidden="1">{"via1",#N/A,TRUE,"general";"via2",#N/A,TRUE,"general";"via3",#N/A,TRUE,"general"}</definedName>
    <definedName name="_z5" localSheetId="30" hidden="1">{"via1",#N/A,TRUE,"general";"via2",#N/A,TRUE,"general";"via3",#N/A,TRUE,"general"}</definedName>
    <definedName name="_z5" localSheetId="81" hidden="1">{"via1",#N/A,TRUE,"general";"via2",#N/A,TRUE,"general";"via3",#N/A,TRUE,"general"}</definedName>
    <definedName name="_z5" localSheetId="32" hidden="1">{"via1",#N/A,TRUE,"general";"via2",#N/A,TRUE,"general";"via3",#N/A,TRUE,"general"}</definedName>
    <definedName name="_z5" localSheetId="34" hidden="1">{"via1",#N/A,TRUE,"general";"via2",#N/A,TRUE,"general";"via3",#N/A,TRUE,"general"}</definedName>
    <definedName name="_z5" localSheetId="36" hidden="1">{"via1",#N/A,TRUE,"general";"via2",#N/A,TRUE,"general";"via3",#N/A,TRUE,"general"}</definedName>
    <definedName name="_z5" localSheetId="38" hidden="1">{"via1",#N/A,TRUE,"general";"via2",#N/A,TRUE,"general";"via3",#N/A,TRUE,"general"}</definedName>
    <definedName name="_z5" localSheetId="40" hidden="1">{"via1",#N/A,TRUE,"general";"via2",#N/A,TRUE,"general";"via3",#N/A,TRUE,"general"}</definedName>
    <definedName name="_z5" localSheetId="42" hidden="1">{"via1",#N/A,TRUE,"general";"via2",#N/A,TRUE,"general";"via3",#N/A,TRUE,"general"}</definedName>
    <definedName name="_z5" localSheetId="45" hidden="1">{"via1",#N/A,TRUE,"general";"via2",#N/A,TRUE,"general";"via3",#N/A,TRUE,"general"}</definedName>
    <definedName name="_z5" localSheetId="47" hidden="1">{"via1",#N/A,TRUE,"general";"via2",#N/A,TRUE,"general";"via3",#N/A,TRUE,"general"}</definedName>
    <definedName name="_z5" localSheetId="49" hidden="1">{"via1",#N/A,TRUE,"general";"via2",#N/A,TRUE,"general";"via3",#N/A,TRUE,"general"}</definedName>
    <definedName name="_z5" localSheetId="51" hidden="1">{"via1",#N/A,TRUE,"general";"via2",#N/A,TRUE,"general";"via3",#N/A,TRUE,"general"}</definedName>
    <definedName name="_z5" localSheetId="53" hidden="1">{"via1",#N/A,TRUE,"general";"via2",#N/A,TRUE,"general";"via3",#N/A,TRUE,"general"}</definedName>
    <definedName name="_z5" localSheetId="55" hidden="1">{"via1",#N/A,TRUE,"general";"via2",#N/A,TRUE,"general";"via3",#N/A,TRUE,"general"}</definedName>
    <definedName name="_z5" localSheetId="57" hidden="1">{"via1",#N/A,TRUE,"general";"via2",#N/A,TRUE,"general";"via3",#N/A,TRUE,"general"}</definedName>
    <definedName name="_z5" localSheetId="59" hidden="1">{"via1",#N/A,TRUE,"general";"via2",#N/A,TRUE,"general";"via3",#N/A,TRUE,"general"}</definedName>
    <definedName name="_z5" localSheetId="61" hidden="1">{"via1",#N/A,TRUE,"general";"via2",#N/A,TRUE,"general";"via3",#N/A,TRUE,"general"}</definedName>
    <definedName name="_z5" localSheetId="63" hidden="1">{"via1",#N/A,TRUE,"general";"via2",#N/A,TRUE,"general";"via3",#N/A,TRUE,"general"}</definedName>
    <definedName name="_z5" localSheetId="65" hidden="1">{"via1",#N/A,TRUE,"general";"via2",#N/A,TRUE,"general";"via3",#N/A,TRUE,"general"}</definedName>
    <definedName name="_z5" localSheetId="67" hidden="1">{"via1",#N/A,TRUE,"general";"via2",#N/A,TRUE,"general";"via3",#N/A,TRUE,"general"}</definedName>
    <definedName name="_z5" localSheetId="69" hidden="1">{"via1",#N/A,TRUE,"general";"via2",#N/A,TRUE,"general";"via3",#N/A,TRUE,"general"}</definedName>
    <definedName name="_z5" localSheetId="71" hidden="1">{"via1",#N/A,TRUE,"general";"via2",#N/A,TRUE,"general";"via3",#N/A,TRUE,"general"}</definedName>
    <definedName name="_z5" localSheetId="73" hidden="1">{"via1",#N/A,TRUE,"general";"via2",#N/A,TRUE,"general";"via3",#N/A,TRUE,"general"}</definedName>
    <definedName name="_z5" localSheetId="75" hidden="1">{"via1",#N/A,TRUE,"general";"via2",#N/A,TRUE,"general";"via3",#N/A,TRUE,"general"}</definedName>
    <definedName name="_z5" localSheetId="77" hidden="1">{"via1",#N/A,TRUE,"general";"via2",#N/A,TRUE,"general";"via3",#N/A,TRUE,"general"}</definedName>
    <definedName name="_z5" localSheetId="79"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6" hidden="1">{"TAB1",#N/A,TRUE,"GENERAL";"TAB2",#N/A,TRUE,"GENERAL";"TAB3",#N/A,TRUE,"GENERAL";"TAB4",#N/A,TRUE,"GENERAL";"TAB5",#N/A,TRUE,"GENERAL"}</definedName>
    <definedName name="_z6" localSheetId="28" hidden="1">{"TAB1",#N/A,TRUE,"GENERAL";"TAB2",#N/A,TRUE,"GENERAL";"TAB3",#N/A,TRUE,"GENERAL";"TAB4",#N/A,TRUE,"GENERAL";"TAB5",#N/A,TRUE,"GENERAL"}</definedName>
    <definedName name="_z6" localSheetId="30" hidden="1">{"TAB1",#N/A,TRUE,"GENERAL";"TAB2",#N/A,TRUE,"GENERAL";"TAB3",#N/A,TRUE,"GENERAL";"TAB4",#N/A,TRUE,"GENERAL";"TAB5",#N/A,TRUE,"GENERAL"}</definedName>
    <definedName name="_z6" localSheetId="81" hidden="1">{"TAB1",#N/A,TRUE,"GENERAL";"TAB2",#N/A,TRUE,"GENERAL";"TAB3",#N/A,TRUE,"GENERAL";"TAB4",#N/A,TRUE,"GENERAL";"TAB5",#N/A,TRUE,"GENERAL"}</definedName>
    <definedName name="_z6" localSheetId="32" hidden="1">{"TAB1",#N/A,TRUE,"GENERAL";"TAB2",#N/A,TRUE,"GENERAL";"TAB3",#N/A,TRUE,"GENERAL";"TAB4",#N/A,TRUE,"GENERAL";"TAB5",#N/A,TRUE,"GENERAL"}</definedName>
    <definedName name="_z6" localSheetId="34" hidden="1">{"TAB1",#N/A,TRUE,"GENERAL";"TAB2",#N/A,TRUE,"GENERAL";"TAB3",#N/A,TRUE,"GENERAL";"TAB4",#N/A,TRUE,"GENERAL";"TAB5",#N/A,TRUE,"GENERAL"}</definedName>
    <definedName name="_z6" localSheetId="36" hidden="1">{"TAB1",#N/A,TRUE,"GENERAL";"TAB2",#N/A,TRUE,"GENERAL";"TAB3",#N/A,TRUE,"GENERAL";"TAB4",#N/A,TRUE,"GENERAL";"TAB5",#N/A,TRUE,"GENERAL"}</definedName>
    <definedName name="_z6" localSheetId="38" hidden="1">{"TAB1",#N/A,TRUE,"GENERAL";"TAB2",#N/A,TRUE,"GENERAL";"TAB3",#N/A,TRUE,"GENERAL";"TAB4",#N/A,TRUE,"GENERAL";"TAB5",#N/A,TRUE,"GENERAL"}</definedName>
    <definedName name="_z6" localSheetId="40" hidden="1">{"TAB1",#N/A,TRUE,"GENERAL";"TAB2",#N/A,TRUE,"GENERAL";"TAB3",#N/A,TRUE,"GENERAL";"TAB4",#N/A,TRUE,"GENERAL";"TAB5",#N/A,TRUE,"GENERAL"}</definedName>
    <definedName name="_z6" localSheetId="42" hidden="1">{"TAB1",#N/A,TRUE,"GENERAL";"TAB2",#N/A,TRUE,"GENERAL";"TAB3",#N/A,TRUE,"GENERAL";"TAB4",#N/A,TRUE,"GENERAL";"TAB5",#N/A,TRUE,"GENERAL"}</definedName>
    <definedName name="_z6" localSheetId="45" hidden="1">{"TAB1",#N/A,TRUE,"GENERAL";"TAB2",#N/A,TRUE,"GENERAL";"TAB3",#N/A,TRUE,"GENERAL";"TAB4",#N/A,TRUE,"GENERAL";"TAB5",#N/A,TRUE,"GENERAL"}</definedName>
    <definedName name="_z6" localSheetId="47" hidden="1">{"TAB1",#N/A,TRUE,"GENERAL";"TAB2",#N/A,TRUE,"GENERAL";"TAB3",#N/A,TRUE,"GENERAL";"TAB4",#N/A,TRUE,"GENERAL";"TAB5",#N/A,TRUE,"GENERAL"}</definedName>
    <definedName name="_z6" localSheetId="49" hidden="1">{"TAB1",#N/A,TRUE,"GENERAL";"TAB2",#N/A,TRUE,"GENERAL";"TAB3",#N/A,TRUE,"GENERAL";"TAB4",#N/A,TRUE,"GENERAL";"TAB5",#N/A,TRUE,"GENERAL"}</definedName>
    <definedName name="_z6" localSheetId="51" hidden="1">{"TAB1",#N/A,TRUE,"GENERAL";"TAB2",#N/A,TRUE,"GENERAL";"TAB3",#N/A,TRUE,"GENERAL";"TAB4",#N/A,TRUE,"GENERAL";"TAB5",#N/A,TRUE,"GENERAL"}</definedName>
    <definedName name="_z6" localSheetId="53" hidden="1">{"TAB1",#N/A,TRUE,"GENERAL";"TAB2",#N/A,TRUE,"GENERAL";"TAB3",#N/A,TRUE,"GENERAL";"TAB4",#N/A,TRUE,"GENERAL";"TAB5",#N/A,TRUE,"GENERAL"}</definedName>
    <definedName name="_z6" localSheetId="55" hidden="1">{"TAB1",#N/A,TRUE,"GENERAL";"TAB2",#N/A,TRUE,"GENERAL";"TAB3",#N/A,TRUE,"GENERAL";"TAB4",#N/A,TRUE,"GENERAL";"TAB5",#N/A,TRUE,"GENERAL"}</definedName>
    <definedName name="_z6" localSheetId="57" hidden="1">{"TAB1",#N/A,TRUE,"GENERAL";"TAB2",#N/A,TRUE,"GENERAL";"TAB3",#N/A,TRUE,"GENERAL";"TAB4",#N/A,TRUE,"GENERAL";"TAB5",#N/A,TRUE,"GENERAL"}</definedName>
    <definedName name="_z6" localSheetId="59" hidden="1">{"TAB1",#N/A,TRUE,"GENERAL";"TAB2",#N/A,TRUE,"GENERAL";"TAB3",#N/A,TRUE,"GENERAL";"TAB4",#N/A,TRUE,"GENERAL";"TAB5",#N/A,TRUE,"GENERAL"}</definedName>
    <definedName name="_z6" localSheetId="61" hidden="1">{"TAB1",#N/A,TRUE,"GENERAL";"TAB2",#N/A,TRUE,"GENERAL";"TAB3",#N/A,TRUE,"GENERAL";"TAB4",#N/A,TRUE,"GENERAL";"TAB5",#N/A,TRUE,"GENERAL"}</definedName>
    <definedName name="_z6" localSheetId="63" hidden="1">{"TAB1",#N/A,TRUE,"GENERAL";"TAB2",#N/A,TRUE,"GENERAL";"TAB3",#N/A,TRUE,"GENERAL";"TAB4",#N/A,TRUE,"GENERAL";"TAB5",#N/A,TRUE,"GENERAL"}</definedName>
    <definedName name="_z6" localSheetId="65" hidden="1">{"TAB1",#N/A,TRUE,"GENERAL";"TAB2",#N/A,TRUE,"GENERAL";"TAB3",#N/A,TRUE,"GENERAL";"TAB4",#N/A,TRUE,"GENERAL";"TAB5",#N/A,TRUE,"GENERAL"}</definedName>
    <definedName name="_z6" localSheetId="67" hidden="1">{"TAB1",#N/A,TRUE,"GENERAL";"TAB2",#N/A,TRUE,"GENERAL";"TAB3",#N/A,TRUE,"GENERAL";"TAB4",#N/A,TRUE,"GENERAL";"TAB5",#N/A,TRUE,"GENERAL"}</definedName>
    <definedName name="_z6" localSheetId="69" hidden="1">{"TAB1",#N/A,TRUE,"GENERAL";"TAB2",#N/A,TRUE,"GENERAL";"TAB3",#N/A,TRUE,"GENERAL";"TAB4",#N/A,TRUE,"GENERAL";"TAB5",#N/A,TRUE,"GENERAL"}</definedName>
    <definedName name="_z6" localSheetId="71" hidden="1">{"TAB1",#N/A,TRUE,"GENERAL";"TAB2",#N/A,TRUE,"GENERAL";"TAB3",#N/A,TRUE,"GENERAL";"TAB4",#N/A,TRUE,"GENERAL";"TAB5",#N/A,TRUE,"GENERAL"}</definedName>
    <definedName name="_z6" localSheetId="73" hidden="1">{"TAB1",#N/A,TRUE,"GENERAL";"TAB2",#N/A,TRUE,"GENERAL";"TAB3",#N/A,TRUE,"GENERAL";"TAB4",#N/A,TRUE,"GENERAL";"TAB5",#N/A,TRUE,"GENERAL"}</definedName>
    <definedName name="_z6" localSheetId="75" hidden="1">{"TAB1",#N/A,TRUE,"GENERAL";"TAB2",#N/A,TRUE,"GENERAL";"TAB3",#N/A,TRUE,"GENERAL";"TAB4",#N/A,TRUE,"GENERAL";"TAB5",#N/A,TRUE,"GENERAL"}</definedName>
    <definedName name="_z6" localSheetId="77" hidden="1">{"TAB1",#N/A,TRUE,"GENERAL";"TAB2",#N/A,TRUE,"GENERAL";"TAB3",#N/A,TRUE,"GENERAL";"TAB4",#N/A,TRUE,"GENERAL";"TAB5",#N/A,TRUE,"GENERAL"}</definedName>
    <definedName name="_z6" localSheetId="79"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6">'[32]DUB-823'!#REF!</definedName>
    <definedName name="a" localSheetId="28">'[32]DUB-823'!#REF!</definedName>
    <definedName name="a" localSheetId="30">'[32]DUB-823'!#REF!</definedName>
    <definedName name="a" localSheetId="81">'[32]DUB-823'!#REF!</definedName>
    <definedName name="a" localSheetId="32">'[32]DUB-823'!#REF!</definedName>
    <definedName name="a" localSheetId="34">'[32]DUB-823'!#REF!</definedName>
    <definedName name="a" localSheetId="36">'[32]DUB-823'!#REF!</definedName>
    <definedName name="a" localSheetId="38">'[32]DUB-823'!#REF!</definedName>
    <definedName name="a" localSheetId="40">'[32]DUB-823'!#REF!</definedName>
    <definedName name="a" localSheetId="42">'[32]DUB-823'!#REF!</definedName>
    <definedName name="a" localSheetId="45">'[32]DUB-823'!#REF!</definedName>
    <definedName name="a" localSheetId="47">'[32]DUB-823'!#REF!</definedName>
    <definedName name="a" localSheetId="49">'[32]DUB-823'!#REF!</definedName>
    <definedName name="a" localSheetId="51">'[32]DUB-823'!#REF!</definedName>
    <definedName name="a" localSheetId="53">'[32]DUB-823'!#REF!</definedName>
    <definedName name="a" localSheetId="55">'[32]DUB-823'!#REF!</definedName>
    <definedName name="a" localSheetId="57">'[32]DUB-823'!#REF!</definedName>
    <definedName name="a" localSheetId="59">'[32]DUB-823'!#REF!</definedName>
    <definedName name="a" localSheetId="61">'[32]DUB-823'!#REF!</definedName>
    <definedName name="a" localSheetId="63">'[32]DUB-823'!#REF!</definedName>
    <definedName name="a" localSheetId="65">'[32]DUB-823'!#REF!</definedName>
    <definedName name="a" localSheetId="67">'[32]DUB-823'!#REF!</definedName>
    <definedName name="a" localSheetId="69">'[32]DUB-823'!#REF!</definedName>
    <definedName name="a" localSheetId="71">'[32]DUB-823'!#REF!</definedName>
    <definedName name="A" localSheetId="56">[29]EQUIPOS!$D$5</definedName>
    <definedName name="A" localSheetId="58">[29]EQUIPOS!$D$5</definedName>
    <definedName name="A" localSheetId="60">[29]EQUIPOS!$D$5</definedName>
    <definedName name="A" localSheetId="62">[29]EQUIPOS!$D$5</definedName>
    <definedName name="A" localSheetId="64">[29]EQUIPOS!$D$5</definedName>
    <definedName name="A" localSheetId="66">[29]EQUIPOS!$D$5</definedName>
    <definedName name="A" localSheetId="68">[29]EQUIPOS!$D$5</definedName>
    <definedName name="a" localSheetId="73">'[32]DUB-823'!#REF!</definedName>
    <definedName name="a" localSheetId="75">'[32]DUB-823'!#REF!</definedName>
    <definedName name="a" localSheetId="77">'[32]DUB-823'!#REF!</definedName>
    <definedName name="a" localSheetId="79">'[32]DUB-823'!#REF!</definedName>
    <definedName name="A" localSheetId="5">[31]PRECIOS!$J$62</definedName>
    <definedName name="a" localSheetId="3">'[32]DUB-823'!#REF!</definedName>
    <definedName name="A">EQUIPOS!$D$5</definedName>
    <definedName name="A_1">#REF!</definedName>
    <definedName name="A_impresión_IM" localSheetId="26">#REF!</definedName>
    <definedName name="A_impresión_IM" localSheetId="28">#REF!</definedName>
    <definedName name="A_impresión_IM" localSheetId="30">#REF!</definedName>
    <definedName name="A_impresión_IM" localSheetId="81">#REF!</definedName>
    <definedName name="A_impresión_IM" localSheetId="32">#REF!</definedName>
    <definedName name="A_impresión_IM" localSheetId="34">#REF!</definedName>
    <definedName name="A_impresión_IM" localSheetId="36">#REF!</definedName>
    <definedName name="A_impresión_IM" localSheetId="38">#REF!</definedName>
    <definedName name="A_impresión_IM" localSheetId="40">#REF!</definedName>
    <definedName name="A_impresión_IM" localSheetId="42">#REF!</definedName>
    <definedName name="A_impresión_IM" localSheetId="45">#REF!</definedName>
    <definedName name="A_impresión_IM" localSheetId="47">#REF!</definedName>
    <definedName name="A_impresión_IM" localSheetId="49">#REF!</definedName>
    <definedName name="A_impresión_IM" localSheetId="51">#REF!</definedName>
    <definedName name="A_impresión_IM" localSheetId="53">#REF!</definedName>
    <definedName name="A_impresión_IM" localSheetId="55">#REF!</definedName>
    <definedName name="A_impresión_IM" localSheetId="57">#REF!</definedName>
    <definedName name="A_impresión_IM" localSheetId="59">#REF!</definedName>
    <definedName name="A_impresión_IM" localSheetId="61">#REF!</definedName>
    <definedName name="A_impresión_IM" localSheetId="63">#REF!</definedName>
    <definedName name="A_impresión_IM" localSheetId="65">#REF!</definedName>
    <definedName name="A_impresión_IM" localSheetId="67">#REF!</definedName>
    <definedName name="A_impresión_IM" localSheetId="69">#REF!</definedName>
    <definedName name="A_impresión_IM" localSheetId="71">#REF!</definedName>
    <definedName name="A_impresión_IM" localSheetId="73">#REF!</definedName>
    <definedName name="A_impresión_IM" localSheetId="75">#REF!</definedName>
    <definedName name="A_impresión_IM" localSheetId="77">#REF!</definedName>
    <definedName name="A_impresión_IM" localSheetId="79">#REF!</definedName>
    <definedName name="A_impresión_IM" localSheetId="3">#REF!</definedName>
    <definedName name="A_impresión_IM">#REF!</definedName>
    <definedName name="A18A200">[33]ESPEC!#REF!</definedName>
    <definedName name="a2a" localSheetId="26" hidden="1">{"TAB1",#N/A,TRUE,"GENERAL";"TAB2",#N/A,TRUE,"GENERAL";"TAB3",#N/A,TRUE,"GENERAL";"TAB4",#N/A,TRUE,"GENERAL";"TAB5",#N/A,TRUE,"GENERAL"}</definedName>
    <definedName name="a2a" localSheetId="28" hidden="1">{"TAB1",#N/A,TRUE,"GENERAL";"TAB2",#N/A,TRUE,"GENERAL";"TAB3",#N/A,TRUE,"GENERAL";"TAB4",#N/A,TRUE,"GENERAL";"TAB5",#N/A,TRUE,"GENERAL"}</definedName>
    <definedName name="a2a" localSheetId="30" hidden="1">{"TAB1",#N/A,TRUE,"GENERAL";"TAB2",#N/A,TRUE,"GENERAL";"TAB3",#N/A,TRUE,"GENERAL";"TAB4",#N/A,TRUE,"GENERAL";"TAB5",#N/A,TRUE,"GENERAL"}</definedName>
    <definedName name="a2a" localSheetId="81" hidden="1">{"TAB1",#N/A,TRUE,"GENERAL";"TAB2",#N/A,TRUE,"GENERAL";"TAB3",#N/A,TRUE,"GENERAL";"TAB4",#N/A,TRUE,"GENERAL";"TAB5",#N/A,TRUE,"GENERAL"}</definedName>
    <definedName name="a2a" localSheetId="32" hidden="1">{"TAB1",#N/A,TRUE,"GENERAL";"TAB2",#N/A,TRUE,"GENERAL";"TAB3",#N/A,TRUE,"GENERAL";"TAB4",#N/A,TRUE,"GENERAL";"TAB5",#N/A,TRUE,"GENERAL"}</definedName>
    <definedName name="a2a" localSheetId="34" hidden="1">{"TAB1",#N/A,TRUE,"GENERAL";"TAB2",#N/A,TRUE,"GENERAL";"TAB3",#N/A,TRUE,"GENERAL";"TAB4",#N/A,TRUE,"GENERAL";"TAB5",#N/A,TRUE,"GENERAL"}</definedName>
    <definedName name="a2a" localSheetId="36" hidden="1">{"TAB1",#N/A,TRUE,"GENERAL";"TAB2",#N/A,TRUE,"GENERAL";"TAB3",#N/A,TRUE,"GENERAL";"TAB4",#N/A,TRUE,"GENERAL";"TAB5",#N/A,TRUE,"GENERAL"}</definedName>
    <definedName name="a2a" localSheetId="38" hidden="1">{"TAB1",#N/A,TRUE,"GENERAL";"TAB2",#N/A,TRUE,"GENERAL";"TAB3",#N/A,TRUE,"GENERAL";"TAB4",#N/A,TRUE,"GENERAL";"TAB5",#N/A,TRUE,"GENERAL"}</definedName>
    <definedName name="a2a" localSheetId="40" hidden="1">{"TAB1",#N/A,TRUE,"GENERAL";"TAB2",#N/A,TRUE,"GENERAL";"TAB3",#N/A,TRUE,"GENERAL";"TAB4",#N/A,TRUE,"GENERAL";"TAB5",#N/A,TRUE,"GENERAL"}</definedName>
    <definedName name="a2a" localSheetId="42" hidden="1">{"TAB1",#N/A,TRUE,"GENERAL";"TAB2",#N/A,TRUE,"GENERAL";"TAB3",#N/A,TRUE,"GENERAL";"TAB4",#N/A,TRUE,"GENERAL";"TAB5",#N/A,TRUE,"GENERAL"}</definedName>
    <definedName name="a2a" localSheetId="45" hidden="1">{"TAB1",#N/A,TRUE,"GENERAL";"TAB2",#N/A,TRUE,"GENERAL";"TAB3",#N/A,TRUE,"GENERAL";"TAB4",#N/A,TRUE,"GENERAL";"TAB5",#N/A,TRUE,"GENERAL"}</definedName>
    <definedName name="a2a" localSheetId="47" hidden="1">{"TAB1",#N/A,TRUE,"GENERAL";"TAB2",#N/A,TRUE,"GENERAL";"TAB3",#N/A,TRUE,"GENERAL";"TAB4",#N/A,TRUE,"GENERAL";"TAB5",#N/A,TRUE,"GENERAL"}</definedName>
    <definedName name="a2a" localSheetId="49" hidden="1">{"TAB1",#N/A,TRUE,"GENERAL";"TAB2",#N/A,TRUE,"GENERAL";"TAB3",#N/A,TRUE,"GENERAL";"TAB4",#N/A,TRUE,"GENERAL";"TAB5",#N/A,TRUE,"GENERAL"}</definedName>
    <definedName name="a2a" localSheetId="51" hidden="1">{"TAB1",#N/A,TRUE,"GENERAL";"TAB2",#N/A,TRUE,"GENERAL";"TAB3",#N/A,TRUE,"GENERAL";"TAB4",#N/A,TRUE,"GENERAL";"TAB5",#N/A,TRUE,"GENERAL"}</definedName>
    <definedName name="a2a" localSheetId="53" hidden="1">{"TAB1",#N/A,TRUE,"GENERAL";"TAB2",#N/A,TRUE,"GENERAL";"TAB3",#N/A,TRUE,"GENERAL";"TAB4",#N/A,TRUE,"GENERAL";"TAB5",#N/A,TRUE,"GENERAL"}</definedName>
    <definedName name="a2a" localSheetId="55" hidden="1">{"TAB1",#N/A,TRUE,"GENERAL";"TAB2",#N/A,TRUE,"GENERAL";"TAB3",#N/A,TRUE,"GENERAL";"TAB4",#N/A,TRUE,"GENERAL";"TAB5",#N/A,TRUE,"GENERAL"}</definedName>
    <definedName name="a2a" localSheetId="57" hidden="1">{"TAB1",#N/A,TRUE,"GENERAL";"TAB2",#N/A,TRUE,"GENERAL";"TAB3",#N/A,TRUE,"GENERAL";"TAB4",#N/A,TRUE,"GENERAL";"TAB5",#N/A,TRUE,"GENERAL"}</definedName>
    <definedName name="a2a" localSheetId="59" hidden="1">{"TAB1",#N/A,TRUE,"GENERAL";"TAB2",#N/A,TRUE,"GENERAL";"TAB3",#N/A,TRUE,"GENERAL";"TAB4",#N/A,TRUE,"GENERAL";"TAB5",#N/A,TRUE,"GENERAL"}</definedName>
    <definedName name="a2a" localSheetId="61" hidden="1">{"TAB1",#N/A,TRUE,"GENERAL";"TAB2",#N/A,TRUE,"GENERAL";"TAB3",#N/A,TRUE,"GENERAL";"TAB4",#N/A,TRUE,"GENERAL";"TAB5",#N/A,TRUE,"GENERAL"}</definedName>
    <definedName name="a2a" localSheetId="63" hidden="1">{"TAB1",#N/A,TRUE,"GENERAL";"TAB2",#N/A,TRUE,"GENERAL";"TAB3",#N/A,TRUE,"GENERAL";"TAB4",#N/A,TRUE,"GENERAL";"TAB5",#N/A,TRUE,"GENERAL"}</definedName>
    <definedName name="a2a" localSheetId="65" hidden="1">{"TAB1",#N/A,TRUE,"GENERAL";"TAB2",#N/A,TRUE,"GENERAL";"TAB3",#N/A,TRUE,"GENERAL";"TAB4",#N/A,TRUE,"GENERAL";"TAB5",#N/A,TRUE,"GENERAL"}</definedName>
    <definedName name="a2a" localSheetId="67" hidden="1">{"TAB1",#N/A,TRUE,"GENERAL";"TAB2",#N/A,TRUE,"GENERAL";"TAB3",#N/A,TRUE,"GENERAL";"TAB4",#N/A,TRUE,"GENERAL";"TAB5",#N/A,TRUE,"GENERAL"}</definedName>
    <definedName name="a2a" localSheetId="69" hidden="1">{"TAB1",#N/A,TRUE,"GENERAL";"TAB2",#N/A,TRUE,"GENERAL";"TAB3",#N/A,TRUE,"GENERAL";"TAB4",#N/A,TRUE,"GENERAL";"TAB5",#N/A,TRUE,"GENERAL"}</definedName>
    <definedName name="a2a" localSheetId="71" hidden="1">{"TAB1",#N/A,TRUE,"GENERAL";"TAB2",#N/A,TRUE,"GENERAL";"TAB3",#N/A,TRUE,"GENERAL";"TAB4",#N/A,TRUE,"GENERAL";"TAB5",#N/A,TRUE,"GENERAL"}</definedName>
    <definedName name="a2a" localSheetId="73" hidden="1">{"TAB1",#N/A,TRUE,"GENERAL";"TAB2",#N/A,TRUE,"GENERAL";"TAB3",#N/A,TRUE,"GENERAL";"TAB4",#N/A,TRUE,"GENERAL";"TAB5",#N/A,TRUE,"GENERAL"}</definedName>
    <definedName name="a2a" localSheetId="75" hidden="1">{"TAB1",#N/A,TRUE,"GENERAL";"TAB2",#N/A,TRUE,"GENERAL";"TAB3",#N/A,TRUE,"GENERAL";"TAB4",#N/A,TRUE,"GENERAL";"TAB5",#N/A,TRUE,"GENERAL"}</definedName>
    <definedName name="a2a" localSheetId="77" hidden="1">{"TAB1",#N/A,TRUE,"GENERAL";"TAB2",#N/A,TRUE,"GENERAL";"TAB3",#N/A,TRUE,"GENERAL";"TAB4",#N/A,TRUE,"GENERAL";"TAB5",#N/A,TRUE,"GENERAL"}</definedName>
    <definedName name="a2a" localSheetId="79"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3.3.6.0.0">#REF!</definedName>
    <definedName name="aa" localSheetId="26">'1,1'!ERR</definedName>
    <definedName name="aa" localSheetId="28">'1,2'!ERR</definedName>
    <definedName name="aa" localSheetId="30">'1,3'!ERR</definedName>
    <definedName name="aa" localSheetId="81">'12,2'!ERR</definedName>
    <definedName name="aa" localSheetId="32">'2,1-7,2-10,1'!ERR</definedName>
    <definedName name="aa" localSheetId="34">'2,2-7,3-10,2'!ERR</definedName>
    <definedName name="aa" localSheetId="36">'2,3-10,3'!ERR</definedName>
    <definedName name="aa" localSheetId="38">'2,4-10,4'!ERR</definedName>
    <definedName name="aa" localSheetId="40">'3,1'!ERR</definedName>
    <definedName name="aa" localSheetId="42">'3,2'!ERR</definedName>
    <definedName name="aa" localSheetId="45">'3,3'!ERR</definedName>
    <definedName name="aa" localSheetId="47">'3,5'!ERR</definedName>
    <definedName name="aa" localSheetId="49">'3,6'!ERR</definedName>
    <definedName name="aa" localSheetId="51">'4,1'!ERR</definedName>
    <definedName name="aa" localSheetId="53">'5,1-11,1'!ERR</definedName>
    <definedName name="aa" localSheetId="55">'6,1-8,2-12,1'!ERR</definedName>
    <definedName name="aa" localSheetId="57">'6,2'!ERR</definedName>
    <definedName name="aa" localSheetId="59">'6,3'!ERR</definedName>
    <definedName name="aa" localSheetId="61">'6,4-9,2'!ERR</definedName>
    <definedName name="aa" localSheetId="63">'6,5-9,3'!ERR</definedName>
    <definedName name="aa" localSheetId="65">'6,6'!ERR</definedName>
    <definedName name="aa" localSheetId="67">'6,7'!ERR</definedName>
    <definedName name="aa" localSheetId="69">'6,8'!ERR</definedName>
    <definedName name="aa" localSheetId="71">'6,9'!ERR</definedName>
    <definedName name="aa" localSheetId="73">'7,1'!ERR</definedName>
    <definedName name="aa" localSheetId="75">'8,1- 3,4'!ERR</definedName>
    <definedName name="aa" localSheetId="77">'8,3'!ERR</definedName>
    <definedName name="aa" localSheetId="79">'9,1'!ERR</definedName>
    <definedName name="aa">[0]!ERR</definedName>
    <definedName name="AAA" localSheetId="26">'1,1'!ERR</definedName>
    <definedName name="AAA" localSheetId="28">'1,2'!ERR</definedName>
    <definedName name="AAA" localSheetId="30">'1,3'!ERR</definedName>
    <definedName name="AAA" localSheetId="81">'12,2'!ERR</definedName>
    <definedName name="AAA" localSheetId="32">'2,1-7,2-10,1'!ERR</definedName>
    <definedName name="AAA" localSheetId="34">'2,2-7,3-10,2'!ERR</definedName>
    <definedName name="AAA" localSheetId="36">'2,3-10,3'!ERR</definedName>
    <definedName name="AAA" localSheetId="38">'2,4-10,4'!ERR</definedName>
    <definedName name="AAA" localSheetId="40">'3,1'!ERR</definedName>
    <definedName name="AAA" localSheetId="42">'3,2'!ERR</definedName>
    <definedName name="AAA" localSheetId="45">'3,3'!ERR</definedName>
    <definedName name="AAA" localSheetId="47">'3,5'!ERR</definedName>
    <definedName name="AAA" localSheetId="49">'3,6'!ERR</definedName>
    <definedName name="AAA" localSheetId="51">'4,1'!ERR</definedName>
    <definedName name="AAA" localSheetId="53">'5,1-11,1'!ERR</definedName>
    <definedName name="AAA" localSheetId="55">'6,1-8,2-12,1'!ERR</definedName>
    <definedName name="AAA" localSheetId="57">'6,2'!ERR</definedName>
    <definedName name="AAA" localSheetId="59">'6,3'!ERR</definedName>
    <definedName name="AAA" localSheetId="61">'6,4-9,2'!ERR</definedName>
    <definedName name="AAA" localSheetId="63">'6,5-9,3'!ERR</definedName>
    <definedName name="AAA" localSheetId="65">'6,6'!ERR</definedName>
    <definedName name="AAA" localSheetId="67">'6,7'!ERR</definedName>
    <definedName name="AAA" localSheetId="69">'6,8'!ERR</definedName>
    <definedName name="AAA" localSheetId="71">'6,9'!ERR</definedName>
    <definedName name="AAA" localSheetId="73">'7,1'!ERR</definedName>
    <definedName name="AAA" localSheetId="75">'8,1- 3,4'!ERR</definedName>
    <definedName name="AAA" localSheetId="77">'8,3'!ERR</definedName>
    <definedName name="AAA" localSheetId="79">'9,1'!ERR</definedName>
    <definedName name="AAA">[0]!ERR</definedName>
    <definedName name="AAAA">#REF!</definedName>
    <definedName name="aaaaaa">[34]otros!$C$5</definedName>
    <definedName name="AAAAAAAAAAAAAAAAAAAAAAAAHHHHHHHHHHHHHHHHHHHHHHHHHHHH">#REF!</definedName>
    <definedName name="AAAAAAAAVAVSDEEGFDRGHNG">#REF!</definedName>
    <definedName name="aaaaas" localSheetId="26"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8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40" hidden="1">{"TAB1",#N/A,TRUE,"GENERAL";"TAB2",#N/A,TRUE,"GENERAL";"TAB3",#N/A,TRUE,"GENERAL";"TAB4",#N/A,TRUE,"GENERAL";"TAB5",#N/A,TRUE,"GENERAL"}</definedName>
    <definedName name="aaaaas" localSheetId="42" hidden="1">{"TAB1",#N/A,TRUE,"GENERAL";"TAB2",#N/A,TRUE,"GENERAL";"TAB3",#N/A,TRUE,"GENERAL";"TAB4",#N/A,TRUE,"GENERAL";"TAB5",#N/A,TRUE,"GENERAL"}</definedName>
    <definedName name="aaaaas" localSheetId="45" hidden="1">{"TAB1",#N/A,TRUE,"GENERAL";"TAB2",#N/A,TRUE,"GENERAL";"TAB3",#N/A,TRUE,"GENERAL";"TAB4",#N/A,TRUE,"GENERAL";"TAB5",#N/A,TRUE,"GENERAL"}</definedName>
    <definedName name="aaaaas" localSheetId="47" hidden="1">{"TAB1",#N/A,TRUE,"GENERAL";"TAB2",#N/A,TRUE,"GENERAL";"TAB3",#N/A,TRUE,"GENERAL";"TAB4",#N/A,TRUE,"GENERAL";"TAB5",#N/A,TRUE,"GENERAL"}</definedName>
    <definedName name="aaaaas" localSheetId="49" hidden="1">{"TAB1",#N/A,TRUE,"GENERAL";"TAB2",#N/A,TRUE,"GENERAL";"TAB3",#N/A,TRUE,"GENERAL";"TAB4",#N/A,TRUE,"GENERAL";"TAB5",#N/A,TRUE,"GENERAL"}</definedName>
    <definedName name="aaaaas" localSheetId="51" hidden="1">{"TAB1",#N/A,TRUE,"GENERAL";"TAB2",#N/A,TRUE,"GENERAL";"TAB3",#N/A,TRUE,"GENERAL";"TAB4",#N/A,TRUE,"GENERAL";"TAB5",#N/A,TRUE,"GENERAL"}</definedName>
    <definedName name="aaaaas" localSheetId="53" hidden="1">{"TAB1",#N/A,TRUE,"GENERAL";"TAB2",#N/A,TRUE,"GENERAL";"TAB3",#N/A,TRUE,"GENERAL";"TAB4",#N/A,TRUE,"GENERAL";"TAB5",#N/A,TRUE,"GENERAL"}</definedName>
    <definedName name="aaaaas" localSheetId="55" hidden="1">{"TAB1",#N/A,TRUE,"GENERAL";"TAB2",#N/A,TRUE,"GENERAL";"TAB3",#N/A,TRUE,"GENERAL";"TAB4",#N/A,TRUE,"GENERAL";"TAB5",#N/A,TRUE,"GENERAL"}</definedName>
    <definedName name="aaaaas" localSheetId="57" hidden="1">{"TAB1",#N/A,TRUE,"GENERAL";"TAB2",#N/A,TRUE,"GENERAL";"TAB3",#N/A,TRUE,"GENERAL";"TAB4",#N/A,TRUE,"GENERAL";"TAB5",#N/A,TRUE,"GENERAL"}</definedName>
    <definedName name="aaaaas" localSheetId="59" hidden="1">{"TAB1",#N/A,TRUE,"GENERAL";"TAB2",#N/A,TRUE,"GENERAL";"TAB3",#N/A,TRUE,"GENERAL";"TAB4",#N/A,TRUE,"GENERAL";"TAB5",#N/A,TRUE,"GENERAL"}</definedName>
    <definedName name="aaaaas" localSheetId="61" hidden="1">{"TAB1",#N/A,TRUE,"GENERAL";"TAB2",#N/A,TRUE,"GENERAL";"TAB3",#N/A,TRUE,"GENERAL";"TAB4",#N/A,TRUE,"GENERAL";"TAB5",#N/A,TRUE,"GENERAL"}</definedName>
    <definedName name="aaaaas" localSheetId="63" hidden="1">{"TAB1",#N/A,TRUE,"GENERAL";"TAB2",#N/A,TRUE,"GENERAL";"TAB3",#N/A,TRUE,"GENERAL";"TAB4",#N/A,TRUE,"GENERAL";"TAB5",#N/A,TRUE,"GENERAL"}</definedName>
    <definedName name="aaaaas" localSheetId="65" hidden="1">{"TAB1",#N/A,TRUE,"GENERAL";"TAB2",#N/A,TRUE,"GENERAL";"TAB3",#N/A,TRUE,"GENERAL";"TAB4",#N/A,TRUE,"GENERAL";"TAB5",#N/A,TRUE,"GENERAL"}</definedName>
    <definedName name="aaaaas" localSheetId="67" hidden="1">{"TAB1",#N/A,TRUE,"GENERAL";"TAB2",#N/A,TRUE,"GENERAL";"TAB3",#N/A,TRUE,"GENERAL";"TAB4",#N/A,TRUE,"GENERAL";"TAB5",#N/A,TRUE,"GENERAL"}</definedName>
    <definedName name="aaaaas" localSheetId="69" hidden="1">{"TAB1",#N/A,TRUE,"GENERAL";"TAB2",#N/A,TRUE,"GENERAL";"TAB3",#N/A,TRUE,"GENERAL";"TAB4",#N/A,TRUE,"GENERAL";"TAB5",#N/A,TRUE,"GENERAL"}</definedName>
    <definedName name="aaaaas" localSheetId="71" hidden="1">{"TAB1",#N/A,TRUE,"GENERAL";"TAB2",#N/A,TRUE,"GENERAL";"TAB3",#N/A,TRUE,"GENERAL";"TAB4",#N/A,TRUE,"GENERAL";"TAB5",#N/A,TRUE,"GENERAL"}</definedName>
    <definedName name="aaaaas" localSheetId="73" hidden="1">{"TAB1",#N/A,TRUE,"GENERAL";"TAB2",#N/A,TRUE,"GENERAL";"TAB3",#N/A,TRUE,"GENERAL";"TAB4",#N/A,TRUE,"GENERAL";"TAB5",#N/A,TRUE,"GENERAL"}</definedName>
    <definedName name="aaaaas" localSheetId="75" hidden="1">{"TAB1",#N/A,TRUE,"GENERAL";"TAB2",#N/A,TRUE,"GENERAL";"TAB3",#N/A,TRUE,"GENERAL";"TAB4",#N/A,TRUE,"GENERAL";"TAB5",#N/A,TRUE,"GENERAL"}</definedName>
    <definedName name="aaaaas" localSheetId="77" hidden="1">{"TAB1",#N/A,TRUE,"GENERAL";"TAB2",#N/A,TRUE,"GENERAL";"TAB3",#N/A,TRUE,"GENERAL";"TAB4",#N/A,TRUE,"GENERAL";"TAB5",#N/A,TRUE,"GENERAL"}</definedName>
    <definedName name="aaaaas" localSheetId="79"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 localSheetId="26">[7]AASHTO!$A$14:$F$17</definedName>
    <definedName name="AAC" localSheetId="28">[7]AASHTO!$A$14:$F$17</definedName>
    <definedName name="AAC" localSheetId="30">[7]AASHTO!$A$14:$F$17</definedName>
    <definedName name="AAC" localSheetId="81">[7]AASHTO!$A$14:$F$17</definedName>
    <definedName name="AAC" localSheetId="32">[7]AASHTO!$A$14:$F$17</definedName>
    <definedName name="AAC" localSheetId="34">[7]AASHTO!$A$14:$F$17</definedName>
    <definedName name="AAC" localSheetId="36">[7]AASHTO!$A$14:$F$17</definedName>
    <definedName name="AAC" localSheetId="38">[7]AASHTO!$A$14:$F$17</definedName>
    <definedName name="AAC" localSheetId="40">[7]AASHTO!$A$14:$F$17</definedName>
    <definedName name="AAC" localSheetId="42">[7]AASHTO!$A$14:$F$17</definedName>
    <definedName name="AAC" localSheetId="45">[7]AASHTO!$A$14:$F$17</definedName>
    <definedName name="AAC" localSheetId="47">[7]AASHTO!$A$14:$F$17</definedName>
    <definedName name="AAC" localSheetId="49">[7]AASHTO!$A$14:$F$17</definedName>
    <definedName name="AAC" localSheetId="51">[7]AASHTO!$A$14:$F$17</definedName>
    <definedName name="AAC" localSheetId="53">[7]AASHTO!$A$14:$F$17</definedName>
    <definedName name="AAC" localSheetId="55">[7]AASHTO!$A$14:$F$17</definedName>
    <definedName name="AAC" localSheetId="57">[7]AASHTO!$A$14:$F$17</definedName>
    <definedName name="AAC" localSheetId="59">[7]AASHTO!$A$14:$F$17</definedName>
    <definedName name="AAC" localSheetId="61">[7]AASHTO!$A$14:$F$17</definedName>
    <definedName name="AAC" localSheetId="63">[7]AASHTO!$A$14:$F$17</definedName>
    <definedName name="AAC" localSheetId="65">[7]AASHTO!$A$14:$F$17</definedName>
    <definedName name="AAC" localSheetId="67">[7]AASHTO!$A$14:$F$17</definedName>
    <definedName name="AAC" localSheetId="69">[7]AASHTO!$A$14:$F$17</definedName>
    <definedName name="AAC" localSheetId="71">[7]AASHTO!$A$14:$F$17</definedName>
    <definedName name="AAC" localSheetId="73">[7]AASHTO!$A$14:$F$17</definedName>
    <definedName name="AAC" localSheetId="75">[7]AASHTO!$A$14:$F$17</definedName>
    <definedName name="AAC" localSheetId="77">[7]AASHTO!$A$14:$F$17</definedName>
    <definedName name="AAC" localSheetId="79">[7]AASHTO!$A$14:$F$17</definedName>
    <definedName name="AAC" localSheetId="3">[7]AASHTO!$A$14:$F$17</definedName>
    <definedName name="AAC">[21]AASHTO!$A$14:$F$17</definedName>
    <definedName name="aas" localSheetId="26" hidden="1">{"TAB1",#N/A,TRUE,"GENERAL";"TAB2",#N/A,TRUE,"GENERAL";"TAB3",#N/A,TRUE,"GENERAL";"TAB4",#N/A,TRUE,"GENERAL";"TAB5",#N/A,TRUE,"GENERAL"}</definedName>
    <definedName name="aas" localSheetId="28" hidden="1">{"TAB1",#N/A,TRUE,"GENERAL";"TAB2",#N/A,TRUE,"GENERAL";"TAB3",#N/A,TRUE,"GENERAL";"TAB4",#N/A,TRUE,"GENERAL";"TAB5",#N/A,TRUE,"GENERAL"}</definedName>
    <definedName name="aas" localSheetId="30" hidden="1">{"TAB1",#N/A,TRUE,"GENERAL";"TAB2",#N/A,TRUE,"GENERAL";"TAB3",#N/A,TRUE,"GENERAL";"TAB4",#N/A,TRUE,"GENERAL";"TAB5",#N/A,TRUE,"GENERAL"}</definedName>
    <definedName name="aas" localSheetId="81" hidden="1">{"TAB1",#N/A,TRUE,"GENERAL";"TAB2",#N/A,TRUE,"GENERAL";"TAB3",#N/A,TRUE,"GENERAL";"TAB4",#N/A,TRUE,"GENERAL";"TAB5",#N/A,TRUE,"GENERAL"}</definedName>
    <definedName name="aas" localSheetId="32" hidden="1">{"TAB1",#N/A,TRUE,"GENERAL";"TAB2",#N/A,TRUE,"GENERAL";"TAB3",#N/A,TRUE,"GENERAL";"TAB4",#N/A,TRUE,"GENERAL";"TAB5",#N/A,TRUE,"GENERAL"}</definedName>
    <definedName name="aas" localSheetId="34" hidden="1">{"TAB1",#N/A,TRUE,"GENERAL";"TAB2",#N/A,TRUE,"GENERAL";"TAB3",#N/A,TRUE,"GENERAL";"TAB4",#N/A,TRUE,"GENERAL";"TAB5",#N/A,TRUE,"GENERAL"}</definedName>
    <definedName name="aas" localSheetId="36" hidden="1">{"TAB1",#N/A,TRUE,"GENERAL";"TAB2",#N/A,TRUE,"GENERAL";"TAB3",#N/A,TRUE,"GENERAL";"TAB4",#N/A,TRUE,"GENERAL";"TAB5",#N/A,TRUE,"GENERAL"}</definedName>
    <definedName name="aas" localSheetId="38" hidden="1">{"TAB1",#N/A,TRUE,"GENERAL";"TAB2",#N/A,TRUE,"GENERAL";"TAB3",#N/A,TRUE,"GENERAL";"TAB4",#N/A,TRUE,"GENERAL";"TAB5",#N/A,TRUE,"GENERAL"}</definedName>
    <definedName name="aas" localSheetId="40" hidden="1">{"TAB1",#N/A,TRUE,"GENERAL";"TAB2",#N/A,TRUE,"GENERAL";"TAB3",#N/A,TRUE,"GENERAL";"TAB4",#N/A,TRUE,"GENERAL";"TAB5",#N/A,TRUE,"GENERAL"}</definedName>
    <definedName name="aas" localSheetId="42" hidden="1">{"TAB1",#N/A,TRUE,"GENERAL";"TAB2",#N/A,TRUE,"GENERAL";"TAB3",#N/A,TRUE,"GENERAL";"TAB4",#N/A,TRUE,"GENERAL";"TAB5",#N/A,TRUE,"GENERAL"}</definedName>
    <definedName name="aas" localSheetId="45" hidden="1">{"TAB1",#N/A,TRUE,"GENERAL";"TAB2",#N/A,TRUE,"GENERAL";"TAB3",#N/A,TRUE,"GENERAL";"TAB4",#N/A,TRUE,"GENERAL";"TAB5",#N/A,TRUE,"GENERAL"}</definedName>
    <definedName name="aas" localSheetId="47" hidden="1">{"TAB1",#N/A,TRUE,"GENERAL";"TAB2",#N/A,TRUE,"GENERAL";"TAB3",#N/A,TRUE,"GENERAL";"TAB4",#N/A,TRUE,"GENERAL";"TAB5",#N/A,TRUE,"GENERAL"}</definedName>
    <definedName name="aas" localSheetId="49" hidden="1">{"TAB1",#N/A,TRUE,"GENERAL";"TAB2",#N/A,TRUE,"GENERAL";"TAB3",#N/A,TRUE,"GENERAL";"TAB4",#N/A,TRUE,"GENERAL";"TAB5",#N/A,TRUE,"GENERAL"}</definedName>
    <definedName name="aas" localSheetId="51" hidden="1">{"TAB1",#N/A,TRUE,"GENERAL";"TAB2",#N/A,TRUE,"GENERAL";"TAB3",#N/A,TRUE,"GENERAL";"TAB4",#N/A,TRUE,"GENERAL";"TAB5",#N/A,TRUE,"GENERAL"}</definedName>
    <definedName name="aas" localSheetId="53" hidden="1">{"TAB1",#N/A,TRUE,"GENERAL";"TAB2",#N/A,TRUE,"GENERAL";"TAB3",#N/A,TRUE,"GENERAL";"TAB4",#N/A,TRUE,"GENERAL";"TAB5",#N/A,TRUE,"GENERAL"}</definedName>
    <definedName name="aas" localSheetId="55" hidden="1">{"TAB1",#N/A,TRUE,"GENERAL";"TAB2",#N/A,TRUE,"GENERAL";"TAB3",#N/A,TRUE,"GENERAL";"TAB4",#N/A,TRUE,"GENERAL";"TAB5",#N/A,TRUE,"GENERAL"}</definedName>
    <definedName name="aas" localSheetId="57" hidden="1">{"TAB1",#N/A,TRUE,"GENERAL";"TAB2",#N/A,TRUE,"GENERAL";"TAB3",#N/A,TRUE,"GENERAL";"TAB4",#N/A,TRUE,"GENERAL";"TAB5",#N/A,TRUE,"GENERAL"}</definedName>
    <definedName name="aas" localSheetId="59" hidden="1">{"TAB1",#N/A,TRUE,"GENERAL";"TAB2",#N/A,TRUE,"GENERAL";"TAB3",#N/A,TRUE,"GENERAL";"TAB4",#N/A,TRUE,"GENERAL";"TAB5",#N/A,TRUE,"GENERAL"}</definedName>
    <definedName name="aas" localSheetId="61" hidden="1">{"TAB1",#N/A,TRUE,"GENERAL";"TAB2",#N/A,TRUE,"GENERAL";"TAB3",#N/A,TRUE,"GENERAL";"TAB4",#N/A,TRUE,"GENERAL";"TAB5",#N/A,TRUE,"GENERAL"}</definedName>
    <definedName name="aas" localSheetId="63" hidden="1">{"TAB1",#N/A,TRUE,"GENERAL";"TAB2",#N/A,TRUE,"GENERAL";"TAB3",#N/A,TRUE,"GENERAL";"TAB4",#N/A,TRUE,"GENERAL";"TAB5",#N/A,TRUE,"GENERAL"}</definedName>
    <definedName name="aas" localSheetId="65" hidden="1">{"TAB1",#N/A,TRUE,"GENERAL";"TAB2",#N/A,TRUE,"GENERAL";"TAB3",#N/A,TRUE,"GENERAL";"TAB4",#N/A,TRUE,"GENERAL";"TAB5",#N/A,TRUE,"GENERAL"}</definedName>
    <definedName name="aas" localSheetId="67" hidden="1">{"TAB1",#N/A,TRUE,"GENERAL";"TAB2",#N/A,TRUE,"GENERAL";"TAB3",#N/A,TRUE,"GENERAL";"TAB4",#N/A,TRUE,"GENERAL";"TAB5",#N/A,TRUE,"GENERAL"}</definedName>
    <definedName name="aas" localSheetId="69" hidden="1">{"TAB1",#N/A,TRUE,"GENERAL";"TAB2",#N/A,TRUE,"GENERAL";"TAB3",#N/A,TRUE,"GENERAL";"TAB4",#N/A,TRUE,"GENERAL";"TAB5",#N/A,TRUE,"GENERAL"}</definedName>
    <definedName name="aas" localSheetId="71" hidden="1">{"TAB1",#N/A,TRUE,"GENERAL";"TAB2",#N/A,TRUE,"GENERAL";"TAB3",#N/A,TRUE,"GENERAL";"TAB4",#N/A,TRUE,"GENERAL";"TAB5",#N/A,TRUE,"GENERAL"}</definedName>
    <definedName name="aas" localSheetId="73" hidden="1">{"TAB1",#N/A,TRUE,"GENERAL";"TAB2",#N/A,TRUE,"GENERAL";"TAB3",#N/A,TRUE,"GENERAL";"TAB4",#N/A,TRUE,"GENERAL";"TAB5",#N/A,TRUE,"GENERAL"}</definedName>
    <definedName name="aas" localSheetId="75" hidden="1">{"TAB1",#N/A,TRUE,"GENERAL";"TAB2",#N/A,TRUE,"GENERAL";"TAB3",#N/A,TRUE,"GENERAL";"TAB4",#N/A,TRUE,"GENERAL";"TAB5",#N/A,TRUE,"GENERAL"}</definedName>
    <definedName name="aas" localSheetId="77" hidden="1">{"TAB1",#N/A,TRUE,"GENERAL";"TAB2",#N/A,TRUE,"GENERAL";"TAB3",#N/A,TRUE,"GENERAL";"TAB4",#N/A,TRUE,"GENERAL";"TAB5",#N/A,TRUE,"GENERAL"}</definedName>
    <definedName name="aas" localSheetId="79"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6">#REF!</definedName>
    <definedName name="abc" localSheetId="28">#REF!</definedName>
    <definedName name="abc" localSheetId="30">#REF!</definedName>
    <definedName name="abc" localSheetId="81">#REF!</definedName>
    <definedName name="abc" localSheetId="32">#REF!</definedName>
    <definedName name="abc" localSheetId="34">#REF!</definedName>
    <definedName name="abc" localSheetId="36">#REF!</definedName>
    <definedName name="abc" localSheetId="38">#REF!</definedName>
    <definedName name="abc" localSheetId="40">#REF!</definedName>
    <definedName name="abc" localSheetId="42">#REF!</definedName>
    <definedName name="abc" localSheetId="45">#REF!</definedName>
    <definedName name="abc" localSheetId="47">#REF!</definedName>
    <definedName name="abc" localSheetId="49">#REF!</definedName>
    <definedName name="abc" localSheetId="51">#REF!</definedName>
    <definedName name="abc" localSheetId="53">#REF!</definedName>
    <definedName name="abc" localSheetId="55">#REF!</definedName>
    <definedName name="abc" localSheetId="57">#REF!</definedName>
    <definedName name="abc" localSheetId="59">#REF!</definedName>
    <definedName name="abc" localSheetId="61">#REF!</definedName>
    <definedName name="abc" localSheetId="63">#REF!</definedName>
    <definedName name="abc" localSheetId="65">#REF!</definedName>
    <definedName name="abc" localSheetId="67">#REF!</definedName>
    <definedName name="abc" localSheetId="69">#REF!</definedName>
    <definedName name="abc" localSheetId="71">#REF!</definedName>
    <definedName name="abc" localSheetId="73">#REF!</definedName>
    <definedName name="abc" localSheetId="75">#REF!</definedName>
    <definedName name="abc" localSheetId="77">#REF!</definedName>
    <definedName name="abc" localSheetId="79">#REF!</definedName>
    <definedName name="abc">#REF!</definedName>
    <definedName name="ABCD" hidden="1">#REF!</definedName>
    <definedName name="ABCDE" hidden="1">#REF!</definedName>
    <definedName name="ABG" localSheetId="26">[7]AASHTO!$A$2:$F$5</definedName>
    <definedName name="ABG" localSheetId="28">[7]AASHTO!$A$2:$F$5</definedName>
    <definedName name="ABG" localSheetId="30">[7]AASHTO!$A$2:$F$5</definedName>
    <definedName name="ABG" localSheetId="81">[7]AASHTO!$A$2:$F$5</definedName>
    <definedName name="ABG" localSheetId="32">[7]AASHTO!$A$2:$F$5</definedName>
    <definedName name="ABG" localSheetId="34">[7]AASHTO!$A$2:$F$5</definedName>
    <definedName name="ABG" localSheetId="36">[7]AASHTO!$A$2:$F$5</definedName>
    <definedName name="ABG" localSheetId="38">[7]AASHTO!$A$2:$F$5</definedName>
    <definedName name="ABG" localSheetId="40">[7]AASHTO!$A$2:$F$5</definedName>
    <definedName name="ABG" localSheetId="42">[7]AASHTO!$A$2:$F$5</definedName>
    <definedName name="ABG" localSheetId="45">[7]AASHTO!$A$2:$F$5</definedName>
    <definedName name="ABG" localSheetId="47">[7]AASHTO!$A$2:$F$5</definedName>
    <definedName name="ABG" localSheetId="49">[7]AASHTO!$A$2:$F$5</definedName>
    <definedName name="ABG" localSheetId="51">[7]AASHTO!$A$2:$F$5</definedName>
    <definedName name="ABG" localSheetId="53">[7]AASHTO!$A$2:$F$5</definedName>
    <definedName name="ABG" localSheetId="55">[7]AASHTO!$A$2:$F$5</definedName>
    <definedName name="ABG" localSheetId="57">[7]AASHTO!$A$2:$F$5</definedName>
    <definedName name="ABG" localSheetId="59">[7]AASHTO!$A$2:$F$5</definedName>
    <definedName name="ABG" localSheetId="61">[7]AASHTO!$A$2:$F$5</definedName>
    <definedName name="ABG" localSheetId="63">[7]AASHTO!$A$2:$F$5</definedName>
    <definedName name="ABG" localSheetId="65">[7]AASHTO!$A$2:$F$5</definedName>
    <definedName name="ABG" localSheetId="67">[7]AASHTO!$A$2:$F$5</definedName>
    <definedName name="ABG" localSheetId="69">[7]AASHTO!$A$2:$F$5</definedName>
    <definedName name="ABG" localSheetId="71">[7]AASHTO!$A$2:$F$5</definedName>
    <definedName name="ABG" localSheetId="73">[7]AASHTO!$A$2:$F$5</definedName>
    <definedName name="ABG" localSheetId="75">[7]AASHTO!$A$2:$F$5</definedName>
    <definedName name="ABG" localSheetId="77">[7]AASHTO!$A$2:$F$5</definedName>
    <definedName name="ABG" localSheetId="79">[7]AASHTO!$A$2:$F$5</definedName>
    <definedName name="ABG" localSheetId="3">[7]AASHTO!$A$2:$F$5</definedName>
    <definedName name="ABG">[21]AASHTO!$A$2:$F$5</definedName>
    <definedName name="absc">#N/A</definedName>
    <definedName name="absc1" localSheetId="26">[35]!absc</definedName>
    <definedName name="absc1" localSheetId="28">[35]!absc</definedName>
    <definedName name="absc1" localSheetId="30">[35]!absc</definedName>
    <definedName name="absc1" localSheetId="81">[35]!absc</definedName>
    <definedName name="absc1" localSheetId="32">[35]!absc</definedName>
    <definedName name="absc1" localSheetId="34">[35]!absc</definedName>
    <definedName name="absc1" localSheetId="36">[35]!absc</definedName>
    <definedName name="absc1" localSheetId="38">[35]!absc</definedName>
    <definedName name="absc1" localSheetId="40">[35]!absc</definedName>
    <definedName name="absc1" localSheetId="42">[35]!absc</definedName>
    <definedName name="absc1" localSheetId="45">[35]!absc</definedName>
    <definedName name="absc1" localSheetId="47">[35]!absc</definedName>
    <definedName name="absc1" localSheetId="49">[35]!absc</definedName>
    <definedName name="absc1" localSheetId="51">[35]!absc</definedName>
    <definedName name="absc1" localSheetId="53">[35]!absc</definedName>
    <definedName name="absc1" localSheetId="55">[35]!absc</definedName>
    <definedName name="absc1" localSheetId="57">[35]!absc</definedName>
    <definedName name="absc1" localSheetId="59">[35]!absc</definedName>
    <definedName name="absc1" localSheetId="61">[35]!absc</definedName>
    <definedName name="absc1" localSheetId="63">[35]!absc</definedName>
    <definedName name="absc1" localSheetId="65">[35]!absc</definedName>
    <definedName name="absc1" localSheetId="67">[35]!absc</definedName>
    <definedName name="absc1" localSheetId="69">[35]!absc</definedName>
    <definedName name="absc1" localSheetId="71">[35]!absc</definedName>
    <definedName name="absc1" localSheetId="73">[35]!absc</definedName>
    <definedName name="absc1" localSheetId="75">[35]!absc</definedName>
    <definedName name="absc1" localSheetId="77">[35]!absc</definedName>
    <definedName name="absc1" localSheetId="79">[35]!absc</definedName>
    <definedName name="absc1">[35]!absc</definedName>
    <definedName name="ac">#REF!</definedName>
    <definedName name="ACAS">#REF!</definedName>
    <definedName name="AccessDatabase" localSheetId="26" hidden="1">"C:\C-314\VOLUMENES\volfin4.mdb"</definedName>
    <definedName name="AccessDatabase" localSheetId="28" hidden="1">"C:\C-314\VOLUMENES\volfin4.mdb"</definedName>
    <definedName name="AccessDatabase" localSheetId="30" hidden="1">"C:\C-314\VOLUMENES\volfin4.mdb"</definedName>
    <definedName name="AccessDatabase" localSheetId="81" hidden="1">"C:\C-314\VOLUMENES\volfin4.mdb"</definedName>
    <definedName name="AccessDatabase" localSheetId="32" hidden="1">"C:\C-314\VOLUMENES\volfin4.mdb"</definedName>
    <definedName name="AccessDatabase" localSheetId="34" hidden="1">"C:\C-314\VOLUMENES\volfin4.mdb"</definedName>
    <definedName name="AccessDatabase" localSheetId="36" hidden="1">"C:\C-314\VOLUMENES\volfin4.mdb"</definedName>
    <definedName name="AccessDatabase" localSheetId="38" hidden="1">"C:\C-314\VOLUMENES\volfin4.mdb"</definedName>
    <definedName name="AccessDatabase" localSheetId="40" hidden="1">"C:\C-314\VOLUMENES\volfin4.mdb"</definedName>
    <definedName name="AccessDatabase" localSheetId="42" hidden="1">"C:\C-314\VOLUMENES\volfin4.mdb"</definedName>
    <definedName name="AccessDatabase" localSheetId="45" hidden="1">"C:\C-314\VOLUMENES\volfin4.mdb"</definedName>
    <definedName name="AccessDatabase" localSheetId="47" hidden="1">"C:\C-314\VOLUMENES\volfin4.mdb"</definedName>
    <definedName name="AccessDatabase" localSheetId="49" hidden="1">"C:\C-314\VOLUMENES\volfin4.mdb"</definedName>
    <definedName name="AccessDatabase" localSheetId="51" hidden="1">"C:\C-314\VOLUMENES\volfin4.mdb"</definedName>
    <definedName name="AccessDatabase" localSheetId="53" hidden="1">"C:\C-314\VOLUMENES\volfin4.mdb"</definedName>
    <definedName name="AccessDatabase" localSheetId="55" hidden="1">"C:\C-314\VOLUMENES\volfin4.mdb"</definedName>
    <definedName name="AccessDatabase" localSheetId="57" hidden="1">"C:\C-314\VOLUMENES\volfin4.mdb"</definedName>
    <definedName name="AccessDatabase" localSheetId="59" hidden="1">"C:\C-314\VOLUMENES\volfin4.mdb"</definedName>
    <definedName name="AccessDatabase" localSheetId="61" hidden="1">"C:\C-314\VOLUMENES\volfin4.mdb"</definedName>
    <definedName name="AccessDatabase" localSheetId="63" hidden="1">"C:\C-314\VOLUMENES\volfin4.mdb"</definedName>
    <definedName name="AccessDatabase" localSheetId="65" hidden="1">"C:\C-314\VOLUMENES\volfin4.mdb"</definedName>
    <definedName name="AccessDatabase" localSheetId="67" hidden="1">"C:\C-314\VOLUMENES\volfin4.mdb"</definedName>
    <definedName name="AccessDatabase" localSheetId="69" hidden="1">"C:\C-314\VOLUMENES\volfin4.mdb"</definedName>
    <definedName name="AccessDatabase" localSheetId="71" hidden="1">"C:\C-314\VOLUMENES\volfin4.mdb"</definedName>
    <definedName name="AccessDatabase" localSheetId="73" hidden="1">"C:\C-314\VOLUMENES\volfin4.mdb"</definedName>
    <definedName name="AccessDatabase" localSheetId="75" hidden="1">"C:\C-314\VOLUMENES\volfin4.mdb"</definedName>
    <definedName name="AccessDatabase" localSheetId="77" hidden="1">"C:\C-314\VOLUMENES\volfin4.mdb"</definedName>
    <definedName name="AccessDatabase" localSheetId="79" hidden="1">"C:\C-314\VOLUMENES\volfin4.mdb"</definedName>
    <definedName name="AccessDatabase" localSheetId="3"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ividades">#REF!</definedName>
    <definedName name="actual">'[36]ESTADO RED'!#REF!</definedName>
    <definedName name="ACTV">#REF!</definedName>
    <definedName name="acumulado">'[37]Reservas de Petróleo'!$A$2,'[37]Reservas de Petróleo'!$A$1,'[37]Reservas de Petróleo'!$D$4,'[37]Reservas de Petróleo'!$E$1:$E$65536</definedName>
    <definedName name="ad" localSheetId="26">#REF!</definedName>
    <definedName name="ad" localSheetId="28">#REF!</definedName>
    <definedName name="ad" localSheetId="30">#REF!</definedName>
    <definedName name="ad" localSheetId="81">#REF!</definedName>
    <definedName name="ad" localSheetId="32">#REF!</definedName>
    <definedName name="ad" localSheetId="34">#REF!</definedName>
    <definedName name="ad" localSheetId="36">#REF!</definedName>
    <definedName name="ad" localSheetId="38">#REF!</definedName>
    <definedName name="ad" localSheetId="40">#REF!</definedName>
    <definedName name="ad" localSheetId="42">#REF!</definedName>
    <definedName name="ad" localSheetId="45">#REF!</definedName>
    <definedName name="ad" localSheetId="47">#REF!</definedName>
    <definedName name="ad" localSheetId="49">#REF!</definedName>
    <definedName name="ad" localSheetId="51">#REF!</definedName>
    <definedName name="ad" localSheetId="53">#REF!</definedName>
    <definedName name="ad" localSheetId="55">#REF!</definedName>
    <definedName name="ad" localSheetId="57">#REF!</definedName>
    <definedName name="ad" localSheetId="59">#REF!</definedName>
    <definedName name="ad" localSheetId="61">#REF!</definedName>
    <definedName name="ad" localSheetId="63">#REF!</definedName>
    <definedName name="ad" localSheetId="65">#REF!</definedName>
    <definedName name="ad" localSheetId="67">#REF!</definedName>
    <definedName name="ad" localSheetId="69">#REF!</definedName>
    <definedName name="ad" localSheetId="71">#REF!</definedName>
    <definedName name="ad" localSheetId="73">#REF!</definedName>
    <definedName name="ad" localSheetId="75">#REF!</definedName>
    <definedName name="ad" localSheetId="77">#REF!</definedName>
    <definedName name="ad" localSheetId="79">#REF!</definedName>
    <definedName name="ad" localSheetId="3">#REF!</definedName>
    <definedName name="ad">#REF!</definedName>
    <definedName name="adasd">#REF!</definedName>
    <definedName name="ADFGSDB" localSheetId="26" hidden="1">{"via1",#N/A,TRUE,"general";"via2",#N/A,TRUE,"general";"via3",#N/A,TRUE,"general"}</definedName>
    <definedName name="ADFGSDB" localSheetId="28" hidden="1">{"via1",#N/A,TRUE,"general";"via2",#N/A,TRUE,"general";"via3",#N/A,TRUE,"general"}</definedName>
    <definedName name="ADFGSDB" localSheetId="30" hidden="1">{"via1",#N/A,TRUE,"general";"via2",#N/A,TRUE,"general";"via3",#N/A,TRUE,"general"}</definedName>
    <definedName name="ADFGSDB" localSheetId="81" hidden="1">{"via1",#N/A,TRUE,"general";"via2",#N/A,TRUE,"general";"via3",#N/A,TRUE,"general"}</definedName>
    <definedName name="ADFGSDB" localSheetId="32" hidden="1">{"via1",#N/A,TRUE,"general";"via2",#N/A,TRUE,"general";"via3",#N/A,TRUE,"general"}</definedName>
    <definedName name="ADFGSDB" localSheetId="34" hidden="1">{"via1",#N/A,TRUE,"general";"via2",#N/A,TRUE,"general";"via3",#N/A,TRUE,"general"}</definedName>
    <definedName name="ADFGSDB" localSheetId="36" hidden="1">{"via1",#N/A,TRUE,"general";"via2",#N/A,TRUE,"general";"via3",#N/A,TRUE,"general"}</definedName>
    <definedName name="ADFGSDB" localSheetId="38" hidden="1">{"via1",#N/A,TRUE,"general";"via2",#N/A,TRUE,"general";"via3",#N/A,TRUE,"general"}</definedName>
    <definedName name="ADFGSDB" localSheetId="40" hidden="1">{"via1",#N/A,TRUE,"general";"via2",#N/A,TRUE,"general";"via3",#N/A,TRUE,"general"}</definedName>
    <definedName name="ADFGSDB" localSheetId="42" hidden="1">{"via1",#N/A,TRUE,"general";"via2",#N/A,TRUE,"general";"via3",#N/A,TRUE,"general"}</definedName>
    <definedName name="ADFGSDB" localSheetId="45" hidden="1">{"via1",#N/A,TRUE,"general";"via2",#N/A,TRUE,"general";"via3",#N/A,TRUE,"general"}</definedName>
    <definedName name="ADFGSDB" localSheetId="47" hidden="1">{"via1",#N/A,TRUE,"general";"via2",#N/A,TRUE,"general";"via3",#N/A,TRUE,"general"}</definedName>
    <definedName name="ADFGSDB" localSheetId="49" hidden="1">{"via1",#N/A,TRUE,"general";"via2",#N/A,TRUE,"general";"via3",#N/A,TRUE,"general"}</definedName>
    <definedName name="ADFGSDB" localSheetId="51" hidden="1">{"via1",#N/A,TRUE,"general";"via2",#N/A,TRUE,"general";"via3",#N/A,TRUE,"general"}</definedName>
    <definedName name="ADFGSDB" localSheetId="53" hidden="1">{"via1",#N/A,TRUE,"general";"via2",#N/A,TRUE,"general";"via3",#N/A,TRUE,"general"}</definedName>
    <definedName name="ADFGSDB" localSheetId="55" hidden="1">{"via1",#N/A,TRUE,"general";"via2",#N/A,TRUE,"general";"via3",#N/A,TRUE,"general"}</definedName>
    <definedName name="ADFGSDB" localSheetId="57" hidden="1">{"via1",#N/A,TRUE,"general";"via2",#N/A,TRUE,"general";"via3",#N/A,TRUE,"general"}</definedName>
    <definedName name="ADFGSDB" localSheetId="59" hidden="1">{"via1",#N/A,TRUE,"general";"via2",#N/A,TRUE,"general";"via3",#N/A,TRUE,"general"}</definedName>
    <definedName name="ADFGSDB" localSheetId="61" hidden="1">{"via1",#N/A,TRUE,"general";"via2",#N/A,TRUE,"general";"via3",#N/A,TRUE,"general"}</definedName>
    <definedName name="ADFGSDB" localSheetId="63" hidden="1">{"via1",#N/A,TRUE,"general";"via2",#N/A,TRUE,"general";"via3",#N/A,TRUE,"general"}</definedName>
    <definedName name="ADFGSDB" localSheetId="65" hidden="1">{"via1",#N/A,TRUE,"general";"via2",#N/A,TRUE,"general";"via3",#N/A,TRUE,"general"}</definedName>
    <definedName name="ADFGSDB" localSheetId="67" hidden="1">{"via1",#N/A,TRUE,"general";"via2",#N/A,TRUE,"general";"via3",#N/A,TRUE,"general"}</definedName>
    <definedName name="ADFGSDB" localSheetId="69" hidden="1">{"via1",#N/A,TRUE,"general";"via2",#N/A,TRUE,"general";"via3",#N/A,TRUE,"general"}</definedName>
    <definedName name="ADFGSDB" localSheetId="71" hidden="1">{"via1",#N/A,TRUE,"general";"via2",#N/A,TRUE,"general";"via3",#N/A,TRUE,"general"}</definedName>
    <definedName name="ADFGSDB" localSheetId="73" hidden="1">{"via1",#N/A,TRUE,"general";"via2",#N/A,TRUE,"general";"via3",#N/A,TRUE,"general"}</definedName>
    <definedName name="ADFGSDB" localSheetId="75" hidden="1">{"via1",#N/A,TRUE,"general";"via2",#N/A,TRUE,"general";"via3",#N/A,TRUE,"general"}</definedName>
    <definedName name="ADFGSDB" localSheetId="77" hidden="1">{"via1",#N/A,TRUE,"general";"via2",#N/A,TRUE,"general";"via3",#N/A,TRUE,"general"}</definedName>
    <definedName name="ADFGSDB" localSheetId="79"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icional">#REF!</definedName>
    <definedName name="ADM">[34]otros!$C$2</definedName>
    <definedName name="administrador" localSheetId="26">[38]Informacion!$B$15</definedName>
    <definedName name="administrador" localSheetId="28">[38]Informacion!$B$15</definedName>
    <definedName name="administrador" localSheetId="30">[38]Informacion!$B$15</definedName>
    <definedName name="administrador" localSheetId="81">[38]Informacion!$B$15</definedName>
    <definedName name="administrador" localSheetId="32">[38]Informacion!$B$15</definedName>
    <definedName name="administrador" localSheetId="34">[38]Informacion!$B$15</definedName>
    <definedName name="administrador" localSheetId="36">[38]Informacion!$B$15</definedName>
    <definedName name="administrador" localSheetId="38">[38]Informacion!$B$15</definedName>
    <definedName name="administrador" localSheetId="40">[38]Informacion!$B$15</definedName>
    <definedName name="administrador" localSheetId="42">[38]Informacion!$B$15</definedName>
    <definedName name="administrador" localSheetId="45">[38]Informacion!$B$15</definedName>
    <definedName name="administrador" localSheetId="47">[38]Informacion!$B$15</definedName>
    <definedName name="administrador" localSheetId="49">[38]Informacion!$B$15</definedName>
    <definedName name="administrador" localSheetId="51">[38]Informacion!$B$15</definedName>
    <definedName name="administrador" localSheetId="53">[38]Informacion!$B$15</definedName>
    <definedName name="administrador" localSheetId="55">[38]Informacion!$B$15</definedName>
    <definedName name="administrador" localSheetId="57">[38]Informacion!$B$15</definedName>
    <definedName name="administrador" localSheetId="59">[38]Informacion!$B$15</definedName>
    <definedName name="administrador" localSheetId="61">[38]Informacion!$B$15</definedName>
    <definedName name="administrador" localSheetId="63">[38]Informacion!$B$15</definedName>
    <definedName name="administrador" localSheetId="65">[38]Informacion!$B$15</definedName>
    <definedName name="administrador" localSheetId="67">[38]Informacion!$B$15</definedName>
    <definedName name="administrador" localSheetId="69">[38]Informacion!$B$15</definedName>
    <definedName name="administrador" localSheetId="71">[38]Informacion!$B$15</definedName>
    <definedName name="administrador" localSheetId="73">[38]Informacion!$B$15</definedName>
    <definedName name="administrador" localSheetId="75">[38]Informacion!$B$15</definedName>
    <definedName name="administrador" localSheetId="77">[38]Informacion!$B$15</definedName>
    <definedName name="administrador" localSheetId="79">[38]Informacion!$B$15</definedName>
    <definedName name="administrador" localSheetId="3">[38]Informacion!$B$15</definedName>
    <definedName name="ADMINISTRADOR">[39]CUMPLIMIENTO!$C$5</definedName>
    <definedName name="ADMINISTRADOR_VIAL__ARMANDO_SANCHEZ_SANCHEZ">[40]INDICMICROEMP!$A$20</definedName>
    <definedName name="ADMON" localSheetId="26">#REF!</definedName>
    <definedName name="ADMON" localSheetId="28">#REF!</definedName>
    <definedName name="ADMON" localSheetId="30">#REF!</definedName>
    <definedName name="ADMON" localSheetId="81">#REF!</definedName>
    <definedName name="ADMON" localSheetId="32">#REF!</definedName>
    <definedName name="ADMON" localSheetId="34">#REF!</definedName>
    <definedName name="ADMON" localSheetId="36">#REF!</definedName>
    <definedName name="ADMON" localSheetId="38">#REF!</definedName>
    <definedName name="ADMON" localSheetId="40">#REF!</definedName>
    <definedName name="ADMON" localSheetId="42">#REF!</definedName>
    <definedName name="ADMON" localSheetId="45">#REF!</definedName>
    <definedName name="ADMON" localSheetId="47">#REF!</definedName>
    <definedName name="ADMON" localSheetId="49">#REF!</definedName>
    <definedName name="ADMON" localSheetId="51">#REF!</definedName>
    <definedName name="ADMON" localSheetId="53">#REF!</definedName>
    <definedName name="ADMON" localSheetId="55">#REF!</definedName>
    <definedName name="ADMON" localSheetId="57">#REF!</definedName>
    <definedName name="ADMON" localSheetId="59">#REF!</definedName>
    <definedName name="ADMON" localSheetId="61">#REF!</definedName>
    <definedName name="ADMON" localSheetId="63">#REF!</definedName>
    <definedName name="ADMON" localSheetId="65">#REF!</definedName>
    <definedName name="ADMON" localSheetId="67">#REF!</definedName>
    <definedName name="ADMON" localSheetId="69">#REF!</definedName>
    <definedName name="ADMON" localSheetId="71">#REF!</definedName>
    <definedName name="ADMON" localSheetId="73">#REF!</definedName>
    <definedName name="ADMON" localSheetId="75">#REF!</definedName>
    <definedName name="ADMON" localSheetId="77">#REF!</definedName>
    <definedName name="ADMON" localSheetId="79">#REF!</definedName>
    <definedName name="ADMON" localSheetId="3">#REF!</definedName>
    <definedName name="admon">[41]DATOS!$B$16</definedName>
    <definedName name="ADMON1" localSheetId="26">#REF!</definedName>
    <definedName name="ADMON1" localSheetId="28">#REF!</definedName>
    <definedName name="ADMON1" localSheetId="30">#REF!</definedName>
    <definedName name="ADMON1" localSheetId="81">#REF!</definedName>
    <definedName name="ADMON1" localSheetId="32">#REF!</definedName>
    <definedName name="ADMON1" localSheetId="34">#REF!</definedName>
    <definedName name="ADMON1" localSheetId="36">#REF!</definedName>
    <definedName name="ADMON1" localSheetId="38">#REF!</definedName>
    <definedName name="ADMON1" localSheetId="40">#REF!</definedName>
    <definedName name="ADMON1" localSheetId="42">#REF!</definedName>
    <definedName name="ADMON1" localSheetId="45">#REF!</definedName>
    <definedName name="ADMON1" localSheetId="47">#REF!</definedName>
    <definedName name="ADMON1" localSheetId="49">#REF!</definedName>
    <definedName name="ADMON1" localSheetId="51">#REF!</definedName>
    <definedName name="ADMON1" localSheetId="53">#REF!</definedName>
    <definedName name="ADMON1" localSheetId="55">#REF!</definedName>
    <definedName name="ADMON1" localSheetId="57">#REF!</definedName>
    <definedName name="ADMON1" localSheetId="59">#REF!</definedName>
    <definedName name="ADMON1" localSheetId="61">#REF!</definedName>
    <definedName name="ADMON1" localSheetId="63">#REF!</definedName>
    <definedName name="ADMON1" localSheetId="65">#REF!</definedName>
    <definedName name="ADMON1" localSheetId="67">#REF!</definedName>
    <definedName name="ADMON1" localSheetId="69">#REF!</definedName>
    <definedName name="ADMON1" localSheetId="71">#REF!</definedName>
    <definedName name="ADMON1" localSheetId="73">#REF!</definedName>
    <definedName name="ADMON1" localSheetId="75">#REF!</definedName>
    <definedName name="ADMON1" localSheetId="77">#REF!</definedName>
    <definedName name="ADMON1" localSheetId="79">#REF!</definedName>
    <definedName name="ADMON1" localSheetId="3">#REF!</definedName>
    <definedName name="admon1">[42]DATOS!$B$16</definedName>
    <definedName name="adoc1" localSheetId="26">[35]!absc</definedName>
    <definedName name="adoc1" localSheetId="28">[35]!absc</definedName>
    <definedName name="adoc1" localSheetId="30">[35]!absc</definedName>
    <definedName name="adoc1" localSheetId="81">[35]!absc</definedName>
    <definedName name="adoc1" localSheetId="32">[35]!absc</definedName>
    <definedName name="adoc1" localSheetId="34">[35]!absc</definedName>
    <definedName name="adoc1" localSheetId="36">[35]!absc</definedName>
    <definedName name="adoc1" localSheetId="38">[35]!absc</definedName>
    <definedName name="adoc1" localSheetId="40">[35]!absc</definedName>
    <definedName name="adoc1" localSheetId="42">[35]!absc</definedName>
    <definedName name="adoc1" localSheetId="45">[35]!absc</definedName>
    <definedName name="adoc1" localSheetId="47">[35]!absc</definedName>
    <definedName name="adoc1" localSheetId="49">[35]!absc</definedName>
    <definedName name="adoc1" localSheetId="51">[35]!absc</definedName>
    <definedName name="adoc1" localSheetId="53">[35]!absc</definedName>
    <definedName name="adoc1" localSheetId="55">[35]!absc</definedName>
    <definedName name="adoc1" localSheetId="57">[35]!absc</definedName>
    <definedName name="adoc1" localSheetId="59">[35]!absc</definedName>
    <definedName name="adoc1" localSheetId="61">[35]!absc</definedName>
    <definedName name="adoc1" localSheetId="63">[35]!absc</definedName>
    <definedName name="adoc1" localSheetId="65">[35]!absc</definedName>
    <definedName name="adoc1" localSheetId="67">[35]!absc</definedName>
    <definedName name="adoc1" localSheetId="69">[35]!absc</definedName>
    <definedName name="adoc1" localSheetId="71">[35]!absc</definedName>
    <definedName name="adoc1" localSheetId="73">[35]!absc</definedName>
    <definedName name="adoc1" localSheetId="75">[35]!absc</definedName>
    <definedName name="adoc1" localSheetId="77">[35]!absc</definedName>
    <definedName name="adoc1" localSheetId="79">[35]!absc</definedName>
    <definedName name="adoc1">[35]!absc</definedName>
    <definedName name="ADOC125" localSheetId="26">[43]!absc</definedName>
    <definedName name="ADOC125" localSheetId="28">[43]!absc</definedName>
    <definedName name="ADOC125" localSheetId="30">[43]!absc</definedName>
    <definedName name="ADOC125" localSheetId="81">[43]!absc</definedName>
    <definedName name="ADOC125" localSheetId="32">[43]!absc</definedName>
    <definedName name="ADOC125" localSheetId="34">[43]!absc</definedName>
    <definedName name="ADOC125" localSheetId="36">[43]!absc</definedName>
    <definedName name="ADOC125" localSheetId="38">[43]!absc</definedName>
    <definedName name="ADOC125" localSheetId="40">[43]!absc</definedName>
    <definedName name="ADOC125" localSheetId="42">[43]!absc</definedName>
    <definedName name="ADOC125" localSheetId="45">[43]!absc</definedName>
    <definedName name="ADOC125" localSheetId="47">[43]!absc</definedName>
    <definedName name="ADOC125" localSheetId="49">[43]!absc</definedName>
    <definedName name="ADOC125" localSheetId="51">[43]!absc</definedName>
    <definedName name="ADOC125" localSheetId="53">[43]!absc</definedName>
    <definedName name="ADOC125" localSheetId="55">[43]!absc</definedName>
    <definedName name="ADOC125" localSheetId="57">[43]!absc</definedName>
    <definedName name="ADOC125" localSheetId="59">[43]!absc</definedName>
    <definedName name="ADOC125" localSheetId="61">[43]!absc</definedName>
    <definedName name="ADOC125" localSheetId="63">[43]!absc</definedName>
    <definedName name="ADOC125" localSheetId="65">[43]!absc</definedName>
    <definedName name="ADOC125" localSheetId="67">[43]!absc</definedName>
    <definedName name="ADOC125" localSheetId="69">[43]!absc</definedName>
    <definedName name="ADOC125" localSheetId="71">[43]!absc</definedName>
    <definedName name="ADOC125" localSheetId="73">[43]!absc</definedName>
    <definedName name="ADOC125" localSheetId="75">[43]!absc</definedName>
    <definedName name="ADOC125" localSheetId="77">[43]!absc</definedName>
    <definedName name="ADOC125" localSheetId="79">[43]!absc</definedName>
    <definedName name="ADOC125">[43]!absc</definedName>
    <definedName name="adoq" localSheetId="26">[44]!absc</definedName>
    <definedName name="adoq" localSheetId="28">[44]!absc</definedName>
    <definedName name="adoq" localSheetId="30">[44]!absc</definedName>
    <definedName name="adoq" localSheetId="81">[44]!absc</definedName>
    <definedName name="adoq" localSheetId="80">[44]!absc</definedName>
    <definedName name="adoq" localSheetId="32">[44]!absc</definedName>
    <definedName name="adoq" localSheetId="34">[44]!absc</definedName>
    <definedName name="adoq" localSheetId="36">[44]!absc</definedName>
    <definedName name="adoq" localSheetId="38">[44]!absc</definedName>
    <definedName name="adoq" localSheetId="40">[44]!absc</definedName>
    <definedName name="adoq" localSheetId="42">[44]!absc</definedName>
    <definedName name="adoq" localSheetId="45">[44]!absc</definedName>
    <definedName name="adoq" localSheetId="44">[44]!absc</definedName>
    <definedName name="adoq" localSheetId="47">[44]!absc</definedName>
    <definedName name="adoq" localSheetId="49">[44]!absc</definedName>
    <definedName name="adoq" localSheetId="51">[44]!absc</definedName>
    <definedName name="adoq" localSheetId="53">[44]!absc</definedName>
    <definedName name="adoq" localSheetId="55">[44]!absc</definedName>
    <definedName name="adoq" localSheetId="57">[44]!absc</definedName>
    <definedName name="adoq" localSheetId="59">[44]!absc</definedName>
    <definedName name="adoq" localSheetId="61">[44]!absc</definedName>
    <definedName name="adoq" localSheetId="63">[44]!absc</definedName>
    <definedName name="adoq" localSheetId="65">[44]!absc</definedName>
    <definedName name="adoq" localSheetId="67">[44]!absc</definedName>
    <definedName name="adoq" localSheetId="69">[44]!absc</definedName>
    <definedName name="adoq" localSheetId="71">[44]!absc</definedName>
    <definedName name="adoq" localSheetId="56">[44]!absc</definedName>
    <definedName name="adoq" localSheetId="58">[44]!absc</definedName>
    <definedName name="adoq" localSheetId="60">[44]!absc</definedName>
    <definedName name="adoq" localSheetId="62">[44]!absc</definedName>
    <definedName name="adoq" localSheetId="64">[44]!absc</definedName>
    <definedName name="adoq" localSheetId="66">[44]!absc</definedName>
    <definedName name="adoq" localSheetId="68">[44]!absc</definedName>
    <definedName name="adoq" localSheetId="73">[44]!absc</definedName>
    <definedName name="adoq" localSheetId="75">[44]!absc</definedName>
    <definedName name="adoq" localSheetId="77">[44]!absc</definedName>
    <definedName name="adoq" localSheetId="79">[44]!absc</definedName>
    <definedName name="adoq" localSheetId="16">[44]!absc</definedName>
    <definedName name="adoq" localSheetId="10">[44]!absc</definedName>
    <definedName name="adoq">[44]!absc</definedName>
    <definedName name="ADSAD" localSheetId="26"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8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40" hidden="1">{"TAB1",#N/A,TRUE,"GENERAL";"TAB2",#N/A,TRUE,"GENERAL";"TAB3",#N/A,TRUE,"GENERAL";"TAB4",#N/A,TRUE,"GENERAL";"TAB5",#N/A,TRUE,"GENERAL"}</definedName>
    <definedName name="ADSAD" localSheetId="42" hidden="1">{"TAB1",#N/A,TRUE,"GENERAL";"TAB2",#N/A,TRUE,"GENERAL";"TAB3",#N/A,TRUE,"GENERAL";"TAB4",#N/A,TRUE,"GENERAL";"TAB5",#N/A,TRUE,"GENERAL"}</definedName>
    <definedName name="ADSAD" localSheetId="45" hidden="1">{"TAB1",#N/A,TRUE,"GENERAL";"TAB2",#N/A,TRUE,"GENERAL";"TAB3",#N/A,TRUE,"GENERAL";"TAB4",#N/A,TRUE,"GENERAL";"TAB5",#N/A,TRUE,"GENERAL"}</definedName>
    <definedName name="ADSAD" localSheetId="47" hidden="1">{"TAB1",#N/A,TRUE,"GENERAL";"TAB2",#N/A,TRUE,"GENERAL";"TAB3",#N/A,TRUE,"GENERAL";"TAB4",#N/A,TRUE,"GENERAL";"TAB5",#N/A,TRUE,"GENERAL"}</definedName>
    <definedName name="ADSAD" localSheetId="49" hidden="1">{"TAB1",#N/A,TRUE,"GENERAL";"TAB2",#N/A,TRUE,"GENERAL";"TAB3",#N/A,TRUE,"GENERAL";"TAB4",#N/A,TRUE,"GENERAL";"TAB5",#N/A,TRUE,"GENERAL"}</definedName>
    <definedName name="ADSAD" localSheetId="51" hidden="1">{"TAB1",#N/A,TRUE,"GENERAL";"TAB2",#N/A,TRUE,"GENERAL";"TAB3",#N/A,TRUE,"GENERAL";"TAB4",#N/A,TRUE,"GENERAL";"TAB5",#N/A,TRUE,"GENERAL"}</definedName>
    <definedName name="ADSAD" localSheetId="53" hidden="1">{"TAB1",#N/A,TRUE,"GENERAL";"TAB2",#N/A,TRUE,"GENERAL";"TAB3",#N/A,TRUE,"GENERAL";"TAB4",#N/A,TRUE,"GENERAL";"TAB5",#N/A,TRUE,"GENERAL"}</definedName>
    <definedName name="ADSAD" localSheetId="55" hidden="1">{"TAB1",#N/A,TRUE,"GENERAL";"TAB2",#N/A,TRUE,"GENERAL";"TAB3",#N/A,TRUE,"GENERAL";"TAB4",#N/A,TRUE,"GENERAL";"TAB5",#N/A,TRUE,"GENERAL"}</definedName>
    <definedName name="ADSAD" localSheetId="57" hidden="1">{"TAB1",#N/A,TRUE,"GENERAL";"TAB2",#N/A,TRUE,"GENERAL";"TAB3",#N/A,TRUE,"GENERAL";"TAB4",#N/A,TRUE,"GENERAL";"TAB5",#N/A,TRUE,"GENERAL"}</definedName>
    <definedName name="ADSAD" localSheetId="59" hidden="1">{"TAB1",#N/A,TRUE,"GENERAL";"TAB2",#N/A,TRUE,"GENERAL";"TAB3",#N/A,TRUE,"GENERAL";"TAB4",#N/A,TRUE,"GENERAL";"TAB5",#N/A,TRUE,"GENERAL"}</definedName>
    <definedName name="ADSAD" localSheetId="61" hidden="1">{"TAB1",#N/A,TRUE,"GENERAL";"TAB2",#N/A,TRUE,"GENERAL";"TAB3",#N/A,TRUE,"GENERAL";"TAB4",#N/A,TRUE,"GENERAL";"TAB5",#N/A,TRUE,"GENERAL"}</definedName>
    <definedName name="ADSAD" localSheetId="63" hidden="1">{"TAB1",#N/A,TRUE,"GENERAL";"TAB2",#N/A,TRUE,"GENERAL";"TAB3",#N/A,TRUE,"GENERAL";"TAB4",#N/A,TRUE,"GENERAL";"TAB5",#N/A,TRUE,"GENERAL"}</definedName>
    <definedName name="ADSAD" localSheetId="65" hidden="1">{"TAB1",#N/A,TRUE,"GENERAL";"TAB2",#N/A,TRUE,"GENERAL";"TAB3",#N/A,TRUE,"GENERAL";"TAB4",#N/A,TRUE,"GENERAL";"TAB5",#N/A,TRUE,"GENERAL"}</definedName>
    <definedName name="ADSAD" localSheetId="67" hidden="1">{"TAB1",#N/A,TRUE,"GENERAL";"TAB2",#N/A,TRUE,"GENERAL";"TAB3",#N/A,TRUE,"GENERAL";"TAB4",#N/A,TRUE,"GENERAL";"TAB5",#N/A,TRUE,"GENERAL"}</definedName>
    <definedName name="ADSAD" localSheetId="69" hidden="1">{"TAB1",#N/A,TRUE,"GENERAL";"TAB2",#N/A,TRUE,"GENERAL";"TAB3",#N/A,TRUE,"GENERAL";"TAB4",#N/A,TRUE,"GENERAL";"TAB5",#N/A,TRUE,"GENERAL"}</definedName>
    <definedName name="ADSAD" localSheetId="71" hidden="1">{"TAB1",#N/A,TRUE,"GENERAL";"TAB2",#N/A,TRUE,"GENERAL";"TAB3",#N/A,TRUE,"GENERAL";"TAB4",#N/A,TRUE,"GENERAL";"TAB5",#N/A,TRUE,"GENERAL"}</definedName>
    <definedName name="ADSAD" localSheetId="73" hidden="1">{"TAB1",#N/A,TRUE,"GENERAL";"TAB2",#N/A,TRUE,"GENERAL";"TAB3",#N/A,TRUE,"GENERAL";"TAB4",#N/A,TRUE,"GENERAL";"TAB5",#N/A,TRUE,"GENERAL"}</definedName>
    <definedName name="ADSAD" localSheetId="75" hidden="1">{"TAB1",#N/A,TRUE,"GENERAL";"TAB2",#N/A,TRUE,"GENERAL";"TAB3",#N/A,TRUE,"GENERAL";"TAB4",#N/A,TRUE,"GENERAL";"TAB5",#N/A,TRUE,"GENERAL"}</definedName>
    <definedName name="ADSAD" localSheetId="77" hidden="1">{"TAB1",#N/A,TRUE,"GENERAL";"TAB2",#N/A,TRUE,"GENERAL";"TAB3",#N/A,TRUE,"GENERAL";"TAB4",#N/A,TRUE,"GENERAL";"TAB5",#N/A,TRUE,"GENERAL"}</definedName>
    <definedName name="ADSAD" localSheetId="79"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DSDAG">#REF!</definedName>
    <definedName name="aefa" localSheetId="26" hidden="1">{"via1",#N/A,TRUE,"general";"via2",#N/A,TRUE,"general";"via3",#N/A,TRUE,"general"}</definedName>
    <definedName name="aefa" localSheetId="28" hidden="1">{"via1",#N/A,TRUE,"general";"via2",#N/A,TRUE,"general";"via3",#N/A,TRUE,"general"}</definedName>
    <definedName name="aefa" localSheetId="30" hidden="1">{"via1",#N/A,TRUE,"general";"via2",#N/A,TRUE,"general";"via3",#N/A,TRUE,"general"}</definedName>
    <definedName name="aefa" localSheetId="81" hidden="1">{"via1",#N/A,TRUE,"general";"via2",#N/A,TRUE,"general";"via3",#N/A,TRUE,"general"}</definedName>
    <definedName name="aefa" localSheetId="32" hidden="1">{"via1",#N/A,TRUE,"general";"via2",#N/A,TRUE,"general";"via3",#N/A,TRUE,"general"}</definedName>
    <definedName name="aefa" localSheetId="34" hidden="1">{"via1",#N/A,TRUE,"general";"via2",#N/A,TRUE,"general";"via3",#N/A,TRUE,"general"}</definedName>
    <definedName name="aefa" localSheetId="36" hidden="1">{"via1",#N/A,TRUE,"general";"via2",#N/A,TRUE,"general";"via3",#N/A,TRUE,"general"}</definedName>
    <definedName name="aefa" localSheetId="38" hidden="1">{"via1",#N/A,TRUE,"general";"via2",#N/A,TRUE,"general";"via3",#N/A,TRUE,"general"}</definedName>
    <definedName name="aefa" localSheetId="40" hidden="1">{"via1",#N/A,TRUE,"general";"via2",#N/A,TRUE,"general";"via3",#N/A,TRUE,"general"}</definedName>
    <definedName name="aefa" localSheetId="42" hidden="1">{"via1",#N/A,TRUE,"general";"via2",#N/A,TRUE,"general";"via3",#N/A,TRUE,"general"}</definedName>
    <definedName name="aefa" localSheetId="45" hidden="1">{"via1",#N/A,TRUE,"general";"via2",#N/A,TRUE,"general";"via3",#N/A,TRUE,"general"}</definedName>
    <definedName name="aefa" localSheetId="47" hidden="1">{"via1",#N/A,TRUE,"general";"via2",#N/A,TRUE,"general";"via3",#N/A,TRUE,"general"}</definedName>
    <definedName name="aefa" localSheetId="49" hidden="1">{"via1",#N/A,TRUE,"general";"via2",#N/A,TRUE,"general";"via3",#N/A,TRUE,"general"}</definedName>
    <definedName name="aefa" localSheetId="51" hidden="1">{"via1",#N/A,TRUE,"general";"via2",#N/A,TRUE,"general";"via3",#N/A,TRUE,"general"}</definedName>
    <definedName name="aefa" localSheetId="53" hidden="1">{"via1",#N/A,TRUE,"general";"via2",#N/A,TRUE,"general";"via3",#N/A,TRUE,"general"}</definedName>
    <definedName name="aefa" localSheetId="55" hidden="1">{"via1",#N/A,TRUE,"general";"via2",#N/A,TRUE,"general";"via3",#N/A,TRUE,"general"}</definedName>
    <definedName name="aefa" localSheetId="57" hidden="1">{"via1",#N/A,TRUE,"general";"via2",#N/A,TRUE,"general";"via3",#N/A,TRUE,"general"}</definedName>
    <definedName name="aefa" localSheetId="59" hidden="1">{"via1",#N/A,TRUE,"general";"via2",#N/A,TRUE,"general";"via3",#N/A,TRUE,"general"}</definedName>
    <definedName name="aefa" localSheetId="61" hidden="1">{"via1",#N/A,TRUE,"general";"via2",#N/A,TRUE,"general";"via3",#N/A,TRUE,"general"}</definedName>
    <definedName name="aefa" localSheetId="63" hidden="1">{"via1",#N/A,TRUE,"general";"via2",#N/A,TRUE,"general";"via3",#N/A,TRUE,"general"}</definedName>
    <definedName name="aefa" localSheetId="65" hidden="1">{"via1",#N/A,TRUE,"general";"via2",#N/A,TRUE,"general";"via3",#N/A,TRUE,"general"}</definedName>
    <definedName name="aefa" localSheetId="67" hidden="1">{"via1",#N/A,TRUE,"general";"via2",#N/A,TRUE,"general";"via3",#N/A,TRUE,"general"}</definedName>
    <definedName name="aefa" localSheetId="69" hidden="1">{"via1",#N/A,TRUE,"general";"via2",#N/A,TRUE,"general";"via3",#N/A,TRUE,"general"}</definedName>
    <definedName name="aefa" localSheetId="71" hidden="1">{"via1",#N/A,TRUE,"general";"via2",#N/A,TRUE,"general";"via3",#N/A,TRUE,"general"}</definedName>
    <definedName name="aefa" localSheetId="73" hidden="1">{"via1",#N/A,TRUE,"general";"via2",#N/A,TRUE,"general";"via3",#N/A,TRUE,"general"}</definedName>
    <definedName name="aefa" localSheetId="75" hidden="1">{"via1",#N/A,TRUE,"general";"via2",#N/A,TRUE,"general";"via3",#N/A,TRUE,"general"}</definedName>
    <definedName name="aefa" localSheetId="77" hidden="1">{"via1",#N/A,TRUE,"general";"via2",#N/A,TRUE,"general";"via3",#N/A,TRUE,"general"}</definedName>
    <definedName name="aefa" localSheetId="79"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6"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8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40" hidden="1">{"TAB1",#N/A,TRUE,"GENERAL";"TAB2",#N/A,TRUE,"GENERAL";"TAB3",#N/A,TRUE,"GENERAL";"TAB4",#N/A,TRUE,"GENERAL";"TAB5",#N/A,TRUE,"GENERAL"}</definedName>
    <definedName name="afdsw" localSheetId="42" hidden="1">{"TAB1",#N/A,TRUE,"GENERAL";"TAB2",#N/A,TRUE,"GENERAL";"TAB3",#N/A,TRUE,"GENERAL";"TAB4",#N/A,TRUE,"GENERAL";"TAB5",#N/A,TRUE,"GENERAL"}</definedName>
    <definedName name="afdsw" localSheetId="45" hidden="1">{"TAB1",#N/A,TRUE,"GENERAL";"TAB2",#N/A,TRUE,"GENERAL";"TAB3",#N/A,TRUE,"GENERAL";"TAB4",#N/A,TRUE,"GENERAL";"TAB5",#N/A,TRUE,"GENERAL"}</definedName>
    <definedName name="afdsw" localSheetId="47" hidden="1">{"TAB1",#N/A,TRUE,"GENERAL";"TAB2",#N/A,TRUE,"GENERAL";"TAB3",#N/A,TRUE,"GENERAL";"TAB4",#N/A,TRUE,"GENERAL";"TAB5",#N/A,TRUE,"GENERAL"}</definedName>
    <definedName name="afdsw" localSheetId="49" hidden="1">{"TAB1",#N/A,TRUE,"GENERAL";"TAB2",#N/A,TRUE,"GENERAL";"TAB3",#N/A,TRUE,"GENERAL";"TAB4",#N/A,TRUE,"GENERAL";"TAB5",#N/A,TRUE,"GENERAL"}</definedName>
    <definedName name="afdsw" localSheetId="51" hidden="1">{"TAB1",#N/A,TRUE,"GENERAL";"TAB2",#N/A,TRUE,"GENERAL";"TAB3",#N/A,TRUE,"GENERAL";"TAB4",#N/A,TRUE,"GENERAL";"TAB5",#N/A,TRUE,"GENERAL"}</definedName>
    <definedName name="afdsw" localSheetId="53" hidden="1">{"TAB1",#N/A,TRUE,"GENERAL";"TAB2",#N/A,TRUE,"GENERAL";"TAB3",#N/A,TRUE,"GENERAL";"TAB4",#N/A,TRUE,"GENERAL";"TAB5",#N/A,TRUE,"GENERAL"}</definedName>
    <definedName name="afdsw" localSheetId="55" hidden="1">{"TAB1",#N/A,TRUE,"GENERAL";"TAB2",#N/A,TRUE,"GENERAL";"TAB3",#N/A,TRUE,"GENERAL";"TAB4",#N/A,TRUE,"GENERAL";"TAB5",#N/A,TRUE,"GENERAL"}</definedName>
    <definedName name="afdsw" localSheetId="57" hidden="1">{"TAB1",#N/A,TRUE,"GENERAL";"TAB2",#N/A,TRUE,"GENERAL";"TAB3",#N/A,TRUE,"GENERAL";"TAB4",#N/A,TRUE,"GENERAL";"TAB5",#N/A,TRUE,"GENERAL"}</definedName>
    <definedName name="afdsw" localSheetId="59" hidden="1">{"TAB1",#N/A,TRUE,"GENERAL";"TAB2",#N/A,TRUE,"GENERAL";"TAB3",#N/A,TRUE,"GENERAL";"TAB4",#N/A,TRUE,"GENERAL";"TAB5",#N/A,TRUE,"GENERAL"}</definedName>
    <definedName name="afdsw" localSheetId="61" hidden="1">{"TAB1",#N/A,TRUE,"GENERAL";"TAB2",#N/A,TRUE,"GENERAL";"TAB3",#N/A,TRUE,"GENERAL";"TAB4",#N/A,TRUE,"GENERAL";"TAB5",#N/A,TRUE,"GENERAL"}</definedName>
    <definedName name="afdsw" localSheetId="63" hidden="1">{"TAB1",#N/A,TRUE,"GENERAL";"TAB2",#N/A,TRUE,"GENERAL";"TAB3",#N/A,TRUE,"GENERAL";"TAB4",#N/A,TRUE,"GENERAL";"TAB5",#N/A,TRUE,"GENERAL"}</definedName>
    <definedName name="afdsw" localSheetId="65" hidden="1">{"TAB1",#N/A,TRUE,"GENERAL";"TAB2",#N/A,TRUE,"GENERAL";"TAB3",#N/A,TRUE,"GENERAL";"TAB4",#N/A,TRUE,"GENERAL";"TAB5",#N/A,TRUE,"GENERAL"}</definedName>
    <definedName name="afdsw" localSheetId="67" hidden="1">{"TAB1",#N/A,TRUE,"GENERAL";"TAB2",#N/A,TRUE,"GENERAL";"TAB3",#N/A,TRUE,"GENERAL";"TAB4",#N/A,TRUE,"GENERAL";"TAB5",#N/A,TRUE,"GENERAL"}</definedName>
    <definedName name="afdsw" localSheetId="69" hidden="1">{"TAB1",#N/A,TRUE,"GENERAL";"TAB2",#N/A,TRUE,"GENERAL";"TAB3",#N/A,TRUE,"GENERAL";"TAB4",#N/A,TRUE,"GENERAL";"TAB5",#N/A,TRUE,"GENERAL"}</definedName>
    <definedName name="afdsw" localSheetId="71" hidden="1">{"TAB1",#N/A,TRUE,"GENERAL";"TAB2",#N/A,TRUE,"GENERAL";"TAB3",#N/A,TRUE,"GENERAL";"TAB4",#N/A,TRUE,"GENERAL";"TAB5",#N/A,TRUE,"GENERAL"}</definedName>
    <definedName name="afdsw" localSheetId="73" hidden="1">{"TAB1",#N/A,TRUE,"GENERAL";"TAB2",#N/A,TRUE,"GENERAL";"TAB3",#N/A,TRUE,"GENERAL";"TAB4",#N/A,TRUE,"GENERAL";"TAB5",#N/A,TRUE,"GENERAL"}</definedName>
    <definedName name="afdsw" localSheetId="75" hidden="1">{"TAB1",#N/A,TRUE,"GENERAL";"TAB2",#N/A,TRUE,"GENERAL";"TAB3",#N/A,TRUE,"GENERAL";"TAB4",#N/A,TRUE,"GENERAL";"TAB5",#N/A,TRUE,"GENERAL"}</definedName>
    <definedName name="afdsw" localSheetId="77" hidden="1">{"TAB1",#N/A,TRUE,"GENERAL";"TAB2",#N/A,TRUE,"GENERAL";"TAB3",#N/A,TRUE,"GENERAL";"TAB4",#N/A,TRUE,"GENERAL";"TAB5",#N/A,TRUE,"GENERAL"}</definedName>
    <definedName name="afdsw" localSheetId="79"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6" hidden="1">{"via1",#N/A,TRUE,"general";"via2",#N/A,TRUE,"general";"via3",#N/A,TRUE,"general"}</definedName>
    <definedName name="agdsgg" localSheetId="28" hidden="1">{"via1",#N/A,TRUE,"general";"via2",#N/A,TRUE,"general";"via3",#N/A,TRUE,"general"}</definedName>
    <definedName name="agdsgg" localSheetId="30" hidden="1">{"via1",#N/A,TRUE,"general";"via2",#N/A,TRUE,"general";"via3",#N/A,TRUE,"general"}</definedName>
    <definedName name="agdsgg" localSheetId="81" hidden="1">{"via1",#N/A,TRUE,"general";"via2",#N/A,TRUE,"general";"via3",#N/A,TRUE,"general"}</definedName>
    <definedName name="agdsgg" localSheetId="32" hidden="1">{"via1",#N/A,TRUE,"general";"via2",#N/A,TRUE,"general";"via3",#N/A,TRUE,"general"}</definedName>
    <definedName name="agdsgg" localSheetId="34" hidden="1">{"via1",#N/A,TRUE,"general";"via2",#N/A,TRUE,"general";"via3",#N/A,TRUE,"general"}</definedName>
    <definedName name="agdsgg" localSheetId="36" hidden="1">{"via1",#N/A,TRUE,"general";"via2",#N/A,TRUE,"general";"via3",#N/A,TRUE,"general"}</definedName>
    <definedName name="agdsgg" localSheetId="38" hidden="1">{"via1",#N/A,TRUE,"general";"via2",#N/A,TRUE,"general";"via3",#N/A,TRUE,"general"}</definedName>
    <definedName name="agdsgg" localSheetId="40" hidden="1">{"via1",#N/A,TRUE,"general";"via2",#N/A,TRUE,"general";"via3",#N/A,TRUE,"general"}</definedName>
    <definedName name="agdsgg" localSheetId="42" hidden="1">{"via1",#N/A,TRUE,"general";"via2",#N/A,TRUE,"general";"via3",#N/A,TRUE,"general"}</definedName>
    <definedName name="agdsgg" localSheetId="45" hidden="1">{"via1",#N/A,TRUE,"general";"via2",#N/A,TRUE,"general";"via3",#N/A,TRUE,"general"}</definedName>
    <definedName name="agdsgg" localSheetId="47" hidden="1">{"via1",#N/A,TRUE,"general";"via2",#N/A,TRUE,"general";"via3",#N/A,TRUE,"general"}</definedName>
    <definedName name="agdsgg" localSheetId="49" hidden="1">{"via1",#N/A,TRUE,"general";"via2",#N/A,TRUE,"general";"via3",#N/A,TRUE,"general"}</definedName>
    <definedName name="agdsgg" localSheetId="51" hidden="1">{"via1",#N/A,TRUE,"general";"via2",#N/A,TRUE,"general";"via3",#N/A,TRUE,"general"}</definedName>
    <definedName name="agdsgg" localSheetId="53" hidden="1">{"via1",#N/A,TRUE,"general";"via2",#N/A,TRUE,"general";"via3",#N/A,TRUE,"general"}</definedName>
    <definedName name="agdsgg" localSheetId="55" hidden="1">{"via1",#N/A,TRUE,"general";"via2",#N/A,TRUE,"general";"via3",#N/A,TRUE,"general"}</definedName>
    <definedName name="agdsgg" localSheetId="57" hidden="1">{"via1",#N/A,TRUE,"general";"via2",#N/A,TRUE,"general";"via3",#N/A,TRUE,"general"}</definedName>
    <definedName name="agdsgg" localSheetId="59" hidden="1">{"via1",#N/A,TRUE,"general";"via2",#N/A,TRUE,"general";"via3",#N/A,TRUE,"general"}</definedName>
    <definedName name="agdsgg" localSheetId="61" hidden="1">{"via1",#N/A,TRUE,"general";"via2",#N/A,TRUE,"general";"via3",#N/A,TRUE,"general"}</definedName>
    <definedName name="agdsgg" localSheetId="63" hidden="1">{"via1",#N/A,TRUE,"general";"via2",#N/A,TRUE,"general";"via3",#N/A,TRUE,"general"}</definedName>
    <definedName name="agdsgg" localSheetId="65" hidden="1">{"via1",#N/A,TRUE,"general";"via2",#N/A,TRUE,"general";"via3",#N/A,TRUE,"general"}</definedName>
    <definedName name="agdsgg" localSheetId="67" hidden="1">{"via1",#N/A,TRUE,"general";"via2",#N/A,TRUE,"general";"via3",#N/A,TRUE,"general"}</definedName>
    <definedName name="agdsgg" localSheetId="69" hidden="1">{"via1",#N/A,TRUE,"general";"via2",#N/A,TRUE,"general";"via3",#N/A,TRUE,"general"}</definedName>
    <definedName name="agdsgg" localSheetId="71" hidden="1">{"via1",#N/A,TRUE,"general";"via2",#N/A,TRUE,"general";"via3",#N/A,TRUE,"general"}</definedName>
    <definedName name="agdsgg" localSheetId="73" hidden="1">{"via1",#N/A,TRUE,"general";"via2",#N/A,TRUE,"general";"via3",#N/A,TRUE,"general"}</definedName>
    <definedName name="agdsgg" localSheetId="75" hidden="1">{"via1",#N/A,TRUE,"general";"via2",#N/A,TRUE,"general";"via3",#N/A,TRUE,"general"}</definedName>
    <definedName name="agdsgg" localSheetId="77" hidden="1">{"via1",#N/A,TRUE,"general";"via2",#N/A,TRUE,"general";"via3",#N/A,TRUE,"general"}</definedName>
    <definedName name="agdsgg" localSheetId="79"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h">#REF!</definedName>
    <definedName name="ahe">#REF!</definedName>
    <definedName name="aida">#REF!</definedName>
    <definedName name="aida1">#REF!</definedName>
    <definedName name="AIU" localSheetId="26">#REF!</definedName>
    <definedName name="AIU" localSheetId="28">#REF!</definedName>
    <definedName name="AIU" localSheetId="30">#REF!</definedName>
    <definedName name="AIU" localSheetId="81">#REF!</definedName>
    <definedName name="AIU" localSheetId="32">#REF!</definedName>
    <definedName name="AIU" localSheetId="34">#REF!</definedName>
    <definedName name="AIU" localSheetId="36">#REF!</definedName>
    <definedName name="AIU" localSheetId="38">#REF!</definedName>
    <definedName name="AIU" localSheetId="40">#REF!</definedName>
    <definedName name="AIU" localSheetId="42">#REF!</definedName>
    <definedName name="AIU" localSheetId="45">#REF!</definedName>
    <definedName name="AIU" localSheetId="47">#REF!</definedName>
    <definedName name="AIU" localSheetId="49">#REF!</definedName>
    <definedName name="AIU" localSheetId="51">#REF!</definedName>
    <definedName name="AIU" localSheetId="53">#REF!</definedName>
    <definedName name="AIU" localSheetId="55">#REF!</definedName>
    <definedName name="AIU" localSheetId="57">#REF!</definedName>
    <definedName name="AIU" localSheetId="59">#REF!</definedName>
    <definedName name="AIU" localSheetId="61">#REF!</definedName>
    <definedName name="AIU" localSheetId="63">#REF!</definedName>
    <definedName name="AIU" localSheetId="65">#REF!</definedName>
    <definedName name="AIU" localSheetId="67">#REF!</definedName>
    <definedName name="AIU" localSheetId="69">#REF!</definedName>
    <definedName name="AIU" localSheetId="71">#REF!</definedName>
    <definedName name="AIU" localSheetId="56">[29]EQUIPOS!$D$4</definedName>
    <definedName name="AIU" localSheetId="58">[29]EQUIPOS!$D$4</definedName>
    <definedName name="AIU" localSheetId="60">[29]EQUIPOS!$D$4</definedName>
    <definedName name="AIU" localSheetId="62">[29]EQUIPOS!$D$4</definedName>
    <definedName name="AIU" localSheetId="64">[29]EQUIPOS!$D$4</definedName>
    <definedName name="AIU" localSheetId="66">[29]EQUIPOS!$D$4</definedName>
    <definedName name="AIU" localSheetId="68">[29]EQUIPOS!$D$4</definedName>
    <definedName name="AIU" localSheetId="73">#REF!</definedName>
    <definedName name="AIU" localSheetId="75">#REF!</definedName>
    <definedName name="AIU" localSheetId="77">#REF!</definedName>
    <definedName name="AIU" localSheetId="79">#REF!</definedName>
    <definedName name="aiu" localSheetId="5">#REF!</definedName>
    <definedName name="AIU" localSheetId="3">#REF!</definedName>
    <definedName name="AIU">EQUIPOS!$D$4</definedName>
    <definedName name="AIU_01">#REF!</definedName>
    <definedName name="AIU_1">#REF!</definedName>
    <definedName name="AIU_2">#REF!</definedName>
    <definedName name="aj">#REF!</definedName>
    <definedName name="AjustDelAIU" localSheetId="26">#REF!</definedName>
    <definedName name="AjustDelAIU" localSheetId="28">#REF!</definedName>
    <definedName name="AjustDelAIU" localSheetId="30">#REF!</definedName>
    <definedName name="AjustDelAIU" localSheetId="81">#REF!</definedName>
    <definedName name="AjustDelAIU" localSheetId="32">#REF!</definedName>
    <definedName name="AjustDelAIU" localSheetId="34">#REF!</definedName>
    <definedName name="AjustDelAIU" localSheetId="36">#REF!</definedName>
    <definedName name="AjustDelAIU" localSheetId="38">#REF!</definedName>
    <definedName name="AjustDelAIU" localSheetId="40">#REF!</definedName>
    <definedName name="AjustDelAIU" localSheetId="42">#REF!</definedName>
    <definedName name="AjustDelAIU" localSheetId="45">#REF!</definedName>
    <definedName name="AjustDelAIU" localSheetId="47">#REF!</definedName>
    <definedName name="AjustDelAIU" localSheetId="49">#REF!</definedName>
    <definedName name="AjustDelAIU" localSheetId="51">#REF!</definedName>
    <definedName name="AjustDelAIU" localSheetId="53">#REF!</definedName>
    <definedName name="AjustDelAIU" localSheetId="55">#REF!</definedName>
    <definedName name="AjustDelAIU" localSheetId="57">#REF!</definedName>
    <definedName name="AjustDelAIU" localSheetId="59">#REF!</definedName>
    <definedName name="AjustDelAIU" localSheetId="61">#REF!</definedName>
    <definedName name="AjustDelAIU" localSheetId="63">#REF!</definedName>
    <definedName name="AjustDelAIU" localSheetId="65">#REF!</definedName>
    <definedName name="AjustDelAIU" localSheetId="67">#REF!</definedName>
    <definedName name="AjustDelAIU" localSheetId="69">#REF!</definedName>
    <definedName name="AjustDelAIU" localSheetId="71">#REF!</definedName>
    <definedName name="AjustDelAIU" localSheetId="73">#REF!</definedName>
    <definedName name="AjustDelAIU" localSheetId="75">#REF!</definedName>
    <definedName name="AjustDelAIU" localSheetId="77">#REF!</definedName>
    <definedName name="AjustDelAIU" localSheetId="79">#REF!</definedName>
    <definedName name="AjustDelAIU">#REF!</definedName>
    <definedName name="alam">#REF!</definedName>
    <definedName name="alberca">#REF!</definedName>
    <definedName name="alc" localSheetId="26">[45]!absc</definedName>
    <definedName name="alc" localSheetId="28">[45]!absc</definedName>
    <definedName name="alc" localSheetId="30">[45]!absc</definedName>
    <definedName name="alc" localSheetId="81">[45]!absc</definedName>
    <definedName name="alc" localSheetId="80">[45]!absc</definedName>
    <definedName name="alc" localSheetId="32">[45]!absc</definedName>
    <definedName name="alc" localSheetId="34">[45]!absc</definedName>
    <definedName name="alc" localSheetId="36">[45]!absc</definedName>
    <definedName name="alc" localSheetId="38">[45]!absc</definedName>
    <definedName name="alc" localSheetId="40">[45]!absc</definedName>
    <definedName name="alc" localSheetId="42">[45]!absc</definedName>
    <definedName name="alc" localSheetId="45">[45]!absc</definedName>
    <definedName name="alc" localSheetId="44">[45]!absc</definedName>
    <definedName name="alc" localSheetId="47">[45]!absc</definedName>
    <definedName name="alc" localSheetId="49">[45]!absc</definedName>
    <definedName name="alc" localSheetId="51">[45]!absc</definedName>
    <definedName name="alc" localSheetId="53">[45]!absc</definedName>
    <definedName name="alc" localSheetId="55">[45]!absc</definedName>
    <definedName name="alc" localSheetId="57">[45]!absc</definedName>
    <definedName name="alc" localSheetId="59">[45]!absc</definedName>
    <definedName name="alc" localSheetId="61">[45]!absc</definedName>
    <definedName name="alc" localSheetId="63">[45]!absc</definedName>
    <definedName name="alc" localSheetId="65">[45]!absc</definedName>
    <definedName name="alc" localSheetId="67">[45]!absc</definedName>
    <definedName name="alc" localSheetId="69">[45]!absc</definedName>
    <definedName name="alc" localSheetId="71">[45]!absc</definedName>
    <definedName name="alc" localSheetId="56">[45]!absc</definedName>
    <definedName name="alc" localSheetId="58">[45]!absc</definedName>
    <definedName name="alc" localSheetId="60">[45]!absc</definedName>
    <definedName name="alc" localSheetId="62">[45]!absc</definedName>
    <definedName name="alc" localSheetId="64">[45]!absc</definedName>
    <definedName name="alc" localSheetId="66">[45]!absc</definedName>
    <definedName name="alc" localSheetId="68">[45]!absc</definedName>
    <definedName name="alc" localSheetId="73">[45]!absc</definedName>
    <definedName name="alc" localSheetId="75">[45]!absc</definedName>
    <definedName name="alc" localSheetId="77">[45]!absc</definedName>
    <definedName name="alc" localSheetId="79">[45]!absc</definedName>
    <definedName name="alc" localSheetId="16">[45]!absc</definedName>
    <definedName name="alc" localSheetId="10">[45]!absc</definedName>
    <definedName name="alc">[45]!absc</definedName>
    <definedName name="AlcanceProyecto">#REF!</definedName>
    <definedName name="ALM">#REF!</definedName>
    <definedName name="ALTO">[46]Tabla!$A$1:$A$5</definedName>
    <definedName name="Amount">#REF!</definedName>
    <definedName name="ANALISIS1" localSheetId="56">'[29]1.2'!$A$7</definedName>
    <definedName name="ANALISIS1" localSheetId="58">'[29]1.2'!$A$7</definedName>
    <definedName name="ANALISIS1" localSheetId="60">'[29]1.2'!$A$7</definedName>
    <definedName name="ANALISIS1" localSheetId="62">'[29]1.2'!$A$7</definedName>
    <definedName name="ANALISIS1" localSheetId="64">'[29]1.2'!$A$7</definedName>
    <definedName name="ANALISIS1" localSheetId="66">'[29]1.2'!$A$7</definedName>
    <definedName name="ANALISIS1" localSheetId="68">'[29]1.2'!$A$7</definedName>
    <definedName name="ANALISIS1">'1.2'!$A$7</definedName>
    <definedName name="ANALISIS10" localSheetId="4">#REF!</definedName>
    <definedName name="ANALISIS10" localSheetId="10">#REF!</definedName>
    <definedName name="ANALISIS10">#REF!</definedName>
    <definedName name="ANALISIS100" localSheetId="56">'[29]3.2'!$A$7</definedName>
    <definedName name="ANALISIS100" localSheetId="58">'[29]3.2'!$A$7</definedName>
    <definedName name="ANALISIS100" localSheetId="60">'[29]3.2'!$A$7</definedName>
    <definedName name="ANALISIS100" localSheetId="62">'[29]3.2'!$A$7</definedName>
    <definedName name="ANALISIS100" localSheetId="64">'[29]3.2'!$A$7</definedName>
    <definedName name="ANALISIS100" localSheetId="66">'[29]3.2'!$A$7</definedName>
    <definedName name="ANALISIS100" localSheetId="68">'[29]3.2'!$A$7</definedName>
    <definedName name="ANALISIS100">'3.2'!$A$7</definedName>
    <definedName name="ANALISIS102" localSheetId="56">'6.2'!$A$7</definedName>
    <definedName name="ANALISIS102" localSheetId="58">'6.3'!$A$7</definedName>
    <definedName name="ANALISIS102" localSheetId="60">'6.4-9.2'!$A$7</definedName>
    <definedName name="ANALISIS102" localSheetId="62">'6.5-9.3'!$A$7</definedName>
    <definedName name="ANALISIS102" localSheetId="64">'6.6'!$A$7</definedName>
    <definedName name="ANALISIS102" localSheetId="66">'6.7'!$A$7</definedName>
    <definedName name="ANALISIS102" localSheetId="68">'6.8'!$A$7</definedName>
    <definedName name="ANALISIS102">'6.1-8.2-12.1'!$A$7</definedName>
    <definedName name="ANALISIS103">'[47]15'!$A$7</definedName>
    <definedName name="ANALISIS104">'[47]16'!$A$7</definedName>
    <definedName name="ANALISIS11" localSheetId="56">#REF!</definedName>
    <definedName name="ANALISIS11" localSheetId="58">#REF!</definedName>
    <definedName name="ANALISIS11" localSheetId="60">#REF!</definedName>
    <definedName name="ANALISIS11" localSheetId="62">#REF!</definedName>
    <definedName name="ANALISIS11" localSheetId="64">#REF!</definedName>
    <definedName name="ANALISIS11" localSheetId="66">#REF!</definedName>
    <definedName name="ANALISIS11" localSheetId="68">#REF!</definedName>
    <definedName name="ANALISIS11" localSheetId="4">#REF!</definedName>
    <definedName name="ANALISIS11" localSheetId="10">#REF!</definedName>
    <definedName name="ANALISIS11">#REF!</definedName>
    <definedName name="ANALISIS12" localSheetId="56">'[29]3.2'!#REF!</definedName>
    <definedName name="ANALISIS12" localSheetId="58">'[29]3.2'!#REF!</definedName>
    <definedName name="ANALISIS12" localSheetId="60">'[29]3.2'!#REF!</definedName>
    <definedName name="ANALISIS12" localSheetId="62">'[29]3.2'!#REF!</definedName>
    <definedName name="ANALISIS12" localSheetId="64">'[29]3.2'!#REF!</definedName>
    <definedName name="ANALISIS12" localSheetId="66">'[29]3.2'!#REF!</definedName>
    <definedName name="ANALISIS12" localSheetId="68">'[29]3.2'!#REF!</definedName>
    <definedName name="ANALISIS12" localSheetId="4">#REF!</definedName>
    <definedName name="ANALISIS12" localSheetId="10">#REF!</definedName>
    <definedName name="ANALISIS12">'3.2'!#REF!</definedName>
    <definedName name="ANALISIS13" localSheetId="4">#REF!</definedName>
    <definedName name="ANALISIS13" localSheetId="10">#REF!</definedName>
    <definedName name="ANALISIS13">#REF!</definedName>
    <definedName name="ANALISIS14" localSheetId="56">'[29]1.3'!$A$7</definedName>
    <definedName name="ANALISIS14" localSheetId="58">'[29]1.3'!$A$7</definedName>
    <definedName name="ANALISIS14" localSheetId="60">'[29]1.3'!$A$7</definedName>
    <definedName name="ANALISIS14" localSheetId="62">'[29]1.3'!$A$7</definedName>
    <definedName name="ANALISIS14" localSheetId="64">'[29]1.3'!$A$7</definedName>
    <definedName name="ANALISIS14" localSheetId="66">'[29]1.3'!$A$7</definedName>
    <definedName name="ANALISIS14" localSheetId="68">'[29]1.3'!$A$7</definedName>
    <definedName name="ANALISIS14">'1.3'!$A$7</definedName>
    <definedName name="ANALISIS15" localSheetId="56">#REF!</definedName>
    <definedName name="ANALISIS15" localSheetId="58">#REF!</definedName>
    <definedName name="ANALISIS15" localSheetId="60">#REF!</definedName>
    <definedName name="ANALISIS15" localSheetId="62">#REF!</definedName>
    <definedName name="ANALISIS15" localSheetId="64">#REF!</definedName>
    <definedName name="ANALISIS15" localSheetId="66">#REF!</definedName>
    <definedName name="ANALISIS15" localSheetId="68">#REF!</definedName>
    <definedName name="ANALISIS15" localSheetId="4">#REF!</definedName>
    <definedName name="ANALISIS15" localSheetId="10">#REF!</definedName>
    <definedName name="ANALISIS15">#REF!</definedName>
    <definedName name="ANALISIS16" localSheetId="4">#REF!</definedName>
    <definedName name="ANALISIS16" localSheetId="10">#REF!</definedName>
    <definedName name="ANALISIS16">#REF!</definedName>
    <definedName name="ANALISIS17" localSheetId="4">#REF!</definedName>
    <definedName name="ANALISIS17" localSheetId="10">#REF!</definedName>
    <definedName name="ANALISIS17">#REF!</definedName>
    <definedName name="ANALISIS18" localSheetId="4">#REF!</definedName>
    <definedName name="ANALISIS18" localSheetId="10">#REF!</definedName>
    <definedName name="ANALISIS18">#REF!</definedName>
    <definedName name="ANALISIS19" localSheetId="4">#REF!</definedName>
    <definedName name="ANALISIS19" localSheetId="10">#REF!</definedName>
    <definedName name="ANALISIS19">#REF!</definedName>
    <definedName name="ANALISIS2" localSheetId="4">#REF!</definedName>
    <definedName name="ANALISIS2" localSheetId="10">#REF!</definedName>
    <definedName name="ANALISIS2">#REF!</definedName>
    <definedName name="ANALISIS20" localSheetId="4">#REF!</definedName>
    <definedName name="ANALISIS20" localSheetId="10">#REF!</definedName>
    <definedName name="ANALISIS20">#REF!</definedName>
    <definedName name="ANALISIS21" localSheetId="4">#REF!</definedName>
    <definedName name="ANALISIS21" localSheetId="10">#REF!</definedName>
    <definedName name="ANALISIS21">#REF!</definedName>
    <definedName name="ANALISIS22" localSheetId="4">#REF!</definedName>
    <definedName name="ANALISIS22" localSheetId="10">#REF!</definedName>
    <definedName name="ANALISIS22">#REF!</definedName>
    <definedName name="ANALISIS23" localSheetId="4">#REF!</definedName>
    <definedName name="ANALISIS23" localSheetId="10">#REF!</definedName>
    <definedName name="ANALISIS23">#REF!</definedName>
    <definedName name="ANALISIS24" localSheetId="4">#REF!</definedName>
    <definedName name="ANALISIS24" localSheetId="10">#REF!</definedName>
    <definedName name="ANALISIS24">#REF!</definedName>
    <definedName name="ANALISIS25" localSheetId="4">#REF!</definedName>
    <definedName name="ANALISIS25" localSheetId="10">#REF!</definedName>
    <definedName name="ANALISIS25">#REF!</definedName>
    <definedName name="ANALISIS26" localSheetId="4">#REF!</definedName>
    <definedName name="ANALISIS26" localSheetId="0">#REF!</definedName>
    <definedName name="ANALISIS26" localSheetId="10">#REF!</definedName>
    <definedName name="ANALISIS26">#REF!</definedName>
    <definedName name="ANALISIS27" localSheetId="4">#REF!</definedName>
    <definedName name="ANALISIS27" localSheetId="10">#REF!</definedName>
    <definedName name="ANALISIS27">#REF!</definedName>
    <definedName name="ANALISIS28" localSheetId="4">#REF!</definedName>
    <definedName name="ANALISIS28" localSheetId="10">#REF!</definedName>
    <definedName name="ANALISIS28">#REF!</definedName>
    <definedName name="ANALISIS29" localSheetId="4">#REF!</definedName>
    <definedName name="ANALISIS29" localSheetId="10">#REF!</definedName>
    <definedName name="ANALISIS29">#REF!</definedName>
    <definedName name="ANALISIS3" localSheetId="4">#REF!</definedName>
    <definedName name="ANALISIS3" localSheetId="10">#REF!</definedName>
    <definedName name="ANALISIS3">#REF!</definedName>
    <definedName name="ANALISIS30" localSheetId="4">#REF!</definedName>
    <definedName name="ANALISIS30" localSheetId="10">#REF!</definedName>
    <definedName name="ANALISIS30">#REF!</definedName>
    <definedName name="ANALISIS31" localSheetId="4">#REF!</definedName>
    <definedName name="ANALISIS31" localSheetId="10">#REF!</definedName>
    <definedName name="ANALISIS31">#REF!</definedName>
    <definedName name="ANALISIS32" localSheetId="4">#REF!</definedName>
    <definedName name="ANALISIS32" localSheetId="10">#REF!</definedName>
    <definedName name="ANALISIS32">#REF!</definedName>
    <definedName name="ANALISIS33" localSheetId="4">#REF!</definedName>
    <definedName name="ANALISIS33" localSheetId="10">#REF!</definedName>
    <definedName name="ANALISIS33">#REF!</definedName>
    <definedName name="ANALISIS34" localSheetId="4">#REF!</definedName>
    <definedName name="ANALISIS34" localSheetId="10">#REF!</definedName>
    <definedName name="ANALISIS34">#REF!</definedName>
    <definedName name="ANALISIS35" localSheetId="4">#REF!</definedName>
    <definedName name="ANALISIS35" localSheetId="10">#REF!</definedName>
    <definedName name="ANALISIS35">#REF!</definedName>
    <definedName name="ANALISIS36">#REF!</definedName>
    <definedName name="ANALISIS37" localSheetId="4">#REF!</definedName>
    <definedName name="ANALISIS37" localSheetId="10">#REF!</definedName>
    <definedName name="ANALISIS37">#REF!</definedName>
    <definedName name="ANALISIS38" localSheetId="4">#REF!</definedName>
    <definedName name="ANALISIS38" localSheetId="10">#REF!</definedName>
    <definedName name="ANALISIS38">#REF!</definedName>
    <definedName name="ANALISIS39" localSheetId="4">#REF!</definedName>
    <definedName name="ANALISIS39" localSheetId="10">#REF!</definedName>
    <definedName name="ANALISIS39">#REF!</definedName>
    <definedName name="ANALISIS4" localSheetId="4">#REF!</definedName>
    <definedName name="ANALISIS4" localSheetId="10">#REF!</definedName>
    <definedName name="ANALISIS4">#REF!</definedName>
    <definedName name="ANALISIS40" localSheetId="4">#REF!</definedName>
    <definedName name="ANALISIS40" localSheetId="10">#REF!</definedName>
    <definedName name="ANALISIS40">#REF!</definedName>
    <definedName name="ANALISIS41" localSheetId="4">#REF!</definedName>
    <definedName name="ANALISIS41" localSheetId="10">#REF!</definedName>
    <definedName name="ANALISIS41">#REF!</definedName>
    <definedName name="ANALISIS42" localSheetId="4">#REF!</definedName>
    <definedName name="ANALISIS42" localSheetId="10">#REF!</definedName>
    <definedName name="ANALISIS42">#REF!</definedName>
    <definedName name="ANALISIS43" localSheetId="4">#REF!</definedName>
    <definedName name="ANALISIS43" localSheetId="10">#REF!</definedName>
    <definedName name="ANALISIS43">#REF!</definedName>
    <definedName name="ANALISIS44" localSheetId="4">#REF!</definedName>
    <definedName name="ANALISIS44" localSheetId="10">#REF!</definedName>
    <definedName name="ANALISIS44">#REF!</definedName>
    <definedName name="ANALISIS45" localSheetId="4">#REF!</definedName>
    <definedName name="ANALISIS45" localSheetId="10">#REF!</definedName>
    <definedName name="ANALISIS45">#REF!</definedName>
    <definedName name="ANALISIS46" localSheetId="4">#REF!</definedName>
    <definedName name="ANALISIS46" localSheetId="10">#REF!</definedName>
    <definedName name="ANALISIS46">#REF!</definedName>
    <definedName name="ANALISIS47" localSheetId="4">#REF!</definedName>
    <definedName name="ANALISIS47" localSheetId="10">#REF!</definedName>
    <definedName name="ANALISIS47">#REF!</definedName>
    <definedName name="ANALISIS48" localSheetId="4">#REF!</definedName>
    <definedName name="ANALISIS48" localSheetId="10">#REF!</definedName>
    <definedName name="ANALISIS48">#REF!</definedName>
    <definedName name="ANALISIS49" localSheetId="4">#REF!</definedName>
    <definedName name="ANALISIS49" localSheetId="10">#REF!</definedName>
    <definedName name="ANALISIS49">#REF!</definedName>
    <definedName name="ANALISIS5" localSheetId="4">#REF!</definedName>
    <definedName name="ANALISIS5" localSheetId="10">#REF!</definedName>
    <definedName name="ANALISIS5">#REF!</definedName>
    <definedName name="ANALISIS50" localSheetId="4">#REF!</definedName>
    <definedName name="ANALISIS50" localSheetId="10">#REF!</definedName>
    <definedName name="ANALISIS50">#REF!</definedName>
    <definedName name="ANALISIS51" localSheetId="4">#REF!</definedName>
    <definedName name="ANALISIS51" localSheetId="10">#REF!</definedName>
    <definedName name="ANALISIS51">#REF!</definedName>
    <definedName name="ANALISIS52" localSheetId="4">#REF!</definedName>
    <definedName name="ANALISIS52" localSheetId="10">#REF!</definedName>
    <definedName name="ANALISIS52">#REF!</definedName>
    <definedName name="ANALISIS53" localSheetId="4">#REF!</definedName>
    <definedName name="ANALISIS53" localSheetId="10">#REF!</definedName>
    <definedName name="ANALISIS53">#REF!</definedName>
    <definedName name="ANALISIS54" localSheetId="4">#REF!</definedName>
    <definedName name="ANALISIS54" localSheetId="10">#REF!</definedName>
    <definedName name="ANALISIS54">#REF!</definedName>
    <definedName name="ANALISIS55" localSheetId="4">#REF!</definedName>
    <definedName name="ANALISIS55" localSheetId="10">#REF!</definedName>
    <definedName name="ANALISIS55">#REF!</definedName>
    <definedName name="ANALISIS56" localSheetId="4">#REF!</definedName>
    <definedName name="ANALISIS56" localSheetId="10">#REF!</definedName>
    <definedName name="ANALISIS56">#REF!</definedName>
    <definedName name="ANALISIS57" localSheetId="4">#REF!</definedName>
    <definedName name="ANALISIS57" localSheetId="10">#REF!</definedName>
    <definedName name="ANALISIS57">#REF!</definedName>
    <definedName name="ANALISIS58" localSheetId="4">#REF!</definedName>
    <definedName name="ANALISIS58" localSheetId="10">#REF!</definedName>
    <definedName name="ANALISIS58">#REF!</definedName>
    <definedName name="ANALISIS59" localSheetId="4">#REF!</definedName>
    <definedName name="ANALISIS59" localSheetId="10">#REF!</definedName>
    <definedName name="ANALISIS59">#REF!</definedName>
    <definedName name="ANALISIS6" localSheetId="4">#REF!</definedName>
    <definedName name="ANALISIS6" localSheetId="10">#REF!</definedName>
    <definedName name="ANALISIS6">#REF!</definedName>
    <definedName name="ANALISIS60" localSheetId="4">#REF!</definedName>
    <definedName name="ANALISIS60" localSheetId="10">#REF!</definedName>
    <definedName name="ANALISIS60">#REF!</definedName>
    <definedName name="ANALISIS61" localSheetId="4">#REF!</definedName>
    <definedName name="ANALISIS61" localSheetId="10">#REF!</definedName>
    <definedName name="ANALISIS61">#REF!</definedName>
    <definedName name="ANALISIS62" localSheetId="4">#REF!</definedName>
    <definedName name="ANALISIS62" localSheetId="10">#REF!</definedName>
    <definedName name="ANALISIS62">#REF!</definedName>
    <definedName name="ANALISIS63" localSheetId="4">#REF!</definedName>
    <definedName name="ANALISIS63" localSheetId="10">#REF!</definedName>
    <definedName name="ANALISIS63">#REF!</definedName>
    <definedName name="ANALISIS64" localSheetId="4">#REF!</definedName>
    <definedName name="ANALISIS64" localSheetId="10">#REF!</definedName>
    <definedName name="ANALISIS64">#REF!</definedName>
    <definedName name="ANALISIS65" localSheetId="4">#REF!</definedName>
    <definedName name="ANALISIS65" localSheetId="10">#REF!</definedName>
    <definedName name="ANALISIS65">#REF!</definedName>
    <definedName name="ANALISIS66" localSheetId="56">'[29]2.1'!$A$7</definedName>
    <definedName name="ANALISIS66" localSheetId="58">'[29]2.1'!$A$7</definedName>
    <definedName name="ANALISIS66" localSheetId="60">'[29]2.1'!$A$7</definedName>
    <definedName name="ANALISIS66" localSheetId="62">'[29]2.1'!$A$7</definedName>
    <definedName name="ANALISIS66" localSheetId="64">'[29]2.1'!$A$7</definedName>
    <definedName name="ANALISIS66" localSheetId="66">'[29]2.1'!$A$7</definedName>
    <definedName name="ANALISIS66" localSheetId="68">'[29]2.1'!$A$7</definedName>
    <definedName name="ANALISIS66">'2.1-7,2-10.1'!$A$7</definedName>
    <definedName name="ANALISIS67" localSheetId="56">'[29]3.1'!$A$7</definedName>
    <definedName name="ANALISIS67" localSheetId="58">'[29]3.1'!$A$7</definedName>
    <definedName name="ANALISIS67" localSheetId="60">'[29]3.1'!$A$7</definedName>
    <definedName name="ANALISIS67" localSheetId="62">'[29]3.1'!$A$7</definedName>
    <definedName name="ANALISIS67" localSheetId="64">'[29]3.1'!$A$7</definedName>
    <definedName name="ANALISIS67" localSheetId="66">'[29]3.1'!$A$7</definedName>
    <definedName name="ANALISIS67" localSheetId="68">'[29]3.1'!$A$7</definedName>
    <definedName name="ANALISIS67">'3.1'!$A$7</definedName>
    <definedName name="ANALISIS68" localSheetId="56">'[29]4.1'!$A$7</definedName>
    <definedName name="ANALISIS68" localSheetId="58">'[29]4.1'!$A$7</definedName>
    <definedName name="ANALISIS68" localSheetId="60">'[29]4.1'!$A$7</definedName>
    <definedName name="ANALISIS68" localSheetId="62">'[29]4.1'!$A$7</definedName>
    <definedName name="ANALISIS68" localSheetId="64">'[29]4.1'!$A$7</definedName>
    <definedName name="ANALISIS68" localSheetId="66">'[29]4.1'!$A$7</definedName>
    <definedName name="ANALISIS68" localSheetId="68">'[29]4.1'!$A$7</definedName>
    <definedName name="ANALISIS68">'4.1'!$A$7</definedName>
    <definedName name="ANALISIS69" localSheetId="56">'[29]2.3'!$A$7</definedName>
    <definedName name="ANALISIS69" localSheetId="58">'[29]2.3'!$A$7</definedName>
    <definedName name="ANALISIS69" localSheetId="60">'[29]2.3'!$A$7</definedName>
    <definedName name="ANALISIS69" localSheetId="62">'[29]2.3'!$A$7</definedName>
    <definedName name="ANALISIS69" localSheetId="64">'[29]2.3'!$A$7</definedName>
    <definedName name="ANALISIS69" localSheetId="66">'[29]2.3'!$A$7</definedName>
    <definedName name="ANALISIS69" localSheetId="68">'[29]2.3'!$A$7</definedName>
    <definedName name="ANALISIS69">'2.3-10.3'!$A$7</definedName>
    <definedName name="ANALISIS7" localSheetId="56">#REF!</definedName>
    <definedName name="ANALISIS7" localSheetId="58">#REF!</definedName>
    <definedName name="ANALISIS7" localSheetId="60">#REF!</definedName>
    <definedName name="ANALISIS7" localSheetId="62">#REF!</definedName>
    <definedName name="ANALISIS7" localSheetId="64">#REF!</definedName>
    <definedName name="ANALISIS7" localSheetId="66">#REF!</definedName>
    <definedName name="ANALISIS7" localSheetId="68">#REF!</definedName>
    <definedName name="ANALISIS7" localSheetId="4">#REF!</definedName>
    <definedName name="ANALISIS7" localSheetId="10">#REF!</definedName>
    <definedName name="ANALISIS7">#REF!</definedName>
    <definedName name="ANALISIS70" localSheetId="56">'[29]2.4'!$A$7</definedName>
    <definedName name="ANALISIS70" localSheetId="58">'[29]2.4'!$A$7</definedName>
    <definedName name="ANALISIS70" localSheetId="60">'[29]2.4'!$A$7</definedName>
    <definedName name="ANALISIS70" localSheetId="62">'[29]2.4'!$A$7</definedName>
    <definedName name="ANALISIS70" localSheetId="64">'[29]2.4'!$A$7</definedName>
    <definedName name="ANALISIS70" localSheetId="66">'[29]2.4'!$A$7</definedName>
    <definedName name="ANALISIS70" localSheetId="68">'[29]2.4'!$A$7</definedName>
    <definedName name="ANALISIS70">'2.4-10.4'!$A$7</definedName>
    <definedName name="ANALISIS71" localSheetId="56">'[29]2.2'!$A$7</definedName>
    <definedName name="ANALISIS71" localSheetId="58">'[29]2.2'!$A$7</definedName>
    <definedName name="ANALISIS71" localSheetId="60">'[29]2.2'!$A$7</definedName>
    <definedName name="ANALISIS71" localSheetId="62">'[29]2.2'!$A$7</definedName>
    <definedName name="ANALISIS71" localSheetId="64">'[29]2.2'!$A$7</definedName>
    <definedName name="ANALISIS71" localSheetId="66">'[29]2.2'!$A$7</definedName>
    <definedName name="ANALISIS71" localSheetId="68">'[29]2.2'!$A$7</definedName>
    <definedName name="ANALISIS71">'2.2-7,3-10.2'!$A$7</definedName>
    <definedName name="ANALISIS72" localSheetId="44">'3,4'!$A$7</definedName>
    <definedName name="ANALISIS72" localSheetId="56">'[29]3,3'!$A$7</definedName>
    <definedName name="ANALISIS72" localSheetId="58">'[29]3,3'!$A$7</definedName>
    <definedName name="ANALISIS72" localSheetId="60">'[29]3,3'!$A$7</definedName>
    <definedName name="ANALISIS72" localSheetId="62">'[29]3,3'!$A$7</definedName>
    <definedName name="ANALISIS72" localSheetId="64">'[29]3,3'!$A$7</definedName>
    <definedName name="ANALISIS72" localSheetId="66">'[29]3,3'!$A$7</definedName>
    <definedName name="ANALISIS72" localSheetId="68">'[29]3,3'!$A$7</definedName>
    <definedName name="ANALISIS72">'3.3'!$A$7</definedName>
    <definedName name="ANALISIS73">'8'!$A$7</definedName>
    <definedName name="ANALISIS74" localSheetId="56">'[29]1.1'!$A$7</definedName>
    <definedName name="ANALISIS74" localSheetId="58">'[29]1.1'!$A$7</definedName>
    <definedName name="ANALISIS74" localSheetId="60">'[29]1.1'!$A$7</definedName>
    <definedName name="ANALISIS74" localSheetId="62">'[29]1.1'!$A$7</definedName>
    <definedName name="ANALISIS74" localSheetId="64">'[29]1.1'!$A$7</definedName>
    <definedName name="ANALISIS74" localSheetId="66">'[29]1.1'!$A$7</definedName>
    <definedName name="ANALISIS74" localSheetId="68">'[29]1.1'!$A$7</definedName>
    <definedName name="ANALISIS74">'1.1'!$A$7</definedName>
    <definedName name="ANALISIS75" localSheetId="56">#REF!</definedName>
    <definedName name="ANALISIS75" localSheetId="58">#REF!</definedName>
    <definedName name="ANALISIS75" localSheetId="60">#REF!</definedName>
    <definedName name="ANALISIS75" localSheetId="62">#REF!</definedName>
    <definedName name="ANALISIS75" localSheetId="64">#REF!</definedName>
    <definedName name="ANALISIS75" localSheetId="66">#REF!</definedName>
    <definedName name="ANALISIS75" localSheetId="68">#REF!</definedName>
    <definedName name="ANALISIS75" localSheetId="4">#REF!</definedName>
    <definedName name="ANALISIS75" localSheetId="10">#REF!</definedName>
    <definedName name="ANALISIS75">#REF!</definedName>
    <definedName name="ANALISIS76" localSheetId="4">#REF!</definedName>
    <definedName name="ANALISIS76" localSheetId="10">#REF!</definedName>
    <definedName name="ANALISIS76">#REF!</definedName>
    <definedName name="ANALISIS77" localSheetId="4">#REF!</definedName>
    <definedName name="ANALISIS77" localSheetId="10">#REF!</definedName>
    <definedName name="ANALISIS77">#REF!</definedName>
    <definedName name="ANALISIS78" localSheetId="4">#REF!</definedName>
    <definedName name="ANALISIS78" localSheetId="10">#REF!</definedName>
    <definedName name="ANALISIS78">#REF!</definedName>
    <definedName name="ANALISIS79" localSheetId="4">#REF!</definedName>
    <definedName name="ANALISIS79" localSheetId="10">#REF!</definedName>
    <definedName name="ANALISIS79">#REF!</definedName>
    <definedName name="ANALISIS8" localSheetId="4">#REF!</definedName>
    <definedName name="ANALISIS8" localSheetId="10">#REF!</definedName>
    <definedName name="ANALISIS8">#REF!</definedName>
    <definedName name="ANALISIS80" localSheetId="4">#REF!</definedName>
    <definedName name="ANALISIS80" localSheetId="10">#REF!</definedName>
    <definedName name="ANALISIS80">#REF!</definedName>
    <definedName name="ANALISIS81" localSheetId="4">#REF!</definedName>
    <definedName name="ANALISIS81" localSheetId="10">#REF!</definedName>
    <definedName name="ANALISIS81">#REF!</definedName>
    <definedName name="ANALISIS82" localSheetId="4">#REF!</definedName>
    <definedName name="ANALISIS82" localSheetId="10">#REF!</definedName>
    <definedName name="ANALISIS82">#REF!</definedName>
    <definedName name="ANALISIS83" localSheetId="4">#REF!</definedName>
    <definedName name="ANALISIS83" localSheetId="10">#REF!</definedName>
    <definedName name="ANALISIS83">#REF!</definedName>
    <definedName name="ANALISIS84" localSheetId="4">#REF!</definedName>
    <definedName name="ANALISIS84" localSheetId="10">#REF!</definedName>
    <definedName name="ANALISIS84">#REF!</definedName>
    <definedName name="ANALISIS85" localSheetId="4">#REF!</definedName>
    <definedName name="ANALISIS85" localSheetId="10">#REF!</definedName>
    <definedName name="ANALISIS85">#REF!</definedName>
    <definedName name="ANALISIS86" localSheetId="4">#REF!</definedName>
    <definedName name="ANALISIS86" localSheetId="10">#REF!</definedName>
    <definedName name="ANALISIS86">#REF!</definedName>
    <definedName name="ANALISIS9" localSheetId="4">#REF!</definedName>
    <definedName name="ANALISIS9" localSheetId="10">#REF!</definedName>
    <definedName name="ANALISIS9">#REF!</definedName>
    <definedName name="ANALISOS64" localSheetId="4">#REF!</definedName>
    <definedName name="ANALISOS64" localSheetId="0">#REF!</definedName>
    <definedName name="ANALISOS64" localSheetId="10">#REF!</definedName>
    <definedName name="ANALISOS64">#REF!</definedName>
    <definedName name="ANCLAJE" localSheetId="26">'[48]MC SF GAVIONES'!#REF!</definedName>
    <definedName name="ANCLAJE" localSheetId="28">'[48]MC SF GAVIONES'!#REF!</definedName>
    <definedName name="ANCLAJE" localSheetId="30">'[48]MC SF GAVIONES'!#REF!</definedName>
    <definedName name="ANCLAJE" localSheetId="81">'[48]MC SF GAVIONES'!#REF!</definedName>
    <definedName name="ANCLAJE" localSheetId="32">'[48]MC SF GAVIONES'!#REF!</definedName>
    <definedName name="ANCLAJE" localSheetId="34">'[48]MC SF GAVIONES'!#REF!</definedName>
    <definedName name="ANCLAJE" localSheetId="36">'[48]MC SF GAVIONES'!#REF!</definedName>
    <definedName name="ANCLAJE" localSheetId="38">'[48]MC SF GAVIONES'!#REF!</definedName>
    <definedName name="ANCLAJE" localSheetId="40">'[48]MC SF GAVIONES'!#REF!</definedName>
    <definedName name="ANCLAJE" localSheetId="42">'[48]MC SF GAVIONES'!#REF!</definedName>
    <definedName name="ANCLAJE" localSheetId="45">'[48]MC SF GAVIONES'!#REF!</definedName>
    <definedName name="ANCLAJE" localSheetId="47">'[48]MC SF GAVIONES'!#REF!</definedName>
    <definedName name="ANCLAJE" localSheetId="49">'[48]MC SF GAVIONES'!#REF!</definedName>
    <definedName name="ANCLAJE" localSheetId="51">'[48]MC SF GAVIONES'!#REF!</definedName>
    <definedName name="ANCLAJE" localSheetId="53">'[48]MC SF GAVIONES'!#REF!</definedName>
    <definedName name="ANCLAJE" localSheetId="55">'[48]MC SF GAVIONES'!#REF!</definedName>
    <definedName name="ANCLAJE" localSheetId="57">'[48]MC SF GAVIONES'!#REF!</definedName>
    <definedName name="ANCLAJE" localSheetId="59">'[48]MC SF GAVIONES'!#REF!</definedName>
    <definedName name="ANCLAJE" localSheetId="61">'[48]MC SF GAVIONES'!#REF!</definedName>
    <definedName name="ANCLAJE" localSheetId="63">'[48]MC SF GAVIONES'!#REF!</definedName>
    <definedName name="ANCLAJE" localSheetId="65">'[48]MC SF GAVIONES'!#REF!</definedName>
    <definedName name="ANCLAJE" localSheetId="67">'[48]MC SF GAVIONES'!#REF!</definedName>
    <definedName name="ANCLAJE" localSheetId="69">'[48]MC SF GAVIONES'!#REF!</definedName>
    <definedName name="ANCLAJE" localSheetId="71">'[48]MC SF GAVIONES'!#REF!</definedName>
    <definedName name="ANCLAJE" localSheetId="73">'[48]MC SF GAVIONES'!#REF!</definedName>
    <definedName name="ANCLAJE" localSheetId="75">'[48]MC SF GAVIONES'!#REF!</definedName>
    <definedName name="ANCLAJE" localSheetId="77">'[48]MC SF GAVIONES'!#REF!</definedName>
    <definedName name="ANCLAJE" localSheetId="79">'[48]MC SF GAVIONES'!#REF!</definedName>
    <definedName name="ANCLAJE">'[48]MC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[49]COMPARATIVO!#REF!</definedName>
    <definedName name="anexo8">#REF!</definedName>
    <definedName name="anexo9">#REF!</definedName>
    <definedName name="anexů7">#REF!</definedName>
    <definedName name="Antic">[50]BASES!$B$33</definedName>
    <definedName name="ANTICIPO">[51]BASES!$B$33</definedName>
    <definedName name="ANTONIA" localSheetId="56">IF('6.2'!FABIAN,Header_Row+'6.2'!Number_of_Payments,Header_Row)</definedName>
    <definedName name="ANTONIA" localSheetId="58">IF('6.3'!FABIAN,Header_Row+'6.3'!Number_of_Payments,Header_Row)</definedName>
    <definedName name="ANTONIA" localSheetId="60">IF('6.4-9.2'!FABIAN,Header_Row+'6.4-9.2'!Number_of_Payments,Header_Row)</definedName>
    <definedName name="ANTONIA" localSheetId="62">IF('6.5-9.3'!FABIAN,Header_Row+'6.5-9.3'!Number_of_Payments,Header_Row)</definedName>
    <definedName name="ANTONIA" localSheetId="64">IF('6.6'!FABIAN,Header_Row+'6.6'!Number_of_Payments,Header_Row)</definedName>
    <definedName name="ANTONIA" localSheetId="66">IF('6.7'!FABIAN,Header_Row+'6.7'!Number_of_Payments,Header_Row)</definedName>
    <definedName name="ANTONIA" localSheetId="68">IF('6.8'!FABIAN,Header_Row+'6.8'!Number_of_Payments,Header_Row)</definedName>
    <definedName name="ANTONIA">IF(FABIAN,Header_Row+Number_of_Payments,Header_Row)</definedName>
    <definedName name="AÑO" localSheetId="26">[34]PRESUPUESTO!$D$13</definedName>
    <definedName name="AÑO" localSheetId="28">[34]PRESUPUESTO!$D$13</definedName>
    <definedName name="AÑO" localSheetId="30">[34]PRESUPUESTO!$D$13</definedName>
    <definedName name="AÑO" localSheetId="81">[34]PRESUPUESTO!$D$13</definedName>
    <definedName name="AÑO" localSheetId="32">[34]PRESUPUESTO!$D$13</definedName>
    <definedName name="AÑO" localSheetId="34">[34]PRESUPUESTO!$D$13</definedName>
    <definedName name="AÑO" localSheetId="36">[34]PRESUPUESTO!$D$13</definedName>
    <definedName name="AÑO" localSheetId="38">[34]PRESUPUESTO!$D$13</definedName>
    <definedName name="AÑO" localSheetId="40">[34]PRESUPUESTO!$D$13</definedName>
    <definedName name="AÑO" localSheetId="42">[34]PRESUPUESTO!$D$13</definedName>
    <definedName name="AÑO" localSheetId="45">[34]PRESUPUESTO!$D$13</definedName>
    <definedName name="AÑO" localSheetId="47">[34]PRESUPUESTO!$D$13</definedName>
    <definedName name="AÑO" localSheetId="49">[34]PRESUPUESTO!$D$13</definedName>
    <definedName name="AÑO" localSheetId="51">[34]PRESUPUESTO!$D$13</definedName>
    <definedName name="AÑO" localSheetId="53">[34]PRESUPUESTO!$D$13</definedName>
    <definedName name="AÑO" localSheetId="55">[34]PRESUPUESTO!$D$13</definedName>
    <definedName name="AÑO" localSheetId="57">[34]PRESUPUESTO!$D$13</definedName>
    <definedName name="AÑO" localSheetId="59">[34]PRESUPUESTO!$D$13</definedName>
    <definedName name="AÑO" localSheetId="61">[34]PRESUPUESTO!$D$13</definedName>
    <definedName name="AÑO" localSheetId="63">[34]PRESUPUESTO!$D$13</definedName>
    <definedName name="AÑO" localSheetId="65">[34]PRESUPUESTO!$D$13</definedName>
    <definedName name="AÑO" localSheetId="67">[34]PRESUPUESTO!$D$13</definedName>
    <definedName name="AÑO" localSheetId="69">[34]PRESUPUESTO!$D$13</definedName>
    <definedName name="AÑO" localSheetId="71">[34]PRESUPUESTO!$D$13</definedName>
    <definedName name="año" localSheetId="56">'[36]ESTADO RED'!#REF!</definedName>
    <definedName name="año" localSheetId="58">'[36]ESTADO RED'!#REF!</definedName>
    <definedName name="año" localSheetId="60">'[36]ESTADO RED'!#REF!</definedName>
    <definedName name="año" localSheetId="62">'[36]ESTADO RED'!#REF!</definedName>
    <definedName name="año" localSheetId="64">'[36]ESTADO RED'!#REF!</definedName>
    <definedName name="año" localSheetId="66">'[36]ESTADO RED'!#REF!</definedName>
    <definedName name="año" localSheetId="68">'[36]ESTADO RED'!#REF!</definedName>
    <definedName name="AÑO" localSheetId="73">[34]PRESUPUESTO!$D$13</definedName>
    <definedName name="AÑO" localSheetId="75">[34]PRESUPUESTO!$D$13</definedName>
    <definedName name="AÑO" localSheetId="77">[34]PRESUPUESTO!$D$13</definedName>
    <definedName name="AÑO" localSheetId="79">[34]PRESUPUESTO!$D$13</definedName>
    <definedName name="AÑO" localSheetId="3">[34]PRESUPUESTO!$D$13</definedName>
    <definedName name="año">'[36]ESTADO RED'!#REF!</definedName>
    <definedName name="año1">'[52]ESTADO RED'!#REF!</definedName>
    <definedName name="AÑOWUIE" localSheetId="26">'[53]Res-Accide-10'!$R$2:$R$7</definedName>
    <definedName name="AÑOWUIE" localSheetId="28">'[53]Res-Accide-10'!$R$2:$R$7</definedName>
    <definedName name="AÑOWUIE" localSheetId="30">'[53]Res-Accide-10'!$R$2:$R$7</definedName>
    <definedName name="AÑOWUIE" localSheetId="81">'[53]Res-Accide-10'!$R$2:$R$7</definedName>
    <definedName name="AÑOWUIE" localSheetId="32">'[53]Res-Accide-10'!$R$2:$R$7</definedName>
    <definedName name="AÑOWUIE" localSheetId="34">'[53]Res-Accide-10'!$R$2:$R$7</definedName>
    <definedName name="AÑOWUIE" localSheetId="36">'[53]Res-Accide-10'!$R$2:$R$7</definedName>
    <definedName name="AÑOWUIE" localSheetId="38">'[53]Res-Accide-10'!$R$2:$R$7</definedName>
    <definedName name="AÑOWUIE" localSheetId="40">'[53]Res-Accide-10'!$R$2:$R$7</definedName>
    <definedName name="AÑOWUIE" localSheetId="42">'[53]Res-Accide-10'!$R$2:$R$7</definedName>
    <definedName name="AÑOWUIE" localSheetId="45">'[53]Res-Accide-10'!$R$2:$R$7</definedName>
    <definedName name="AÑOWUIE" localSheetId="47">'[53]Res-Accide-10'!$R$2:$R$7</definedName>
    <definedName name="AÑOWUIE" localSheetId="49">'[53]Res-Accide-10'!$R$2:$R$7</definedName>
    <definedName name="AÑOWUIE" localSheetId="51">'[53]Res-Accide-10'!$R$2:$R$7</definedName>
    <definedName name="AÑOWUIE" localSheetId="53">'[53]Res-Accide-10'!$R$2:$R$7</definedName>
    <definedName name="AÑOWUIE" localSheetId="55">'[53]Res-Accide-10'!$R$2:$R$7</definedName>
    <definedName name="AÑOWUIE" localSheetId="57">'[53]Res-Accide-10'!$R$2:$R$7</definedName>
    <definedName name="AÑOWUIE" localSheetId="59">'[53]Res-Accide-10'!$R$2:$R$7</definedName>
    <definedName name="AÑOWUIE" localSheetId="61">'[53]Res-Accide-10'!$R$2:$R$7</definedName>
    <definedName name="AÑOWUIE" localSheetId="63">'[53]Res-Accide-10'!$R$2:$R$7</definedName>
    <definedName name="AÑOWUIE" localSheetId="65">'[53]Res-Accide-10'!$R$2:$R$7</definedName>
    <definedName name="AÑOWUIE" localSheetId="67">'[53]Res-Accide-10'!$R$2:$R$7</definedName>
    <definedName name="AÑOWUIE" localSheetId="69">'[53]Res-Accide-10'!$R$2:$R$7</definedName>
    <definedName name="AÑOWUIE" localSheetId="71">'[53]Res-Accide-10'!$R$2:$R$7</definedName>
    <definedName name="AÑOWUIE" localSheetId="73">'[53]Res-Accide-10'!$R$2:$R$7</definedName>
    <definedName name="AÑOWUIE" localSheetId="75">'[53]Res-Accide-10'!$R$2:$R$7</definedName>
    <definedName name="AÑOWUIE" localSheetId="77">'[53]Res-Accide-10'!$R$2:$R$7</definedName>
    <definedName name="AÑOWUIE" localSheetId="79">'[53]Res-Accide-10'!$R$2:$R$7</definedName>
    <definedName name="AÑOWUIE" localSheetId="3">'[53]Res-Accide-10'!$R$2:$R$7</definedName>
    <definedName name="AÑOWUIE">'[54]Res-Accide-10'!$R$2:$R$7</definedName>
    <definedName name="ao" localSheetId="56">#REF!</definedName>
    <definedName name="ao" localSheetId="58">#REF!</definedName>
    <definedName name="ao" localSheetId="60">#REF!</definedName>
    <definedName name="ao" localSheetId="62">#REF!</definedName>
    <definedName name="ao" localSheetId="64">#REF!</definedName>
    <definedName name="ao" localSheetId="66">#REF!</definedName>
    <definedName name="ao" localSheetId="68">#REF!</definedName>
    <definedName name="ao">#REF!</definedName>
    <definedName name="apaiy">#REF!</definedName>
    <definedName name="APB">[31]PRECIOS!$G$71:$J$153</definedName>
    <definedName name="APELLIDOS">#REF!</definedName>
    <definedName name="API">#REF!</definedName>
    <definedName name="APU" localSheetId="26">[55]!absc</definedName>
    <definedName name="APU" localSheetId="28">[55]!absc</definedName>
    <definedName name="APU" localSheetId="30">[55]!absc</definedName>
    <definedName name="APU" localSheetId="81">[55]!absc</definedName>
    <definedName name="APU" localSheetId="80">[56]!absc</definedName>
    <definedName name="APU" localSheetId="32">[55]!absc</definedName>
    <definedName name="APU" localSheetId="34">[55]!absc</definedName>
    <definedName name="APU" localSheetId="36">[55]!absc</definedName>
    <definedName name="APU" localSheetId="38">[55]!absc</definedName>
    <definedName name="APU" localSheetId="40">[55]!absc</definedName>
    <definedName name="APU" localSheetId="42">[55]!absc</definedName>
    <definedName name="APU" localSheetId="45">[55]!absc</definedName>
    <definedName name="APU" localSheetId="44">[56]!absc</definedName>
    <definedName name="APU" localSheetId="47">[55]!absc</definedName>
    <definedName name="APU" localSheetId="49">[55]!absc</definedName>
    <definedName name="APU" localSheetId="51">[55]!absc</definedName>
    <definedName name="APU" localSheetId="53">[55]!absc</definedName>
    <definedName name="APU" localSheetId="55">[55]!absc</definedName>
    <definedName name="APU" localSheetId="57">[55]!absc</definedName>
    <definedName name="APU" localSheetId="59">[55]!absc</definedName>
    <definedName name="APU" localSheetId="61">[55]!absc</definedName>
    <definedName name="APU" localSheetId="63">[55]!absc</definedName>
    <definedName name="APU" localSheetId="65">[55]!absc</definedName>
    <definedName name="APU" localSheetId="67">[55]!absc</definedName>
    <definedName name="APU" localSheetId="69">[55]!absc</definedName>
    <definedName name="APU" localSheetId="71">[55]!absc</definedName>
    <definedName name="APU" localSheetId="56">[56]!absc</definedName>
    <definedName name="APU" localSheetId="58">[56]!absc</definedName>
    <definedName name="APU" localSheetId="60">[56]!absc</definedName>
    <definedName name="APU" localSheetId="62">[56]!absc</definedName>
    <definedName name="APU" localSheetId="64">[56]!absc</definedName>
    <definedName name="APU" localSheetId="66">[56]!absc</definedName>
    <definedName name="APU" localSheetId="68">[56]!absc</definedName>
    <definedName name="APU" localSheetId="73">[55]!absc</definedName>
    <definedName name="APU" localSheetId="75">[55]!absc</definedName>
    <definedName name="APU" localSheetId="77">[55]!absc</definedName>
    <definedName name="APU" localSheetId="79">[55]!absc</definedName>
    <definedName name="APU" localSheetId="16">[56]!absc</definedName>
    <definedName name="APU" localSheetId="3">[55]!absc</definedName>
    <definedName name="APU" localSheetId="10">[56]!absc</definedName>
    <definedName name="APU">[56]!absc</definedName>
    <definedName name="APU_directos" localSheetId="26">#REF!</definedName>
    <definedName name="APU_directos" localSheetId="28">#REF!</definedName>
    <definedName name="APU_directos" localSheetId="30">#REF!</definedName>
    <definedName name="APU_directos" localSheetId="81">#REF!</definedName>
    <definedName name="APU_directos" localSheetId="32">#REF!</definedName>
    <definedName name="APU_directos" localSheetId="34">#REF!</definedName>
    <definedName name="APU_directos" localSheetId="36">#REF!</definedName>
    <definedName name="APU_directos" localSheetId="38">#REF!</definedName>
    <definedName name="APU_directos" localSheetId="40">#REF!</definedName>
    <definedName name="APU_directos" localSheetId="42">#REF!</definedName>
    <definedName name="APU_directos" localSheetId="45">#REF!</definedName>
    <definedName name="APU_directos" localSheetId="47">#REF!</definedName>
    <definedName name="APU_directos" localSheetId="49">#REF!</definedName>
    <definedName name="APU_directos" localSheetId="51">#REF!</definedName>
    <definedName name="APU_directos" localSheetId="53">#REF!</definedName>
    <definedName name="APU_directos" localSheetId="55">#REF!</definedName>
    <definedName name="APU_directos" localSheetId="57">#REF!</definedName>
    <definedName name="APU_directos" localSheetId="59">#REF!</definedName>
    <definedName name="APU_directos" localSheetId="61">#REF!</definedName>
    <definedName name="APU_directos" localSheetId="63">#REF!</definedName>
    <definedName name="APU_directos" localSheetId="65">#REF!</definedName>
    <definedName name="APU_directos" localSheetId="67">#REF!</definedName>
    <definedName name="APU_directos" localSheetId="69">#REF!</definedName>
    <definedName name="APU_directos" localSheetId="71">#REF!</definedName>
    <definedName name="APU_directos" localSheetId="73">#REF!</definedName>
    <definedName name="APU_directos" localSheetId="75">#REF!</definedName>
    <definedName name="APU_directos" localSheetId="77">#REF!</definedName>
    <definedName name="APU_directos" localSheetId="79">#REF!</definedName>
    <definedName name="APU_directos">#REF!</definedName>
    <definedName name="APU1.1">'[57]LOCZ Y REPL'!$A$1:$I$47</definedName>
    <definedName name="APU221.1" localSheetId="26">#REF!</definedName>
    <definedName name="APU221.1" localSheetId="28">#REF!</definedName>
    <definedName name="APU221.1" localSheetId="30">#REF!</definedName>
    <definedName name="APU221.1" localSheetId="81">#REF!</definedName>
    <definedName name="APU221.1" localSheetId="32">#REF!</definedName>
    <definedName name="APU221.1" localSheetId="34">#REF!</definedName>
    <definedName name="APU221.1" localSheetId="36">#REF!</definedName>
    <definedName name="APU221.1" localSheetId="38">#REF!</definedName>
    <definedName name="APU221.1" localSheetId="40">#REF!</definedName>
    <definedName name="APU221.1" localSheetId="42">#REF!</definedName>
    <definedName name="APU221.1" localSheetId="45">#REF!</definedName>
    <definedName name="APU221.1" localSheetId="47">#REF!</definedName>
    <definedName name="APU221.1" localSheetId="49">#REF!</definedName>
    <definedName name="APU221.1" localSheetId="51">#REF!</definedName>
    <definedName name="APU221.1" localSheetId="53">#REF!</definedName>
    <definedName name="APU221.1" localSheetId="55">#REF!</definedName>
    <definedName name="APU221.1" localSheetId="57">#REF!</definedName>
    <definedName name="APU221.1" localSheetId="59">#REF!</definedName>
    <definedName name="APU221.1" localSheetId="61">#REF!</definedName>
    <definedName name="APU221.1" localSheetId="63">#REF!</definedName>
    <definedName name="APU221.1" localSheetId="65">#REF!</definedName>
    <definedName name="APU221.1" localSheetId="67">#REF!</definedName>
    <definedName name="APU221.1" localSheetId="69">#REF!</definedName>
    <definedName name="APU221.1" localSheetId="71">#REF!</definedName>
    <definedName name="APU221.1" localSheetId="56">#REF!</definedName>
    <definedName name="APU221.1" localSheetId="58">#REF!</definedName>
    <definedName name="APU221.1" localSheetId="60">#REF!</definedName>
    <definedName name="APU221.1" localSheetId="62">#REF!</definedName>
    <definedName name="APU221.1" localSheetId="64">#REF!</definedName>
    <definedName name="APU221.1" localSheetId="66">#REF!</definedName>
    <definedName name="APU221.1" localSheetId="68">#REF!</definedName>
    <definedName name="APU221.1" localSheetId="73">#REF!</definedName>
    <definedName name="APU221.1" localSheetId="75">#REF!</definedName>
    <definedName name="APU221.1" localSheetId="77">#REF!</definedName>
    <definedName name="APU221.1" localSheetId="79">#REF!</definedName>
    <definedName name="APU221.1" localSheetId="3">#REF!</definedName>
    <definedName name="APU221.1">#REF!</definedName>
    <definedName name="APU221.2" localSheetId="26">#REF!</definedName>
    <definedName name="APU221.2" localSheetId="28">#REF!</definedName>
    <definedName name="APU221.2" localSheetId="30">#REF!</definedName>
    <definedName name="APU221.2" localSheetId="81">#REF!</definedName>
    <definedName name="APU221.2" localSheetId="32">#REF!</definedName>
    <definedName name="APU221.2" localSheetId="34">#REF!</definedName>
    <definedName name="APU221.2" localSheetId="36">#REF!</definedName>
    <definedName name="APU221.2" localSheetId="38">#REF!</definedName>
    <definedName name="APU221.2" localSheetId="40">#REF!</definedName>
    <definedName name="APU221.2" localSheetId="42">#REF!</definedName>
    <definedName name="APU221.2" localSheetId="45">#REF!</definedName>
    <definedName name="APU221.2" localSheetId="47">#REF!</definedName>
    <definedName name="APU221.2" localSheetId="49">#REF!</definedName>
    <definedName name="APU221.2" localSheetId="51">#REF!</definedName>
    <definedName name="APU221.2" localSheetId="53">#REF!</definedName>
    <definedName name="APU221.2" localSheetId="55">#REF!</definedName>
    <definedName name="APU221.2" localSheetId="57">#REF!</definedName>
    <definedName name="APU221.2" localSheetId="59">#REF!</definedName>
    <definedName name="APU221.2" localSheetId="61">#REF!</definedName>
    <definedName name="APU221.2" localSheetId="63">#REF!</definedName>
    <definedName name="APU221.2" localSheetId="65">#REF!</definedName>
    <definedName name="APU221.2" localSheetId="67">#REF!</definedName>
    <definedName name="APU221.2" localSheetId="69">#REF!</definedName>
    <definedName name="APU221.2" localSheetId="71">#REF!</definedName>
    <definedName name="APU221.2" localSheetId="56">#REF!</definedName>
    <definedName name="APU221.2" localSheetId="58">#REF!</definedName>
    <definedName name="APU221.2" localSheetId="60">#REF!</definedName>
    <definedName name="APU221.2" localSheetId="62">#REF!</definedName>
    <definedName name="APU221.2" localSheetId="64">#REF!</definedName>
    <definedName name="APU221.2" localSheetId="66">#REF!</definedName>
    <definedName name="APU221.2" localSheetId="68">#REF!</definedName>
    <definedName name="APU221.2" localSheetId="73">#REF!</definedName>
    <definedName name="APU221.2" localSheetId="75">#REF!</definedName>
    <definedName name="APU221.2" localSheetId="77">#REF!</definedName>
    <definedName name="APU221.2" localSheetId="79">#REF!</definedName>
    <definedName name="APU221.2" localSheetId="3">#REF!</definedName>
    <definedName name="APU221.2">#REF!</definedName>
    <definedName name="apubox" localSheetId="56">#REF!</definedName>
    <definedName name="apubox" localSheetId="58">#REF!</definedName>
    <definedName name="apubox" localSheetId="60">#REF!</definedName>
    <definedName name="apubox" localSheetId="62">#REF!</definedName>
    <definedName name="apubox" localSheetId="64">#REF!</definedName>
    <definedName name="apubox" localSheetId="66">#REF!</definedName>
    <definedName name="apubox" localSheetId="68">#REF!</definedName>
    <definedName name="apubox">#REF!</definedName>
    <definedName name="aq" localSheetId="26">'1,1'!ERR</definedName>
    <definedName name="aq" localSheetId="28">'1,2'!ERR</definedName>
    <definedName name="aq" localSheetId="30">'1,3'!ERR</definedName>
    <definedName name="aq" localSheetId="81">'12,2'!ERR</definedName>
    <definedName name="aq" localSheetId="32">'2,1-7,2-10,1'!ERR</definedName>
    <definedName name="aq" localSheetId="34">'2,2-7,3-10,2'!ERR</definedName>
    <definedName name="aq" localSheetId="36">'2,3-10,3'!ERR</definedName>
    <definedName name="aq" localSheetId="38">'2,4-10,4'!ERR</definedName>
    <definedName name="aq" localSheetId="40">'3,1'!ERR</definedName>
    <definedName name="aq" localSheetId="42">'3,2'!ERR</definedName>
    <definedName name="aq" localSheetId="45">'3,3'!ERR</definedName>
    <definedName name="aq" localSheetId="47">'3,5'!ERR</definedName>
    <definedName name="aq" localSheetId="49">'3,6'!ERR</definedName>
    <definedName name="aq" localSheetId="51">'4,1'!ERR</definedName>
    <definedName name="aq" localSheetId="53">'5,1-11,1'!ERR</definedName>
    <definedName name="aq" localSheetId="55">'6,1-8,2-12,1'!ERR</definedName>
    <definedName name="aq" localSheetId="57">'6,2'!ERR</definedName>
    <definedName name="aq" localSheetId="59">'6,3'!ERR</definedName>
    <definedName name="aq" localSheetId="61">'6,4-9,2'!ERR</definedName>
    <definedName name="aq" localSheetId="63">'6,5-9,3'!ERR</definedName>
    <definedName name="aq" localSheetId="65">'6,6'!ERR</definedName>
    <definedName name="aq" localSheetId="67">'6,7'!ERR</definedName>
    <definedName name="aq" localSheetId="69">'6,8'!ERR</definedName>
    <definedName name="aq" localSheetId="71">'6,9'!ERR</definedName>
    <definedName name="aq" localSheetId="73">'7,1'!ERR</definedName>
    <definedName name="aq" localSheetId="75">'8,1- 3,4'!ERR</definedName>
    <definedName name="aq" localSheetId="77">'8,3'!ERR</definedName>
    <definedName name="aq" localSheetId="79">'9,1'!ERR</definedName>
    <definedName name="aq">[0]!ERR</definedName>
    <definedName name="aqaq" localSheetId="26" hidden="1">{"TAB1",#N/A,TRUE,"GENERAL";"TAB2",#N/A,TRUE,"GENERAL";"TAB3",#N/A,TRUE,"GENERAL";"TAB4",#N/A,TRUE,"GENERAL";"TAB5",#N/A,TRUE,"GENERAL"}</definedName>
    <definedName name="aqaq" localSheetId="28" hidden="1">{"TAB1",#N/A,TRUE,"GENERAL";"TAB2",#N/A,TRUE,"GENERAL";"TAB3",#N/A,TRUE,"GENERAL";"TAB4",#N/A,TRUE,"GENERAL";"TAB5",#N/A,TRUE,"GENERAL"}</definedName>
    <definedName name="aqaq" localSheetId="30" hidden="1">{"TAB1",#N/A,TRUE,"GENERAL";"TAB2",#N/A,TRUE,"GENERAL";"TAB3",#N/A,TRUE,"GENERAL";"TAB4",#N/A,TRUE,"GENERAL";"TAB5",#N/A,TRUE,"GENERAL"}</definedName>
    <definedName name="aqaq" localSheetId="8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4" hidden="1">{"TAB1",#N/A,TRUE,"GENERAL";"TAB2",#N/A,TRUE,"GENERAL";"TAB3",#N/A,TRUE,"GENERAL";"TAB4",#N/A,TRUE,"GENERAL";"TAB5",#N/A,TRUE,"GENERAL"}</definedName>
    <definedName name="aqaq" localSheetId="36" hidden="1">{"TAB1",#N/A,TRUE,"GENERAL";"TAB2",#N/A,TRUE,"GENERAL";"TAB3",#N/A,TRUE,"GENERAL";"TAB4",#N/A,TRUE,"GENERAL";"TAB5",#N/A,TRUE,"GENERAL"}</definedName>
    <definedName name="aqaq" localSheetId="38" hidden="1">{"TAB1",#N/A,TRUE,"GENERAL";"TAB2",#N/A,TRUE,"GENERAL";"TAB3",#N/A,TRUE,"GENERAL";"TAB4",#N/A,TRUE,"GENERAL";"TAB5",#N/A,TRUE,"GENERAL"}</definedName>
    <definedName name="aqaq" localSheetId="40" hidden="1">{"TAB1",#N/A,TRUE,"GENERAL";"TAB2",#N/A,TRUE,"GENERAL";"TAB3",#N/A,TRUE,"GENERAL";"TAB4",#N/A,TRUE,"GENERAL";"TAB5",#N/A,TRUE,"GENERAL"}</definedName>
    <definedName name="aqaq" localSheetId="42" hidden="1">{"TAB1",#N/A,TRUE,"GENERAL";"TAB2",#N/A,TRUE,"GENERAL";"TAB3",#N/A,TRUE,"GENERAL";"TAB4",#N/A,TRUE,"GENERAL";"TAB5",#N/A,TRUE,"GENERAL"}</definedName>
    <definedName name="aqaq" localSheetId="45" hidden="1">{"TAB1",#N/A,TRUE,"GENERAL";"TAB2",#N/A,TRUE,"GENERAL";"TAB3",#N/A,TRUE,"GENERAL";"TAB4",#N/A,TRUE,"GENERAL";"TAB5",#N/A,TRUE,"GENERAL"}</definedName>
    <definedName name="aqaq" localSheetId="47" hidden="1">{"TAB1",#N/A,TRUE,"GENERAL";"TAB2",#N/A,TRUE,"GENERAL";"TAB3",#N/A,TRUE,"GENERAL";"TAB4",#N/A,TRUE,"GENERAL";"TAB5",#N/A,TRUE,"GENERAL"}</definedName>
    <definedName name="aqaq" localSheetId="49" hidden="1">{"TAB1",#N/A,TRUE,"GENERAL";"TAB2",#N/A,TRUE,"GENERAL";"TAB3",#N/A,TRUE,"GENERAL";"TAB4",#N/A,TRUE,"GENERAL";"TAB5",#N/A,TRUE,"GENERAL"}</definedName>
    <definedName name="aqaq" localSheetId="51" hidden="1">{"TAB1",#N/A,TRUE,"GENERAL";"TAB2",#N/A,TRUE,"GENERAL";"TAB3",#N/A,TRUE,"GENERAL";"TAB4",#N/A,TRUE,"GENERAL";"TAB5",#N/A,TRUE,"GENERAL"}</definedName>
    <definedName name="aqaq" localSheetId="53" hidden="1">{"TAB1",#N/A,TRUE,"GENERAL";"TAB2",#N/A,TRUE,"GENERAL";"TAB3",#N/A,TRUE,"GENERAL";"TAB4",#N/A,TRUE,"GENERAL";"TAB5",#N/A,TRUE,"GENERAL"}</definedName>
    <definedName name="aqaq" localSheetId="55" hidden="1">{"TAB1",#N/A,TRUE,"GENERAL";"TAB2",#N/A,TRUE,"GENERAL";"TAB3",#N/A,TRUE,"GENERAL";"TAB4",#N/A,TRUE,"GENERAL";"TAB5",#N/A,TRUE,"GENERAL"}</definedName>
    <definedName name="aqaq" localSheetId="57" hidden="1">{"TAB1",#N/A,TRUE,"GENERAL";"TAB2",#N/A,TRUE,"GENERAL";"TAB3",#N/A,TRUE,"GENERAL";"TAB4",#N/A,TRUE,"GENERAL";"TAB5",#N/A,TRUE,"GENERAL"}</definedName>
    <definedName name="aqaq" localSheetId="59" hidden="1">{"TAB1",#N/A,TRUE,"GENERAL";"TAB2",#N/A,TRUE,"GENERAL";"TAB3",#N/A,TRUE,"GENERAL";"TAB4",#N/A,TRUE,"GENERAL";"TAB5",#N/A,TRUE,"GENERAL"}</definedName>
    <definedName name="aqaq" localSheetId="61" hidden="1">{"TAB1",#N/A,TRUE,"GENERAL";"TAB2",#N/A,TRUE,"GENERAL";"TAB3",#N/A,TRUE,"GENERAL";"TAB4",#N/A,TRUE,"GENERAL";"TAB5",#N/A,TRUE,"GENERAL"}</definedName>
    <definedName name="aqaq" localSheetId="63" hidden="1">{"TAB1",#N/A,TRUE,"GENERAL";"TAB2",#N/A,TRUE,"GENERAL";"TAB3",#N/A,TRUE,"GENERAL";"TAB4",#N/A,TRUE,"GENERAL";"TAB5",#N/A,TRUE,"GENERAL"}</definedName>
    <definedName name="aqaq" localSheetId="65" hidden="1">{"TAB1",#N/A,TRUE,"GENERAL";"TAB2",#N/A,TRUE,"GENERAL";"TAB3",#N/A,TRUE,"GENERAL";"TAB4",#N/A,TRUE,"GENERAL";"TAB5",#N/A,TRUE,"GENERAL"}</definedName>
    <definedName name="aqaq" localSheetId="67" hidden="1">{"TAB1",#N/A,TRUE,"GENERAL";"TAB2",#N/A,TRUE,"GENERAL";"TAB3",#N/A,TRUE,"GENERAL";"TAB4",#N/A,TRUE,"GENERAL";"TAB5",#N/A,TRUE,"GENERAL"}</definedName>
    <definedName name="aqaq" localSheetId="69" hidden="1">{"TAB1",#N/A,TRUE,"GENERAL";"TAB2",#N/A,TRUE,"GENERAL";"TAB3",#N/A,TRUE,"GENERAL";"TAB4",#N/A,TRUE,"GENERAL";"TAB5",#N/A,TRUE,"GENERAL"}</definedName>
    <definedName name="aqaq" localSheetId="71" hidden="1">{"TAB1",#N/A,TRUE,"GENERAL";"TAB2",#N/A,TRUE,"GENERAL";"TAB3",#N/A,TRUE,"GENERAL";"TAB4",#N/A,TRUE,"GENERAL";"TAB5",#N/A,TRUE,"GENERAL"}</definedName>
    <definedName name="aqaq" localSheetId="73" hidden="1">{"TAB1",#N/A,TRUE,"GENERAL";"TAB2",#N/A,TRUE,"GENERAL";"TAB3",#N/A,TRUE,"GENERAL";"TAB4",#N/A,TRUE,"GENERAL";"TAB5",#N/A,TRUE,"GENERAL"}</definedName>
    <definedName name="aqaq" localSheetId="75" hidden="1">{"TAB1",#N/A,TRUE,"GENERAL";"TAB2",#N/A,TRUE,"GENERAL";"TAB3",#N/A,TRUE,"GENERAL";"TAB4",#N/A,TRUE,"GENERAL";"TAB5",#N/A,TRUE,"GENERAL"}</definedName>
    <definedName name="aqaq" localSheetId="77" hidden="1">{"TAB1",#N/A,TRUE,"GENERAL";"TAB2",#N/A,TRUE,"GENERAL";"TAB3",#N/A,TRUE,"GENERAL";"TAB4",#N/A,TRUE,"GENERAL";"TAB5",#N/A,TRUE,"GENERAL"}</definedName>
    <definedName name="aqaq" localSheetId="79"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CDFGNJGKLÑOHGG">#REF!</definedName>
    <definedName name="AQW">#REF!</definedName>
    <definedName name="ARANCEL">#REF!</definedName>
    <definedName name="AREA">#REF!</definedName>
    <definedName name="_xlnm.Extract">#REF!</definedName>
    <definedName name="_xlnm.Print_Area" localSheetId="26">'1,1'!$A$1:$Q$92</definedName>
    <definedName name="_xlnm.Print_Area" localSheetId="28">'1,2'!$A$1:$Q$92</definedName>
    <definedName name="_xlnm.Print_Area" localSheetId="30">'1,3'!$A$1:$Q$92</definedName>
    <definedName name="_xlnm.Print_Area" localSheetId="25">'1.1'!$A$1:$H$45</definedName>
    <definedName name="_xlnm.Print_Area" localSheetId="27">'1.2'!$A$1:$H$45</definedName>
    <definedName name="_xlnm.Print_Area" localSheetId="29">'1.3'!$A$1:$H$56</definedName>
    <definedName name="_xlnm.Print_Area" localSheetId="81">'12,2'!$A$1:$Q$92</definedName>
    <definedName name="_xlnm.Print_Area" localSheetId="32">'2,1-7,2-10,1'!$A$1:$Q$92</definedName>
    <definedName name="_xlnm.Print_Area" localSheetId="34">'2,2-7,3-10,2'!$A$1:$Q$92</definedName>
    <definedName name="_xlnm.Print_Area" localSheetId="36">'2,3-10,3'!$A$1:$Q$92</definedName>
    <definedName name="_xlnm.Print_Area" localSheetId="38">'2,4-10,4'!$A$1:$Q$92</definedName>
    <definedName name="_xlnm.Print_Area" localSheetId="31">'2.1-7,2-10.1'!$A$1:$H$59</definedName>
    <definedName name="_xlnm.Print_Area" localSheetId="33">'2.2-7,3-10.2'!$A$1:$H$60</definedName>
    <definedName name="_xlnm.Print_Area" localSheetId="35">'2.3-10.3'!$A$1:$H$63</definedName>
    <definedName name="_xlnm.Print_Area" localSheetId="37">'2.4-10.4'!$A$1:$H$61</definedName>
    <definedName name="_xlnm.Print_Area" localSheetId="40">'3,1'!$A$1:$Q$92</definedName>
    <definedName name="_xlnm.Print_Area" localSheetId="42">'3,2'!$A$1:$Q$92</definedName>
    <definedName name="_xlnm.Print_Area" localSheetId="45">'3,3'!$A$1:$Q$99</definedName>
    <definedName name="_xlnm.Print_Area" localSheetId="44">'3,4'!$A$1:$H$60</definedName>
    <definedName name="_xlnm.Print_Area" localSheetId="47">'3,5'!$A$1:$Q$92</definedName>
    <definedName name="_xlnm.Print_Area" localSheetId="49">'3,6'!$A$1:$Q$92</definedName>
    <definedName name="_xlnm.Print_Area" localSheetId="39">'3.1'!$A$1:$H$56</definedName>
    <definedName name="_xlnm.Print_Area" localSheetId="41">'3.2'!$A$1:$H$56</definedName>
    <definedName name="_xlnm.Print_Area" localSheetId="43">'3.3'!$A$1:$H$62</definedName>
    <definedName name="_xlnm.Print_Area" localSheetId="46">'3.5'!$A$1:$H$60</definedName>
    <definedName name="_xlnm.Print_Area" localSheetId="48">'3.6'!$A$1:$H$60</definedName>
    <definedName name="_xlnm.Print_Area" localSheetId="51">'4,1'!$A$1:$Q$92</definedName>
    <definedName name="_xlnm.Print_Area" localSheetId="50">'4.1'!$A$1:$H$61</definedName>
    <definedName name="_xlnm.Print_Area" localSheetId="53">'5,1-11,1'!$A$1:$Q$92</definedName>
    <definedName name="_xlnm.Print_Area" localSheetId="55">'6,1-8,2-12,1'!$A$1:$Q$92</definedName>
    <definedName name="_xlnm.Print_Area" localSheetId="57">'6,2'!$A$1:$Q$92</definedName>
    <definedName name="_xlnm.Print_Area" localSheetId="59">'6,3'!$A$1:$Q$92</definedName>
    <definedName name="_xlnm.Print_Area" localSheetId="61">'6,4-9,2'!$A$1:$Q$93</definedName>
    <definedName name="_xlnm.Print_Area" localSheetId="63">'6,5-9,3'!$A$1:$Q$94</definedName>
    <definedName name="_xlnm.Print_Area" localSheetId="65">'6,6'!$A$1:$Q$92</definedName>
    <definedName name="_xlnm.Print_Area" localSheetId="67">'6,7'!$A$1:$Q$92</definedName>
    <definedName name="_xlnm.Print_Area" localSheetId="69">'6,8'!$A$1:$Q$92</definedName>
    <definedName name="_xlnm.Print_Area" localSheetId="71">'6,9'!$A$1:$Q$92</definedName>
    <definedName name="_xlnm.Print_Area" localSheetId="54">'6.1-8.2-12.1'!$A$1:$H$56</definedName>
    <definedName name="_xlnm.Print_Area" localSheetId="56">'6.2'!$A$1:$H$45</definedName>
    <definedName name="_xlnm.Print_Area" localSheetId="58">'6.3'!$A$1:$H$47</definedName>
    <definedName name="_xlnm.Print_Area" localSheetId="60">'6.4-9.2'!$A$1:$H$56</definedName>
    <definedName name="_xlnm.Print_Area" localSheetId="62">'6.5-9.3'!$A$1:$H$56</definedName>
    <definedName name="_xlnm.Print_Area" localSheetId="64">'6.6'!$A$1:$H$56</definedName>
    <definedName name="_xlnm.Print_Area" localSheetId="66">'6.7'!$A$1:$H$56</definedName>
    <definedName name="_xlnm.Print_Area" localSheetId="68">'6.8'!$A$1:$H$56</definedName>
    <definedName name="_xlnm.Print_Area" localSheetId="73">'7,1'!$A$1:$Q$100</definedName>
    <definedName name="_xlnm.Print_Area" localSheetId="83">'8'!$A$1:$H$59</definedName>
    <definedName name="_xlnm.Print_Area" localSheetId="75">'8,1- 3,4'!$A$1:$Q$92</definedName>
    <definedName name="_xlnm.Print_Area" localSheetId="77">'8,3'!$A$1:$Q$92</definedName>
    <definedName name="_xlnm.Print_Area" localSheetId="79">'9,1'!$A$1:$Q$92</definedName>
    <definedName name="_xlnm.Print_Area" localSheetId="5">'A.I.U'!$B$1:$H$52</definedName>
    <definedName name="_xlnm.Print_Area" localSheetId="22">'CANTIDADES ELECTRICAS'!$A$1:$F$67</definedName>
    <definedName name="_xlnm.Print_Area" localSheetId="12">'CANTIDADES OBRA'!$A$1:$H$75</definedName>
    <definedName name="_xlnm.Print_Area" localSheetId="13">'CANTIDADES OBRA2'!$A$1:$E$54</definedName>
    <definedName name="_xlnm.Print_Area" localSheetId="23">'CANTIDADES VIDRIO'!$A$1:$E$35</definedName>
    <definedName name="_xlnm.Print_Area" localSheetId="7">FM!$B$1:$F$50</definedName>
    <definedName name="_xlnm.Print_Area" localSheetId="6">FP!#REF!</definedName>
    <definedName name="_xlnm.Print_Area" localSheetId="1">Hoja1!$A$1:$G$34</definedName>
    <definedName name="_xlnm.Print_Area" localSheetId="14">MATERIAL!$A$10:$E$47</definedName>
    <definedName name="_xlnm.Print_Area" localSheetId="4">PPTO!$A$1:$F$106</definedName>
    <definedName name="_xlnm.Print_Area" localSheetId="3">#REF!</definedName>
    <definedName name="_xlnm.Print_Area" localSheetId="0">PRESUPUESTO4!$A$1:$F$55</definedName>
    <definedName name="_xlnm.Print_Area" localSheetId="10">SecopII!$D$1:$K$128</definedName>
    <definedName name="_xlnm.Print_Area">#REF!</definedName>
    <definedName name="AreaLimpiar">'[58]Info-Portaf'!$N$4,'[58]Info-Portaf'!$C$10:$AE$24,'[58]Info-Portaf'!$C$26:$AE$28,'[58]Info-Portaf'!$C$31:$AE$40,'[58]Info-Portaf'!$C$41:$H$41,'[58]Info-Portaf'!$C$42:$AE$51,'[58]Info-Portaf'!$C$53:$AE$54,'[58]Info-Portaf'!$C$57:$AE$57,'[58]Info-Portaf'!$C$59:$AE$59,'[58]Info-Portaf'!$B$10:$B$61</definedName>
    <definedName name="Areatotal">#REF!</definedName>
    <definedName name="Aref">#REF!</definedName>
    <definedName name="armuve" localSheetId="26">'1,1'!ERR</definedName>
    <definedName name="armuve" localSheetId="28">'1,2'!ERR</definedName>
    <definedName name="armuve" localSheetId="30">'1,3'!ERR</definedName>
    <definedName name="armuve" localSheetId="81">'12,2'!ERR</definedName>
    <definedName name="armuve" localSheetId="32">'2,1-7,2-10,1'!ERR</definedName>
    <definedName name="armuve" localSheetId="34">'2,2-7,3-10,2'!ERR</definedName>
    <definedName name="armuve" localSheetId="36">'2,3-10,3'!ERR</definedName>
    <definedName name="armuve" localSheetId="38">'2,4-10,4'!ERR</definedName>
    <definedName name="armuve" localSheetId="40">'3,1'!ERR</definedName>
    <definedName name="armuve" localSheetId="42">'3,2'!ERR</definedName>
    <definedName name="armuve" localSheetId="45">'3,3'!ERR</definedName>
    <definedName name="armuve" localSheetId="47">'3,5'!ERR</definedName>
    <definedName name="armuve" localSheetId="49">'3,6'!ERR</definedName>
    <definedName name="armuve" localSheetId="51">'4,1'!ERR</definedName>
    <definedName name="armuve" localSheetId="53">'5,1-11,1'!ERR</definedName>
    <definedName name="armuve" localSheetId="55">'6,1-8,2-12,1'!ERR</definedName>
    <definedName name="armuve" localSheetId="57">'6,2'!ERR</definedName>
    <definedName name="armuve" localSheetId="59">'6,3'!ERR</definedName>
    <definedName name="armuve" localSheetId="61">'6,4-9,2'!ERR</definedName>
    <definedName name="armuve" localSheetId="63">'6,5-9,3'!ERR</definedName>
    <definedName name="armuve" localSheetId="65">'6,6'!ERR</definedName>
    <definedName name="armuve" localSheetId="67">'6,7'!ERR</definedName>
    <definedName name="armuve" localSheetId="69">'6,8'!ERR</definedName>
    <definedName name="armuve" localSheetId="71">'6,9'!ERR</definedName>
    <definedName name="armuve" localSheetId="73">'7,1'!ERR</definedName>
    <definedName name="armuve" localSheetId="75">'8,1- 3,4'!ERR</definedName>
    <definedName name="armuve" localSheetId="77">'8,3'!ERR</definedName>
    <definedName name="armuve" localSheetId="79">'9,1'!ERR</definedName>
    <definedName name="armuve">[0]!ERR</definedName>
    <definedName name="ARP">#REF!</definedName>
    <definedName name="ARS">#REF!</definedName>
    <definedName name="as" localSheetId="26">'1,1'!ERR</definedName>
    <definedName name="as" localSheetId="28">'1,2'!ERR</definedName>
    <definedName name="as" localSheetId="30">'1,3'!ERR</definedName>
    <definedName name="as" localSheetId="81">'12,2'!ERR</definedName>
    <definedName name="as" localSheetId="32">'2,1-7,2-10,1'!ERR</definedName>
    <definedName name="as" localSheetId="34">'2,2-7,3-10,2'!ERR</definedName>
    <definedName name="as" localSheetId="36">'2,3-10,3'!ERR</definedName>
    <definedName name="as" localSheetId="38">'2,4-10,4'!ERR</definedName>
    <definedName name="as" localSheetId="40">'3,1'!ERR</definedName>
    <definedName name="as" localSheetId="42">'3,2'!ERR</definedName>
    <definedName name="as" localSheetId="45">'3,3'!ERR</definedName>
    <definedName name="as" localSheetId="47">'3,5'!ERR</definedName>
    <definedName name="as" localSheetId="49">'3,6'!ERR</definedName>
    <definedName name="as" localSheetId="51">'4,1'!ERR</definedName>
    <definedName name="as" localSheetId="53">'5,1-11,1'!ERR</definedName>
    <definedName name="as" localSheetId="55">'6,1-8,2-12,1'!ERR</definedName>
    <definedName name="as" localSheetId="57">'6,2'!ERR</definedName>
    <definedName name="as" localSheetId="59">'6,3'!ERR</definedName>
    <definedName name="as" localSheetId="61">'6,4-9,2'!ERR</definedName>
    <definedName name="as" localSheetId="63">'6,5-9,3'!ERR</definedName>
    <definedName name="as" localSheetId="65">'6,6'!ERR</definedName>
    <definedName name="as" localSheetId="67">'6,7'!ERR</definedName>
    <definedName name="as" localSheetId="69">'6,8'!ERR</definedName>
    <definedName name="as" localSheetId="71">'6,9'!ERR</definedName>
    <definedName name="as" localSheetId="56">#REF!</definedName>
    <definedName name="as" localSheetId="58">#REF!</definedName>
    <definedName name="as" localSheetId="60">#REF!</definedName>
    <definedName name="as" localSheetId="62">#REF!</definedName>
    <definedName name="as" localSheetId="64">#REF!</definedName>
    <definedName name="as" localSheetId="66">#REF!</definedName>
    <definedName name="as" localSheetId="68">#REF!</definedName>
    <definedName name="as" localSheetId="73">'7,1'!ERR</definedName>
    <definedName name="as" localSheetId="75">'8,1- 3,4'!ERR</definedName>
    <definedName name="as" localSheetId="77">'8,3'!ERR</definedName>
    <definedName name="as" localSheetId="79">'9,1'!ERR</definedName>
    <definedName name="as" localSheetId="3">[0]!ERR</definedName>
    <definedName name="as">#REF!</definedName>
    <definedName name="ASA" localSheetId="56">#REF!</definedName>
    <definedName name="ASA" localSheetId="58">#REF!</definedName>
    <definedName name="ASA" localSheetId="60">#REF!</definedName>
    <definedName name="ASA" localSheetId="62">#REF!</definedName>
    <definedName name="ASA" localSheetId="64">#REF!</definedName>
    <definedName name="ASA" localSheetId="66">#REF!</definedName>
    <definedName name="ASA" localSheetId="68">#REF!</definedName>
    <definedName name="ASA">#REF!</definedName>
    <definedName name="asasasaa">#REF!</definedName>
    <definedName name="ASB" localSheetId="26">[7]AASHTO!$A$8:$F$11</definedName>
    <definedName name="ASB" localSheetId="28">[7]AASHTO!$A$8:$F$11</definedName>
    <definedName name="ASB" localSheetId="30">[7]AASHTO!$A$8:$F$11</definedName>
    <definedName name="ASB" localSheetId="81">[7]AASHTO!$A$8:$F$11</definedName>
    <definedName name="ASB" localSheetId="32">[7]AASHTO!$A$8:$F$11</definedName>
    <definedName name="ASB" localSheetId="34">[7]AASHTO!$A$8:$F$11</definedName>
    <definedName name="ASB" localSheetId="36">[7]AASHTO!$A$8:$F$11</definedName>
    <definedName name="ASB" localSheetId="38">[7]AASHTO!$A$8:$F$11</definedName>
    <definedName name="ASB" localSheetId="40">[7]AASHTO!$A$8:$F$11</definedName>
    <definedName name="ASB" localSheetId="42">[7]AASHTO!$A$8:$F$11</definedName>
    <definedName name="ASB" localSheetId="45">[7]AASHTO!$A$8:$F$11</definedName>
    <definedName name="ASB" localSheetId="47">[7]AASHTO!$A$8:$F$11</definedName>
    <definedName name="ASB" localSheetId="49">[7]AASHTO!$A$8:$F$11</definedName>
    <definedName name="ASB" localSheetId="51">[7]AASHTO!$A$8:$F$11</definedName>
    <definedName name="ASB" localSheetId="53">[7]AASHTO!$A$8:$F$11</definedName>
    <definedName name="ASB" localSheetId="55">[7]AASHTO!$A$8:$F$11</definedName>
    <definedName name="ASB" localSheetId="57">[7]AASHTO!$A$8:$F$11</definedName>
    <definedName name="ASB" localSheetId="59">[7]AASHTO!$A$8:$F$11</definedName>
    <definedName name="ASB" localSheetId="61">[7]AASHTO!$A$8:$F$11</definedName>
    <definedName name="ASB" localSheetId="63">[7]AASHTO!$A$8:$F$11</definedName>
    <definedName name="ASB" localSheetId="65">[7]AASHTO!$A$8:$F$11</definedName>
    <definedName name="ASB" localSheetId="67">[7]AASHTO!$A$8:$F$11</definedName>
    <definedName name="ASB" localSheetId="69">[7]AASHTO!$A$8:$F$11</definedName>
    <definedName name="ASB" localSheetId="71">[7]AASHTO!$A$8:$F$11</definedName>
    <definedName name="ASB" localSheetId="73">[7]AASHTO!$A$8:$F$11</definedName>
    <definedName name="ASB" localSheetId="75">[7]AASHTO!$A$8:$F$11</definedName>
    <definedName name="ASB" localSheetId="77">[7]AASHTO!$A$8:$F$11</definedName>
    <definedName name="ASB" localSheetId="79">[7]AASHTO!$A$8:$F$11</definedName>
    <definedName name="ASB" localSheetId="3">[7]AASHTO!$A$8:$F$11</definedName>
    <definedName name="ASB">[21]AASHTO!$A$8:$F$11</definedName>
    <definedName name="ASD" localSheetId="26" hidden="1">{"via1",#N/A,TRUE,"general";"via2",#N/A,TRUE,"general";"via3",#N/A,TRUE,"general"}</definedName>
    <definedName name="ASD" localSheetId="28" hidden="1">{"via1",#N/A,TRUE,"general";"via2",#N/A,TRUE,"general";"via3",#N/A,TRUE,"general"}</definedName>
    <definedName name="ASD" localSheetId="30" hidden="1">{"via1",#N/A,TRUE,"general";"via2",#N/A,TRUE,"general";"via3",#N/A,TRUE,"general"}</definedName>
    <definedName name="ASD" localSheetId="81" hidden="1">{"via1",#N/A,TRUE,"general";"via2",#N/A,TRUE,"general";"via3",#N/A,TRUE,"general"}</definedName>
    <definedName name="ASD" localSheetId="32" hidden="1">{"via1",#N/A,TRUE,"general";"via2",#N/A,TRUE,"general";"via3",#N/A,TRUE,"general"}</definedName>
    <definedName name="ASD" localSheetId="34" hidden="1">{"via1",#N/A,TRUE,"general";"via2",#N/A,TRUE,"general";"via3",#N/A,TRUE,"general"}</definedName>
    <definedName name="ASD" localSheetId="36" hidden="1">{"via1",#N/A,TRUE,"general";"via2",#N/A,TRUE,"general";"via3",#N/A,TRUE,"general"}</definedName>
    <definedName name="ASD" localSheetId="38" hidden="1">{"via1",#N/A,TRUE,"general";"via2",#N/A,TRUE,"general";"via3",#N/A,TRUE,"general"}</definedName>
    <definedName name="ASD" localSheetId="40" hidden="1">{"via1",#N/A,TRUE,"general";"via2",#N/A,TRUE,"general";"via3",#N/A,TRUE,"general"}</definedName>
    <definedName name="ASD" localSheetId="42" hidden="1">{"via1",#N/A,TRUE,"general";"via2",#N/A,TRUE,"general";"via3",#N/A,TRUE,"general"}</definedName>
    <definedName name="ASD" localSheetId="45" hidden="1">{"via1",#N/A,TRUE,"general";"via2",#N/A,TRUE,"general";"via3",#N/A,TRUE,"general"}</definedName>
    <definedName name="ASD" localSheetId="47" hidden="1">{"via1",#N/A,TRUE,"general";"via2",#N/A,TRUE,"general";"via3",#N/A,TRUE,"general"}</definedName>
    <definedName name="ASD" localSheetId="49" hidden="1">{"via1",#N/A,TRUE,"general";"via2",#N/A,TRUE,"general";"via3",#N/A,TRUE,"general"}</definedName>
    <definedName name="ASD" localSheetId="51" hidden="1">{"via1",#N/A,TRUE,"general";"via2",#N/A,TRUE,"general";"via3",#N/A,TRUE,"general"}</definedName>
    <definedName name="ASD" localSheetId="53" hidden="1">{"via1",#N/A,TRUE,"general";"via2",#N/A,TRUE,"general";"via3",#N/A,TRUE,"general"}</definedName>
    <definedName name="ASD" localSheetId="55" hidden="1">{"via1",#N/A,TRUE,"general";"via2",#N/A,TRUE,"general";"via3",#N/A,TRUE,"general"}</definedName>
    <definedName name="ASD" localSheetId="57" hidden="1">{"via1",#N/A,TRUE,"general";"via2",#N/A,TRUE,"general";"via3",#N/A,TRUE,"general"}</definedName>
    <definedName name="ASD" localSheetId="59" hidden="1">{"via1",#N/A,TRUE,"general";"via2",#N/A,TRUE,"general";"via3",#N/A,TRUE,"general"}</definedName>
    <definedName name="ASD" localSheetId="61" hidden="1">{"via1",#N/A,TRUE,"general";"via2",#N/A,TRUE,"general";"via3",#N/A,TRUE,"general"}</definedName>
    <definedName name="ASD" localSheetId="63" hidden="1">{"via1",#N/A,TRUE,"general";"via2",#N/A,TRUE,"general";"via3",#N/A,TRUE,"general"}</definedName>
    <definedName name="ASD" localSheetId="65" hidden="1">{"via1",#N/A,TRUE,"general";"via2",#N/A,TRUE,"general";"via3",#N/A,TRUE,"general"}</definedName>
    <definedName name="ASD" localSheetId="67" hidden="1">{"via1",#N/A,TRUE,"general";"via2",#N/A,TRUE,"general";"via3",#N/A,TRUE,"general"}</definedName>
    <definedName name="ASD" localSheetId="69" hidden="1">{"via1",#N/A,TRUE,"general";"via2",#N/A,TRUE,"general";"via3",#N/A,TRUE,"general"}</definedName>
    <definedName name="ASD" localSheetId="71" hidden="1">{"via1",#N/A,TRUE,"general";"via2",#N/A,TRUE,"general";"via3",#N/A,TRUE,"general"}</definedName>
    <definedName name="ASD" localSheetId="73" hidden="1">{"via1",#N/A,TRUE,"general";"via2",#N/A,TRUE,"general";"via3",#N/A,TRUE,"general"}</definedName>
    <definedName name="ASD" localSheetId="75" hidden="1">{"via1",#N/A,TRUE,"general";"via2",#N/A,TRUE,"general";"via3",#N/A,TRUE,"general"}</definedName>
    <definedName name="ASD" localSheetId="77" hidden="1">{"via1",#N/A,TRUE,"general";"via2",#N/A,TRUE,"general";"via3",#N/A,TRUE,"general"}</definedName>
    <definedName name="ASD" localSheetId="79"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6" hidden="1">{"via1",#N/A,TRUE,"general";"via2",#N/A,TRUE,"general";"via3",#N/A,TRUE,"general"}</definedName>
    <definedName name="ASDA" localSheetId="28" hidden="1">{"via1",#N/A,TRUE,"general";"via2",#N/A,TRUE,"general";"via3",#N/A,TRUE,"general"}</definedName>
    <definedName name="ASDA" localSheetId="30" hidden="1">{"via1",#N/A,TRUE,"general";"via2",#N/A,TRUE,"general";"via3",#N/A,TRUE,"general"}</definedName>
    <definedName name="ASDA" localSheetId="81" hidden="1">{"via1",#N/A,TRUE,"general";"via2",#N/A,TRUE,"general";"via3",#N/A,TRUE,"general"}</definedName>
    <definedName name="ASDA" localSheetId="32" hidden="1">{"via1",#N/A,TRUE,"general";"via2",#N/A,TRUE,"general";"via3",#N/A,TRUE,"general"}</definedName>
    <definedName name="ASDA" localSheetId="34" hidden="1">{"via1",#N/A,TRUE,"general";"via2",#N/A,TRUE,"general";"via3",#N/A,TRUE,"general"}</definedName>
    <definedName name="ASDA" localSheetId="36" hidden="1">{"via1",#N/A,TRUE,"general";"via2",#N/A,TRUE,"general";"via3",#N/A,TRUE,"general"}</definedName>
    <definedName name="ASDA" localSheetId="38" hidden="1">{"via1",#N/A,TRUE,"general";"via2",#N/A,TRUE,"general";"via3",#N/A,TRUE,"general"}</definedName>
    <definedName name="ASDA" localSheetId="40" hidden="1">{"via1",#N/A,TRUE,"general";"via2",#N/A,TRUE,"general";"via3",#N/A,TRUE,"general"}</definedName>
    <definedName name="ASDA" localSheetId="42" hidden="1">{"via1",#N/A,TRUE,"general";"via2",#N/A,TRUE,"general";"via3",#N/A,TRUE,"general"}</definedName>
    <definedName name="ASDA" localSheetId="45" hidden="1">{"via1",#N/A,TRUE,"general";"via2",#N/A,TRUE,"general";"via3",#N/A,TRUE,"general"}</definedName>
    <definedName name="ASDA" localSheetId="47" hidden="1">{"via1",#N/A,TRUE,"general";"via2",#N/A,TRUE,"general";"via3",#N/A,TRUE,"general"}</definedName>
    <definedName name="ASDA" localSheetId="49" hidden="1">{"via1",#N/A,TRUE,"general";"via2",#N/A,TRUE,"general";"via3",#N/A,TRUE,"general"}</definedName>
    <definedName name="ASDA" localSheetId="51" hidden="1">{"via1",#N/A,TRUE,"general";"via2",#N/A,TRUE,"general";"via3",#N/A,TRUE,"general"}</definedName>
    <definedName name="ASDA" localSheetId="53" hidden="1">{"via1",#N/A,TRUE,"general";"via2",#N/A,TRUE,"general";"via3",#N/A,TRUE,"general"}</definedName>
    <definedName name="ASDA" localSheetId="55" hidden="1">{"via1",#N/A,TRUE,"general";"via2",#N/A,TRUE,"general";"via3",#N/A,TRUE,"general"}</definedName>
    <definedName name="ASDA" localSheetId="57" hidden="1">{"via1",#N/A,TRUE,"general";"via2",#N/A,TRUE,"general";"via3",#N/A,TRUE,"general"}</definedName>
    <definedName name="ASDA" localSheetId="59" hidden="1">{"via1",#N/A,TRUE,"general";"via2",#N/A,TRUE,"general";"via3",#N/A,TRUE,"general"}</definedName>
    <definedName name="ASDA" localSheetId="61" hidden="1">{"via1",#N/A,TRUE,"general";"via2",#N/A,TRUE,"general";"via3",#N/A,TRUE,"general"}</definedName>
    <definedName name="ASDA" localSheetId="63" hidden="1">{"via1",#N/A,TRUE,"general";"via2",#N/A,TRUE,"general";"via3",#N/A,TRUE,"general"}</definedName>
    <definedName name="ASDA" localSheetId="65" hidden="1">{"via1",#N/A,TRUE,"general";"via2",#N/A,TRUE,"general";"via3",#N/A,TRUE,"general"}</definedName>
    <definedName name="ASDA" localSheetId="67" hidden="1">{"via1",#N/A,TRUE,"general";"via2",#N/A,TRUE,"general";"via3",#N/A,TRUE,"general"}</definedName>
    <definedName name="ASDA" localSheetId="69" hidden="1">{"via1",#N/A,TRUE,"general";"via2",#N/A,TRUE,"general";"via3",#N/A,TRUE,"general"}</definedName>
    <definedName name="ASDA" localSheetId="71" hidden="1">{"via1",#N/A,TRUE,"general";"via2",#N/A,TRUE,"general";"via3",#N/A,TRUE,"general"}</definedName>
    <definedName name="ASDA" localSheetId="73" hidden="1">{"via1",#N/A,TRUE,"general";"via2",#N/A,TRUE,"general";"via3",#N/A,TRUE,"general"}</definedName>
    <definedName name="ASDA" localSheetId="75" hidden="1">{"via1",#N/A,TRUE,"general";"via2",#N/A,TRUE,"general";"via3",#N/A,TRUE,"general"}</definedName>
    <definedName name="ASDA" localSheetId="77" hidden="1">{"via1",#N/A,TRUE,"general";"via2",#N/A,TRUE,"general";"via3",#N/A,TRUE,"general"}</definedName>
    <definedName name="ASDA" localSheetId="79"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6"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8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40" hidden="1">{"TAB1",#N/A,TRUE,"GENERAL";"TAB2",#N/A,TRUE,"GENERAL";"TAB3",#N/A,TRUE,"GENERAL";"TAB4",#N/A,TRUE,"GENERAL";"TAB5",#N/A,TRUE,"GENERAL"}</definedName>
    <definedName name="asdasd" localSheetId="42" hidden="1">{"TAB1",#N/A,TRUE,"GENERAL";"TAB2",#N/A,TRUE,"GENERAL";"TAB3",#N/A,TRUE,"GENERAL";"TAB4",#N/A,TRUE,"GENERAL";"TAB5",#N/A,TRUE,"GENERAL"}</definedName>
    <definedName name="asdasd" localSheetId="45" hidden="1">{"TAB1",#N/A,TRUE,"GENERAL";"TAB2",#N/A,TRUE,"GENERAL";"TAB3",#N/A,TRUE,"GENERAL";"TAB4",#N/A,TRUE,"GENERAL";"TAB5",#N/A,TRUE,"GENERAL"}</definedName>
    <definedName name="asdasd" localSheetId="47" hidden="1">{"TAB1",#N/A,TRUE,"GENERAL";"TAB2",#N/A,TRUE,"GENERAL";"TAB3",#N/A,TRUE,"GENERAL";"TAB4",#N/A,TRUE,"GENERAL";"TAB5",#N/A,TRUE,"GENERAL"}</definedName>
    <definedName name="asdasd" localSheetId="49" hidden="1">{"TAB1",#N/A,TRUE,"GENERAL";"TAB2",#N/A,TRUE,"GENERAL";"TAB3",#N/A,TRUE,"GENERAL";"TAB4",#N/A,TRUE,"GENERAL";"TAB5",#N/A,TRUE,"GENERAL"}</definedName>
    <definedName name="asdasd" localSheetId="51" hidden="1">{"TAB1",#N/A,TRUE,"GENERAL";"TAB2",#N/A,TRUE,"GENERAL";"TAB3",#N/A,TRUE,"GENERAL";"TAB4",#N/A,TRUE,"GENERAL";"TAB5",#N/A,TRUE,"GENERAL"}</definedName>
    <definedName name="asdasd" localSheetId="53" hidden="1">{"TAB1",#N/A,TRUE,"GENERAL";"TAB2",#N/A,TRUE,"GENERAL";"TAB3",#N/A,TRUE,"GENERAL";"TAB4",#N/A,TRUE,"GENERAL";"TAB5",#N/A,TRUE,"GENERAL"}</definedName>
    <definedName name="asdasd" localSheetId="55" hidden="1">{"TAB1",#N/A,TRUE,"GENERAL";"TAB2",#N/A,TRUE,"GENERAL";"TAB3",#N/A,TRUE,"GENERAL";"TAB4",#N/A,TRUE,"GENERAL";"TAB5",#N/A,TRUE,"GENERAL"}</definedName>
    <definedName name="asdasd" localSheetId="57" hidden="1">{"TAB1",#N/A,TRUE,"GENERAL";"TAB2",#N/A,TRUE,"GENERAL";"TAB3",#N/A,TRUE,"GENERAL";"TAB4",#N/A,TRUE,"GENERAL";"TAB5",#N/A,TRUE,"GENERAL"}</definedName>
    <definedName name="asdasd" localSheetId="59" hidden="1">{"TAB1",#N/A,TRUE,"GENERAL";"TAB2",#N/A,TRUE,"GENERAL";"TAB3",#N/A,TRUE,"GENERAL";"TAB4",#N/A,TRUE,"GENERAL";"TAB5",#N/A,TRUE,"GENERAL"}</definedName>
    <definedName name="asdasd" localSheetId="61" hidden="1">{"TAB1",#N/A,TRUE,"GENERAL";"TAB2",#N/A,TRUE,"GENERAL";"TAB3",#N/A,TRUE,"GENERAL";"TAB4",#N/A,TRUE,"GENERAL";"TAB5",#N/A,TRUE,"GENERAL"}</definedName>
    <definedName name="asdasd" localSheetId="63" hidden="1">{"TAB1",#N/A,TRUE,"GENERAL";"TAB2",#N/A,TRUE,"GENERAL";"TAB3",#N/A,TRUE,"GENERAL";"TAB4",#N/A,TRUE,"GENERAL";"TAB5",#N/A,TRUE,"GENERAL"}</definedName>
    <definedName name="asdasd" localSheetId="65" hidden="1">{"TAB1",#N/A,TRUE,"GENERAL";"TAB2",#N/A,TRUE,"GENERAL";"TAB3",#N/A,TRUE,"GENERAL";"TAB4",#N/A,TRUE,"GENERAL";"TAB5",#N/A,TRUE,"GENERAL"}</definedName>
    <definedName name="asdasd" localSheetId="67" hidden="1">{"TAB1",#N/A,TRUE,"GENERAL";"TAB2",#N/A,TRUE,"GENERAL";"TAB3",#N/A,TRUE,"GENERAL";"TAB4",#N/A,TRUE,"GENERAL";"TAB5",#N/A,TRUE,"GENERAL"}</definedName>
    <definedName name="asdasd" localSheetId="69" hidden="1">{"TAB1",#N/A,TRUE,"GENERAL";"TAB2",#N/A,TRUE,"GENERAL";"TAB3",#N/A,TRUE,"GENERAL";"TAB4",#N/A,TRUE,"GENERAL";"TAB5",#N/A,TRUE,"GENERAL"}</definedName>
    <definedName name="asdasd" localSheetId="71" hidden="1">{"TAB1",#N/A,TRUE,"GENERAL";"TAB2",#N/A,TRUE,"GENERAL";"TAB3",#N/A,TRUE,"GENERAL";"TAB4",#N/A,TRUE,"GENERAL";"TAB5",#N/A,TRUE,"GENERAL"}</definedName>
    <definedName name="asdasd" localSheetId="73" hidden="1">{"TAB1",#N/A,TRUE,"GENERAL";"TAB2",#N/A,TRUE,"GENERAL";"TAB3",#N/A,TRUE,"GENERAL";"TAB4",#N/A,TRUE,"GENERAL";"TAB5",#N/A,TRUE,"GENERAL"}</definedName>
    <definedName name="asdasd" localSheetId="75" hidden="1">{"TAB1",#N/A,TRUE,"GENERAL";"TAB2",#N/A,TRUE,"GENERAL";"TAB3",#N/A,TRUE,"GENERAL";"TAB4",#N/A,TRUE,"GENERAL";"TAB5",#N/A,TRUE,"GENERAL"}</definedName>
    <definedName name="asdasd" localSheetId="77" hidden="1">{"TAB1",#N/A,TRUE,"GENERAL";"TAB2",#N/A,TRUE,"GENERAL";"TAB3",#N/A,TRUE,"GENERAL";"TAB4",#N/A,TRUE,"GENERAL";"TAB5",#N/A,TRUE,"GENERAL"}</definedName>
    <definedName name="asdasd" localSheetId="79"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C">#REF!</definedName>
    <definedName name="asdeqwqwcvassaassdasdf">#REF!</definedName>
    <definedName name="asdf" localSheetId="26" hidden="1">{"via1",#N/A,TRUE,"general";"via2",#N/A,TRUE,"general";"via3",#N/A,TRUE,"general"}</definedName>
    <definedName name="asdf" localSheetId="28" hidden="1">{"via1",#N/A,TRUE,"general";"via2",#N/A,TRUE,"general";"via3",#N/A,TRUE,"general"}</definedName>
    <definedName name="asdf" localSheetId="30" hidden="1">{"via1",#N/A,TRUE,"general";"via2",#N/A,TRUE,"general";"via3",#N/A,TRUE,"general"}</definedName>
    <definedName name="asdf" localSheetId="81" hidden="1">{"via1",#N/A,TRUE,"general";"via2",#N/A,TRUE,"general";"via3",#N/A,TRUE,"general"}</definedName>
    <definedName name="asdf" localSheetId="32" hidden="1">{"via1",#N/A,TRUE,"general";"via2",#N/A,TRUE,"general";"via3",#N/A,TRUE,"general"}</definedName>
    <definedName name="asdf" localSheetId="34" hidden="1">{"via1",#N/A,TRUE,"general";"via2",#N/A,TRUE,"general";"via3",#N/A,TRUE,"general"}</definedName>
    <definedName name="asdf" localSheetId="36" hidden="1">{"via1",#N/A,TRUE,"general";"via2",#N/A,TRUE,"general";"via3",#N/A,TRUE,"general"}</definedName>
    <definedName name="asdf" localSheetId="38" hidden="1">{"via1",#N/A,TRUE,"general";"via2",#N/A,TRUE,"general";"via3",#N/A,TRUE,"general"}</definedName>
    <definedName name="asdf" localSheetId="40" hidden="1">{"via1",#N/A,TRUE,"general";"via2",#N/A,TRUE,"general";"via3",#N/A,TRUE,"general"}</definedName>
    <definedName name="asdf" localSheetId="42" hidden="1">{"via1",#N/A,TRUE,"general";"via2",#N/A,TRUE,"general";"via3",#N/A,TRUE,"general"}</definedName>
    <definedName name="asdf" localSheetId="45" hidden="1">{"via1",#N/A,TRUE,"general";"via2",#N/A,TRUE,"general";"via3",#N/A,TRUE,"general"}</definedName>
    <definedName name="asdf" localSheetId="47" hidden="1">{"via1",#N/A,TRUE,"general";"via2",#N/A,TRUE,"general";"via3",#N/A,TRUE,"general"}</definedName>
    <definedName name="asdf" localSheetId="49" hidden="1">{"via1",#N/A,TRUE,"general";"via2",#N/A,TRUE,"general";"via3",#N/A,TRUE,"general"}</definedName>
    <definedName name="asdf" localSheetId="51" hidden="1">{"via1",#N/A,TRUE,"general";"via2",#N/A,TRUE,"general";"via3",#N/A,TRUE,"general"}</definedName>
    <definedName name="asdf" localSheetId="53" hidden="1">{"via1",#N/A,TRUE,"general";"via2",#N/A,TRUE,"general";"via3",#N/A,TRUE,"general"}</definedName>
    <definedName name="asdf" localSheetId="55" hidden="1">{"via1",#N/A,TRUE,"general";"via2",#N/A,TRUE,"general";"via3",#N/A,TRUE,"general"}</definedName>
    <definedName name="asdf" localSheetId="57" hidden="1">{"via1",#N/A,TRUE,"general";"via2",#N/A,TRUE,"general";"via3",#N/A,TRUE,"general"}</definedName>
    <definedName name="asdf" localSheetId="59" hidden="1">{"via1",#N/A,TRUE,"general";"via2",#N/A,TRUE,"general";"via3",#N/A,TRUE,"general"}</definedName>
    <definedName name="asdf" localSheetId="61" hidden="1">{"via1",#N/A,TRUE,"general";"via2",#N/A,TRUE,"general";"via3",#N/A,TRUE,"general"}</definedName>
    <definedName name="asdf" localSheetId="63" hidden="1">{"via1",#N/A,TRUE,"general";"via2",#N/A,TRUE,"general";"via3",#N/A,TRUE,"general"}</definedName>
    <definedName name="asdf" localSheetId="65" hidden="1">{"via1",#N/A,TRUE,"general";"via2",#N/A,TRUE,"general";"via3",#N/A,TRUE,"general"}</definedName>
    <definedName name="asdf" localSheetId="67" hidden="1">{"via1",#N/A,TRUE,"general";"via2",#N/A,TRUE,"general";"via3",#N/A,TRUE,"general"}</definedName>
    <definedName name="asdf" localSheetId="69" hidden="1">{"via1",#N/A,TRUE,"general";"via2",#N/A,TRUE,"general";"via3",#N/A,TRUE,"general"}</definedName>
    <definedName name="asdf" localSheetId="71" hidden="1">{"via1",#N/A,TRUE,"general";"via2",#N/A,TRUE,"general";"via3",#N/A,TRUE,"general"}</definedName>
    <definedName name="asdf" localSheetId="73" hidden="1">{"via1",#N/A,TRUE,"general";"via2",#N/A,TRUE,"general";"via3",#N/A,TRUE,"general"}</definedName>
    <definedName name="asdf" localSheetId="75" hidden="1">{"via1",#N/A,TRUE,"general";"via2",#N/A,TRUE,"general";"via3",#N/A,TRUE,"general"}</definedName>
    <definedName name="asdf" localSheetId="77" hidden="1">{"via1",#N/A,TRUE,"general";"via2",#N/A,TRUE,"general";"via3",#N/A,TRUE,"general"}</definedName>
    <definedName name="asdf" localSheetId="79"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6" hidden="1">{"via1",#N/A,TRUE,"general";"via2",#N/A,TRUE,"general";"via3",#N/A,TRUE,"general"}</definedName>
    <definedName name="asdfa" localSheetId="28" hidden="1">{"via1",#N/A,TRUE,"general";"via2",#N/A,TRUE,"general";"via3",#N/A,TRUE,"general"}</definedName>
    <definedName name="asdfa" localSheetId="30" hidden="1">{"via1",#N/A,TRUE,"general";"via2",#N/A,TRUE,"general";"via3",#N/A,TRUE,"general"}</definedName>
    <definedName name="asdfa" localSheetId="81" hidden="1">{"via1",#N/A,TRUE,"general";"via2",#N/A,TRUE,"general";"via3",#N/A,TRUE,"general"}</definedName>
    <definedName name="asdfa" localSheetId="32" hidden="1">{"via1",#N/A,TRUE,"general";"via2",#N/A,TRUE,"general";"via3",#N/A,TRUE,"general"}</definedName>
    <definedName name="asdfa" localSheetId="34" hidden="1">{"via1",#N/A,TRUE,"general";"via2",#N/A,TRUE,"general";"via3",#N/A,TRUE,"general"}</definedName>
    <definedName name="asdfa" localSheetId="36" hidden="1">{"via1",#N/A,TRUE,"general";"via2",#N/A,TRUE,"general";"via3",#N/A,TRUE,"general"}</definedName>
    <definedName name="asdfa" localSheetId="38" hidden="1">{"via1",#N/A,TRUE,"general";"via2",#N/A,TRUE,"general";"via3",#N/A,TRUE,"general"}</definedName>
    <definedName name="asdfa" localSheetId="40" hidden="1">{"via1",#N/A,TRUE,"general";"via2",#N/A,TRUE,"general";"via3",#N/A,TRUE,"general"}</definedName>
    <definedName name="asdfa" localSheetId="42" hidden="1">{"via1",#N/A,TRUE,"general";"via2",#N/A,TRUE,"general";"via3",#N/A,TRUE,"general"}</definedName>
    <definedName name="asdfa" localSheetId="45" hidden="1">{"via1",#N/A,TRUE,"general";"via2",#N/A,TRUE,"general";"via3",#N/A,TRUE,"general"}</definedName>
    <definedName name="asdfa" localSheetId="47" hidden="1">{"via1",#N/A,TRUE,"general";"via2",#N/A,TRUE,"general";"via3",#N/A,TRUE,"general"}</definedName>
    <definedName name="asdfa" localSheetId="49" hidden="1">{"via1",#N/A,TRUE,"general";"via2",#N/A,TRUE,"general";"via3",#N/A,TRUE,"general"}</definedName>
    <definedName name="asdfa" localSheetId="51" hidden="1">{"via1",#N/A,TRUE,"general";"via2",#N/A,TRUE,"general";"via3",#N/A,TRUE,"general"}</definedName>
    <definedName name="asdfa" localSheetId="53" hidden="1">{"via1",#N/A,TRUE,"general";"via2",#N/A,TRUE,"general";"via3",#N/A,TRUE,"general"}</definedName>
    <definedName name="asdfa" localSheetId="55" hidden="1">{"via1",#N/A,TRUE,"general";"via2",#N/A,TRUE,"general";"via3",#N/A,TRUE,"general"}</definedName>
    <definedName name="asdfa" localSheetId="57" hidden="1">{"via1",#N/A,TRUE,"general";"via2",#N/A,TRUE,"general";"via3",#N/A,TRUE,"general"}</definedName>
    <definedName name="asdfa" localSheetId="59" hidden="1">{"via1",#N/A,TRUE,"general";"via2",#N/A,TRUE,"general";"via3",#N/A,TRUE,"general"}</definedName>
    <definedName name="asdfa" localSheetId="61" hidden="1">{"via1",#N/A,TRUE,"general";"via2",#N/A,TRUE,"general";"via3",#N/A,TRUE,"general"}</definedName>
    <definedName name="asdfa" localSheetId="63" hidden="1">{"via1",#N/A,TRUE,"general";"via2",#N/A,TRUE,"general";"via3",#N/A,TRUE,"general"}</definedName>
    <definedName name="asdfa" localSheetId="65" hidden="1">{"via1",#N/A,TRUE,"general";"via2",#N/A,TRUE,"general";"via3",#N/A,TRUE,"general"}</definedName>
    <definedName name="asdfa" localSheetId="67" hidden="1">{"via1",#N/A,TRUE,"general";"via2",#N/A,TRUE,"general";"via3",#N/A,TRUE,"general"}</definedName>
    <definedName name="asdfa" localSheetId="69" hidden="1">{"via1",#N/A,TRUE,"general";"via2",#N/A,TRUE,"general";"via3",#N/A,TRUE,"general"}</definedName>
    <definedName name="asdfa" localSheetId="71" hidden="1">{"via1",#N/A,TRUE,"general";"via2",#N/A,TRUE,"general";"via3",#N/A,TRUE,"general"}</definedName>
    <definedName name="asdfa" localSheetId="73" hidden="1">{"via1",#N/A,TRUE,"general";"via2",#N/A,TRUE,"general";"via3",#N/A,TRUE,"general"}</definedName>
    <definedName name="asdfa" localSheetId="75" hidden="1">{"via1",#N/A,TRUE,"general";"via2",#N/A,TRUE,"general";"via3",#N/A,TRUE,"general"}</definedName>
    <definedName name="asdfa" localSheetId="77" hidden="1">{"via1",#N/A,TRUE,"general";"via2",#N/A,TRUE,"general";"via3",#N/A,TRUE,"general"}</definedName>
    <definedName name="asdfa" localSheetId="79"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6">'1,1'!ERR</definedName>
    <definedName name="ASDFGHJKLÑ" localSheetId="28">'1,2'!ERR</definedName>
    <definedName name="ASDFGHJKLÑ" localSheetId="30">'1,3'!ERR</definedName>
    <definedName name="ASDFGHJKLÑ" localSheetId="81">'12,2'!ERR</definedName>
    <definedName name="ASDFGHJKLÑ" localSheetId="32">'2,1-7,2-10,1'!ERR</definedName>
    <definedName name="ASDFGHJKLÑ" localSheetId="34">'2,2-7,3-10,2'!ERR</definedName>
    <definedName name="ASDFGHJKLÑ" localSheetId="36">'2,3-10,3'!ERR</definedName>
    <definedName name="ASDFGHJKLÑ" localSheetId="38">'2,4-10,4'!ERR</definedName>
    <definedName name="ASDFGHJKLÑ" localSheetId="40">'3,1'!ERR</definedName>
    <definedName name="ASDFGHJKLÑ" localSheetId="42">'3,2'!ERR</definedName>
    <definedName name="ASDFGHJKLÑ" localSheetId="45">'3,3'!ERR</definedName>
    <definedName name="ASDFGHJKLÑ" localSheetId="47">'3,5'!ERR</definedName>
    <definedName name="ASDFGHJKLÑ" localSheetId="49">'3,6'!ERR</definedName>
    <definedName name="ASDFGHJKLÑ" localSheetId="51">'4,1'!ERR</definedName>
    <definedName name="ASDFGHJKLÑ" localSheetId="53">'5,1-11,1'!ERR</definedName>
    <definedName name="ASDFGHJKLÑ" localSheetId="55">'6,1-8,2-12,1'!ERR</definedName>
    <definedName name="ASDFGHJKLÑ" localSheetId="57">'6,2'!ERR</definedName>
    <definedName name="ASDFGHJKLÑ" localSheetId="59">'6,3'!ERR</definedName>
    <definedName name="ASDFGHJKLÑ" localSheetId="61">'6,4-9,2'!ERR</definedName>
    <definedName name="ASDFGHJKLÑ" localSheetId="63">'6,5-9,3'!ERR</definedName>
    <definedName name="ASDFGHJKLÑ" localSheetId="65">'6,6'!ERR</definedName>
    <definedName name="ASDFGHJKLÑ" localSheetId="67">'6,7'!ERR</definedName>
    <definedName name="ASDFGHJKLÑ" localSheetId="69">'6,8'!ERR</definedName>
    <definedName name="ASDFGHJKLÑ" localSheetId="71">'6,9'!ERR</definedName>
    <definedName name="ASDFGHJKLÑ" localSheetId="73">'7,1'!ERR</definedName>
    <definedName name="ASDFGHJKLÑ" localSheetId="75">'8,1- 3,4'!ERR</definedName>
    <definedName name="ASDFGHJKLÑ" localSheetId="77">'8,3'!ERR</definedName>
    <definedName name="ASDFGHJKLÑ" localSheetId="79">'9,1'!ERR</definedName>
    <definedName name="ASDFGHJKLÑ">[0]!ERR</definedName>
    <definedName name="asdfñk">#N/A</definedName>
    <definedName name="asdsd">#REF!</definedName>
    <definedName name="ASDSFGDHJK">#REF!</definedName>
    <definedName name="asfasd" localSheetId="26" hidden="1">{"via1",#N/A,TRUE,"general";"via2",#N/A,TRUE,"general";"via3",#N/A,TRUE,"general"}</definedName>
    <definedName name="asfasd" localSheetId="28" hidden="1">{"via1",#N/A,TRUE,"general";"via2",#N/A,TRUE,"general";"via3",#N/A,TRUE,"general"}</definedName>
    <definedName name="asfasd" localSheetId="30" hidden="1">{"via1",#N/A,TRUE,"general";"via2",#N/A,TRUE,"general";"via3",#N/A,TRUE,"general"}</definedName>
    <definedName name="asfasd" localSheetId="81" hidden="1">{"via1",#N/A,TRUE,"general";"via2",#N/A,TRUE,"general";"via3",#N/A,TRUE,"general"}</definedName>
    <definedName name="asfasd" localSheetId="32" hidden="1">{"via1",#N/A,TRUE,"general";"via2",#N/A,TRUE,"general";"via3",#N/A,TRUE,"general"}</definedName>
    <definedName name="asfasd" localSheetId="34" hidden="1">{"via1",#N/A,TRUE,"general";"via2",#N/A,TRUE,"general";"via3",#N/A,TRUE,"general"}</definedName>
    <definedName name="asfasd" localSheetId="36" hidden="1">{"via1",#N/A,TRUE,"general";"via2",#N/A,TRUE,"general";"via3",#N/A,TRUE,"general"}</definedName>
    <definedName name="asfasd" localSheetId="38" hidden="1">{"via1",#N/A,TRUE,"general";"via2",#N/A,TRUE,"general";"via3",#N/A,TRUE,"general"}</definedName>
    <definedName name="asfasd" localSheetId="40" hidden="1">{"via1",#N/A,TRUE,"general";"via2",#N/A,TRUE,"general";"via3",#N/A,TRUE,"general"}</definedName>
    <definedName name="asfasd" localSheetId="42" hidden="1">{"via1",#N/A,TRUE,"general";"via2",#N/A,TRUE,"general";"via3",#N/A,TRUE,"general"}</definedName>
    <definedName name="asfasd" localSheetId="45" hidden="1">{"via1",#N/A,TRUE,"general";"via2",#N/A,TRUE,"general";"via3",#N/A,TRUE,"general"}</definedName>
    <definedName name="asfasd" localSheetId="47" hidden="1">{"via1",#N/A,TRUE,"general";"via2",#N/A,TRUE,"general";"via3",#N/A,TRUE,"general"}</definedName>
    <definedName name="asfasd" localSheetId="49" hidden="1">{"via1",#N/A,TRUE,"general";"via2",#N/A,TRUE,"general";"via3",#N/A,TRUE,"general"}</definedName>
    <definedName name="asfasd" localSheetId="51" hidden="1">{"via1",#N/A,TRUE,"general";"via2",#N/A,TRUE,"general";"via3",#N/A,TRUE,"general"}</definedName>
    <definedName name="asfasd" localSheetId="53" hidden="1">{"via1",#N/A,TRUE,"general";"via2",#N/A,TRUE,"general";"via3",#N/A,TRUE,"general"}</definedName>
    <definedName name="asfasd" localSheetId="55" hidden="1">{"via1",#N/A,TRUE,"general";"via2",#N/A,TRUE,"general";"via3",#N/A,TRUE,"general"}</definedName>
    <definedName name="asfasd" localSheetId="57" hidden="1">{"via1",#N/A,TRUE,"general";"via2",#N/A,TRUE,"general";"via3",#N/A,TRUE,"general"}</definedName>
    <definedName name="asfasd" localSheetId="59" hidden="1">{"via1",#N/A,TRUE,"general";"via2",#N/A,TRUE,"general";"via3",#N/A,TRUE,"general"}</definedName>
    <definedName name="asfasd" localSheetId="61" hidden="1">{"via1",#N/A,TRUE,"general";"via2",#N/A,TRUE,"general";"via3",#N/A,TRUE,"general"}</definedName>
    <definedName name="asfasd" localSheetId="63" hidden="1">{"via1",#N/A,TRUE,"general";"via2",#N/A,TRUE,"general";"via3",#N/A,TRUE,"general"}</definedName>
    <definedName name="asfasd" localSheetId="65" hidden="1">{"via1",#N/A,TRUE,"general";"via2",#N/A,TRUE,"general";"via3",#N/A,TRUE,"general"}</definedName>
    <definedName name="asfasd" localSheetId="67" hidden="1">{"via1",#N/A,TRUE,"general";"via2",#N/A,TRUE,"general";"via3",#N/A,TRUE,"general"}</definedName>
    <definedName name="asfasd" localSheetId="69" hidden="1">{"via1",#N/A,TRUE,"general";"via2",#N/A,TRUE,"general";"via3",#N/A,TRUE,"general"}</definedName>
    <definedName name="asfasd" localSheetId="71" hidden="1">{"via1",#N/A,TRUE,"general";"via2",#N/A,TRUE,"general";"via3",#N/A,TRUE,"general"}</definedName>
    <definedName name="asfasd" localSheetId="73" hidden="1">{"via1",#N/A,TRUE,"general";"via2",#N/A,TRUE,"general";"via3",#N/A,TRUE,"general"}</definedName>
    <definedName name="asfasd" localSheetId="75" hidden="1">{"via1",#N/A,TRUE,"general";"via2",#N/A,TRUE,"general";"via3",#N/A,TRUE,"general"}</definedName>
    <definedName name="asfasd" localSheetId="77" hidden="1">{"via1",#N/A,TRUE,"general";"via2",#N/A,TRUE,"general";"via3",#N/A,TRUE,"general"}</definedName>
    <definedName name="asfasd" localSheetId="79"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6" hidden="1">{"via1",#N/A,TRUE,"general";"via2",#N/A,TRUE,"general";"via3",#N/A,TRUE,"general"}</definedName>
    <definedName name="asfasdl" localSheetId="28" hidden="1">{"via1",#N/A,TRUE,"general";"via2",#N/A,TRUE,"general";"via3",#N/A,TRUE,"general"}</definedName>
    <definedName name="asfasdl" localSheetId="30" hidden="1">{"via1",#N/A,TRUE,"general";"via2",#N/A,TRUE,"general";"via3",#N/A,TRUE,"general"}</definedName>
    <definedName name="asfasdl" localSheetId="81" hidden="1">{"via1",#N/A,TRUE,"general";"via2",#N/A,TRUE,"general";"via3",#N/A,TRUE,"general"}</definedName>
    <definedName name="asfasdl" localSheetId="32" hidden="1">{"via1",#N/A,TRUE,"general";"via2",#N/A,TRUE,"general";"via3",#N/A,TRUE,"general"}</definedName>
    <definedName name="asfasdl" localSheetId="34" hidden="1">{"via1",#N/A,TRUE,"general";"via2",#N/A,TRUE,"general";"via3",#N/A,TRUE,"general"}</definedName>
    <definedName name="asfasdl" localSheetId="36" hidden="1">{"via1",#N/A,TRUE,"general";"via2",#N/A,TRUE,"general";"via3",#N/A,TRUE,"general"}</definedName>
    <definedName name="asfasdl" localSheetId="38" hidden="1">{"via1",#N/A,TRUE,"general";"via2",#N/A,TRUE,"general";"via3",#N/A,TRUE,"general"}</definedName>
    <definedName name="asfasdl" localSheetId="40" hidden="1">{"via1",#N/A,TRUE,"general";"via2",#N/A,TRUE,"general";"via3",#N/A,TRUE,"general"}</definedName>
    <definedName name="asfasdl" localSheetId="42" hidden="1">{"via1",#N/A,TRUE,"general";"via2",#N/A,TRUE,"general";"via3",#N/A,TRUE,"general"}</definedName>
    <definedName name="asfasdl" localSheetId="45" hidden="1">{"via1",#N/A,TRUE,"general";"via2",#N/A,TRUE,"general";"via3",#N/A,TRUE,"general"}</definedName>
    <definedName name="asfasdl" localSheetId="47" hidden="1">{"via1",#N/A,TRUE,"general";"via2",#N/A,TRUE,"general";"via3",#N/A,TRUE,"general"}</definedName>
    <definedName name="asfasdl" localSheetId="49" hidden="1">{"via1",#N/A,TRUE,"general";"via2",#N/A,TRUE,"general";"via3",#N/A,TRUE,"general"}</definedName>
    <definedName name="asfasdl" localSheetId="51" hidden="1">{"via1",#N/A,TRUE,"general";"via2",#N/A,TRUE,"general";"via3",#N/A,TRUE,"general"}</definedName>
    <definedName name="asfasdl" localSheetId="53" hidden="1">{"via1",#N/A,TRUE,"general";"via2",#N/A,TRUE,"general";"via3",#N/A,TRUE,"general"}</definedName>
    <definedName name="asfasdl" localSheetId="55" hidden="1">{"via1",#N/A,TRUE,"general";"via2",#N/A,TRUE,"general";"via3",#N/A,TRUE,"general"}</definedName>
    <definedName name="asfasdl" localSheetId="57" hidden="1">{"via1",#N/A,TRUE,"general";"via2",#N/A,TRUE,"general";"via3",#N/A,TRUE,"general"}</definedName>
    <definedName name="asfasdl" localSheetId="59" hidden="1">{"via1",#N/A,TRUE,"general";"via2",#N/A,TRUE,"general";"via3",#N/A,TRUE,"general"}</definedName>
    <definedName name="asfasdl" localSheetId="61" hidden="1">{"via1",#N/A,TRUE,"general";"via2",#N/A,TRUE,"general";"via3",#N/A,TRUE,"general"}</definedName>
    <definedName name="asfasdl" localSheetId="63" hidden="1">{"via1",#N/A,TRUE,"general";"via2",#N/A,TRUE,"general";"via3",#N/A,TRUE,"general"}</definedName>
    <definedName name="asfasdl" localSheetId="65" hidden="1">{"via1",#N/A,TRUE,"general";"via2",#N/A,TRUE,"general";"via3",#N/A,TRUE,"general"}</definedName>
    <definedName name="asfasdl" localSheetId="67" hidden="1">{"via1",#N/A,TRUE,"general";"via2",#N/A,TRUE,"general";"via3",#N/A,TRUE,"general"}</definedName>
    <definedName name="asfasdl" localSheetId="69" hidden="1">{"via1",#N/A,TRUE,"general";"via2",#N/A,TRUE,"general";"via3",#N/A,TRUE,"general"}</definedName>
    <definedName name="asfasdl" localSheetId="71" hidden="1">{"via1",#N/A,TRUE,"general";"via2",#N/A,TRUE,"general";"via3",#N/A,TRUE,"general"}</definedName>
    <definedName name="asfasdl" localSheetId="73" hidden="1">{"via1",#N/A,TRUE,"general";"via2",#N/A,TRUE,"general";"via3",#N/A,TRUE,"general"}</definedName>
    <definedName name="asfasdl" localSheetId="75" hidden="1">{"via1",#N/A,TRUE,"general";"via2",#N/A,TRUE,"general";"via3",#N/A,TRUE,"general"}</definedName>
    <definedName name="asfasdl" localSheetId="77" hidden="1">{"via1",#N/A,TRUE,"general";"via2",#N/A,TRUE,"general";"via3",#N/A,TRUE,"general"}</definedName>
    <definedName name="asfasdl" localSheetId="79"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hidden="1">{#N/A,#N/A,TRUE,"INGENIERIA";#N/A,#N/A,TRUE,"COMPRAS";#N/A,#N/A,TRUE,"DIRECCION";#N/A,#N/A,TRUE,"RESUMEN"}</definedName>
    <definedName name="asff" localSheetId="26" hidden="1">{"TAB1",#N/A,TRUE,"GENERAL";"TAB2",#N/A,TRUE,"GENERAL";"TAB3",#N/A,TRUE,"GENERAL";"TAB4",#N/A,TRUE,"GENERAL";"TAB5",#N/A,TRUE,"GENERAL"}</definedName>
    <definedName name="asff" localSheetId="28" hidden="1">{"TAB1",#N/A,TRUE,"GENERAL";"TAB2",#N/A,TRUE,"GENERAL";"TAB3",#N/A,TRUE,"GENERAL";"TAB4",#N/A,TRUE,"GENERAL";"TAB5",#N/A,TRUE,"GENERAL"}</definedName>
    <definedName name="asff" localSheetId="30" hidden="1">{"TAB1",#N/A,TRUE,"GENERAL";"TAB2",#N/A,TRUE,"GENERAL";"TAB3",#N/A,TRUE,"GENERAL";"TAB4",#N/A,TRUE,"GENERAL";"TAB5",#N/A,TRUE,"GENERAL"}</definedName>
    <definedName name="asff" localSheetId="8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4" hidden="1">{"TAB1",#N/A,TRUE,"GENERAL";"TAB2",#N/A,TRUE,"GENERAL";"TAB3",#N/A,TRUE,"GENERAL";"TAB4",#N/A,TRUE,"GENERAL";"TAB5",#N/A,TRUE,"GENERAL"}</definedName>
    <definedName name="asff" localSheetId="36" hidden="1">{"TAB1",#N/A,TRUE,"GENERAL";"TAB2",#N/A,TRUE,"GENERAL";"TAB3",#N/A,TRUE,"GENERAL";"TAB4",#N/A,TRUE,"GENERAL";"TAB5",#N/A,TRUE,"GENERAL"}</definedName>
    <definedName name="asff" localSheetId="38" hidden="1">{"TAB1",#N/A,TRUE,"GENERAL";"TAB2",#N/A,TRUE,"GENERAL";"TAB3",#N/A,TRUE,"GENERAL";"TAB4",#N/A,TRUE,"GENERAL";"TAB5",#N/A,TRUE,"GENERAL"}</definedName>
    <definedName name="asff" localSheetId="40" hidden="1">{"TAB1",#N/A,TRUE,"GENERAL";"TAB2",#N/A,TRUE,"GENERAL";"TAB3",#N/A,TRUE,"GENERAL";"TAB4",#N/A,TRUE,"GENERAL";"TAB5",#N/A,TRUE,"GENERAL"}</definedName>
    <definedName name="asff" localSheetId="42" hidden="1">{"TAB1",#N/A,TRUE,"GENERAL";"TAB2",#N/A,TRUE,"GENERAL";"TAB3",#N/A,TRUE,"GENERAL";"TAB4",#N/A,TRUE,"GENERAL";"TAB5",#N/A,TRUE,"GENERAL"}</definedName>
    <definedName name="asff" localSheetId="45" hidden="1">{"TAB1",#N/A,TRUE,"GENERAL";"TAB2",#N/A,TRUE,"GENERAL";"TAB3",#N/A,TRUE,"GENERAL";"TAB4",#N/A,TRUE,"GENERAL";"TAB5",#N/A,TRUE,"GENERAL"}</definedName>
    <definedName name="asff" localSheetId="47" hidden="1">{"TAB1",#N/A,TRUE,"GENERAL";"TAB2",#N/A,TRUE,"GENERAL";"TAB3",#N/A,TRUE,"GENERAL";"TAB4",#N/A,TRUE,"GENERAL";"TAB5",#N/A,TRUE,"GENERAL"}</definedName>
    <definedName name="asff" localSheetId="49" hidden="1">{"TAB1",#N/A,TRUE,"GENERAL";"TAB2",#N/A,TRUE,"GENERAL";"TAB3",#N/A,TRUE,"GENERAL";"TAB4",#N/A,TRUE,"GENERAL";"TAB5",#N/A,TRUE,"GENERAL"}</definedName>
    <definedName name="asff" localSheetId="51" hidden="1">{"TAB1",#N/A,TRUE,"GENERAL";"TAB2",#N/A,TRUE,"GENERAL";"TAB3",#N/A,TRUE,"GENERAL";"TAB4",#N/A,TRUE,"GENERAL";"TAB5",#N/A,TRUE,"GENERAL"}</definedName>
    <definedName name="asff" localSheetId="53" hidden="1">{"TAB1",#N/A,TRUE,"GENERAL";"TAB2",#N/A,TRUE,"GENERAL";"TAB3",#N/A,TRUE,"GENERAL";"TAB4",#N/A,TRUE,"GENERAL";"TAB5",#N/A,TRUE,"GENERAL"}</definedName>
    <definedName name="asff" localSheetId="55" hidden="1">{"TAB1",#N/A,TRUE,"GENERAL";"TAB2",#N/A,TRUE,"GENERAL";"TAB3",#N/A,TRUE,"GENERAL";"TAB4",#N/A,TRUE,"GENERAL";"TAB5",#N/A,TRUE,"GENERAL"}</definedName>
    <definedName name="asff" localSheetId="57" hidden="1">{"TAB1",#N/A,TRUE,"GENERAL";"TAB2",#N/A,TRUE,"GENERAL";"TAB3",#N/A,TRUE,"GENERAL";"TAB4",#N/A,TRUE,"GENERAL";"TAB5",#N/A,TRUE,"GENERAL"}</definedName>
    <definedName name="asff" localSheetId="59" hidden="1">{"TAB1",#N/A,TRUE,"GENERAL";"TAB2",#N/A,TRUE,"GENERAL";"TAB3",#N/A,TRUE,"GENERAL";"TAB4",#N/A,TRUE,"GENERAL";"TAB5",#N/A,TRUE,"GENERAL"}</definedName>
    <definedName name="asff" localSheetId="61" hidden="1">{"TAB1",#N/A,TRUE,"GENERAL";"TAB2",#N/A,TRUE,"GENERAL";"TAB3",#N/A,TRUE,"GENERAL";"TAB4",#N/A,TRUE,"GENERAL";"TAB5",#N/A,TRUE,"GENERAL"}</definedName>
    <definedName name="asff" localSheetId="63" hidden="1">{"TAB1",#N/A,TRUE,"GENERAL";"TAB2",#N/A,TRUE,"GENERAL";"TAB3",#N/A,TRUE,"GENERAL";"TAB4",#N/A,TRUE,"GENERAL";"TAB5",#N/A,TRUE,"GENERAL"}</definedName>
    <definedName name="asff" localSheetId="65" hidden="1">{"TAB1",#N/A,TRUE,"GENERAL";"TAB2",#N/A,TRUE,"GENERAL";"TAB3",#N/A,TRUE,"GENERAL";"TAB4",#N/A,TRUE,"GENERAL";"TAB5",#N/A,TRUE,"GENERAL"}</definedName>
    <definedName name="asff" localSheetId="67" hidden="1">{"TAB1",#N/A,TRUE,"GENERAL";"TAB2",#N/A,TRUE,"GENERAL";"TAB3",#N/A,TRUE,"GENERAL";"TAB4",#N/A,TRUE,"GENERAL";"TAB5",#N/A,TRUE,"GENERAL"}</definedName>
    <definedName name="asff" localSheetId="69" hidden="1">{"TAB1",#N/A,TRUE,"GENERAL";"TAB2",#N/A,TRUE,"GENERAL";"TAB3",#N/A,TRUE,"GENERAL";"TAB4",#N/A,TRUE,"GENERAL";"TAB5",#N/A,TRUE,"GENERAL"}</definedName>
    <definedName name="asff" localSheetId="71" hidden="1">{"TAB1",#N/A,TRUE,"GENERAL";"TAB2",#N/A,TRUE,"GENERAL";"TAB3",#N/A,TRUE,"GENERAL";"TAB4",#N/A,TRUE,"GENERAL";"TAB5",#N/A,TRUE,"GENERAL"}</definedName>
    <definedName name="asff" localSheetId="73" hidden="1">{"TAB1",#N/A,TRUE,"GENERAL";"TAB2",#N/A,TRUE,"GENERAL";"TAB3",#N/A,TRUE,"GENERAL";"TAB4",#N/A,TRUE,"GENERAL";"TAB5",#N/A,TRUE,"GENERAL"}</definedName>
    <definedName name="asff" localSheetId="75" hidden="1">{"TAB1",#N/A,TRUE,"GENERAL";"TAB2",#N/A,TRUE,"GENERAL";"TAB3",#N/A,TRUE,"GENERAL";"TAB4",#N/A,TRUE,"GENERAL";"TAB5",#N/A,TRUE,"GENERAL"}</definedName>
    <definedName name="asff" localSheetId="77" hidden="1">{"TAB1",#N/A,TRUE,"GENERAL";"TAB2",#N/A,TRUE,"GENERAL";"TAB3",#N/A,TRUE,"GENERAL";"TAB4",#N/A,TRUE,"GENERAL";"TAB5",#N/A,TRUE,"GENERAL"}</definedName>
    <definedName name="asff" localSheetId="79"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6" hidden="1">{"via1",#N/A,TRUE,"general";"via2",#N/A,TRUE,"general";"via3",#N/A,TRUE,"general"}</definedName>
    <definedName name="asfghjoi" localSheetId="28" hidden="1">{"via1",#N/A,TRUE,"general";"via2",#N/A,TRUE,"general";"via3",#N/A,TRUE,"general"}</definedName>
    <definedName name="asfghjoi" localSheetId="30" hidden="1">{"via1",#N/A,TRUE,"general";"via2",#N/A,TRUE,"general";"via3",#N/A,TRUE,"general"}</definedName>
    <definedName name="asfghjoi" localSheetId="81" hidden="1">{"via1",#N/A,TRUE,"general";"via2",#N/A,TRUE,"general";"via3",#N/A,TRUE,"general"}</definedName>
    <definedName name="asfghjoi" localSheetId="32" hidden="1">{"via1",#N/A,TRUE,"general";"via2",#N/A,TRUE,"general";"via3",#N/A,TRUE,"general"}</definedName>
    <definedName name="asfghjoi" localSheetId="34" hidden="1">{"via1",#N/A,TRUE,"general";"via2",#N/A,TRUE,"general";"via3",#N/A,TRUE,"general"}</definedName>
    <definedName name="asfghjoi" localSheetId="36" hidden="1">{"via1",#N/A,TRUE,"general";"via2",#N/A,TRUE,"general";"via3",#N/A,TRUE,"general"}</definedName>
    <definedName name="asfghjoi" localSheetId="38" hidden="1">{"via1",#N/A,TRUE,"general";"via2",#N/A,TRUE,"general";"via3",#N/A,TRUE,"general"}</definedName>
    <definedName name="asfghjoi" localSheetId="40" hidden="1">{"via1",#N/A,TRUE,"general";"via2",#N/A,TRUE,"general";"via3",#N/A,TRUE,"general"}</definedName>
    <definedName name="asfghjoi" localSheetId="42" hidden="1">{"via1",#N/A,TRUE,"general";"via2",#N/A,TRUE,"general";"via3",#N/A,TRUE,"general"}</definedName>
    <definedName name="asfghjoi" localSheetId="45" hidden="1">{"via1",#N/A,TRUE,"general";"via2",#N/A,TRUE,"general";"via3",#N/A,TRUE,"general"}</definedName>
    <definedName name="asfghjoi" localSheetId="47" hidden="1">{"via1",#N/A,TRUE,"general";"via2",#N/A,TRUE,"general";"via3",#N/A,TRUE,"general"}</definedName>
    <definedName name="asfghjoi" localSheetId="49" hidden="1">{"via1",#N/A,TRUE,"general";"via2",#N/A,TRUE,"general";"via3",#N/A,TRUE,"general"}</definedName>
    <definedName name="asfghjoi" localSheetId="51" hidden="1">{"via1",#N/A,TRUE,"general";"via2",#N/A,TRUE,"general";"via3",#N/A,TRUE,"general"}</definedName>
    <definedName name="asfghjoi" localSheetId="53" hidden="1">{"via1",#N/A,TRUE,"general";"via2",#N/A,TRUE,"general";"via3",#N/A,TRUE,"general"}</definedName>
    <definedName name="asfghjoi" localSheetId="55" hidden="1">{"via1",#N/A,TRUE,"general";"via2",#N/A,TRUE,"general";"via3",#N/A,TRUE,"general"}</definedName>
    <definedName name="asfghjoi" localSheetId="57" hidden="1">{"via1",#N/A,TRUE,"general";"via2",#N/A,TRUE,"general";"via3",#N/A,TRUE,"general"}</definedName>
    <definedName name="asfghjoi" localSheetId="59" hidden="1">{"via1",#N/A,TRUE,"general";"via2",#N/A,TRUE,"general";"via3",#N/A,TRUE,"general"}</definedName>
    <definedName name="asfghjoi" localSheetId="61" hidden="1">{"via1",#N/A,TRUE,"general";"via2",#N/A,TRUE,"general";"via3",#N/A,TRUE,"general"}</definedName>
    <definedName name="asfghjoi" localSheetId="63" hidden="1">{"via1",#N/A,TRUE,"general";"via2",#N/A,TRUE,"general";"via3",#N/A,TRUE,"general"}</definedName>
    <definedName name="asfghjoi" localSheetId="65" hidden="1">{"via1",#N/A,TRUE,"general";"via2",#N/A,TRUE,"general";"via3",#N/A,TRUE,"general"}</definedName>
    <definedName name="asfghjoi" localSheetId="67" hidden="1">{"via1",#N/A,TRUE,"general";"via2",#N/A,TRUE,"general";"via3",#N/A,TRUE,"general"}</definedName>
    <definedName name="asfghjoi" localSheetId="69" hidden="1">{"via1",#N/A,TRUE,"general";"via2",#N/A,TRUE,"general";"via3",#N/A,TRUE,"general"}</definedName>
    <definedName name="asfghjoi" localSheetId="71" hidden="1">{"via1",#N/A,TRUE,"general";"via2",#N/A,TRUE,"general";"via3",#N/A,TRUE,"general"}</definedName>
    <definedName name="asfghjoi" localSheetId="73" hidden="1">{"via1",#N/A,TRUE,"general";"via2",#N/A,TRUE,"general";"via3",#N/A,TRUE,"general"}</definedName>
    <definedName name="asfghjoi" localSheetId="75" hidden="1">{"via1",#N/A,TRUE,"general";"via2",#N/A,TRUE,"general";"via3",#N/A,TRUE,"general"}</definedName>
    <definedName name="asfghjoi" localSheetId="77" hidden="1">{"via1",#N/A,TRUE,"general";"via2",#N/A,TRUE,"general";"via3",#N/A,TRUE,"general"}</definedName>
    <definedName name="asfghjoi" localSheetId="79"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FHL">#REF!</definedName>
    <definedName name="asojkdr" localSheetId="26"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8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40" hidden="1">{"TAB1",#N/A,TRUE,"GENERAL";"TAB2",#N/A,TRUE,"GENERAL";"TAB3",#N/A,TRUE,"GENERAL";"TAB4",#N/A,TRUE,"GENERAL";"TAB5",#N/A,TRUE,"GENERAL"}</definedName>
    <definedName name="asojkdr" localSheetId="42" hidden="1">{"TAB1",#N/A,TRUE,"GENERAL";"TAB2",#N/A,TRUE,"GENERAL";"TAB3",#N/A,TRUE,"GENERAL";"TAB4",#N/A,TRUE,"GENERAL";"TAB5",#N/A,TRUE,"GENERAL"}</definedName>
    <definedName name="asojkdr" localSheetId="45" hidden="1">{"TAB1",#N/A,TRUE,"GENERAL";"TAB2",#N/A,TRUE,"GENERAL";"TAB3",#N/A,TRUE,"GENERAL";"TAB4",#N/A,TRUE,"GENERAL";"TAB5",#N/A,TRUE,"GENERAL"}</definedName>
    <definedName name="asojkdr" localSheetId="47" hidden="1">{"TAB1",#N/A,TRUE,"GENERAL";"TAB2",#N/A,TRUE,"GENERAL";"TAB3",#N/A,TRUE,"GENERAL";"TAB4",#N/A,TRUE,"GENERAL";"TAB5",#N/A,TRUE,"GENERAL"}</definedName>
    <definedName name="asojkdr" localSheetId="49" hidden="1">{"TAB1",#N/A,TRUE,"GENERAL";"TAB2",#N/A,TRUE,"GENERAL";"TAB3",#N/A,TRUE,"GENERAL";"TAB4",#N/A,TRUE,"GENERAL";"TAB5",#N/A,TRUE,"GENERAL"}</definedName>
    <definedName name="asojkdr" localSheetId="51" hidden="1">{"TAB1",#N/A,TRUE,"GENERAL";"TAB2",#N/A,TRUE,"GENERAL";"TAB3",#N/A,TRUE,"GENERAL";"TAB4",#N/A,TRUE,"GENERAL";"TAB5",#N/A,TRUE,"GENERAL"}</definedName>
    <definedName name="asojkdr" localSheetId="53" hidden="1">{"TAB1",#N/A,TRUE,"GENERAL";"TAB2",#N/A,TRUE,"GENERAL";"TAB3",#N/A,TRUE,"GENERAL";"TAB4",#N/A,TRUE,"GENERAL";"TAB5",#N/A,TRUE,"GENERAL"}</definedName>
    <definedName name="asojkdr" localSheetId="55" hidden="1">{"TAB1",#N/A,TRUE,"GENERAL";"TAB2",#N/A,TRUE,"GENERAL";"TAB3",#N/A,TRUE,"GENERAL";"TAB4",#N/A,TRUE,"GENERAL";"TAB5",#N/A,TRUE,"GENERAL"}</definedName>
    <definedName name="asojkdr" localSheetId="57" hidden="1">{"TAB1",#N/A,TRUE,"GENERAL";"TAB2",#N/A,TRUE,"GENERAL";"TAB3",#N/A,TRUE,"GENERAL";"TAB4",#N/A,TRUE,"GENERAL";"TAB5",#N/A,TRUE,"GENERAL"}</definedName>
    <definedName name="asojkdr" localSheetId="59" hidden="1">{"TAB1",#N/A,TRUE,"GENERAL";"TAB2",#N/A,TRUE,"GENERAL";"TAB3",#N/A,TRUE,"GENERAL";"TAB4",#N/A,TRUE,"GENERAL";"TAB5",#N/A,TRUE,"GENERAL"}</definedName>
    <definedName name="asojkdr" localSheetId="61" hidden="1">{"TAB1",#N/A,TRUE,"GENERAL";"TAB2",#N/A,TRUE,"GENERAL";"TAB3",#N/A,TRUE,"GENERAL";"TAB4",#N/A,TRUE,"GENERAL";"TAB5",#N/A,TRUE,"GENERAL"}</definedName>
    <definedName name="asojkdr" localSheetId="63" hidden="1">{"TAB1",#N/A,TRUE,"GENERAL";"TAB2",#N/A,TRUE,"GENERAL";"TAB3",#N/A,TRUE,"GENERAL";"TAB4",#N/A,TRUE,"GENERAL";"TAB5",#N/A,TRUE,"GENERAL"}</definedName>
    <definedName name="asojkdr" localSheetId="65" hidden="1">{"TAB1",#N/A,TRUE,"GENERAL";"TAB2",#N/A,TRUE,"GENERAL";"TAB3",#N/A,TRUE,"GENERAL";"TAB4",#N/A,TRUE,"GENERAL";"TAB5",#N/A,TRUE,"GENERAL"}</definedName>
    <definedName name="asojkdr" localSheetId="67" hidden="1">{"TAB1",#N/A,TRUE,"GENERAL";"TAB2",#N/A,TRUE,"GENERAL";"TAB3",#N/A,TRUE,"GENERAL";"TAB4",#N/A,TRUE,"GENERAL";"TAB5",#N/A,TRUE,"GENERAL"}</definedName>
    <definedName name="asojkdr" localSheetId="69" hidden="1">{"TAB1",#N/A,TRUE,"GENERAL";"TAB2",#N/A,TRUE,"GENERAL";"TAB3",#N/A,TRUE,"GENERAL";"TAB4",#N/A,TRUE,"GENERAL";"TAB5",#N/A,TRUE,"GENERAL"}</definedName>
    <definedName name="asojkdr" localSheetId="71" hidden="1">{"TAB1",#N/A,TRUE,"GENERAL";"TAB2",#N/A,TRUE,"GENERAL";"TAB3",#N/A,TRUE,"GENERAL";"TAB4",#N/A,TRUE,"GENERAL";"TAB5",#N/A,TRUE,"GENERAL"}</definedName>
    <definedName name="asojkdr" localSheetId="73" hidden="1">{"TAB1",#N/A,TRUE,"GENERAL";"TAB2",#N/A,TRUE,"GENERAL";"TAB3",#N/A,TRUE,"GENERAL";"TAB4",#N/A,TRUE,"GENERAL";"TAB5",#N/A,TRUE,"GENERAL"}</definedName>
    <definedName name="asojkdr" localSheetId="75" hidden="1">{"TAB1",#N/A,TRUE,"GENERAL";"TAB2",#N/A,TRUE,"GENERAL";"TAB3",#N/A,TRUE,"GENERAL";"TAB4",#N/A,TRUE,"GENERAL";"TAB5",#N/A,TRUE,"GENERAL"}</definedName>
    <definedName name="asojkdr" localSheetId="77" hidden="1">{"TAB1",#N/A,TRUE,"GENERAL";"TAB2",#N/A,TRUE,"GENERAL";"TAB3",#N/A,TRUE,"GENERAL";"TAB4",#N/A,TRUE,"GENERAL";"TAB5",#N/A,TRUE,"GENERAL"}</definedName>
    <definedName name="asojkdr" localSheetId="79"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SQQWqwazzzzz">#REF!</definedName>
    <definedName name="Atp">[11]EMPRESA!$F$20</definedName>
    <definedName name="au">#REF!</definedName>
    <definedName name="aur">#REF!</definedName>
    <definedName name="_xlnm.Auto_Open" localSheetId="26">MODULO10.auto_abrir</definedName>
    <definedName name="_xlnm.Auto_Open" localSheetId="28">MODULO10.auto_abrir</definedName>
    <definedName name="_xlnm.Auto_Open" localSheetId="30">MODULO10.auto_abrir</definedName>
    <definedName name="_xlnm.Auto_Open" localSheetId="81">MODULO10.auto_abrir</definedName>
    <definedName name="_xlnm.Auto_Open" localSheetId="32">MODULO10.auto_abrir</definedName>
    <definedName name="_xlnm.Auto_Open" localSheetId="34">MODULO10.auto_abrir</definedName>
    <definedName name="_xlnm.Auto_Open" localSheetId="36">MODULO10.auto_abrir</definedName>
    <definedName name="_xlnm.Auto_Open" localSheetId="38">MODULO10.auto_abrir</definedName>
    <definedName name="_xlnm.Auto_Open" localSheetId="40">MODULO10.auto_abrir</definedName>
    <definedName name="_xlnm.Auto_Open" localSheetId="42">MODULO10.auto_abrir</definedName>
    <definedName name="_xlnm.Auto_Open" localSheetId="45">MODULO10.auto_abrir</definedName>
    <definedName name="_xlnm.Auto_Open" localSheetId="47">MODULO10.auto_abrir</definedName>
    <definedName name="_xlnm.Auto_Open" localSheetId="49">MODULO10.auto_abrir</definedName>
    <definedName name="_xlnm.Auto_Open" localSheetId="51">MODULO10.auto_abrir</definedName>
    <definedName name="_xlnm.Auto_Open" localSheetId="53">MODULO10.auto_abrir</definedName>
    <definedName name="_xlnm.Auto_Open" localSheetId="55">MODULO10.auto_abrir</definedName>
    <definedName name="_xlnm.Auto_Open" localSheetId="57">MODULO10.auto_abrir</definedName>
    <definedName name="_xlnm.Auto_Open" localSheetId="59">MODULO10.auto_abrir</definedName>
    <definedName name="_xlnm.Auto_Open" localSheetId="61">MODULO10.auto_abrir</definedName>
    <definedName name="_xlnm.Auto_Open" localSheetId="63">MODULO10.auto_abrir</definedName>
    <definedName name="_xlnm.Auto_Open" localSheetId="65">MODULO10.auto_abrir</definedName>
    <definedName name="_xlnm.Auto_Open" localSheetId="67">MODULO10.auto_abrir</definedName>
    <definedName name="_xlnm.Auto_Open" localSheetId="69">MODULO10.auto_abrir</definedName>
    <definedName name="_xlnm.Auto_Open" localSheetId="71">MODULO10.auto_abrir</definedName>
    <definedName name="_xlnm.Auto_Open" localSheetId="73">MODULO10.auto_abrir</definedName>
    <definedName name="_xlnm.Auto_Open" localSheetId="75">MODULO10.auto_abrir</definedName>
    <definedName name="_xlnm.Auto_Open" localSheetId="77">MODULO10.auto_abrir</definedName>
    <definedName name="_xlnm.Auto_Open" localSheetId="79">MODULO10.auto_abrir</definedName>
    <definedName name="_xlnm.Auto_Open" localSheetId="3">MODULO10.auto_abrir</definedName>
    <definedName name="_xlnm.Auto_Open">MODULO10.auto_abrir</definedName>
    <definedName name="auto1" localSheetId="26">#REF!</definedName>
    <definedName name="auto1" localSheetId="28">#REF!</definedName>
    <definedName name="auto1" localSheetId="30">#REF!</definedName>
    <definedName name="auto1" localSheetId="81">#REF!</definedName>
    <definedName name="auto1" localSheetId="32">#REF!</definedName>
    <definedName name="auto1" localSheetId="34">#REF!</definedName>
    <definedName name="auto1" localSheetId="36">#REF!</definedName>
    <definedName name="auto1" localSheetId="38">#REF!</definedName>
    <definedName name="auto1" localSheetId="40">#REF!</definedName>
    <definedName name="auto1" localSheetId="42">#REF!</definedName>
    <definedName name="auto1" localSheetId="45">#REF!</definedName>
    <definedName name="auto1" localSheetId="47">#REF!</definedName>
    <definedName name="auto1" localSheetId="49">#REF!</definedName>
    <definedName name="auto1" localSheetId="51">#REF!</definedName>
    <definedName name="auto1" localSheetId="53">#REF!</definedName>
    <definedName name="auto1" localSheetId="55">#REF!</definedName>
    <definedName name="auto1" localSheetId="57">#REF!</definedName>
    <definedName name="auto1" localSheetId="59">#REF!</definedName>
    <definedName name="auto1" localSheetId="61">#REF!</definedName>
    <definedName name="auto1" localSheetId="63">#REF!</definedName>
    <definedName name="auto1" localSheetId="65">#REF!</definedName>
    <definedName name="auto1" localSheetId="67">#REF!</definedName>
    <definedName name="auto1" localSheetId="69">#REF!</definedName>
    <definedName name="auto1" localSheetId="71">#REF!</definedName>
    <definedName name="auto1" localSheetId="73">#REF!</definedName>
    <definedName name="auto1" localSheetId="75">#REF!</definedName>
    <definedName name="auto1" localSheetId="77">#REF!</definedName>
    <definedName name="auto1" localSheetId="79">#REF!</definedName>
    <definedName name="auto1" localSheetId="3">#REF!</definedName>
    <definedName name="auto1">#REF!</definedName>
    <definedName name="auto123" localSheetId="26">#REF!</definedName>
    <definedName name="auto123" localSheetId="28">#REF!</definedName>
    <definedName name="auto123" localSheetId="30">#REF!</definedName>
    <definedName name="auto123" localSheetId="81">#REF!</definedName>
    <definedName name="auto123" localSheetId="32">#REF!</definedName>
    <definedName name="auto123" localSheetId="34">#REF!</definedName>
    <definedName name="auto123" localSheetId="36">#REF!</definedName>
    <definedName name="auto123" localSheetId="38">#REF!</definedName>
    <definedName name="auto123" localSheetId="40">#REF!</definedName>
    <definedName name="auto123" localSheetId="42">#REF!</definedName>
    <definedName name="auto123" localSheetId="45">#REF!</definedName>
    <definedName name="auto123" localSheetId="47">#REF!</definedName>
    <definedName name="auto123" localSheetId="49">#REF!</definedName>
    <definedName name="auto123" localSheetId="51">#REF!</definedName>
    <definedName name="auto123" localSheetId="53">#REF!</definedName>
    <definedName name="auto123" localSheetId="55">#REF!</definedName>
    <definedName name="auto123" localSheetId="57">#REF!</definedName>
    <definedName name="auto123" localSheetId="59">#REF!</definedName>
    <definedName name="auto123" localSheetId="61">#REF!</definedName>
    <definedName name="auto123" localSheetId="63">#REF!</definedName>
    <definedName name="auto123" localSheetId="65">#REF!</definedName>
    <definedName name="auto123" localSheetId="67">#REF!</definedName>
    <definedName name="auto123" localSheetId="69">#REF!</definedName>
    <definedName name="auto123" localSheetId="71">#REF!</definedName>
    <definedName name="auto123" localSheetId="73">#REF!</definedName>
    <definedName name="auto123" localSheetId="75">#REF!</definedName>
    <definedName name="auto123" localSheetId="77">#REF!</definedName>
    <definedName name="auto123" localSheetId="79">#REF!</definedName>
    <definedName name="auto123">#REF!</definedName>
    <definedName name="auto2" localSheetId="26">#REF!</definedName>
    <definedName name="auto2" localSheetId="28">#REF!</definedName>
    <definedName name="auto2" localSheetId="30">#REF!</definedName>
    <definedName name="auto2" localSheetId="81">#REF!</definedName>
    <definedName name="auto2" localSheetId="32">#REF!</definedName>
    <definedName name="auto2" localSheetId="34">#REF!</definedName>
    <definedName name="auto2" localSheetId="36">#REF!</definedName>
    <definedName name="auto2" localSheetId="38">#REF!</definedName>
    <definedName name="auto2" localSheetId="40">#REF!</definedName>
    <definedName name="auto2" localSheetId="42">#REF!</definedName>
    <definedName name="auto2" localSheetId="45">#REF!</definedName>
    <definedName name="auto2" localSheetId="47">#REF!</definedName>
    <definedName name="auto2" localSheetId="49">#REF!</definedName>
    <definedName name="auto2" localSheetId="51">#REF!</definedName>
    <definedName name="auto2" localSheetId="53">#REF!</definedName>
    <definedName name="auto2" localSheetId="55">#REF!</definedName>
    <definedName name="auto2" localSheetId="57">#REF!</definedName>
    <definedName name="auto2" localSheetId="59">#REF!</definedName>
    <definedName name="auto2" localSheetId="61">#REF!</definedName>
    <definedName name="auto2" localSheetId="63">#REF!</definedName>
    <definedName name="auto2" localSheetId="65">#REF!</definedName>
    <definedName name="auto2" localSheetId="67">#REF!</definedName>
    <definedName name="auto2" localSheetId="69">#REF!</definedName>
    <definedName name="auto2" localSheetId="71">#REF!</definedName>
    <definedName name="auto2" localSheetId="73">#REF!</definedName>
    <definedName name="auto2" localSheetId="75">#REF!</definedName>
    <definedName name="auto2" localSheetId="77">#REF!</definedName>
    <definedName name="auto2" localSheetId="79">#REF!</definedName>
    <definedName name="auto2" localSheetId="3">#REF!</definedName>
    <definedName name="auto2">#REF!</definedName>
    <definedName name="AUTOMOTOR">#REF!</definedName>
    <definedName name="AUTOMOTOR1">#REF!</definedName>
    <definedName name="AuxAlim">'[11]DATOS CONTRATO'!$E$18</definedName>
    <definedName name="auxalimentacion">[59]CONTRATO!$E$18</definedName>
    <definedName name="AuxCom">'[11]DATOS CONTRATO'!$I$16</definedName>
    <definedName name="auxcomisariato">[59]CONTRATO!$I$16</definedName>
    <definedName name="AuxDot">'[11]DATOS CONTRATO'!$I$17</definedName>
    <definedName name="auxdotacion">[59]CONTRATO!$I$17</definedName>
    <definedName name="AuxHab">'[11]DATOS CONTRATO'!$E$17</definedName>
    <definedName name="auxhabi">[60]CONTRATO!$E$17</definedName>
    <definedName name="auxhabitacion">[59]CONTRATO!$E$17</definedName>
    <definedName name="auxtransporte">[59]CONTRATO!$E$16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26">#REF!</definedName>
    <definedName name="AW" localSheetId="28">#REF!</definedName>
    <definedName name="AW" localSheetId="30">#REF!</definedName>
    <definedName name="AW" localSheetId="81">#REF!</definedName>
    <definedName name="AW" localSheetId="32">#REF!</definedName>
    <definedName name="AW" localSheetId="34">#REF!</definedName>
    <definedName name="AW" localSheetId="36">#REF!</definedName>
    <definedName name="AW" localSheetId="38">#REF!</definedName>
    <definedName name="AW" localSheetId="40">#REF!</definedName>
    <definedName name="AW" localSheetId="42">#REF!</definedName>
    <definedName name="AW" localSheetId="45">#REF!</definedName>
    <definedName name="AW" localSheetId="47">#REF!</definedName>
    <definedName name="AW" localSheetId="49">#REF!</definedName>
    <definedName name="AW" localSheetId="51">#REF!</definedName>
    <definedName name="AW" localSheetId="53">#REF!</definedName>
    <definedName name="AW" localSheetId="55">#REF!</definedName>
    <definedName name="AW" localSheetId="57">#REF!</definedName>
    <definedName name="AW" localSheetId="59">#REF!</definedName>
    <definedName name="AW" localSheetId="61">#REF!</definedName>
    <definedName name="AW" localSheetId="63">#REF!</definedName>
    <definedName name="AW" localSheetId="65">#REF!</definedName>
    <definedName name="AW" localSheetId="67">#REF!</definedName>
    <definedName name="AW" localSheetId="69">#REF!</definedName>
    <definedName name="AW" localSheetId="71">#REF!</definedName>
    <definedName name="AW" localSheetId="73">#REF!</definedName>
    <definedName name="AW" localSheetId="75">#REF!</definedName>
    <definedName name="AW" localSheetId="77">#REF!</definedName>
    <definedName name="AW" localSheetId="79">#REF!</definedName>
    <definedName name="AW">#REF!</definedName>
    <definedName name="ax">#REF!</definedName>
    <definedName name="AY">[61]Hoja1!$G$6</definedName>
    <definedName name="AYU">[61]Hoja1!$F$6</definedName>
    <definedName name="azaz" localSheetId="26" hidden="1">{"TAB1",#N/A,TRUE,"GENERAL";"TAB2",#N/A,TRUE,"GENERAL";"TAB3",#N/A,TRUE,"GENERAL";"TAB4",#N/A,TRUE,"GENERAL";"TAB5",#N/A,TRUE,"GENERAL"}</definedName>
    <definedName name="azaz" localSheetId="28" hidden="1">{"TAB1",#N/A,TRUE,"GENERAL";"TAB2",#N/A,TRUE,"GENERAL";"TAB3",#N/A,TRUE,"GENERAL";"TAB4",#N/A,TRUE,"GENERAL";"TAB5",#N/A,TRUE,"GENERAL"}</definedName>
    <definedName name="azaz" localSheetId="30" hidden="1">{"TAB1",#N/A,TRUE,"GENERAL";"TAB2",#N/A,TRUE,"GENERAL";"TAB3",#N/A,TRUE,"GENERAL";"TAB4",#N/A,TRUE,"GENERAL";"TAB5",#N/A,TRUE,"GENERAL"}</definedName>
    <definedName name="azaz" localSheetId="8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4" hidden="1">{"TAB1",#N/A,TRUE,"GENERAL";"TAB2",#N/A,TRUE,"GENERAL";"TAB3",#N/A,TRUE,"GENERAL";"TAB4",#N/A,TRUE,"GENERAL";"TAB5",#N/A,TRUE,"GENERAL"}</definedName>
    <definedName name="azaz" localSheetId="36" hidden="1">{"TAB1",#N/A,TRUE,"GENERAL";"TAB2",#N/A,TRUE,"GENERAL";"TAB3",#N/A,TRUE,"GENERAL";"TAB4",#N/A,TRUE,"GENERAL";"TAB5",#N/A,TRUE,"GENERAL"}</definedName>
    <definedName name="azaz" localSheetId="38" hidden="1">{"TAB1",#N/A,TRUE,"GENERAL";"TAB2",#N/A,TRUE,"GENERAL";"TAB3",#N/A,TRUE,"GENERAL";"TAB4",#N/A,TRUE,"GENERAL";"TAB5",#N/A,TRUE,"GENERAL"}</definedName>
    <definedName name="azaz" localSheetId="40" hidden="1">{"TAB1",#N/A,TRUE,"GENERAL";"TAB2",#N/A,TRUE,"GENERAL";"TAB3",#N/A,TRUE,"GENERAL";"TAB4",#N/A,TRUE,"GENERAL";"TAB5",#N/A,TRUE,"GENERAL"}</definedName>
    <definedName name="azaz" localSheetId="42" hidden="1">{"TAB1",#N/A,TRUE,"GENERAL";"TAB2",#N/A,TRUE,"GENERAL";"TAB3",#N/A,TRUE,"GENERAL";"TAB4",#N/A,TRUE,"GENERAL";"TAB5",#N/A,TRUE,"GENERAL"}</definedName>
    <definedName name="azaz" localSheetId="45" hidden="1">{"TAB1",#N/A,TRUE,"GENERAL";"TAB2",#N/A,TRUE,"GENERAL";"TAB3",#N/A,TRUE,"GENERAL";"TAB4",#N/A,TRUE,"GENERAL";"TAB5",#N/A,TRUE,"GENERAL"}</definedName>
    <definedName name="azaz" localSheetId="47" hidden="1">{"TAB1",#N/A,TRUE,"GENERAL";"TAB2",#N/A,TRUE,"GENERAL";"TAB3",#N/A,TRUE,"GENERAL";"TAB4",#N/A,TRUE,"GENERAL";"TAB5",#N/A,TRUE,"GENERAL"}</definedName>
    <definedName name="azaz" localSheetId="49" hidden="1">{"TAB1",#N/A,TRUE,"GENERAL";"TAB2",#N/A,TRUE,"GENERAL";"TAB3",#N/A,TRUE,"GENERAL";"TAB4",#N/A,TRUE,"GENERAL";"TAB5",#N/A,TRUE,"GENERAL"}</definedName>
    <definedName name="azaz" localSheetId="51" hidden="1">{"TAB1",#N/A,TRUE,"GENERAL";"TAB2",#N/A,TRUE,"GENERAL";"TAB3",#N/A,TRUE,"GENERAL";"TAB4",#N/A,TRUE,"GENERAL";"TAB5",#N/A,TRUE,"GENERAL"}</definedName>
    <definedName name="azaz" localSheetId="53" hidden="1">{"TAB1",#N/A,TRUE,"GENERAL";"TAB2",#N/A,TRUE,"GENERAL";"TAB3",#N/A,TRUE,"GENERAL";"TAB4",#N/A,TRUE,"GENERAL";"TAB5",#N/A,TRUE,"GENERAL"}</definedName>
    <definedName name="azaz" localSheetId="55" hidden="1">{"TAB1",#N/A,TRUE,"GENERAL";"TAB2",#N/A,TRUE,"GENERAL";"TAB3",#N/A,TRUE,"GENERAL";"TAB4",#N/A,TRUE,"GENERAL";"TAB5",#N/A,TRUE,"GENERAL"}</definedName>
    <definedName name="azaz" localSheetId="57" hidden="1">{"TAB1",#N/A,TRUE,"GENERAL";"TAB2",#N/A,TRUE,"GENERAL";"TAB3",#N/A,TRUE,"GENERAL";"TAB4",#N/A,TRUE,"GENERAL";"TAB5",#N/A,TRUE,"GENERAL"}</definedName>
    <definedName name="azaz" localSheetId="59" hidden="1">{"TAB1",#N/A,TRUE,"GENERAL";"TAB2",#N/A,TRUE,"GENERAL";"TAB3",#N/A,TRUE,"GENERAL";"TAB4",#N/A,TRUE,"GENERAL";"TAB5",#N/A,TRUE,"GENERAL"}</definedName>
    <definedName name="azaz" localSheetId="61" hidden="1">{"TAB1",#N/A,TRUE,"GENERAL";"TAB2",#N/A,TRUE,"GENERAL";"TAB3",#N/A,TRUE,"GENERAL";"TAB4",#N/A,TRUE,"GENERAL";"TAB5",#N/A,TRUE,"GENERAL"}</definedName>
    <definedName name="azaz" localSheetId="63" hidden="1">{"TAB1",#N/A,TRUE,"GENERAL";"TAB2",#N/A,TRUE,"GENERAL";"TAB3",#N/A,TRUE,"GENERAL";"TAB4",#N/A,TRUE,"GENERAL";"TAB5",#N/A,TRUE,"GENERAL"}</definedName>
    <definedName name="azaz" localSheetId="65" hidden="1">{"TAB1",#N/A,TRUE,"GENERAL";"TAB2",#N/A,TRUE,"GENERAL";"TAB3",#N/A,TRUE,"GENERAL";"TAB4",#N/A,TRUE,"GENERAL";"TAB5",#N/A,TRUE,"GENERAL"}</definedName>
    <definedName name="azaz" localSheetId="67" hidden="1">{"TAB1",#N/A,TRUE,"GENERAL";"TAB2",#N/A,TRUE,"GENERAL";"TAB3",#N/A,TRUE,"GENERAL";"TAB4",#N/A,TRUE,"GENERAL";"TAB5",#N/A,TRUE,"GENERAL"}</definedName>
    <definedName name="azaz" localSheetId="69" hidden="1">{"TAB1",#N/A,TRUE,"GENERAL";"TAB2",#N/A,TRUE,"GENERAL";"TAB3",#N/A,TRUE,"GENERAL";"TAB4",#N/A,TRUE,"GENERAL";"TAB5",#N/A,TRUE,"GENERAL"}</definedName>
    <definedName name="azaz" localSheetId="71" hidden="1">{"TAB1",#N/A,TRUE,"GENERAL";"TAB2",#N/A,TRUE,"GENERAL";"TAB3",#N/A,TRUE,"GENERAL";"TAB4",#N/A,TRUE,"GENERAL";"TAB5",#N/A,TRUE,"GENERAL"}</definedName>
    <definedName name="azaz" localSheetId="73" hidden="1">{"TAB1",#N/A,TRUE,"GENERAL";"TAB2",#N/A,TRUE,"GENERAL";"TAB3",#N/A,TRUE,"GENERAL";"TAB4",#N/A,TRUE,"GENERAL";"TAB5",#N/A,TRUE,"GENERAL"}</definedName>
    <definedName name="azaz" localSheetId="75" hidden="1">{"TAB1",#N/A,TRUE,"GENERAL";"TAB2",#N/A,TRUE,"GENERAL";"TAB3",#N/A,TRUE,"GENERAL";"TAB4",#N/A,TRUE,"GENERAL";"TAB5",#N/A,TRUE,"GENERAL"}</definedName>
    <definedName name="azaz" localSheetId="77" hidden="1">{"TAB1",#N/A,TRUE,"GENERAL";"TAB2",#N/A,TRUE,"GENERAL";"TAB3",#N/A,TRUE,"GENERAL";"TAB4",#N/A,TRUE,"GENERAL";"TAB5",#N/A,TRUE,"GENERAL"}</definedName>
    <definedName name="azaz" localSheetId="79"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azta" localSheetId="56">#REF!</definedName>
    <definedName name="azta" localSheetId="58">#REF!</definedName>
    <definedName name="azta" localSheetId="60">#REF!</definedName>
    <definedName name="azta" localSheetId="62">#REF!</definedName>
    <definedName name="azta" localSheetId="64">#REF!</definedName>
    <definedName name="azta" localSheetId="66">#REF!</definedName>
    <definedName name="azta" localSheetId="68">#REF!</definedName>
    <definedName name="azta">#REF!</definedName>
    <definedName name="AZXDERVFGTYHNJIOPOÑLJKJJHJH" localSheetId="56">#REF!</definedName>
    <definedName name="AZXDERVFGTYHNJIOPOÑLJKJJHJH" localSheetId="58">#REF!</definedName>
    <definedName name="AZXDERVFGTYHNJIOPOÑLJKJJHJH" localSheetId="60">#REF!</definedName>
    <definedName name="AZXDERVFGTYHNJIOPOÑLJKJJHJH" localSheetId="62">#REF!</definedName>
    <definedName name="AZXDERVFGTYHNJIOPOÑLJKJJHJH" localSheetId="64">#REF!</definedName>
    <definedName name="AZXDERVFGTYHNJIOPOÑLJKJJHJH" localSheetId="66">#REF!</definedName>
    <definedName name="AZXDERVFGTYHNJIOPOÑLJKJJHJH" localSheetId="68">#REF!</definedName>
    <definedName name="AZXDERVFGTYHNJIOPOÑLJKJJHJH">#REF!</definedName>
    <definedName name="B" localSheetId="26" hidden="1">{"via1",#N/A,TRUE,"general";"via2",#N/A,TRUE,"general";"via3",#N/A,TRUE,"general"}</definedName>
    <definedName name="B" localSheetId="28" hidden="1">{"via1",#N/A,TRUE,"general";"via2",#N/A,TRUE,"general";"via3",#N/A,TRUE,"general"}</definedName>
    <definedName name="B" localSheetId="30" hidden="1">{"via1",#N/A,TRUE,"general";"via2",#N/A,TRUE,"general";"via3",#N/A,TRUE,"general"}</definedName>
    <definedName name="B" localSheetId="81" hidden="1">{"via1",#N/A,TRUE,"general";"via2",#N/A,TRUE,"general";"via3",#N/A,TRUE,"general"}</definedName>
    <definedName name="B" localSheetId="32" hidden="1">{"via1",#N/A,TRUE,"general";"via2",#N/A,TRUE,"general";"via3",#N/A,TRUE,"general"}</definedName>
    <definedName name="B" localSheetId="34" hidden="1">{"via1",#N/A,TRUE,"general";"via2",#N/A,TRUE,"general";"via3",#N/A,TRUE,"general"}</definedName>
    <definedName name="B" localSheetId="36" hidden="1">{"via1",#N/A,TRUE,"general";"via2",#N/A,TRUE,"general";"via3",#N/A,TRUE,"general"}</definedName>
    <definedName name="B" localSheetId="38" hidden="1">{"via1",#N/A,TRUE,"general";"via2",#N/A,TRUE,"general";"via3",#N/A,TRUE,"general"}</definedName>
    <definedName name="B" localSheetId="40" hidden="1">{"via1",#N/A,TRUE,"general";"via2",#N/A,TRUE,"general";"via3",#N/A,TRUE,"general"}</definedName>
    <definedName name="B" localSheetId="42" hidden="1">{"via1",#N/A,TRUE,"general";"via2",#N/A,TRUE,"general";"via3",#N/A,TRUE,"general"}</definedName>
    <definedName name="B" localSheetId="45" hidden="1">{"via1",#N/A,TRUE,"general";"via2",#N/A,TRUE,"general";"via3",#N/A,TRUE,"general"}</definedName>
    <definedName name="B" localSheetId="47" hidden="1">{"via1",#N/A,TRUE,"general";"via2",#N/A,TRUE,"general";"via3",#N/A,TRUE,"general"}</definedName>
    <definedName name="B" localSheetId="49" hidden="1">{"via1",#N/A,TRUE,"general";"via2",#N/A,TRUE,"general";"via3",#N/A,TRUE,"general"}</definedName>
    <definedName name="B" localSheetId="51" hidden="1">{"via1",#N/A,TRUE,"general";"via2",#N/A,TRUE,"general";"via3",#N/A,TRUE,"general"}</definedName>
    <definedName name="B" localSheetId="53" hidden="1">{"via1",#N/A,TRUE,"general";"via2",#N/A,TRUE,"general";"via3",#N/A,TRUE,"general"}</definedName>
    <definedName name="B" localSheetId="55" hidden="1">{"via1",#N/A,TRUE,"general";"via2",#N/A,TRUE,"general";"via3",#N/A,TRUE,"general"}</definedName>
    <definedName name="B" localSheetId="57" hidden="1">{"via1",#N/A,TRUE,"general";"via2",#N/A,TRUE,"general";"via3",#N/A,TRUE,"general"}</definedName>
    <definedName name="B" localSheetId="59" hidden="1">{"via1",#N/A,TRUE,"general";"via2",#N/A,TRUE,"general";"via3",#N/A,TRUE,"general"}</definedName>
    <definedName name="B" localSheetId="61" hidden="1">{"via1",#N/A,TRUE,"general";"via2",#N/A,TRUE,"general";"via3",#N/A,TRUE,"general"}</definedName>
    <definedName name="B" localSheetId="63" hidden="1">{"via1",#N/A,TRUE,"general";"via2",#N/A,TRUE,"general";"via3",#N/A,TRUE,"general"}</definedName>
    <definedName name="B" localSheetId="65" hidden="1">{"via1",#N/A,TRUE,"general";"via2",#N/A,TRUE,"general";"via3",#N/A,TRUE,"general"}</definedName>
    <definedName name="B" localSheetId="67" hidden="1">{"via1",#N/A,TRUE,"general";"via2",#N/A,TRUE,"general";"via3",#N/A,TRUE,"general"}</definedName>
    <definedName name="B" localSheetId="69" hidden="1">{"via1",#N/A,TRUE,"general";"via2",#N/A,TRUE,"general";"via3",#N/A,TRUE,"general"}</definedName>
    <definedName name="B" localSheetId="71" hidden="1">{"via1",#N/A,TRUE,"general";"via2",#N/A,TRUE,"general";"via3",#N/A,TRUE,"general"}</definedName>
    <definedName name="b" localSheetId="56">#REF!</definedName>
    <definedName name="b" localSheetId="58">#REF!</definedName>
    <definedName name="b" localSheetId="60">#REF!</definedName>
    <definedName name="b" localSheetId="62">#REF!</definedName>
    <definedName name="b" localSheetId="64">#REF!</definedName>
    <definedName name="b" localSheetId="66">#REF!</definedName>
    <definedName name="b" localSheetId="68">#REF!</definedName>
    <definedName name="B" localSheetId="73" hidden="1">{"via1",#N/A,TRUE,"general";"via2",#N/A,TRUE,"general";"via3",#N/A,TRUE,"general"}</definedName>
    <definedName name="B" localSheetId="75" hidden="1">{"via1",#N/A,TRUE,"general";"via2",#N/A,TRUE,"general";"via3",#N/A,TRUE,"general"}</definedName>
    <definedName name="B" localSheetId="77" hidden="1">{"via1",#N/A,TRUE,"general";"via2",#N/A,TRUE,"general";"via3",#N/A,TRUE,"general"}</definedName>
    <definedName name="B" localSheetId="79" hidden="1">{"via1",#N/A,TRUE,"general";"via2",#N/A,TRUE,"general";"via3",#N/A,TRUE,"general"}</definedName>
    <definedName name="B" localSheetId="3" hidden="1">{"via1",#N/A,TRUE,"general";"via2",#N/A,TRUE,"general";"via3",#N/A,TRUE,"general"}</definedName>
    <definedName name="b">#REF!</definedName>
    <definedName name="Bajo_L">[46]Tabla!$A$1:$A$5</definedName>
    <definedName name="bancos">#REF!</definedName>
    <definedName name="bASE" localSheetId="26">#REF!</definedName>
    <definedName name="bASE" localSheetId="28">#REF!</definedName>
    <definedName name="bASE" localSheetId="30">#REF!</definedName>
    <definedName name="bASE" localSheetId="81">#REF!</definedName>
    <definedName name="bASE" localSheetId="32">#REF!</definedName>
    <definedName name="bASE" localSheetId="34">#REF!</definedName>
    <definedName name="bASE" localSheetId="36">#REF!</definedName>
    <definedName name="bASE" localSheetId="38">#REF!</definedName>
    <definedName name="bASE" localSheetId="40">#REF!</definedName>
    <definedName name="bASE" localSheetId="42">#REF!</definedName>
    <definedName name="bASE" localSheetId="45">#REF!</definedName>
    <definedName name="bASE" localSheetId="47">#REF!</definedName>
    <definedName name="bASE" localSheetId="49">#REF!</definedName>
    <definedName name="bASE" localSheetId="51">#REF!</definedName>
    <definedName name="bASE" localSheetId="53">#REF!</definedName>
    <definedName name="bASE" localSheetId="55">#REF!</definedName>
    <definedName name="bASE" localSheetId="57">#REF!</definedName>
    <definedName name="bASE" localSheetId="59">#REF!</definedName>
    <definedName name="bASE" localSheetId="61">#REF!</definedName>
    <definedName name="bASE" localSheetId="63">#REF!</definedName>
    <definedName name="bASE" localSheetId="65">#REF!</definedName>
    <definedName name="bASE" localSheetId="67">#REF!</definedName>
    <definedName name="bASE" localSheetId="69">#REF!</definedName>
    <definedName name="bASE" localSheetId="71">#REF!</definedName>
    <definedName name="bASE" localSheetId="73">#REF!</definedName>
    <definedName name="bASE" localSheetId="75">#REF!</definedName>
    <definedName name="bASE" localSheetId="77">#REF!</definedName>
    <definedName name="bASE" localSheetId="79">#REF!</definedName>
    <definedName name="Base">#REF!</definedName>
    <definedName name="Base_datos_IM">#REF!</definedName>
    <definedName name="base1">#REF!</definedName>
    <definedName name="base2">#REF!</definedName>
    <definedName name="basedatos">[62]Hoja1!$A$4:$BZ$55</definedName>
    <definedName name="_xlnm.Database" localSheetId="26">#REF!</definedName>
    <definedName name="_xlnm.Database" localSheetId="28">#REF!</definedName>
    <definedName name="_xlnm.Database" localSheetId="30">#REF!</definedName>
    <definedName name="_xlnm.Database" localSheetId="81">#REF!</definedName>
    <definedName name="_xlnm.Database" localSheetId="32">#REF!</definedName>
    <definedName name="_xlnm.Database" localSheetId="34">#REF!</definedName>
    <definedName name="_xlnm.Database" localSheetId="36">#REF!</definedName>
    <definedName name="_xlnm.Database" localSheetId="38">#REF!</definedName>
    <definedName name="_xlnm.Database" localSheetId="40">#REF!</definedName>
    <definedName name="_xlnm.Database" localSheetId="42">#REF!</definedName>
    <definedName name="_xlnm.Database" localSheetId="45">#REF!</definedName>
    <definedName name="_xlnm.Database" localSheetId="47">#REF!</definedName>
    <definedName name="_xlnm.Database" localSheetId="49">#REF!</definedName>
    <definedName name="_xlnm.Database" localSheetId="51">#REF!</definedName>
    <definedName name="_xlnm.Database" localSheetId="53">#REF!</definedName>
    <definedName name="_xlnm.Database" localSheetId="55">#REF!</definedName>
    <definedName name="_xlnm.Database" localSheetId="57">#REF!</definedName>
    <definedName name="_xlnm.Database" localSheetId="59">#REF!</definedName>
    <definedName name="_xlnm.Database" localSheetId="61">#REF!</definedName>
    <definedName name="_xlnm.Database" localSheetId="63">#REF!</definedName>
    <definedName name="_xlnm.Database" localSheetId="65">#REF!</definedName>
    <definedName name="_xlnm.Database" localSheetId="67">#REF!</definedName>
    <definedName name="_xlnm.Database" localSheetId="69">#REF!</definedName>
    <definedName name="_xlnm.Database" localSheetId="71">#REF!</definedName>
    <definedName name="_xlnm.Database" localSheetId="73">#REF!</definedName>
    <definedName name="_xlnm.Database" localSheetId="75">#REF!</definedName>
    <definedName name="_xlnm.Database" localSheetId="77">#REF!</definedName>
    <definedName name="_xlnm.Database" localSheetId="79">#REF!</definedName>
    <definedName name="_xlnm.Database">#REF!</definedName>
    <definedName name="BaseDeDatos1">#REF!</definedName>
    <definedName name="basep">[63]PRESUPUESTAL!$A$4:$P$190</definedName>
    <definedName name="Basica_Centro_costo_2001">#REF!</definedName>
    <definedName name="Basica_Facturacion_2001">#REF!</definedName>
    <definedName name="Basica_Reserva_2001">#REF!</definedName>
    <definedName name="Básico">#REF!</definedName>
    <definedName name="BB" localSheetId="26">'1,1'!ERR</definedName>
    <definedName name="BB" localSheetId="28">'1,2'!ERR</definedName>
    <definedName name="BB" localSheetId="30">'1,3'!ERR</definedName>
    <definedName name="BB" localSheetId="81">'12,2'!ERR</definedName>
    <definedName name="BB" localSheetId="32">'2,1-7,2-10,1'!ERR</definedName>
    <definedName name="BB" localSheetId="34">'2,2-7,3-10,2'!ERR</definedName>
    <definedName name="BB" localSheetId="36">'2,3-10,3'!ERR</definedName>
    <definedName name="BB" localSheetId="38">'2,4-10,4'!ERR</definedName>
    <definedName name="BB" localSheetId="40">'3,1'!ERR</definedName>
    <definedName name="BB" localSheetId="42">'3,2'!ERR</definedName>
    <definedName name="BB" localSheetId="45">'3,3'!ERR</definedName>
    <definedName name="BB" localSheetId="47">'3,5'!ERR</definedName>
    <definedName name="BB" localSheetId="49">'3,6'!ERR</definedName>
    <definedName name="BB" localSheetId="51">'4,1'!ERR</definedName>
    <definedName name="BB" localSheetId="53">'5,1-11,1'!ERR</definedName>
    <definedName name="BB" localSheetId="55">'6,1-8,2-12,1'!ERR</definedName>
    <definedName name="BB" localSheetId="57">'6,2'!ERR</definedName>
    <definedName name="BB" localSheetId="59">'6,3'!ERR</definedName>
    <definedName name="BB" localSheetId="61">'6,4-9,2'!ERR</definedName>
    <definedName name="BB" localSheetId="63">'6,5-9,3'!ERR</definedName>
    <definedName name="BB" localSheetId="65">'6,6'!ERR</definedName>
    <definedName name="BB" localSheetId="67">'6,7'!ERR</definedName>
    <definedName name="BB" localSheetId="69">'6,8'!ERR</definedName>
    <definedName name="BB" localSheetId="71">'6,9'!ERR</definedName>
    <definedName name="BB" localSheetId="73">'7,1'!ERR</definedName>
    <definedName name="BB" localSheetId="75">'8,1- 3,4'!ERR</definedName>
    <definedName name="BB" localSheetId="77">'8,3'!ERR</definedName>
    <definedName name="BB" localSheetId="79">'9,1'!ERR</definedName>
    <definedName name="BB" localSheetId="3">[0]!ERR</definedName>
    <definedName name="bb">#REF!</definedName>
    <definedName name="BBBB">#REF!</definedName>
    <definedName name="bbbbbb" localSheetId="26" hidden="1">{"via1",#N/A,TRUE,"general";"via2",#N/A,TRUE,"general";"via3",#N/A,TRUE,"general"}</definedName>
    <definedName name="bbbbbb" localSheetId="28" hidden="1">{"via1",#N/A,TRUE,"general";"via2",#N/A,TRUE,"general";"via3",#N/A,TRUE,"general"}</definedName>
    <definedName name="bbbbbb" localSheetId="30" hidden="1">{"via1",#N/A,TRUE,"general";"via2",#N/A,TRUE,"general";"via3",#N/A,TRUE,"general"}</definedName>
    <definedName name="bbbbbb" localSheetId="81" hidden="1">{"via1",#N/A,TRUE,"general";"via2",#N/A,TRUE,"general";"via3",#N/A,TRUE,"general"}</definedName>
    <definedName name="bbbbbb" localSheetId="32" hidden="1">{"via1",#N/A,TRUE,"general";"via2",#N/A,TRUE,"general";"via3",#N/A,TRUE,"general"}</definedName>
    <definedName name="bbbbbb" localSheetId="34" hidden="1">{"via1",#N/A,TRUE,"general";"via2",#N/A,TRUE,"general";"via3",#N/A,TRUE,"general"}</definedName>
    <definedName name="bbbbbb" localSheetId="36" hidden="1">{"via1",#N/A,TRUE,"general";"via2",#N/A,TRUE,"general";"via3",#N/A,TRUE,"general"}</definedName>
    <definedName name="bbbbbb" localSheetId="38" hidden="1">{"via1",#N/A,TRUE,"general";"via2",#N/A,TRUE,"general";"via3",#N/A,TRUE,"general"}</definedName>
    <definedName name="bbbbbb" localSheetId="40" hidden="1">{"via1",#N/A,TRUE,"general";"via2",#N/A,TRUE,"general";"via3",#N/A,TRUE,"general"}</definedName>
    <definedName name="bbbbbb" localSheetId="42" hidden="1">{"via1",#N/A,TRUE,"general";"via2",#N/A,TRUE,"general";"via3",#N/A,TRUE,"general"}</definedName>
    <definedName name="bbbbbb" localSheetId="45" hidden="1">{"via1",#N/A,TRUE,"general";"via2",#N/A,TRUE,"general";"via3",#N/A,TRUE,"general"}</definedName>
    <definedName name="bbbbbb" localSheetId="47" hidden="1">{"via1",#N/A,TRUE,"general";"via2",#N/A,TRUE,"general";"via3",#N/A,TRUE,"general"}</definedName>
    <definedName name="bbbbbb" localSheetId="49" hidden="1">{"via1",#N/A,TRUE,"general";"via2",#N/A,TRUE,"general";"via3",#N/A,TRUE,"general"}</definedName>
    <definedName name="bbbbbb" localSheetId="51" hidden="1">{"via1",#N/A,TRUE,"general";"via2",#N/A,TRUE,"general";"via3",#N/A,TRUE,"general"}</definedName>
    <definedName name="bbbbbb" localSheetId="53" hidden="1">{"via1",#N/A,TRUE,"general";"via2",#N/A,TRUE,"general";"via3",#N/A,TRUE,"general"}</definedName>
    <definedName name="bbbbbb" localSheetId="55" hidden="1">{"via1",#N/A,TRUE,"general";"via2",#N/A,TRUE,"general";"via3",#N/A,TRUE,"general"}</definedName>
    <definedName name="bbbbbb" localSheetId="57" hidden="1">{"via1",#N/A,TRUE,"general";"via2",#N/A,TRUE,"general";"via3",#N/A,TRUE,"general"}</definedName>
    <definedName name="bbbbbb" localSheetId="59" hidden="1">{"via1",#N/A,TRUE,"general";"via2",#N/A,TRUE,"general";"via3",#N/A,TRUE,"general"}</definedName>
    <definedName name="bbbbbb" localSheetId="61" hidden="1">{"via1",#N/A,TRUE,"general";"via2",#N/A,TRUE,"general";"via3",#N/A,TRUE,"general"}</definedName>
    <definedName name="bbbbbb" localSheetId="63" hidden="1">{"via1",#N/A,TRUE,"general";"via2",#N/A,TRUE,"general";"via3",#N/A,TRUE,"general"}</definedName>
    <definedName name="bbbbbb" localSheetId="65" hidden="1">{"via1",#N/A,TRUE,"general";"via2",#N/A,TRUE,"general";"via3",#N/A,TRUE,"general"}</definedName>
    <definedName name="bbbbbb" localSheetId="67" hidden="1">{"via1",#N/A,TRUE,"general";"via2",#N/A,TRUE,"general";"via3",#N/A,TRUE,"general"}</definedName>
    <definedName name="bbbbbb" localSheetId="69" hidden="1">{"via1",#N/A,TRUE,"general";"via2",#N/A,TRUE,"general";"via3",#N/A,TRUE,"general"}</definedName>
    <definedName name="bbbbbb" localSheetId="71" hidden="1">{"via1",#N/A,TRUE,"general";"via2",#N/A,TRUE,"general";"via3",#N/A,TRUE,"general"}</definedName>
    <definedName name="bbbbbb" localSheetId="73" hidden="1">{"via1",#N/A,TRUE,"general";"via2",#N/A,TRUE,"general";"via3",#N/A,TRUE,"general"}</definedName>
    <definedName name="bbbbbb" localSheetId="75" hidden="1">{"via1",#N/A,TRUE,"general";"via2",#N/A,TRUE,"general";"via3",#N/A,TRUE,"general"}</definedName>
    <definedName name="bbbbbb" localSheetId="77" hidden="1">{"via1",#N/A,TRUE,"general";"via2",#N/A,TRUE,"general";"via3",#N/A,TRUE,"general"}</definedName>
    <definedName name="bbbbbb" localSheetId="79"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6"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8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40" hidden="1">{"TAB1",#N/A,TRUE,"GENERAL";"TAB2",#N/A,TRUE,"GENERAL";"TAB3",#N/A,TRUE,"GENERAL";"TAB4",#N/A,TRUE,"GENERAL";"TAB5",#N/A,TRUE,"GENERAL"}</definedName>
    <definedName name="bbbbbh" localSheetId="42" hidden="1">{"TAB1",#N/A,TRUE,"GENERAL";"TAB2",#N/A,TRUE,"GENERAL";"TAB3",#N/A,TRUE,"GENERAL";"TAB4",#N/A,TRUE,"GENERAL";"TAB5",#N/A,TRUE,"GENERAL"}</definedName>
    <definedName name="bbbbbh" localSheetId="45" hidden="1">{"TAB1",#N/A,TRUE,"GENERAL";"TAB2",#N/A,TRUE,"GENERAL";"TAB3",#N/A,TRUE,"GENERAL";"TAB4",#N/A,TRUE,"GENERAL";"TAB5",#N/A,TRUE,"GENERAL"}</definedName>
    <definedName name="bbbbbh" localSheetId="47" hidden="1">{"TAB1",#N/A,TRUE,"GENERAL";"TAB2",#N/A,TRUE,"GENERAL";"TAB3",#N/A,TRUE,"GENERAL";"TAB4",#N/A,TRUE,"GENERAL";"TAB5",#N/A,TRUE,"GENERAL"}</definedName>
    <definedName name="bbbbbh" localSheetId="49" hidden="1">{"TAB1",#N/A,TRUE,"GENERAL";"TAB2",#N/A,TRUE,"GENERAL";"TAB3",#N/A,TRUE,"GENERAL";"TAB4",#N/A,TRUE,"GENERAL";"TAB5",#N/A,TRUE,"GENERAL"}</definedName>
    <definedName name="bbbbbh" localSheetId="51" hidden="1">{"TAB1",#N/A,TRUE,"GENERAL";"TAB2",#N/A,TRUE,"GENERAL";"TAB3",#N/A,TRUE,"GENERAL";"TAB4",#N/A,TRUE,"GENERAL";"TAB5",#N/A,TRUE,"GENERAL"}</definedName>
    <definedName name="bbbbbh" localSheetId="53" hidden="1">{"TAB1",#N/A,TRUE,"GENERAL";"TAB2",#N/A,TRUE,"GENERAL";"TAB3",#N/A,TRUE,"GENERAL";"TAB4",#N/A,TRUE,"GENERAL";"TAB5",#N/A,TRUE,"GENERAL"}</definedName>
    <definedName name="bbbbbh" localSheetId="55" hidden="1">{"TAB1",#N/A,TRUE,"GENERAL";"TAB2",#N/A,TRUE,"GENERAL";"TAB3",#N/A,TRUE,"GENERAL";"TAB4",#N/A,TRUE,"GENERAL";"TAB5",#N/A,TRUE,"GENERAL"}</definedName>
    <definedName name="bbbbbh" localSheetId="57" hidden="1">{"TAB1",#N/A,TRUE,"GENERAL";"TAB2",#N/A,TRUE,"GENERAL";"TAB3",#N/A,TRUE,"GENERAL";"TAB4",#N/A,TRUE,"GENERAL";"TAB5",#N/A,TRUE,"GENERAL"}</definedName>
    <definedName name="bbbbbh" localSheetId="59" hidden="1">{"TAB1",#N/A,TRUE,"GENERAL";"TAB2",#N/A,TRUE,"GENERAL";"TAB3",#N/A,TRUE,"GENERAL";"TAB4",#N/A,TRUE,"GENERAL";"TAB5",#N/A,TRUE,"GENERAL"}</definedName>
    <definedName name="bbbbbh" localSheetId="61" hidden="1">{"TAB1",#N/A,TRUE,"GENERAL";"TAB2",#N/A,TRUE,"GENERAL";"TAB3",#N/A,TRUE,"GENERAL";"TAB4",#N/A,TRUE,"GENERAL";"TAB5",#N/A,TRUE,"GENERAL"}</definedName>
    <definedName name="bbbbbh" localSheetId="63" hidden="1">{"TAB1",#N/A,TRUE,"GENERAL";"TAB2",#N/A,TRUE,"GENERAL";"TAB3",#N/A,TRUE,"GENERAL";"TAB4",#N/A,TRUE,"GENERAL";"TAB5",#N/A,TRUE,"GENERAL"}</definedName>
    <definedName name="bbbbbh" localSheetId="65" hidden="1">{"TAB1",#N/A,TRUE,"GENERAL";"TAB2",#N/A,TRUE,"GENERAL";"TAB3",#N/A,TRUE,"GENERAL";"TAB4",#N/A,TRUE,"GENERAL";"TAB5",#N/A,TRUE,"GENERAL"}</definedName>
    <definedName name="bbbbbh" localSheetId="67" hidden="1">{"TAB1",#N/A,TRUE,"GENERAL";"TAB2",#N/A,TRUE,"GENERAL";"TAB3",#N/A,TRUE,"GENERAL";"TAB4",#N/A,TRUE,"GENERAL";"TAB5",#N/A,TRUE,"GENERAL"}</definedName>
    <definedName name="bbbbbh" localSheetId="69" hidden="1">{"TAB1",#N/A,TRUE,"GENERAL";"TAB2",#N/A,TRUE,"GENERAL";"TAB3",#N/A,TRUE,"GENERAL";"TAB4",#N/A,TRUE,"GENERAL";"TAB5",#N/A,TRUE,"GENERAL"}</definedName>
    <definedName name="bbbbbh" localSheetId="71" hidden="1">{"TAB1",#N/A,TRUE,"GENERAL";"TAB2",#N/A,TRUE,"GENERAL";"TAB3",#N/A,TRUE,"GENERAL";"TAB4",#N/A,TRUE,"GENERAL";"TAB5",#N/A,TRUE,"GENERAL"}</definedName>
    <definedName name="bbbbbh" localSheetId="73" hidden="1">{"TAB1",#N/A,TRUE,"GENERAL";"TAB2",#N/A,TRUE,"GENERAL";"TAB3",#N/A,TRUE,"GENERAL";"TAB4",#N/A,TRUE,"GENERAL";"TAB5",#N/A,TRUE,"GENERAL"}</definedName>
    <definedName name="bbbbbh" localSheetId="75" hidden="1">{"TAB1",#N/A,TRUE,"GENERAL";"TAB2",#N/A,TRUE,"GENERAL";"TAB3",#N/A,TRUE,"GENERAL";"TAB4",#N/A,TRUE,"GENERAL";"TAB5",#N/A,TRUE,"GENERAL"}</definedName>
    <definedName name="bbbbbh" localSheetId="77" hidden="1">{"TAB1",#N/A,TRUE,"GENERAL";"TAB2",#N/A,TRUE,"GENERAL";"TAB3",#N/A,TRUE,"GENERAL";"TAB4",#N/A,TRUE,"GENERAL";"TAB5",#N/A,TRUE,"GENERAL"}</definedName>
    <definedName name="bbbbbh" localSheetId="79"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6" hidden="1">{"TAB1",#N/A,TRUE,"GENERAL";"TAB2",#N/A,TRUE,"GENERAL";"TAB3",#N/A,TRUE,"GENERAL";"TAB4",#N/A,TRUE,"GENERAL";"TAB5",#N/A,TRUE,"GENERAL"}</definedName>
    <definedName name="bbd" localSheetId="28" hidden="1">{"TAB1",#N/A,TRUE,"GENERAL";"TAB2",#N/A,TRUE,"GENERAL";"TAB3",#N/A,TRUE,"GENERAL";"TAB4",#N/A,TRUE,"GENERAL";"TAB5",#N/A,TRUE,"GENERAL"}</definedName>
    <definedName name="bbd" localSheetId="30" hidden="1">{"TAB1",#N/A,TRUE,"GENERAL";"TAB2",#N/A,TRUE,"GENERAL";"TAB3",#N/A,TRUE,"GENERAL";"TAB4",#N/A,TRUE,"GENERAL";"TAB5",#N/A,TRUE,"GENERAL"}</definedName>
    <definedName name="bbd" localSheetId="81" hidden="1">{"TAB1",#N/A,TRUE,"GENERAL";"TAB2",#N/A,TRUE,"GENERAL";"TAB3",#N/A,TRUE,"GENERAL";"TAB4",#N/A,TRUE,"GENERAL";"TAB5",#N/A,TRUE,"GENERAL"}</definedName>
    <definedName name="bbd" localSheetId="32" hidden="1">{"TAB1",#N/A,TRUE,"GENERAL";"TAB2",#N/A,TRUE,"GENERAL";"TAB3",#N/A,TRUE,"GENERAL";"TAB4",#N/A,TRUE,"GENERAL";"TAB5",#N/A,TRUE,"GENERAL"}</definedName>
    <definedName name="bbd" localSheetId="34" hidden="1">{"TAB1",#N/A,TRUE,"GENERAL";"TAB2",#N/A,TRUE,"GENERAL";"TAB3",#N/A,TRUE,"GENERAL";"TAB4",#N/A,TRUE,"GENERAL";"TAB5",#N/A,TRUE,"GENERAL"}</definedName>
    <definedName name="bbd" localSheetId="36" hidden="1">{"TAB1",#N/A,TRUE,"GENERAL";"TAB2",#N/A,TRUE,"GENERAL";"TAB3",#N/A,TRUE,"GENERAL";"TAB4",#N/A,TRUE,"GENERAL";"TAB5",#N/A,TRUE,"GENERAL"}</definedName>
    <definedName name="bbd" localSheetId="38" hidden="1">{"TAB1",#N/A,TRUE,"GENERAL";"TAB2",#N/A,TRUE,"GENERAL";"TAB3",#N/A,TRUE,"GENERAL";"TAB4",#N/A,TRUE,"GENERAL";"TAB5",#N/A,TRUE,"GENERAL"}</definedName>
    <definedName name="bbd" localSheetId="40" hidden="1">{"TAB1",#N/A,TRUE,"GENERAL";"TAB2",#N/A,TRUE,"GENERAL";"TAB3",#N/A,TRUE,"GENERAL";"TAB4",#N/A,TRUE,"GENERAL";"TAB5",#N/A,TRUE,"GENERAL"}</definedName>
    <definedName name="bbd" localSheetId="42" hidden="1">{"TAB1",#N/A,TRUE,"GENERAL";"TAB2",#N/A,TRUE,"GENERAL";"TAB3",#N/A,TRUE,"GENERAL";"TAB4",#N/A,TRUE,"GENERAL";"TAB5",#N/A,TRUE,"GENERAL"}</definedName>
    <definedName name="bbd" localSheetId="45" hidden="1">{"TAB1",#N/A,TRUE,"GENERAL";"TAB2",#N/A,TRUE,"GENERAL";"TAB3",#N/A,TRUE,"GENERAL";"TAB4",#N/A,TRUE,"GENERAL";"TAB5",#N/A,TRUE,"GENERAL"}</definedName>
    <definedName name="bbd" localSheetId="47" hidden="1">{"TAB1",#N/A,TRUE,"GENERAL";"TAB2",#N/A,TRUE,"GENERAL";"TAB3",#N/A,TRUE,"GENERAL";"TAB4",#N/A,TRUE,"GENERAL";"TAB5",#N/A,TRUE,"GENERAL"}</definedName>
    <definedName name="bbd" localSheetId="49" hidden="1">{"TAB1",#N/A,TRUE,"GENERAL";"TAB2",#N/A,TRUE,"GENERAL";"TAB3",#N/A,TRUE,"GENERAL";"TAB4",#N/A,TRUE,"GENERAL";"TAB5",#N/A,TRUE,"GENERAL"}</definedName>
    <definedName name="bbd" localSheetId="51" hidden="1">{"TAB1",#N/A,TRUE,"GENERAL";"TAB2",#N/A,TRUE,"GENERAL";"TAB3",#N/A,TRUE,"GENERAL";"TAB4",#N/A,TRUE,"GENERAL";"TAB5",#N/A,TRUE,"GENERAL"}</definedName>
    <definedName name="bbd" localSheetId="53" hidden="1">{"TAB1",#N/A,TRUE,"GENERAL";"TAB2",#N/A,TRUE,"GENERAL";"TAB3",#N/A,TRUE,"GENERAL";"TAB4",#N/A,TRUE,"GENERAL";"TAB5",#N/A,TRUE,"GENERAL"}</definedName>
    <definedName name="bbd" localSheetId="55" hidden="1">{"TAB1",#N/A,TRUE,"GENERAL";"TAB2",#N/A,TRUE,"GENERAL";"TAB3",#N/A,TRUE,"GENERAL";"TAB4",#N/A,TRUE,"GENERAL";"TAB5",#N/A,TRUE,"GENERAL"}</definedName>
    <definedName name="bbd" localSheetId="57" hidden="1">{"TAB1",#N/A,TRUE,"GENERAL";"TAB2",#N/A,TRUE,"GENERAL";"TAB3",#N/A,TRUE,"GENERAL";"TAB4",#N/A,TRUE,"GENERAL";"TAB5",#N/A,TRUE,"GENERAL"}</definedName>
    <definedName name="bbd" localSheetId="59" hidden="1">{"TAB1",#N/A,TRUE,"GENERAL";"TAB2",#N/A,TRUE,"GENERAL";"TAB3",#N/A,TRUE,"GENERAL";"TAB4",#N/A,TRUE,"GENERAL";"TAB5",#N/A,TRUE,"GENERAL"}</definedName>
    <definedName name="bbd" localSheetId="61" hidden="1">{"TAB1",#N/A,TRUE,"GENERAL";"TAB2",#N/A,TRUE,"GENERAL";"TAB3",#N/A,TRUE,"GENERAL";"TAB4",#N/A,TRUE,"GENERAL";"TAB5",#N/A,TRUE,"GENERAL"}</definedName>
    <definedName name="bbd" localSheetId="63" hidden="1">{"TAB1",#N/A,TRUE,"GENERAL";"TAB2",#N/A,TRUE,"GENERAL";"TAB3",#N/A,TRUE,"GENERAL";"TAB4",#N/A,TRUE,"GENERAL";"TAB5",#N/A,TRUE,"GENERAL"}</definedName>
    <definedName name="bbd" localSheetId="65" hidden="1">{"TAB1",#N/A,TRUE,"GENERAL";"TAB2",#N/A,TRUE,"GENERAL";"TAB3",#N/A,TRUE,"GENERAL";"TAB4",#N/A,TRUE,"GENERAL";"TAB5",#N/A,TRUE,"GENERAL"}</definedName>
    <definedName name="bbd" localSheetId="67" hidden="1">{"TAB1",#N/A,TRUE,"GENERAL";"TAB2",#N/A,TRUE,"GENERAL";"TAB3",#N/A,TRUE,"GENERAL";"TAB4",#N/A,TRUE,"GENERAL";"TAB5",#N/A,TRUE,"GENERAL"}</definedName>
    <definedName name="bbd" localSheetId="69" hidden="1">{"TAB1",#N/A,TRUE,"GENERAL";"TAB2",#N/A,TRUE,"GENERAL";"TAB3",#N/A,TRUE,"GENERAL";"TAB4",#N/A,TRUE,"GENERAL";"TAB5",#N/A,TRUE,"GENERAL"}</definedName>
    <definedName name="bbd" localSheetId="71" hidden="1">{"TAB1",#N/A,TRUE,"GENERAL";"TAB2",#N/A,TRUE,"GENERAL";"TAB3",#N/A,TRUE,"GENERAL";"TAB4",#N/A,TRUE,"GENERAL";"TAB5",#N/A,TRUE,"GENERAL"}</definedName>
    <definedName name="bbd" localSheetId="73" hidden="1">{"TAB1",#N/A,TRUE,"GENERAL";"TAB2",#N/A,TRUE,"GENERAL";"TAB3",#N/A,TRUE,"GENERAL";"TAB4",#N/A,TRUE,"GENERAL";"TAB5",#N/A,TRUE,"GENERAL"}</definedName>
    <definedName name="bbd" localSheetId="75" hidden="1">{"TAB1",#N/A,TRUE,"GENERAL";"TAB2",#N/A,TRUE,"GENERAL";"TAB3",#N/A,TRUE,"GENERAL";"TAB4",#N/A,TRUE,"GENERAL";"TAB5",#N/A,TRUE,"GENERAL"}</definedName>
    <definedName name="bbd" localSheetId="77" hidden="1">{"TAB1",#N/A,TRUE,"GENERAL";"TAB2",#N/A,TRUE,"GENERAL";"TAB3",#N/A,TRUE,"GENERAL";"TAB4",#N/A,TRUE,"GENERAL";"TAB5",#N/A,TRUE,"GENERAL"}</definedName>
    <definedName name="bbd" localSheetId="79"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6"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8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40" hidden="1">{"TAB1",#N/A,TRUE,"GENERAL";"TAB2",#N/A,TRUE,"GENERAL";"TAB3",#N/A,TRUE,"GENERAL";"TAB4",#N/A,TRUE,"GENERAL";"TAB5",#N/A,TRUE,"GENERAL"}</definedName>
    <definedName name="BCXBDFG" localSheetId="42" hidden="1">{"TAB1",#N/A,TRUE,"GENERAL";"TAB2",#N/A,TRUE,"GENERAL";"TAB3",#N/A,TRUE,"GENERAL";"TAB4",#N/A,TRUE,"GENERAL";"TAB5",#N/A,TRUE,"GENERAL"}</definedName>
    <definedName name="BCXBDFG" localSheetId="45" hidden="1">{"TAB1",#N/A,TRUE,"GENERAL";"TAB2",#N/A,TRUE,"GENERAL";"TAB3",#N/A,TRUE,"GENERAL";"TAB4",#N/A,TRUE,"GENERAL";"TAB5",#N/A,TRUE,"GENERAL"}</definedName>
    <definedName name="BCXBDFG" localSheetId="47" hidden="1">{"TAB1",#N/A,TRUE,"GENERAL";"TAB2",#N/A,TRUE,"GENERAL";"TAB3",#N/A,TRUE,"GENERAL";"TAB4",#N/A,TRUE,"GENERAL";"TAB5",#N/A,TRUE,"GENERAL"}</definedName>
    <definedName name="BCXBDFG" localSheetId="49" hidden="1">{"TAB1",#N/A,TRUE,"GENERAL";"TAB2",#N/A,TRUE,"GENERAL";"TAB3",#N/A,TRUE,"GENERAL";"TAB4",#N/A,TRUE,"GENERAL";"TAB5",#N/A,TRUE,"GENERAL"}</definedName>
    <definedName name="BCXBDFG" localSheetId="51" hidden="1">{"TAB1",#N/A,TRUE,"GENERAL";"TAB2",#N/A,TRUE,"GENERAL";"TAB3",#N/A,TRUE,"GENERAL";"TAB4",#N/A,TRUE,"GENERAL";"TAB5",#N/A,TRUE,"GENERAL"}</definedName>
    <definedName name="BCXBDFG" localSheetId="53" hidden="1">{"TAB1",#N/A,TRUE,"GENERAL";"TAB2",#N/A,TRUE,"GENERAL";"TAB3",#N/A,TRUE,"GENERAL";"TAB4",#N/A,TRUE,"GENERAL";"TAB5",#N/A,TRUE,"GENERAL"}</definedName>
    <definedName name="BCXBDFG" localSheetId="55" hidden="1">{"TAB1",#N/A,TRUE,"GENERAL";"TAB2",#N/A,TRUE,"GENERAL";"TAB3",#N/A,TRUE,"GENERAL";"TAB4",#N/A,TRUE,"GENERAL";"TAB5",#N/A,TRUE,"GENERAL"}</definedName>
    <definedName name="BCXBDFG" localSheetId="57" hidden="1">{"TAB1",#N/A,TRUE,"GENERAL";"TAB2",#N/A,TRUE,"GENERAL";"TAB3",#N/A,TRUE,"GENERAL";"TAB4",#N/A,TRUE,"GENERAL";"TAB5",#N/A,TRUE,"GENERAL"}</definedName>
    <definedName name="BCXBDFG" localSheetId="59" hidden="1">{"TAB1",#N/A,TRUE,"GENERAL";"TAB2",#N/A,TRUE,"GENERAL";"TAB3",#N/A,TRUE,"GENERAL";"TAB4",#N/A,TRUE,"GENERAL";"TAB5",#N/A,TRUE,"GENERAL"}</definedName>
    <definedName name="BCXBDFG" localSheetId="61" hidden="1">{"TAB1",#N/A,TRUE,"GENERAL";"TAB2",#N/A,TRUE,"GENERAL";"TAB3",#N/A,TRUE,"GENERAL";"TAB4",#N/A,TRUE,"GENERAL";"TAB5",#N/A,TRUE,"GENERAL"}</definedName>
    <definedName name="BCXBDFG" localSheetId="63" hidden="1">{"TAB1",#N/A,TRUE,"GENERAL";"TAB2",#N/A,TRUE,"GENERAL";"TAB3",#N/A,TRUE,"GENERAL";"TAB4",#N/A,TRUE,"GENERAL";"TAB5",#N/A,TRUE,"GENERAL"}</definedName>
    <definedName name="BCXBDFG" localSheetId="65" hidden="1">{"TAB1",#N/A,TRUE,"GENERAL";"TAB2",#N/A,TRUE,"GENERAL";"TAB3",#N/A,TRUE,"GENERAL";"TAB4",#N/A,TRUE,"GENERAL";"TAB5",#N/A,TRUE,"GENERAL"}</definedName>
    <definedName name="BCXBDFG" localSheetId="67" hidden="1">{"TAB1",#N/A,TRUE,"GENERAL";"TAB2",#N/A,TRUE,"GENERAL";"TAB3",#N/A,TRUE,"GENERAL";"TAB4",#N/A,TRUE,"GENERAL";"TAB5",#N/A,TRUE,"GENERAL"}</definedName>
    <definedName name="BCXBDFG" localSheetId="69" hidden="1">{"TAB1",#N/A,TRUE,"GENERAL";"TAB2",#N/A,TRUE,"GENERAL";"TAB3",#N/A,TRUE,"GENERAL";"TAB4",#N/A,TRUE,"GENERAL";"TAB5",#N/A,TRUE,"GENERAL"}</definedName>
    <definedName name="BCXBDFG" localSheetId="71" hidden="1">{"TAB1",#N/A,TRUE,"GENERAL";"TAB2",#N/A,TRUE,"GENERAL";"TAB3",#N/A,TRUE,"GENERAL";"TAB4",#N/A,TRUE,"GENERAL";"TAB5",#N/A,TRUE,"GENERAL"}</definedName>
    <definedName name="BCXBDFG" localSheetId="73" hidden="1">{"TAB1",#N/A,TRUE,"GENERAL";"TAB2",#N/A,TRUE,"GENERAL";"TAB3",#N/A,TRUE,"GENERAL";"TAB4",#N/A,TRUE,"GENERAL";"TAB5",#N/A,TRUE,"GENERAL"}</definedName>
    <definedName name="BCXBDFG" localSheetId="75" hidden="1">{"TAB1",#N/A,TRUE,"GENERAL";"TAB2",#N/A,TRUE,"GENERAL";"TAB3",#N/A,TRUE,"GENERAL";"TAB4",#N/A,TRUE,"GENERAL";"TAB5",#N/A,TRUE,"GENERAL"}</definedName>
    <definedName name="BCXBDFG" localSheetId="77" hidden="1">{"TAB1",#N/A,TRUE,"GENERAL";"TAB2",#N/A,TRUE,"GENERAL";"TAB3",#N/A,TRUE,"GENERAL";"TAB4",#N/A,TRUE,"GENERAL";"TAB5",#N/A,TRUE,"GENERAL"}</definedName>
    <definedName name="BCXBDFG" localSheetId="79"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6" hidden="1">{"via1",#N/A,TRUE,"general";"via2",#N/A,TRUE,"general";"via3",#N/A,TRUE,"general"}</definedName>
    <definedName name="BDFB" localSheetId="28" hidden="1">{"via1",#N/A,TRUE,"general";"via2",#N/A,TRUE,"general";"via3",#N/A,TRUE,"general"}</definedName>
    <definedName name="BDFB" localSheetId="30" hidden="1">{"via1",#N/A,TRUE,"general";"via2",#N/A,TRUE,"general";"via3",#N/A,TRUE,"general"}</definedName>
    <definedName name="BDFB" localSheetId="81" hidden="1">{"via1",#N/A,TRUE,"general";"via2",#N/A,TRUE,"general";"via3",#N/A,TRUE,"general"}</definedName>
    <definedName name="BDFB" localSheetId="32" hidden="1">{"via1",#N/A,TRUE,"general";"via2",#N/A,TRUE,"general";"via3",#N/A,TRUE,"general"}</definedName>
    <definedName name="BDFB" localSheetId="34" hidden="1">{"via1",#N/A,TRUE,"general";"via2",#N/A,TRUE,"general";"via3",#N/A,TRUE,"general"}</definedName>
    <definedName name="BDFB" localSheetId="36" hidden="1">{"via1",#N/A,TRUE,"general";"via2",#N/A,TRUE,"general";"via3",#N/A,TRUE,"general"}</definedName>
    <definedName name="BDFB" localSheetId="38" hidden="1">{"via1",#N/A,TRUE,"general";"via2",#N/A,TRUE,"general";"via3",#N/A,TRUE,"general"}</definedName>
    <definedName name="BDFB" localSheetId="40" hidden="1">{"via1",#N/A,TRUE,"general";"via2",#N/A,TRUE,"general";"via3",#N/A,TRUE,"general"}</definedName>
    <definedName name="BDFB" localSheetId="42" hidden="1">{"via1",#N/A,TRUE,"general";"via2",#N/A,TRUE,"general";"via3",#N/A,TRUE,"general"}</definedName>
    <definedName name="BDFB" localSheetId="45" hidden="1">{"via1",#N/A,TRUE,"general";"via2",#N/A,TRUE,"general";"via3",#N/A,TRUE,"general"}</definedName>
    <definedName name="BDFB" localSheetId="47" hidden="1">{"via1",#N/A,TRUE,"general";"via2",#N/A,TRUE,"general";"via3",#N/A,TRUE,"general"}</definedName>
    <definedName name="BDFB" localSheetId="49" hidden="1">{"via1",#N/A,TRUE,"general";"via2",#N/A,TRUE,"general";"via3",#N/A,TRUE,"general"}</definedName>
    <definedName name="BDFB" localSheetId="51" hidden="1">{"via1",#N/A,TRUE,"general";"via2",#N/A,TRUE,"general";"via3",#N/A,TRUE,"general"}</definedName>
    <definedName name="BDFB" localSheetId="53" hidden="1">{"via1",#N/A,TRUE,"general";"via2",#N/A,TRUE,"general";"via3",#N/A,TRUE,"general"}</definedName>
    <definedName name="BDFB" localSheetId="55" hidden="1">{"via1",#N/A,TRUE,"general";"via2",#N/A,TRUE,"general";"via3",#N/A,TRUE,"general"}</definedName>
    <definedName name="BDFB" localSheetId="57" hidden="1">{"via1",#N/A,TRUE,"general";"via2",#N/A,TRUE,"general";"via3",#N/A,TRUE,"general"}</definedName>
    <definedName name="BDFB" localSheetId="59" hidden="1">{"via1",#N/A,TRUE,"general";"via2",#N/A,TRUE,"general";"via3",#N/A,TRUE,"general"}</definedName>
    <definedName name="BDFB" localSheetId="61" hidden="1">{"via1",#N/A,TRUE,"general";"via2",#N/A,TRUE,"general";"via3",#N/A,TRUE,"general"}</definedName>
    <definedName name="BDFB" localSheetId="63" hidden="1">{"via1",#N/A,TRUE,"general";"via2",#N/A,TRUE,"general";"via3",#N/A,TRUE,"general"}</definedName>
    <definedName name="BDFB" localSheetId="65" hidden="1">{"via1",#N/A,TRUE,"general";"via2",#N/A,TRUE,"general";"via3",#N/A,TRUE,"general"}</definedName>
    <definedName name="BDFB" localSheetId="67" hidden="1">{"via1",#N/A,TRUE,"general";"via2",#N/A,TRUE,"general";"via3",#N/A,TRUE,"general"}</definedName>
    <definedName name="BDFB" localSheetId="69" hidden="1">{"via1",#N/A,TRUE,"general";"via2",#N/A,TRUE,"general";"via3",#N/A,TRUE,"general"}</definedName>
    <definedName name="BDFB" localSheetId="71" hidden="1">{"via1",#N/A,TRUE,"general";"via2",#N/A,TRUE,"general";"via3",#N/A,TRUE,"general"}</definedName>
    <definedName name="BDFB" localSheetId="73" hidden="1">{"via1",#N/A,TRUE,"general";"via2",#N/A,TRUE,"general";"via3",#N/A,TRUE,"general"}</definedName>
    <definedName name="BDFB" localSheetId="75" hidden="1">{"via1",#N/A,TRUE,"general";"via2",#N/A,TRUE,"general";"via3",#N/A,TRUE,"general"}</definedName>
    <definedName name="BDFB" localSheetId="77" hidden="1">{"via1",#N/A,TRUE,"general";"via2",#N/A,TRUE,"general";"via3",#N/A,TRUE,"general"}</definedName>
    <definedName name="BDFB" localSheetId="79"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6"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8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40" hidden="1">{"TAB1",#N/A,TRUE,"GENERAL";"TAB2",#N/A,TRUE,"GENERAL";"TAB3",#N/A,TRUE,"GENERAL";"TAB4",#N/A,TRUE,"GENERAL";"TAB5",#N/A,TRUE,"GENERAL"}</definedName>
    <definedName name="BDFGDG" localSheetId="42" hidden="1">{"TAB1",#N/A,TRUE,"GENERAL";"TAB2",#N/A,TRUE,"GENERAL";"TAB3",#N/A,TRUE,"GENERAL";"TAB4",#N/A,TRUE,"GENERAL";"TAB5",#N/A,TRUE,"GENERAL"}</definedName>
    <definedName name="BDFGDG" localSheetId="45" hidden="1">{"TAB1",#N/A,TRUE,"GENERAL";"TAB2",#N/A,TRUE,"GENERAL";"TAB3",#N/A,TRUE,"GENERAL";"TAB4",#N/A,TRUE,"GENERAL";"TAB5",#N/A,TRUE,"GENERAL"}</definedName>
    <definedName name="BDFGDG" localSheetId="47" hidden="1">{"TAB1",#N/A,TRUE,"GENERAL";"TAB2",#N/A,TRUE,"GENERAL";"TAB3",#N/A,TRUE,"GENERAL";"TAB4",#N/A,TRUE,"GENERAL";"TAB5",#N/A,TRUE,"GENERAL"}</definedName>
    <definedName name="BDFGDG" localSheetId="49" hidden="1">{"TAB1",#N/A,TRUE,"GENERAL";"TAB2",#N/A,TRUE,"GENERAL";"TAB3",#N/A,TRUE,"GENERAL";"TAB4",#N/A,TRUE,"GENERAL";"TAB5",#N/A,TRUE,"GENERAL"}</definedName>
    <definedName name="BDFGDG" localSheetId="51" hidden="1">{"TAB1",#N/A,TRUE,"GENERAL";"TAB2",#N/A,TRUE,"GENERAL";"TAB3",#N/A,TRUE,"GENERAL";"TAB4",#N/A,TRUE,"GENERAL";"TAB5",#N/A,TRUE,"GENERAL"}</definedName>
    <definedName name="BDFGDG" localSheetId="53" hidden="1">{"TAB1",#N/A,TRUE,"GENERAL";"TAB2",#N/A,TRUE,"GENERAL";"TAB3",#N/A,TRUE,"GENERAL";"TAB4",#N/A,TRUE,"GENERAL";"TAB5",#N/A,TRUE,"GENERAL"}</definedName>
    <definedName name="BDFGDG" localSheetId="55" hidden="1">{"TAB1",#N/A,TRUE,"GENERAL";"TAB2",#N/A,TRUE,"GENERAL";"TAB3",#N/A,TRUE,"GENERAL";"TAB4",#N/A,TRUE,"GENERAL";"TAB5",#N/A,TRUE,"GENERAL"}</definedName>
    <definedName name="BDFGDG" localSheetId="57" hidden="1">{"TAB1",#N/A,TRUE,"GENERAL";"TAB2",#N/A,TRUE,"GENERAL";"TAB3",#N/A,TRUE,"GENERAL";"TAB4",#N/A,TRUE,"GENERAL";"TAB5",#N/A,TRUE,"GENERAL"}</definedName>
    <definedName name="BDFGDG" localSheetId="59" hidden="1">{"TAB1",#N/A,TRUE,"GENERAL";"TAB2",#N/A,TRUE,"GENERAL";"TAB3",#N/A,TRUE,"GENERAL";"TAB4",#N/A,TRUE,"GENERAL";"TAB5",#N/A,TRUE,"GENERAL"}</definedName>
    <definedName name="BDFGDG" localSheetId="61" hidden="1">{"TAB1",#N/A,TRUE,"GENERAL";"TAB2",#N/A,TRUE,"GENERAL";"TAB3",#N/A,TRUE,"GENERAL";"TAB4",#N/A,TRUE,"GENERAL";"TAB5",#N/A,TRUE,"GENERAL"}</definedName>
    <definedName name="BDFGDG" localSheetId="63" hidden="1">{"TAB1",#N/A,TRUE,"GENERAL";"TAB2",#N/A,TRUE,"GENERAL";"TAB3",#N/A,TRUE,"GENERAL";"TAB4",#N/A,TRUE,"GENERAL";"TAB5",#N/A,TRUE,"GENERAL"}</definedName>
    <definedName name="BDFGDG" localSheetId="65" hidden="1">{"TAB1",#N/A,TRUE,"GENERAL";"TAB2",#N/A,TRUE,"GENERAL";"TAB3",#N/A,TRUE,"GENERAL";"TAB4",#N/A,TRUE,"GENERAL";"TAB5",#N/A,TRUE,"GENERAL"}</definedName>
    <definedName name="BDFGDG" localSheetId="67" hidden="1">{"TAB1",#N/A,TRUE,"GENERAL";"TAB2",#N/A,TRUE,"GENERAL";"TAB3",#N/A,TRUE,"GENERAL";"TAB4",#N/A,TRUE,"GENERAL";"TAB5",#N/A,TRUE,"GENERAL"}</definedName>
    <definedName name="BDFGDG" localSheetId="69" hidden="1">{"TAB1",#N/A,TRUE,"GENERAL";"TAB2",#N/A,TRUE,"GENERAL";"TAB3",#N/A,TRUE,"GENERAL";"TAB4",#N/A,TRUE,"GENERAL";"TAB5",#N/A,TRUE,"GENERAL"}</definedName>
    <definedName name="BDFGDG" localSheetId="71" hidden="1">{"TAB1",#N/A,TRUE,"GENERAL";"TAB2",#N/A,TRUE,"GENERAL";"TAB3",#N/A,TRUE,"GENERAL";"TAB4",#N/A,TRUE,"GENERAL";"TAB5",#N/A,TRUE,"GENERAL"}</definedName>
    <definedName name="BDFGDG" localSheetId="73" hidden="1">{"TAB1",#N/A,TRUE,"GENERAL";"TAB2",#N/A,TRUE,"GENERAL";"TAB3",#N/A,TRUE,"GENERAL";"TAB4",#N/A,TRUE,"GENERAL";"TAB5",#N/A,TRUE,"GENERAL"}</definedName>
    <definedName name="BDFGDG" localSheetId="75" hidden="1">{"TAB1",#N/A,TRUE,"GENERAL";"TAB2",#N/A,TRUE,"GENERAL";"TAB3",#N/A,TRUE,"GENERAL";"TAB4",#N/A,TRUE,"GENERAL";"TAB5",#N/A,TRUE,"GENERAL"}</definedName>
    <definedName name="BDFGDG" localSheetId="77" hidden="1">{"TAB1",#N/A,TRUE,"GENERAL";"TAB2",#N/A,TRUE,"GENERAL";"TAB3",#N/A,TRUE,"GENERAL";"TAB4",#N/A,TRUE,"GENERAL";"TAB5",#N/A,TRUE,"GENERAL"}</definedName>
    <definedName name="BDFGDG" localSheetId="79"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DLICITACION">[64]BD!$1:$1048576</definedName>
    <definedName name="be" localSheetId="26" hidden="1">{"TAB1",#N/A,TRUE,"GENERAL";"TAB2",#N/A,TRUE,"GENERAL";"TAB3",#N/A,TRUE,"GENERAL";"TAB4",#N/A,TRUE,"GENERAL";"TAB5",#N/A,TRUE,"GENERAL"}</definedName>
    <definedName name="be" localSheetId="28" hidden="1">{"TAB1",#N/A,TRUE,"GENERAL";"TAB2",#N/A,TRUE,"GENERAL";"TAB3",#N/A,TRUE,"GENERAL";"TAB4",#N/A,TRUE,"GENERAL";"TAB5",#N/A,TRUE,"GENERAL"}</definedName>
    <definedName name="be" localSheetId="30" hidden="1">{"TAB1",#N/A,TRUE,"GENERAL";"TAB2",#N/A,TRUE,"GENERAL";"TAB3",#N/A,TRUE,"GENERAL";"TAB4",#N/A,TRUE,"GENERAL";"TAB5",#N/A,TRUE,"GENERAL"}</definedName>
    <definedName name="be" localSheetId="81" hidden="1">{"TAB1",#N/A,TRUE,"GENERAL";"TAB2",#N/A,TRUE,"GENERAL";"TAB3",#N/A,TRUE,"GENERAL";"TAB4",#N/A,TRUE,"GENERAL";"TAB5",#N/A,TRUE,"GENERAL"}</definedName>
    <definedName name="be" localSheetId="32" hidden="1">{"TAB1",#N/A,TRUE,"GENERAL";"TAB2",#N/A,TRUE,"GENERAL";"TAB3",#N/A,TRUE,"GENERAL";"TAB4",#N/A,TRUE,"GENERAL";"TAB5",#N/A,TRUE,"GENERAL"}</definedName>
    <definedName name="be" localSheetId="34" hidden="1">{"TAB1",#N/A,TRUE,"GENERAL";"TAB2",#N/A,TRUE,"GENERAL";"TAB3",#N/A,TRUE,"GENERAL";"TAB4",#N/A,TRUE,"GENERAL";"TAB5",#N/A,TRUE,"GENERAL"}</definedName>
    <definedName name="be" localSheetId="36" hidden="1">{"TAB1",#N/A,TRUE,"GENERAL";"TAB2",#N/A,TRUE,"GENERAL";"TAB3",#N/A,TRUE,"GENERAL";"TAB4",#N/A,TRUE,"GENERAL";"TAB5",#N/A,TRUE,"GENERAL"}</definedName>
    <definedName name="be" localSheetId="38" hidden="1">{"TAB1",#N/A,TRUE,"GENERAL";"TAB2",#N/A,TRUE,"GENERAL";"TAB3",#N/A,TRUE,"GENERAL";"TAB4",#N/A,TRUE,"GENERAL";"TAB5",#N/A,TRUE,"GENERAL"}</definedName>
    <definedName name="be" localSheetId="40" hidden="1">{"TAB1",#N/A,TRUE,"GENERAL";"TAB2",#N/A,TRUE,"GENERAL";"TAB3",#N/A,TRUE,"GENERAL";"TAB4",#N/A,TRUE,"GENERAL";"TAB5",#N/A,TRUE,"GENERAL"}</definedName>
    <definedName name="be" localSheetId="42" hidden="1">{"TAB1",#N/A,TRUE,"GENERAL";"TAB2",#N/A,TRUE,"GENERAL";"TAB3",#N/A,TRUE,"GENERAL";"TAB4",#N/A,TRUE,"GENERAL";"TAB5",#N/A,TRUE,"GENERAL"}</definedName>
    <definedName name="be" localSheetId="45" hidden="1">{"TAB1",#N/A,TRUE,"GENERAL";"TAB2",#N/A,TRUE,"GENERAL";"TAB3",#N/A,TRUE,"GENERAL";"TAB4",#N/A,TRUE,"GENERAL";"TAB5",#N/A,TRUE,"GENERAL"}</definedName>
    <definedName name="be" localSheetId="47" hidden="1">{"TAB1",#N/A,TRUE,"GENERAL";"TAB2",#N/A,TRUE,"GENERAL";"TAB3",#N/A,TRUE,"GENERAL";"TAB4",#N/A,TRUE,"GENERAL";"TAB5",#N/A,TRUE,"GENERAL"}</definedName>
    <definedName name="be" localSheetId="49" hidden="1">{"TAB1",#N/A,TRUE,"GENERAL";"TAB2",#N/A,TRUE,"GENERAL";"TAB3",#N/A,TRUE,"GENERAL";"TAB4",#N/A,TRUE,"GENERAL";"TAB5",#N/A,TRUE,"GENERAL"}</definedName>
    <definedName name="be" localSheetId="51" hidden="1">{"TAB1",#N/A,TRUE,"GENERAL";"TAB2",#N/A,TRUE,"GENERAL";"TAB3",#N/A,TRUE,"GENERAL";"TAB4",#N/A,TRUE,"GENERAL";"TAB5",#N/A,TRUE,"GENERAL"}</definedName>
    <definedName name="be" localSheetId="53" hidden="1">{"TAB1",#N/A,TRUE,"GENERAL";"TAB2",#N/A,TRUE,"GENERAL";"TAB3",#N/A,TRUE,"GENERAL";"TAB4",#N/A,TRUE,"GENERAL";"TAB5",#N/A,TRUE,"GENERAL"}</definedName>
    <definedName name="be" localSheetId="55" hidden="1">{"TAB1",#N/A,TRUE,"GENERAL";"TAB2",#N/A,TRUE,"GENERAL";"TAB3",#N/A,TRUE,"GENERAL";"TAB4",#N/A,TRUE,"GENERAL";"TAB5",#N/A,TRUE,"GENERAL"}</definedName>
    <definedName name="be" localSheetId="57" hidden="1">{"TAB1",#N/A,TRUE,"GENERAL";"TAB2",#N/A,TRUE,"GENERAL";"TAB3",#N/A,TRUE,"GENERAL";"TAB4",#N/A,TRUE,"GENERAL";"TAB5",#N/A,TRUE,"GENERAL"}</definedName>
    <definedName name="be" localSheetId="59" hidden="1">{"TAB1",#N/A,TRUE,"GENERAL";"TAB2",#N/A,TRUE,"GENERAL";"TAB3",#N/A,TRUE,"GENERAL";"TAB4",#N/A,TRUE,"GENERAL";"TAB5",#N/A,TRUE,"GENERAL"}</definedName>
    <definedName name="be" localSheetId="61" hidden="1">{"TAB1",#N/A,TRUE,"GENERAL";"TAB2",#N/A,TRUE,"GENERAL";"TAB3",#N/A,TRUE,"GENERAL";"TAB4",#N/A,TRUE,"GENERAL";"TAB5",#N/A,TRUE,"GENERAL"}</definedName>
    <definedName name="be" localSheetId="63" hidden="1">{"TAB1",#N/A,TRUE,"GENERAL";"TAB2",#N/A,TRUE,"GENERAL";"TAB3",#N/A,TRUE,"GENERAL";"TAB4",#N/A,TRUE,"GENERAL";"TAB5",#N/A,TRUE,"GENERAL"}</definedName>
    <definedName name="be" localSheetId="65" hidden="1">{"TAB1",#N/A,TRUE,"GENERAL";"TAB2",#N/A,TRUE,"GENERAL";"TAB3",#N/A,TRUE,"GENERAL";"TAB4",#N/A,TRUE,"GENERAL";"TAB5",#N/A,TRUE,"GENERAL"}</definedName>
    <definedName name="be" localSheetId="67" hidden="1">{"TAB1",#N/A,TRUE,"GENERAL";"TAB2",#N/A,TRUE,"GENERAL";"TAB3",#N/A,TRUE,"GENERAL";"TAB4",#N/A,TRUE,"GENERAL";"TAB5",#N/A,TRUE,"GENERAL"}</definedName>
    <definedName name="be" localSheetId="69" hidden="1">{"TAB1",#N/A,TRUE,"GENERAL";"TAB2",#N/A,TRUE,"GENERAL";"TAB3",#N/A,TRUE,"GENERAL";"TAB4",#N/A,TRUE,"GENERAL";"TAB5",#N/A,TRUE,"GENERAL"}</definedName>
    <definedName name="be" localSheetId="71" hidden="1">{"TAB1",#N/A,TRUE,"GENERAL";"TAB2",#N/A,TRUE,"GENERAL";"TAB3",#N/A,TRUE,"GENERAL";"TAB4",#N/A,TRUE,"GENERAL";"TAB5",#N/A,TRUE,"GENERAL"}</definedName>
    <definedName name="be" localSheetId="73" hidden="1">{"TAB1",#N/A,TRUE,"GENERAL";"TAB2",#N/A,TRUE,"GENERAL";"TAB3",#N/A,TRUE,"GENERAL";"TAB4",#N/A,TRUE,"GENERAL";"TAB5",#N/A,TRUE,"GENERAL"}</definedName>
    <definedName name="be" localSheetId="75" hidden="1">{"TAB1",#N/A,TRUE,"GENERAL";"TAB2",#N/A,TRUE,"GENERAL";"TAB3",#N/A,TRUE,"GENERAL";"TAB4",#N/A,TRUE,"GENERAL";"TAB5",#N/A,TRUE,"GENERAL"}</definedName>
    <definedName name="be" localSheetId="77" hidden="1">{"TAB1",#N/A,TRUE,"GENERAL";"TAB2",#N/A,TRUE,"GENERAL";"TAB3",#N/A,TRUE,"GENERAL";"TAB4",#N/A,TRUE,"GENERAL";"TAB5",#N/A,TRUE,"GENERAL"}</definedName>
    <definedName name="be" localSheetId="79"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26">#REF!</definedName>
    <definedName name="Beg_Bal" localSheetId="28">#REF!</definedName>
    <definedName name="Beg_Bal" localSheetId="30">#REF!</definedName>
    <definedName name="Beg_Bal" localSheetId="81">#REF!</definedName>
    <definedName name="Beg_Bal" localSheetId="32">#REF!</definedName>
    <definedName name="Beg_Bal" localSheetId="34">#REF!</definedName>
    <definedName name="Beg_Bal" localSheetId="36">#REF!</definedName>
    <definedName name="Beg_Bal" localSheetId="38">#REF!</definedName>
    <definedName name="Beg_Bal" localSheetId="40">#REF!</definedName>
    <definedName name="Beg_Bal" localSheetId="42">#REF!</definedName>
    <definedName name="Beg_Bal" localSheetId="45">#REF!</definedName>
    <definedName name="Beg_Bal" localSheetId="47">#REF!</definedName>
    <definedName name="Beg_Bal" localSheetId="49">#REF!</definedName>
    <definedName name="Beg_Bal" localSheetId="51">#REF!</definedName>
    <definedName name="Beg_Bal" localSheetId="53">#REF!</definedName>
    <definedName name="Beg_Bal" localSheetId="55">#REF!</definedName>
    <definedName name="Beg_Bal" localSheetId="57">#REF!</definedName>
    <definedName name="Beg_Bal" localSheetId="59">#REF!</definedName>
    <definedName name="Beg_Bal" localSheetId="61">#REF!</definedName>
    <definedName name="Beg_Bal" localSheetId="63">#REF!</definedName>
    <definedName name="Beg_Bal" localSheetId="65">#REF!</definedName>
    <definedName name="Beg_Bal" localSheetId="67">#REF!</definedName>
    <definedName name="Beg_Bal" localSheetId="69">#REF!</definedName>
    <definedName name="Beg_Bal" localSheetId="71">#REF!</definedName>
    <definedName name="Beg_Bal" localSheetId="56">#REF!</definedName>
    <definedName name="Beg_Bal" localSheetId="58">#REF!</definedName>
    <definedName name="Beg_Bal" localSheetId="60">#REF!</definedName>
    <definedName name="Beg_Bal" localSheetId="62">#REF!</definedName>
    <definedName name="Beg_Bal" localSheetId="64">#REF!</definedName>
    <definedName name="Beg_Bal" localSheetId="66">#REF!</definedName>
    <definedName name="Beg_Bal" localSheetId="68">#REF!</definedName>
    <definedName name="Beg_Bal" localSheetId="73">#REF!</definedName>
    <definedName name="Beg_Bal" localSheetId="75">#REF!</definedName>
    <definedName name="Beg_Bal" localSheetId="77">#REF!</definedName>
    <definedName name="Beg_Bal" localSheetId="79">#REF!</definedName>
    <definedName name="Beg_Bal" localSheetId="3">#REF!</definedName>
    <definedName name="Beg_Bal">#REF!</definedName>
    <definedName name="BENEF.UNIT.">#REF!</definedName>
    <definedName name="bfnfv" localSheetId="26"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8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40" hidden="1">{"TAB1",#N/A,TRUE,"GENERAL";"TAB2",#N/A,TRUE,"GENERAL";"TAB3",#N/A,TRUE,"GENERAL";"TAB4",#N/A,TRUE,"GENERAL";"TAB5",#N/A,TRUE,"GENERAL"}</definedName>
    <definedName name="bfnfv" localSheetId="42" hidden="1">{"TAB1",#N/A,TRUE,"GENERAL";"TAB2",#N/A,TRUE,"GENERAL";"TAB3",#N/A,TRUE,"GENERAL";"TAB4",#N/A,TRUE,"GENERAL";"TAB5",#N/A,TRUE,"GENERAL"}</definedName>
    <definedName name="bfnfv" localSheetId="45" hidden="1">{"TAB1",#N/A,TRUE,"GENERAL";"TAB2",#N/A,TRUE,"GENERAL";"TAB3",#N/A,TRUE,"GENERAL";"TAB4",#N/A,TRUE,"GENERAL";"TAB5",#N/A,TRUE,"GENERAL"}</definedName>
    <definedName name="bfnfv" localSheetId="47" hidden="1">{"TAB1",#N/A,TRUE,"GENERAL";"TAB2",#N/A,TRUE,"GENERAL";"TAB3",#N/A,TRUE,"GENERAL";"TAB4",#N/A,TRUE,"GENERAL";"TAB5",#N/A,TRUE,"GENERAL"}</definedName>
    <definedName name="bfnfv" localSheetId="49" hidden="1">{"TAB1",#N/A,TRUE,"GENERAL";"TAB2",#N/A,TRUE,"GENERAL";"TAB3",#N/A,TRUE,"GENERAL";"TAB4",#N/A,TRUE,"GENERAL";"TAB5",#N/A,TRUE,"GENERAL"}</definedName>
    <definedName name="bfnfv" localSheetId="51" hidden="1">{"TAB1",#N/A,TRUE,"GENERAL";"TAB2",#N/A,TRUE,"GENERAL";"TAB3",#N/A,TRUE,"GENERAL";"TAB4",#N/A,TRUE,"GENERAL";"TAB5",#N/A,TRUE,"GENERAL"}</definedName>
    <definedName name="bfnfv" localSheetId="53" hidden="1">{"TAB1",#N/A,TRUE,"GENERAL";"TAB2",#N/A,TRUE,"GENERAL";"TAB3",#N/A,TRUE,"GENERAL";"TAB4",#N/A,TRUE,"GENERAL";"TAB5",#N/A,TRUE,"GENERAL"}</definedName>
    <definedName name="bfnfv" localSheetId="55" hidden="1">{"TAB1",#N/A,TRUE,"GENERAL";"TAB2",#N/A,TRUE,"GENERAL";"TAB3",#N/A,TRUE,"GENERAL";"TAB4",#N/A,TRUE,"GENERAL";"TAB5",#N/A,TRUE,"GENERAL"}</definedName>
    <definedName name="bfnfv" localSheetId="57" hidden="1">{"TAB1",#N/A,TRUE,"GENERAL";"TAB2",#N/A,TRUE,"GENERAL";"TAB3",#N/A,TRUE,"GENERAL";"TAB4",#N/A,TRUE,"GENERAL";"TAB5",#N/A,TRUE,"GENERAL"}</definedName>
    <definedName name="bfnfv" localSheetId="59" hidden="1">{"TAB1",#N/A,TRUE,"GENERAL";"TAB2",#N/A,TRUE,"GENERAL";"TAB3",#N/A,TRUE,"GENERAL";"TAB4",#N/A,TRUE,"GENERAL";"TAB5",#N/A,TRUE,"GENERAL"}</definedName>
    <definedName name="bfnfv" localSheetId="61" hidden="1">{"TAB1",#N/A,TRUE,"GENERAL";"TAB2",#N/A,TRUE,"GENERAL";"TAB3",#N/A,TRUE,"GENERAL";"TAB4",#N/A,TRUE,"GENERAL";"TAB5",#N/A,TRUE,"GENERAL"}</definedName>
    <definedName name="bfnfv" localSheetId="63" hidden="1">{"TAB1",#N/A,TRUE,"GENERAL";"TAB2",#N/A,TRUE,"GENERAL";"TAB3",#N/A,TRUE,"GENERAL";"TAB4",#N/A,TRUE,"GENERAL";"TAB5",#N/A,TRUE,"GENERAL"}</definedName>
    <definedName name="bfnfv" localSheetId="65" hidden="1">{"TAB1",#N/A,TRUE,"GENERAL";"TAB2",#N/A,TRUE,"GENERAL";"TAB3",#N/A,TRUE,"GENERAL";"TAB4",#N/A,TRUE,"GENERAL";"TAB5",#N/A,TRUE,"GENERAL"}</definedName>
    <definedName name="bfnfv" localSheetId="67" hidden="1">{"TAB1",#N/A,TRUE,"GENERAL";"TAB2",#N/A,TRUE,"GENERAL";"TAB3",#N/A,TRUE,"GENERAL";"TAB4",#N/A,TRUE,"GENERAL";"TAB5",#N/A,TRUE,"GENERAL"}</definedName>
    <definedName name="bfnfv" localSheetId="69" hidden="1">{"TAB1",#N/A,TRUE,"GENERAL";"TAB2",#N/A,TRUE,"GENERAL";"TAB3",#N/A,TRUE,"GENERAL";"TAB4",#N/A,TRUE,"GENERAL";"TAB5",#N/A,TRUE,"GENERAL"}</definedName>
    <definedName name="bfnfv" localSheetId="71" hidden="1">{"TAB1",#N/A,TRUE,"GENERAL";"TAB2",#N/A,TRUE,"GENERAL";"TAB3",#N/A,TRUE,"GENERAL";"TAB4",#N/A,TRUE,"GENERAL";"TAB5",#N/A,TRUE,"GENERAL"}</definedName>
    <definedName name="bfnfv" localSheetId="73" hidden="1">{"TAB1",#N/A,TRUE,"GENERAL";"TAB2",#N/A,TRUE,"GENERAL";"TAB3",#N/A,TRUE,"GENERAL";"TAB4",#N/A,TRUE,"GENERAL";"TAB5",#N/A,TRUE,"GENERAL"}</definedName>
    <definedName name="bfnfv" localSheetId="75" hidden="1">{"TAB1",#N/A,TRUE,"GENERAL";"TAB2",#N/A,TRUE,"GENERAL";"TAB3",#N/A,TRUE,"GENERAL";"TAB4",#N/A,TRUE,"GENERAL";"TAB5",#N/A,TRUE,"GENERAL"}</definedName>
    <definedName name="bfnfv" localSheetId="77" hidden="1">{"TAB1",#N/A,TRUE,"GENERAL";"TAB2",#N/A,TRUE,"GENERAL";"TAB3",#N/A,TRUE,"GENERAL";"TAB4",#N/A,TRUE,"GENERAL";"TAB5",#N/A,TRUE,"GENERAL"}</definedName>
    <definedName name="bfnfv" localSheetId="79"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6" hidden="1">{"TAB1",#N/A,TRUE,"GENERAL";"TAB2",#N/A,TRUE,"GENERAL";"TAB3",#N/A,TRUE,"GENERAL";"TAB4",#N/A,TRUE,"GENERAL";"TAB5",#N/A,TRUE,"GENERAL"}</definedName>
    <definedName name="bgb" localSheetId="28" hidden="1">{"TAB1",#N/A,TRUE,"GENERAL";"TAB2",#N/A,TRUE,"GENERAL";"TAB3",#N/A,TRUE,"GENERAL";"TAB4",#N/A,TRUE,"GENERAL";"TAB5",#N/A,TRUE,"GENERAL"}</definedName>
    <definedName name="bgb" localSheetId="30" hidden="1">{"TAB1",#N/A,TRUE,"GENERAL";"TAB2",#N/A,TRUE,"GENERAL";"TAB3",#N/A,TRUE,"GENERAL";"TAB4",#N/A,TRUE,"GENERAL";"TAB5",#N/A,TRUE,"GENERAL"}</definedName>
    <definedName name="bgb" localSheetId="81" hidden="1">{"TAB1",#N/A,TRUE,"GENERAL";"TAB2",#N/A,TRUE,"GENERAL";"TAB3",#N/A,TRUE,"GENERAL";"TAB4",#N/A,TRUE,"GENERAL";"TAB5",#N/A,TRUE,"GENERAL"}</definedName>
    <definedName name="bgb" localSheetId="32" hidden="1">{"TAB1",#N/A,TRUE,"GENERAL";"TAB2",#N/A,TRUE,"GENERAL";"TAB3",#N/A,TRUE,"GENERAL";"TAB4",#N/A,TRUE,"GENERAL";"TAB5",#N/A,TRUE,"GENERAL"}</definedName>
    <definedName name="bgb" localSheetId="34" hidden="1">{"TAB1",#N/A,TRUE,"GENERAL";"TAB2",#N/A,TRUE,"GENERAL";"TAB3",#N/A,TRUE,"GENERAL";"TAB4",#N/A,TRUE,"GENERAL";"TAB5",#N/A,TRUE,"GENERAL"}</definedName>
    <definedName name="bgb" localSheetId="36" hidden="1">{"TAB1",#N/A,TRUE,"GENERAL";"TAB2",#N/A,TRUE,"GENERAL";"TAB3",#N/A,TRUE,"GENERAL";"TAB4",#N/A,TRUE,"GENERAL";"TAB5",#N/A,TRUE,"GENERAL"}</definedName>
    <definedName name="bgb" localSheetId="38" hidden="1">{"TAB1",#N/A,TRUE,"GENERAL";"TAB2",#N/A,TRUE,"GENERAL";"TAB3",#N/A,TRUE,"GENERAL";"TAB4",#N/A,TRUE,"GENERAL";"TAB5",#N/A,TRUE,"GENERAL"}</definedName>
    <definedName name="bgb" localSheetId="40" hidden="1">{"TAB1",#N/A,TRUE,"GENERAL";"TAB2",#N/A,TRUE,"GENERAL";"TAB3",#N/A,TRUE,"GENERAL";"TAB4",#N/A,TRUE,"GENERAL";"TAB5",#N/A,TRUE,"GENERAL"}</definedName>
    <definedName name="bgb" localSheetId="42" hidden="1">{"TAB1",#N/A,TRUE,"GENERAL";"TAB2",#N/A,TRUE,"GENERAL";"TAB3",#N/A,TRUE,"GENERAL";"TAB4",#N/A,TRUE,"GENERAL";"TAB5",#N/A,TRUE,"GENERAL"}</definedName>
    <definedName name="bgb" localSheetId="45" hidden="1">{"TAB1",#N/A,TRUE,"GENERAL";"TAB2",#N/A,TRUE,"GENERAL";"TAB3",#N/A,TRUE,"GENERAL";"TAB4",#N/A,TRUE,"GENERAL";"TAB5",#N/A,TRUE,"GENERAL"}</definedName>
    <definedName name="bgb" localSheetId="47" hidden="1">{"TAB1",#N/A,TRUE,"GENERAL";"TAB2",#N/A,TRUE,"GENERAL";"TAB3",#N/A,TRUE,"GENERAL";"TAB4",#N/A,TRUE,"GENERAL";"TAB5",#N/A,TRUE,"GENERAL"}</definedName>
    <definedName name="bgb" localSheetId="49" hidden="1">{"TAB1",#N/A,TRUE,"GENERAL";"TAB2",#N/A,TRUE,"GENERAL";"TAB3",#N/A,TRUE,"GENERAL";"TAB4",#N/A,TRUE,"GENERAL";"TAB5",#N/A,TRUE,"GENERAL"}</definedName>
    <definedName name="bgb" localSheetId="51" hidden="1">{"TAB1",#N/A,TRUE,"GENERAL";"TAB2",#N/A,TRUE,"GENERAL";"TAB3",#N/A,TRUE,"GENERAL";"TAB4",#N/A,TRUE,"GENERAL";"TAB5",#N/A,TRUE,"GENERAL"}</definedName>
    <definedName name="bgb" localSheetId="53" hidden="1">{"TAB1",#N/A,TRUE,"GENERAL";"TAB2",#N/A,TRUE,"GENERAL";"TAB3",#N/A,TRUE,"GENERAL";"TAB4",#N/A,TRUE,"GENERAL";"TAB5",#N/A,TRUE,"GENERAL"}</definedName>
    <definedName name="bgb" localSheetId="55" hidden="1">{"TAB1",#N/A,TRUE,"GENERAL";"TAB2",#N/A,TRUE,"GENERAL";"TAB3",#N/A,TRUE,"GENERAL";"TAB4",#N/A,TRUE,"GENERAL";"TAB5",#N/A,TRUE,"GENERAL"}</definedName>
    <definedName name="bgb" localSheetId="57" hidden="1">{"TAB1",#N/A,TRUE,"GENERAL";"TAB2",#N/A,TRUE,"GENERAL";"TAB3",#N/A,TRUE,"GENERAL";"TAB4",#N/A,TRUE,"GENERAL";"TAB5",#N/A,TRUE,"GENERAL"}</definedName>
    <definedName name="bgb" localSheetId="59" hidden="1">{"TAB1",#N/A,TRUE,"GENERAL";"TAB2",#N/A,TRUE,"GENERAL";"TAB3",#N/A,TRUE,"GENERAL";"TAB4",#N/A,TRUE,"GENERAL";"TAB5",#N/A,TRUE,"GENERAL"}</definedName>
    <definedName name="bgb" localSheetId="61" hidden="1">{"TAB1",#N/A,TRUE,"GENERAL";"TAB2",#N/A,TRUE,"GENERAL";"TAB3",#N/A,TRUE,"GENERAL";"TAB4",#N/A,TRUE,"GENERAL";"TAB5",#N/A,TRUE,"GENERAL"}</definedName>
    <definedName name="bgb" localSheetId="63" hidden="1">{"TAB1",#N/A,TRUE,"GENERAL";"TAB2",#N/A,TRUE,"GENERAL";"TAB3",#N/A,TRUE,"GENERAL";"TAB4",#N/A,TRUE,"GENERAL";"TAB5",#N/A,TRUE,"GENERAL"}</definedName>
    <definedName name="bgb" localSheetId="65" hidden="1">{"TAB1",#N/A,TRUE,"GENERAL";"TAB2",#N/A,TRUE,"GENERAL";"TAB3",#N/A,TRUE,"GENERAL";"TAB4",#N/A,TRUE,"GENERAL";"TAB5",#N/A,TRUE,"GENERAL"}</definedName>
    <definedName name="bgb" localSheetId="67" hidden="1">{"TAB1",#N/A,TRUE,"GENERAL";"TAB2",#N/A,TRUE,"GENERAL";"TAB3",#N/A,TRUE,"GENERAL";"TAB4",#N/A,TRUE,"GENERAL";"TAB5",#N/A,TRUE,"GENERAL"}</definedName>
    <definedName name="bgb" localSheetId="69" hidden="1">{"TAB1",#N/A,TRUE,"GENERAL";"TAB2",#N/A,TRUE,"GENERAL";"TAB3",#N/A,TRUE,"GENERAL";"TAB4",#N/A,TRUE,"GENERAL";"TAB5",#N/A,TRUE,"GENERAL"}</definedName>
    <definedName name="bgb" localSheetId="71" hidden="1">{"TAB1",#N/A,TRUE,"GENERAL";"TAB2",#N/A,TRUE,"GENERAL";"TAB3",#N/A,TRUE,"GENERAL";"TAB4",#N/A,TRUE,"GENERAL";"TAB5",#N/A,TRUE,"GENERAL"}</definedName>
    <definedName name="bgb" localSheetId="73" hidden="1">{"TAB1",#N/A,TRUE,"GENERAL";"TAB2",#N/A,TRUE,"GENERAL";"TAB3",#N/A,TRUE,"GENERAL";"TAB4",#N/A,TRUE,"GENERAL";"TAB5",#N/A,TRUE,"GENERAL"}</definedName>
    <definedName name="bgb" localSheetId="75" hidden="1">{"TAB1",#N/A,TRUE,"GENERAL";"TAB2",#N/A,TRUE,"GENERAL";"TAB3",#N/A,TRUE,"GENERAL";"TAB4",#N/A,TRUE,"GENERAL";"TAB5",#N/A,TRUE,"GENERAL"}</definedName>
    <definedName name="bgb" localSheetId="77" hidden="1">{"TAB1",#N/A,TRUE,"GENERAL";"TAB2",#N/A,TRUE,"GENERAL";"TAB3",#N/A,TRUE,"GENERAL";"TAB4",#N/A,TRUE,"GENERAL";"TAB5",#N/A,TRUE,"GENERAL"}</definedName>
    <definedName name="bgb" localSheetId="79"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6" hidden="1">{"via1",#N/A,TRUE,"general";"via2",#N/A,TRUE,"general";"via3",#N/A,TRUE,"general"}</definedName>
    <definedName name="BGDGFRT" localSheetId="28" hidden="1">{"via1",#N/A,TRUE,"general";"via2",#N/A,TRUE,"general";"via3",#N/A,TRUE,"general"}</definedName>
    <definedName name="BGDGFRT" localSheetId="30" hidden="1">{"via1",#N/A,TRUE,"general";"via2",#N/A,TRUE,"general";"via3",#N/A,TRUE,"general"}</definedName>
    <definedName name="BGDGFRT" localSheetId="81" hidden="1">{"via1",#N/A,TRUE,"general";"via2",#N/A,TRUE,"general";"via3",#N/A,TRUE,"general"}</definedName>
    <definedName name="BGDGFRT" localSheetId="32" hidden="1">{"via1",#N/A,TRUE,"general";"via2",#N/A,TRUE,"general";"via3",#N/A,TRUE,"general"}</definedName>
    <definedName name="BGDGFRT" localSheetId="34" hidden="1">{"via1",#N/A,TRUE,"general";"via2",#N/A,TRUE,"general";"via3",#N/A,TRUE,"general"}</definedName>
    <definedName name="BGDGFRT" localSheetId="36" hidden="1">{"via1",#N/A,TRUE,"general";"via2",#N/A,TRUE,"general";"via3",#N/A,TRUE,"general"}</definedName>
    <definedName name="BGDGFRT" localSheetId="38" hidden="1">{"via1",#N/A,TRUE,"general";"via2",#N/A,TRUE,"general";"via3",#N/A,TRUE,"general"}</definedName>
    <definedName name="BGDGFRT" localSheetId="40" hidden="1">{"via1",#N/A,TRUE,"general";"via2",#N/A,TRUE,"general";"via3",#N/A,TRUE,"general"}</definedName>
    <definedName name="BGDGFRT" localSheetId="42" hidden="1">{"via1",#N/A,TRUE,"general";"via2",#N/A,TRUE,"general";"via3",#N/A,TRUE,"general"}</definedName>
    <definedName name="BGDGFRT" localSheetId="45" hidden="1">{"via1",#N/A,TRUE,"general";"via2",#N/A,TRUE,"general";"via3",#N/A,TRUE,"general"}</definedName>
    <definedName name="BGDGFRT" localSheetId="47" hidden="1">{"via1",#N/A,TRUE,"general";"via2",#N/A,TRUE,"general";"via3",#N/A,TRUE,"general"}</definedName>
    <definedName name="BGDGFRT" localSheetId="49" hidden="1">{"via1",#N/A,TRUE,"general";"via2",#N/A,TRUE,"general";"via3",#N/A,TRUE,"general"}</definedName>
    <definedName name="BGDGFRT" localSheetId="51" hidden="1">{"via1",#N/A,TRUE,"general";"via2",#N/A,TRUE,"general";"via3",#N/A,TRUE,"general"}</definedName>
    <definedName name="BGDGFRT" localSheetId="53" hidden="1">{"via1",#N/A,TRUE,"general";"via2",#N/A,TRUE,"general";"via3",#N/A,TRUE,"general"}</definedName>
    <definedName name="BGDGFRT" localSheetId="55" hidden="1">{"via1",#N/A,TRUE,"general";"via2",#N/A,TRUE,"general";"via3",#N/A,TRUE,"general"}</definedName>
    <definedName name="BGDGFRT" localSheetId="57" hidden="1">{"via1",#N/A,TRUE,"general";"via2",#N/A,TRUE,"general";"via3",#N/A,TRUE,"general"}</definedName>
    <definedName name="BGDGFRT" localSheetId="59" hidden="1">{"via1",#N/A,TRUE,"general";"via2",#N/A,TRUE,"general";"via3",#N/A,TRUE,"general"}</definedName>
    <definedName name="BGDGFRT" localSheetId="61" hidden="1">{"via1",#N/A,TRUE,"general";"via2",#N/A,TRUE,"general";"via3",#N/A,TRUE,"general"}</definedName>
    <definedName name="BGDGFRT" localSheetId="63" hidden="1">{"via1",#N/A,TRUE,"general";"via2",#N/A,TRUE,"general";"via3",#N/A,TRUE,"general"}</definedName>
    <definedName name="BGDGFRT" localSheetId="65" hidden="1">{"via1",#N/A,TRUE,"general";"via2",#N/A,TRUE,"general";"via3",#N/A,TRUE,"general"}</definedName>
    <definedName name="BGDGFRT" localSheetId="67" hidden="1">{"via1",#N/A,TRUE,"general";"via2",#N/A,TRUE,"general";"via3",#N/A,TRUE,"general"}</definedName>
    <definedName name="BGDGFRT" localSheetId="69" hidden="1">{"via1",#N/A,TRUE,"general";"via2",#N/A,TRUE,"general";"via3",#N/A,TRUE,"general"}</definedName>
    <definedName name="BGDGFRT" localSheetId="71" hidden="1">{"via1",#N/A,TRUE,"general";"via2",#N/A,TRUE,"general";"via3",#N/A,TRUE,"general"}</definedName>
    <definedName name="BGDGFRT" localSheetId="73" hidden="1">{"via1",#N/A,TRUE,"general";"via2",#N/A,TRUE,"general";"via3",#N/A,TRUE,"general"}</definedName>
    <definedName name="BGDGFRT" localSheetId="75" hidden="1">{"via1",#N/A,TRUE,"general";"via2",#N/A,TRUE,"general";"via3",#N/A,TRUE,"general"}</definedName>
    <definedName name="BGDGFRT" localSheetId="77" hidden="1">{"via1",#N/A,TRUE,"general";"via2",#N/A,TRUE,"general";"via3",#N/A,TRUE,"general"}</definedName>
    <definedName name="BGDGFRT" localSheetId="79"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6" hidden="1">{"via1",#N/A,TRUE,"general";"via2",#N/A,TRUE,"general";"via3",#N/A,TRUE,"general"}</definedName>
    <definedName name="BGFBFH" localSheetId="28" hidden="1">{"via1",#N/A,TRUE,"general";"via2",#N/A,TRUE,"general";"via3",#N/A,TRUE,"general"}</definedName>
    <definedName name="BGFBFH" localSheetId="30" hidden="1">{"via1",#N/A,TRUE,"general";"via2",#N/A,TRUE,"general";"via3",#N/A,TRUE,"general"}</definedName>
    <definedName name="BGFBFH" localSheetId="81" hidden="1">{"via1",#N/A,TRUE,"general";"via2",#N/A,TRUE,"general";"via3",#N/A,TRUE,"general"}</definedName>
    <definedName name="BGFBFH" localSheetId="32" hidden="1">{"via1",#N/A,TRUE,"general";"via2",#N/A,TRUE,"general";"via3",#N/A,TRUE,"general"}</definedName>
    <definedName name="BGFBFH" localSheetId="34" hidden="1">{"via1",#N/A,TRUE,"general";"via2",#N/A,TRUE,"general";"via3",#N/A,TRUE,"general"}</definedName>
    <definedName name="BGFBFH" localSheetId="36" hidden="1">{"via1",#N/A,TRUE,"general";"via2",#N/A,TRUE,"general";"via3",#N/A,TRUE,"general"}</definedName>
    <definedName name="BGFBFH" localSheetId="38" hidden="1">{"via1",#N/A,TRUE,"general";"via2",#N/A,TRUE,"general";"via3",#N/A,TRUE,"general"}</definedName>
    <definedName name="BGFBFH" localSheetId="40" hidden="1">{"via1",#N/A,TRUE,"general";"via2",#N/A,TRUE,"general";"via3",#N/A,TRUE,"general"}</definedName>
    <definedName name="BGFBFH" localSheetId="42" hidden="1">{"via1",#N/A,TRUE,"general";"via2",#N/A,TRUE,"general";"via3",#N/A,TRUE,"general"}</definedName>
    <definedName name="BGFBFH" localSheetId="45" hidden="1">{"via1",#N/A,TRUE,"general";"via2",#N/A,TRUE,"general";"via3",#N/A,TRUE,"general"}</definedName>
    <definedName name="BGFBFH" localSheetId="47" hidden="1">{"via1",#N/A,TRUE,"general";"via2",#N/A,TRUE,"general";"via3",#N/A,TRUE,"general"}</definedName>
    <definedName name="BGFBFH" localSheetId="49" hidden="1">{"via1",#N/A,TRUE,"general";"via2",#N/A,TRUE,"general";"via3",#N/A,TRUE,"general"}</definedName>
    <definedName name="BGFBFH" localSheetId="51" hidden="1">{"via1",#N/A,TRUE,"general";"via2",#N/A,TRUE,"general";"via3",#N/A,TRUE,"general"}</definedName>
    <definedName name="BGFBFH" localSheetId="53" hidden="1">{"via1",#N/A,TRUE,"general";"via2",#N/A,TRUE,"general";"via3",#N/A,TRUE,"general"}</definedName>
    <definedName name="BGFBFH" localSheetId="55" hidden="1">{"via1",#N/A,TRUE,"general";"via2",#N/A,TRUE,"general";"via3",#N/A,TRUE,"general"}</definedName>
    <definedName name="BGFBFH" localSheetId="57" hidden="1">{"via1",#N/A,TRUE,"general";"via2",#N/A,TRUE,"general";"via3",#N/A,TRUE,"general"}</definedName>
    <definedName name="BGFBFH" localSheetId="59" hidden="1">{"via1",#N/A,TRUE,"general";"via2",#N/A,TRUE,"general";"via3",#N/A,TRUE,"general"}</definedName>
    <definedName name="BGFBFH" localSheetId="61" hidden="1">{"via1",#N/A,TRUE,"general";"via2",#N/A,TRUE,"general";"via3",#N/A,TRUE,"general"}</definedName>
    <definedName name="BGFBFH" localSheetId="63" hidden="1">{"via1",#N/A,TRUE,"general";"via2",#N/A,TRUE,"general";"via3",#N/A,TRUE,"general"}</definedName>
    <definedName name="BGFBFH" localSheetId="65" hidden="1">{"via1",#N/A,TRUE,"general";"via2",#N/A,TRUE,"general";"via3",#N/A,TRUE,"general"}</definedName>
    <definedName name="BGFBFH" localSheetId="67" hidden="1">{"via1",#N/A,TRUE,"general";"via2",#N/A,TRUE,"general";"via3",#N/A,TRUE,"general"}</definedName>
    <definedName name="BGFBFH" localSheetId="69" hidden="1">{"via1",#N/A,TRUE,"general";"via2",#N/A,TRUE,"general";"via3",#N/A,TRUE,"general"}</definedName>
    <definedName name="BGFBFH" localSheetId="71" hidden="1">{"via1",#N/A,TRUE,"general";"via2",#N/A,TRUE,"general";"via3",#N/A,TRUE,"general"}</definedName>
    <definedName name="BGFBFH" localSheetId="73" hidden="1">{"via1",#N/A,TRUE,"general";"via2",#N/A,TRUE,"general";"via3",#N/A,TRUE,"general"}</definedName>
    <definedName name="BGFBFH" localSheetId="75" hidden="1">{"via1",#N/A,TRUE,"general";"via2",#N/A,TRUE,"general";"via3",#N/A,TRUE,"general"}</definedName>
    <definedName name="BGFBFH" localSheetId="77" hidden="1">{"via1",#N/A,TRUE,"general";"via2",#N/A,TRUE,"general";"via3",#N/A,TRUE,"general"}</definedName>
    <definedName name="BGFBFH" localSheetId="79"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h" localSheetId="56">#REF!</definedName>
    <definedName name="bgh" localSheetId="58">#REF!</definedName>
    <definedName name="bgh" localSheetId="60">#REF!</definedName>
    <definedName name="bgh" localSheetId="62">#REF!</definedName>
    <definedName name="bgh" localSheetId="64">#REF!</definedName>
    <definedName name="bgh" localSheetId="66">#REF!</definedName>
    <definedName name="bgh" localSheetId="68">#REF!</definedName>
    <definedName name="bgh">#REF!</definedName>
    <definedName name="BGT">#REF!</definedName>
    <definedName name="bgvfcdx" localSheetId="26" hidden="1">{"via1",#N/A,TRUE,"general";"via2",#N/A,TRUE,"general";"via3",#N/A,TRUE,"general"}</definedName>
    <definedName name="bgvfcdx" localSheetId="28" hidden="1">{"via1",#N/A,TRUE,"general";"via2",#N/A,TRUE,"general";"via3",#N/A,TRUE,"general"}</definedName>
    <definedName name="bgvfcdx" localSheetId="30" hidden="1">{"via1",#N/A,TRUE,"general";"via2",#N/A,TRUE,"general";"via3",#N/A,TRUE,"general"}</definedName>
    <definedName name="bgvfcdx" localSheetId="81" hidden="1">{"via1",#N/A,TRUE,"general";"via2",#N/A,TRUE,"general";"via3",#N/A,TRUE,"general"}</definedName>
    <definedName name="bgvfcdx" localSheetId="32" hidden="1">{"via1",#N/A,TRUE,"general";"via2",#N/A,TRUE,"general";"via3",#N/A,TRUE,"general"}</definedName>
    <definedName name="bgvfcdx" localSheetId="34" hidden="1">{"via1",#N/A,TRUE,"general";"via2",#N/A,TRUE,"general";"via3",#N/A,TRUE,"general"}</definedName>
    <definedName name="bgvfcdx" localSheetId="36" hidden="1">{"via1",#N/A,TRUE,"general";"via2",#N/A,TRUE,"general";"via3",#N/A,TRUE,"general"}</definedName>
    <definedName name="bgvfcdx" localSheetId="38" hidden="1">{"via1",#N/A,TRUE,"general";"via2",#N/A,TRUE,"general";"via3",#N/A,TRUE,"general"}</definedName>
    <definedName name="bgvfcdx" localSheetId="40" hidden="1">{"via1",#N/A,TRUE,"general";"via2",#N/A,TRUE,"general";"via3",#N/A,TRUE,"general"}</definedName>
    <definedName name="bgvfcdx" localSheetId="42" hidden="1">{"via1",#N/A,TRUE,"general";"via2",#N/A,TRUE,"general";"via3",#N/A,TRUE,"general"}</definedName>
    <definedName name="bgvfcdx" localSheetId="45" hidden="1">{"via1",#N/A,TRUE,"general";"via2",#N/A,TRUE,"general";"via3",#N/A,TRUE,"general"}</definedName>
    <definedName name="bgvfcdx" localSheetId="47" hidden="1">{"via1",#N/A,TRUE,"general";"via2",#N/A,TRUE,"general";"via3",#N/A,TRUE,"general"}</definedName>
    <definedName name="bgvfcdx" localSheetId="49" hidden="1">{"via1",#N/A,TRUE,"general";"via2",#N/A,TRUE,"general";"via3",#N/A,TRUE,"general"}</definedName>
    <definedName name="bgvfcdx" localSheetId="51" hidden="1">{"via1",#N/A,TRUE,"general";"via2",#N/A,TRUE,"general";"via3",#N/A,TRUE,"general"}</definedName>
    <definedName name="bgvfcdx" localSheetId="53" hidden="1">{"via1",#N/A,TRUE,"general";"via2",#N/A,TRUE,"general";"via3",#N/A,TRUE,"general"}</definedName>
    <definedName name="bgvfcdx" localSheetId="55" hidden="1">{"via1",#N/A,TRUE,"general";"via2",#N/A,TRUE,"general";"via3",#N/A,TRUE,"general"}</definedName>
    <definedName name="bgvfcdx" localSheetId="57" hidden="1">{"via1",#N/A,TRUE,"general";"via2",#N/A,TRUE,"general";"via3",#N/A,TRUE,"general"}</definedName>
    <definedName name="bgvfcdx" localSheetId="59" hidden="1">{"via1",#N/A,TRUE,"general";"via2",#N/A,TRUE,"general";"via3",#N/A,TRUE,"general"}</definedName>
    <definedName name="bgvfcdx" localSheetId="61" hidden="1">{"via1",#N/A,TRUE,"general";"via2",#N/A,TRUE,"general";"via3",#N/A,TRUE,"general"}</definedName>
    <definedName name="bgvfcdx" localSheetId="63" hidden="1">{"via1",#N/A,TRUE,"general";"via2",#N/A,TRUE,"general";"via3",#N/A,TRUE,"general"}</definedName>
    <definedName name="bgvfcdx" localSheetId="65" hidden="1">{"via1",#N/A,TRUE,"general";"via2",#N/A,TRUE,"general";"via3",#N/A,TRUE,"general"}</definedName>
    <definedName name="bgvfcdx" localSheetId="67" hidden="1">{"via1",#N/A,TRUE,"general";"via2",#N/A,TRUE,"general";"via3",#N/A,TRUE,"general"}</definedName>
    <definedName name="bgvfcdx" localSheetId="69" hidden="1">{"via1",#N/A,TRUE,"general";"via2",#N/A,TRUE,"general";"via3",#N/A,TRUE,"general"}</definedName>
    <definedName name="bgvfcdx" localSheetId="71" hidden="1">{"via1",#N/A,TRUE,"general";"via2",#N/A,TRUE,"general";"via3",#N/A,TRUE,"general"}</definedName>
    <definedName name="bgvfcdx" localSheetId="73" hidden="1">{"via1",#N/A,TRUE,"general";"via2",#N/A,TRUE,"general";"via3",#N/A,TRUE,"general"}</definedName>
    <definedName name="bgvfcdx" localSheetId="75" hidden="1">{"via1",#N/A,TRUE,"general";"via2",#N/A,TRUE,"general";"via3",#N/A,TRUE,"general"}</definedName>
    <definedName name="bgvfcdx" localSheetId="77" hidden="1">{"via1",#N/A,TRUE,"general";"via2",#N/A,TRUE,"general";"via3",#N/A,TRUE,"general"}</definedName>
    <definedName name="bgvfcdx" localSheetId="79"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 localSheetId="56">#REF!</definedName>
    <definedName name="BHT" localSheetId="58">#REF!</definedName>
    <definedName name="BHT" localSheetId="60">#REF!</definedName>
    <definedName name="BHT" localSheetId="62">#REF!</definedName>
    <definedName name="BHT" localSheetId="64">#REF!</definedName>
    <definedName name="BHT" localSheetId="66">#REF!</definedName>
    <definedName name="BHT" localSheetId="68">#REF!</definedName>
    <definedName name="BHT">#REF!</definedName>
    <definedName name="BHT_F">#REF!</definedName>
    <definedName name="bi">#REF!</definedName>
    <definedName name="bimestre">'[65]ESTADO RED'!$E$8</definedName>
    <definedName name="BJHVVHGH" localSheetId="28">DATE(YEAR([0]!Loan_Start),MONTH([0]!Loan_Start)+Payment_Number,DAY([0]!Loan_Start))</definedName>
    <definedName name="BJHVVHGH" localSheetId="30">DATE(YEAR([0]!Loan_Start),MONTH([0]!Loan_Start)+Payment_Number,DAY([0]!Loan_Start))</definedName>
    <definedName name="BJHVVHGH" localSheetId="81">DATE(YEAR([0]!Loan_Start),MONTH([0]!Loan_Start)+Payment_Number,DAY([0]!Loan_Start))</definedName>
    <definedName name="BJHVVHGH" localSheetId="80">DATE(YEAR([0]!Loan_Start),MONTH([0]!Loan_Start)+Payment_Number,DAY([0]!Loan_Start))</definedName>
    <definedName name="BJHVVHGH" localSheetId="32">DATE(YEAR([0]!Loan_Start),MONTH([0]!Loan_Start)+Payment_Number,DAY([0]!Loan_Start))</definedName>
    <definedName name="BJHVVHGH" localSheetId="34">DATE(YEAR([0]!Loan_Start),MONTH([0]!Loan_Start)+Payment_Number,DAY([0]!Loan_Start))</definedName>
    <definedName name="BJHVVHGH" localSheetId="36">DATE(YEAR([0]!Loan_Start),MONTH([0]!Loan_Start)+Payment_Number,DAY([0]!Loan_Start))</definedName>
    <definedName name="BJHVVHGH" localSheetId="38">DATE(YEAR([0]!Loan_Start),MONTH([0]!Loan_Start)+Payment_Number,DAY([0]!Loan_Start))</definedName>
    <definedName name="BJHVVHGH" localSheetId="40">DATE(YEAR([0]!Loan_Start),MONTH([0]!Loan_Start)+Payment_Number,DAY([0]!Loan_Start))</definedName>
    <definedName name="BJHVVHGH" localSheetId="42">DATE(YEAR([0]!Loan_Start),MONTH([0]!Loan_Start)+Payment_Number,DAY([0]!Loan_Start))</definedName>
    <definedName name="BJHVVHGH" localSheetId="45">DATE(YEAR([0]!Loan_Start),MONTH([0]!Loan_Start)+Payment_Number,DAY([0]!Loan_Start))</definedName>
    <definedName name="BJHVVHGH" localSheetId="44">DATE(YEAR([0]!Loan_Start),MONTH([0]!Loan_Start)+Payment_Number,DAY([0]!Loan_Start))</definedName>
    <definedName name="BJHVVHGH" localSheetId="47">DATE(YEAR([0]!Loan_Start),MONTH([0]!Loan_Start)+Payment_Number,DAY([0]!Loan_Start))</definedName>
    <definedName name="BJHVVHGH" localSheetId="49">DATE(YEAR([0]!Loan_Start),MONTH([0]!Loan_Start)+Payment_Number,DAY([0]!Loan_Start))</definedName>
    <definedName name="BJHVVHGH" localSheetId="51">DATE(YEAR([0]!Loan_Start),MONTH([0]!Loan_Start)+Payment_Number,DAY([0]!Loan_Start))</definedName>
    <definedName name="BJHVVHGH" localSheetId="53">DATE(YEAR([0]!Loan_Start),MONTH([0]!Loan_Start)+Payment_Number,DAY([0]!Loan_Start))</definedName>
    <definedName name="BJHVVHGH" localSheetId="55">DATE(YEAR([0]!Loan_Start),MONTH([0]!Loan_Start)+Payment_Number,DAY([0]!Loan_Start))</definedName>
    <definedName name="BJHVVHGH" localSheetId="57">DATE(YEAR([0]!Loan_Start),MONTH([0]!Loan_Start)+Payment_Number,DAY([0]!Loan_Start))</definedName>
    <definedName name="BJHVVHGH" localSheetId="59">DATE(YEAR([0]!Loan_Start),MONTH([0]!Loan_Start)+Payment_Number,DAY([0]!Loan_Start))</definedName>
    <definedName name="BJHVVHGH" localSheetId="61">DATE(YEAR([0]!Loan_Start),MONTH([0]!Loan_Start)+Payment_Number,DAY([0]!Loan_Start))</definedName>
    <definedName name="BJHVVHGH" localSheetId="63">DATE(YEAR([0]!Loan_Start),MONTH([0]!Loan_Start)+Payment_Number,DAY([0]!Loan_Start))</definedName>
    <definedName name="BJHVVHGH" localSheetId="65">DATE(YEAR([0]!Loan_Start),MONTH([0]!Loan_Start)+Payment_Number,DAY([0]!Loan_Start))</definedName>
    <definedName name="BJHVVHGH" localSheetId="67">DATE(YEAR([0]!Loan_Start),MONTH([0]!Loan_Start)+Payment_Number,DAY([0]!Loan_Start))</definedName>
    <definedName name="BJHVVHGH" localSheetId="69">DATE(YEAR([0]!Loan_Start),MONTH([0]!Loan_Start)+Payment_Number,DAY([0]!Loan_Start))</definedName>
    <definedName name="BJHVVHGH" localSheetId="71">DATE(YEAR([0]!Loan_Start),MONTH([0]!Loan_Start)+Payment_Number,DAY([0]!Loan_Start))</definedName>
    <definedName name="BJHVVHGH" localSheetId="56">DATE(YEAR('6.2'!Loan_Start),MONTH('6.2'!Loan_Start)+Payment_Number,DAY('6.2'!Loan_Start))</definedName>
    <definedName name="BJHVVHGH" localSheetId="58">DATE(YEAR('6.2'!Loan_Start),MONTH('6.2'!Loan_Start)+Payment_Number,DAY('6.2'!Loan_Start))</definedName>
    <definedName name="BJHVVHGH" localSheetId="60">DATE(YEAR('6.2'!Loan_Start),MONTH('6.2'!Loan_Start)+Payment_Number,DAY('6.2'!Loan_Start))</definedName>
    <definedName name="BJHVVHGH" localSheetId="62">DATE(YEAR('6.2'!Loan_Start),MONTH('6.2'!Loan_Start)+Payment_Number,DAY('6.2'!Loan_Start))</definedName>
    <definedName name="BJHVVHGH" localSheetId="64">DATE(YEAR('6.2'!Loan_Start),MONTH('6.2'!Loan_Start)+Payment_Number,DAY('6.2'!Loan_Start))</definedName>
    <definedName name="BJHVVHGH" localSheetId="66">DATE(YEAR('6.2'!Loan_Start),MONTH('6.2'!Loan_Start)+Payment_Number,DAY('6.2'!Loan_Start))</definedName>
    <definedName name="BJHVVHGH" localSheetId="68">DATE(YEAR('6.2'!Loan_Start),MONTH('6.2'!Loan_Start)+Payment_Number,DAY('6.2'!Loan_Start))</definedName>
    <definedName name="BJHVVHGH" localSheetId="73">DATE(YEAR([0]!Loan_Start),MONTH([0]!Loan_Start)+Payment_Number,DAY([0]!Loan_Start))</definedName>
    <definedName name="BJHVVHGH" localSheetId="75">DATE(YEAR([0]!Loan_Start),MONTH([0]!Loan_Start)+Payment_Number,DAY([0]!Loan_Start))</definedName>
    <definedName name="BJHVVHGH" localSheetId="77">DATE(YEAR([0]!Loan_Start),MONTH([0]!Loan_Start)+Payment_Number,DAY([0]!Loan_Start))</definedName>
    <definedName name="BJHVVHGH" localSheetId="79">DATE(YEAR([0]!Loan_Start),MONTH([0]!Loan_Start)+Payment_Number,DAY([0]!Loan_Start))</definedName>
    <definedName name="BJHVVHGH" localSheetId="16">DATE(YEAR([0]!Loan_Start),MONTH([0]!Loan_Start)+Payment_Number,DAY([0]!Loan_Start))</definedName>
    <definedName name="BJHVVHGH" localSheetId="10">DATE(YEAR([0]!Loan_Start),MONTH([0]!Loan_Start)+Payment_Number,DAY([0]!Loan_Start))</definedName>
    <definedName name="BJHVVHGH">DATE(YEAR(Loan_Start),MONTH(Loan_Start)+Payment_Number,DAY(Loan_Start))</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'[66]Ejecutado%'!#REF!</definedName>
    <definedName name="blEjecutadoPorcen">'[66]Ejecutado$'!$D$1:$CE$45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'[66]Programado$'!$I$1:$CK$45</definedName>
    <definedName name="blReferenciaInforme">#REF!</definedName>
    <definedName name="bn" localSheetId="26">#REF!</definedName>
    <definedName name="bn" localSheetId="28">#REF!</definedName>
    <definedName name="bn" localSheetId="30">#REF!</definedName>
    <definedName name="bn" localSheetId="81">#REF!</definedName>
    <definedName name="bn" localSheetId="32">#REF!</definedName>
    <definedName name="bn" localSheetId="34">#REF!</definedName>
    <definedName name="bn" localSheetId="36">#REF!</definedName>
    <definedName name="bn" localSheetId="38">#REF!</definedName>
    <definedName name="bn" localSheetId="40">#REF!</definedName>
    <definedName name="bn" localSheetId="42">#REF!</definedName>
    <definedName name="bn" localSheetId="45">#REF!</definedName>
    <definedName name="bn" localSheetId="47">#REF!</definedName>
    <definedName name="bn" localSheetId="49">#REF!</definedName>
    <definedName name="bn" localSheetId="51">#REF!</definedName>
    <definedName name="bn" localSheetId="53">#REF!</definedName>
    <definedName name="bn" localSheetId="55">#REF!</definedName>
    <definedName name="bn" localSheetId="57">#REF!</definedName>
    <definedName name="bn" localSheetId="59">#REF!</definedName>
    <definedName name="bn" localSheetId="61">#REF!</definedName>
    <definedName name="bn" localSheetId="63">#REF!</definedName>
    <definedName name="bn" localSheetId="65">#REF!</definedName>
    <definedName name="bn" localSheetId="67">#REF!</definedName>
    <definedName name="bn" localSheetId="69">#REF!</definedName>
    <definedName name="bn" localSheetId="71">#REF!</definedName>
    <definedName name="bn" localSheetId="73">#REF!</definedName>
    <definedName name="bn" localSheetId="75">#REF!</definedName>
    <definedName name="bn" localSheetId="77">#REF!</definedName>
    <definedName name="bn" localSheetId="79">#REF!</definedName>
    <definedName name="bn">#REF!</definedName>
    <definedName name="bnm" localSheetId="56">#REF!</definedName>
    <definedName name="bnm" localSheetId="58">#REF!</definedName>
    <definedName name="bnm" localSheetId="60">#REF!</definedName>
    <definedName name="bnm" localSheetId="62">#REF!</definedName>
    <definedName name="bnm" localSheetId="64">#REF!</definedName>
    <definedName name="bnm" localSheetId="66">#REF!</definedName>
    <definedName name="bnm" localSheetId="68">#REF!</definedName>
    <definedName name="bnm">#REF!</definedName>
    <definedName name="Bombas">#REF!</definedName>
    <definedName name="BONO">#REF!</definedName>
    <definedName name="BORDER1">[67]steel!#REF!</definedName>
    <definedName name="BORDET">#REF!</definedName>
    <definedName name="BORSHE">'[3]7422CW00'!#REF!</definedName>
    <definedName name="BORSUM">'[3]7422CW00'!#REF!</definedName>
    <definedName name="boxes">#REF!</definedName>
    <definedName name="BQ">#REF!</definedName>
    <definedName name="br" localSheetId="26" hidden="1">{"TAB1",#N/A,TRUE,"GENERAL";"TAB2",#N/A,TRUE,"GENERAL";"TAB3",#N/A,TRUE,"GENERAL";"TAB4",#N/A,TRUE,"GENERAL";"TAB5",#N/A,TRUE,"GENERAL"}</definedName>
    <definedName name="br" localSheetId="28" hidden="1">{"TAB1",#N/A,TRUE,"GENERAL";"TAB2",#N/A,TRUE,"GENERAL";"TAB3",#N/A,TRUE,"GENERAL";"TAB4",#N/A,TRUE,"GENERAL";"TAB5",#N/A,TRUE,"GENERAL"}</definedName>
    <definedName name="br" localSheetId="30" hidden="1">{"TAB1",#N/A,TRUE,"GENERAL";"TAB2",#N/A,TRUE,"GENERAL";"TAB3",#N/A,TRUE,"GENERAL";"TAB4",#N/A,TRUE,"GENERAL";"TAB5",#N/A,TRUE,"GENERAL"}</definedName>
    <definedName name="br" localSheetId="81" hidden="1">{"TAB1",#N/A,TRUE,"GENERAL";"TAB2",#N/A,TRUE,"GENERAL";"TAB3",#N/A,TRUE,"GENERAL";"TAB4",#N/A,TRUE,"GENERAL";"TAB5",#N/A,TRUE,"GENERAL"}</definedName>
    <definedName name="br" localSheetId="32" hidden="1">{"TAB1",#N/A,TRUE,"GENERAL";"TAB2",#N/A,TRUE,"GENERAL";"TAB3",#N/A,TRUE,"GENERAL";"TAB4",#N/A,TRUE,"GENERAL";"TAB5",#N/A,TRUE,"GENERAL"}</definedName>
    <definedName name="br" localSheetId="34" hidden="1">{"TAB1",#N/A,TRUE,"GENERAL";"TAB2",#N/A,TRUE,"GENERAL";"TAB3",#N/A,TRUE,"GENERAL";"TAB4",#N/A,TRUE,"GENERAL";"TAB5",#N/A,TRUE,"GENERAL"}</definedName>
    <definedName name="br" localSheetId="36" hidden="1">{"TAB1",#N/A,TRUE,"GENERAL";"TAB2",#N/A,TRUE,"GENERAL";"TAB3",#N/A,TRUE,"GENERAL";"TAB4",#N/A,TRUE,"GENERAL";"TAB5",#N/A,TRUE,"GENERAL"}</definedName>
    <definedName name="br" localSheetId="38" hidden="1">{"TAB1",#N/A,TRUE,"GENERAL";"TAB2",#N/A,TRUE,"GENERAL";"TAB3",#N/A,TRUE,"GENERAL";"TAB4",#N/A,TRUE,"GENERAL";"TAB5",#N/A,TRUE,"GENERAL"}</definedName>
    <definedName name="br" localSheetId="40" hidden="1">{"TAB1",#N/A,TRUE,"GENERAL";"TAB2",#N/A,TRUE,"GENERAL";"TAB3",#N/A,TRUE,"GENERAL";"TAB4",#N/A,TRUE,"GENERAL";"TAB5",#N/A,TRUE,"GENERAL"}</definedName>
    <definedName name="br" localSheetId="42" hidden="1">{"TAB1",#N/A,TRUE,"GENERAL";"TAB2",#N/A,TRUE,"GENERAL";"TAB3",#N/A,TRUE,"GENERAL";"TAB4",#N/A,TRUE,"GENERAL";"TAB5",#N/A,TRUE,"GENERAL"}</definedName>
    <definedName name="br" localSheetId="45" hidden="1">{"TAB1",#N/A,TRUE,"GENERAL";"TAB2",#N/A,TRUE,"GENERAL";"TAB3",#N/A,TRUE,"GENERAL";"TAB4",#N/A,TRUE,"GENERAL";"TAB5",#N/A,TRUE,"GENERAL"}</definedName>
    <definedName name="br" localSheetId="47" hidden="1">{"TAB1",#N/A,TRUE,"GENERAL";"TAB2",#N/A,TRUE,"GENERAL";"TAB3",#N/A,TRUE,"GENERAL";"TAB4",#N/A,TRUE,"GENERAL";"TAB5",#N/A,TRUE,"GENERAL"}</definedName>
    <definedName name="br" localSheetId="49" hidden="1">{"TAB1",#N/A,TRUE,"GENERAL";"TAB2",#N/A,TRUE,"GENERAL";"TAB3",#N/A,TRUE,"GENERAL";"TAB4",#N/A,TRUE,"GENERAL";"TAB5",#N/A,TRUE,"GENERAL"}</definedName>
    <definedName name="br" localSheetId="51" hidden="1">{"TAB1",#N/A,TRUE,"GENERAL";"TAB2",#N/A,TRUE,"GENERAL";"TAB3",#N/A,TRUE,"GENERAL";"TAB4",#N/A,TRUE,"GENERAL";"TAB5",#N/A,TRUE,"GENERAL"}</definedName>
    <definedName name="br" localSheetId="53" hidden="1">{"TAB1",#N/A,TRUE,"GENERAL";"TAB2",#N/A,TRUE,"GENERAL";"TAB3",#N/A,TRUE,"GENERAL";"TAB4",#N/A,TRUE,"GENERAL";"TAB5",#N/A,TRUE,"GENERAL"}</definedName>
    <definedName name="br" localSheetId="55" hidden="1">{"TAB1",#N/A,TRUE,"GENERAL";"TAB2",#N/A,TRUE,"GENERAL";"TAB3",#N/A,TRUE,"GENERAL";"TAB4",#N/A,TRUE,"GENERAL";"TAB5",#N/A,TRUE,"GENERAL"}</definedName>
    <definedName name="br" localSheetId="57" hidden="1">{"TAB1",#N/A,TRUE,"GENERAL";"TAB2",#N/A,TRUE,"GENERAL";"TAB3",#N/A,TRUE,"GENERAL";"TAB4",#N/A,TRUE,"GENERAL";"TAB5",#N/A,TRUE,"GENERAL"}</definedName>
    <definedName name="br" localSheetId="59" hidden="1">{"TAB1",#N/A,TRUE,"GENERAL";"TAB2",#N/A,TRUE,"GENERAL";"TAB3",#N/A,TRUE,"GENERAL";"TAB4",#N/A,TRUE,"GENERAL";"TAB5",#N/A,TRUE,"GENERAL"}</definedName>
    <definedName name="br" localSheetId="61" hidden="1">{"TAB1",#N/A,TRUE,"GENERAL";"TAB2",#N/A,TRUE,"GENERAL";"TAB3",#N/A,TRUE,"GENERAL";"TAB4",#N/A,TRUE,"GENERAL";"TAB5",#N/A,TRUE,"GENERAL"}</definedName>
    <definedName name="br" localSheetId="63" hidden="1">{"TAB1",#N/A,TRUE,"GENERAL";"TAB2",#N/A,TRUE,"GENERAL";"TAB3",#N/A,TRUE,"GENERAL";"TAB4",#N/A,TRUE,"GENERAL";"TAB5",#N/A,TRUE,"GENERAL"}</definedName>
    <definedName name="br" localSheetId="65" hidden="1">{"TAB1",#N/A,TRUE,"GENERAL";"TAB2",#N/A,TRUE,"GENERAL";"TAB3",#N/A,TRUE,"GENERAL";"TAB4",#N/A,TRUE,"GENERAL";"TAB5",#N/A,TRUE,"GENERAL"}</definedName>
    <definedName name="br" localSheetId="67" hidden="1">{"TAB1",#N/A,TRUE,"GENERAL";"TAB2",#N/A,TRUE,"GENERAL";"TAB3",#N/A,TRUE,"GENERAL";"TAB4",#N/A,TRUE,"GENERAL";"TAB5",#N/A,TRUE,"GENERAL"}</definedName>
    <definedName name="br" localSheetId="69" hidden="1">{"TAB1",#N/A,TRUE,"GENERAL";"TAB2",#N/A,TRUE,"GENERAL";"TAB3",#N/A,TRUE,"GENERAL";"TAB4",#N/A,TRUE,"GENERAL";"TAB5",#N/A,TRUE,"GENERAL"}</definedName>
    <definedName name="br" localSheetId="71" hidden="1">{"TAB1",#N/A,TRUE,"GENERAL";"TAB2",#N/A,TRUE,"GENERAL";"TAB3",#N/A,TRUE,"GENERAL";"TAB4",#N/A,TRUE,"GENERAL";"TAB5",#N/A,TRUE,"GENERAL"}</definedName>
    <definedName name="br" localSheetId="73" hidden="1">{"TAB1",#N/A,TRUE,"GENERAL";"TAB2",#N/A,TRUE,"GENERAL";"TAB3",#N/A,TRUE,"GENERAL";"TAB4",#N/A,TRUE,"GENERAL";"TAB5",#N/A,TRUE,"GENERAL"}</definedName>
    <definedName name="br" localSheetId="75" hidden="1">{"TAB1",#N/A,TRUE,"GENERAL";"TAB2",#N/A,TRUE,"GENERAL";"TAB3",#N/A,TRUE,"GENERAL";"TAB4",#N/A,TRUE,"GENERAL";"TAB5",#N/A,TRUE,"GENERAL"}</definedName>
    <definedName name="br" localSheetId="77" hidden="1">{"TAB1",#N/A,TRUE,"GENERAL";"TAB2",#N/A,TRUE,"GENERAL";"TAB3",#N/A,TRUE,"GENERAL";"TAB4",#N/A,TRUE,"GENERAL";"TAB5",#N/A,TRUE,"GENERAL"}</definedName>
    <definedName name="br" localSheetId="79"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6" hidden="1">{"via1",#N/A,TRUE,"general";"via2",#N/A,TRUE,"general";"via3",#N/A,TRUE,"general"}</definedName>
    <definedName name="bsb" localSheetId="28" hidden="1">{"via1",#N/A,TRUE,"general";"via2",#N/A,TRUE,"general";"via3",#N/A,TRUE,"general"}</definedName>
    <definedName name="bsb" localSheetId="30" hidden="1">{"via1",#N/A,TRUE,"general";"via2",#N/A,TRUE,"general";"via3",#N/A,TRUE,"general"}</definedName>
    <definedName name="bsb" localSheetId="81" hidden="1">{"via1",#N/A,TRUE,"general";"via2",#N/A,TRUE,"general";"via3",#N/A,TRUE,"general"}</definedName>
    <definedName name="bsb" localSheetId="32" hidden="1">{"via1",#N/A,TRUE,"general";"via2",#N/A,TRUE,"general";"via3",#N/A,TRUE,"general"}</definedName>
    <definedName name="bsb" localSheetId="34" hidden="1">{"via1",#N/A,TRUE,"general";"via2",#N/A,TRUE,"general";"via3",#N/A,TRUE,"general"}</definedName>
    <definedName name="bsb" localSheetId="36" hidden="1">{"via1",#N/A,TRUE,"general";"via2",#N/A,TRUE,"general";"via3",#N/A,TRUE,"general"}</definedName>
    <definedName name="bsb" localSheetId="38" hidden="1">{"via1",#N/A,TRUE,"general";"via2",#N/A,TRUE,"general";"via3",#N/A,TRUE,"general"}</definedName>
    <definedName name="bsb" localSheetId="40" hidden="1">{"via1",#N/A,TRUE,"general";"via2",#N/A,TRUE,"general";"via3",#N/A,TRUE,"general"}</definedName>
    <definedName name="bsb" localSheetId="42" hidden="1">{"via1",#N/A,TRUE,"general";"via2",#N/A,TRUE,"general";"via3",#N/A,TRUE,"general"}</definedName>
    <definedName name="bsb" localSheetId="45" hidden="1">{"via1",#N/A,TRUE,"general";"via2",#N/A,TRUE,"general";"via3",#N/A,TRUE,"general"}</definedName>
    <definedName name="bsb" localSheetId="47" hidden="1">{"via1",#N/A,TRUE,"general";"via2",#N/A,TRUE,"general";"via3",#N/A,TRUE,"general"}</definedName>
    <definedName name="bsb" localSheetId="49" hidden="1">{"via1",#N/A,TRUE,"general";"via2",#N/A,TRUE,"general";"via3",#N/A,TRUE,"general"}</definedName>
    <definedName name="bsb" localSheetId="51" hidden="1">{"via1",#N/A,TRUE,"general";"via2",#N/A,TRUE,"general";"via3",#N/A,TRUE,"general"}</definedName>
    <definedName name="bsb" localSheetId="53" hidden="1">{"via1",#N/A,TRUE,"general";"via2",#N/A,TRUE,"general";"via3",#N/A,TRUE,"general"}</definedName>
    <definedName name="bsb" localSheetId="55" hidden="1">{"via1",#N/A,TRUE,"general";"via2",#N/A,TRUE,"general";"via3",#N/A,TRUE,"general"}</definedName>
    <definedName name="bsb" localSheetId="57" hidden="1">{"via1",#N/A,TRUE,"general";"via2",#N/A,TRUE,"general";"via3",#N/A,TRUE,"general"}</definedName>
    <definedName name="bsb" localSheetId="59" hidden="1">{"via1",#N/A,TRUE,"general";"via2",#N/A,TRUE,"general";"via3",#N/A,TRUE,"general"}</definedName>
    <definedName name="bsb" localSheetId="61" hidden="1">{"via1",#N/A,TRUE,"general";"via2",#N/A,TRUE,"general";"via3",#N/A,TRUE,"general"}</definedName>
    <definedName name="bsb" localSheetId="63" hidden="1">{"via1",#N/A,TRUE,"general";"via2",#N/A,TRUE,"general";"via3",#N/A,TRUE,"general"}</definedName>
    <definedName name="bsb" localSheetId="65" hidden="1">{"via1",#N/A,TRUE,"general";"via2",#N/A,TRUE,"general";"via3",#N/A,TRUE,"general"}</definedName>
    <definedName name="bsb" localSheetId="67" hidden="1">{"via1",#N/A,TRUE,"general";"via2",#N/A,TRUE,"general";"via3",#N/A,TRUE,"general"}</definedName>
    <definedName name="bsb" localSheetId="69" hidden="1">{"via1",#N/A,TRUE,"general";"via2",#N/A,TRUE,"general";"via3",#N/A,TRUE,"general"}</definedName>
    <definedName name="bsb" localSheetId="71" hidden="1">{"via1",#N/A,TRUE,"general";"via2",#N/A,TRUE,"general";"via3",#N/A,TRUE,"general"}</definedName>
    <definedName name="bsb" localSheetId="73" hidden="1">{"via1",#N/A,TRUE,"general";"via2",#N/A,TRUE,"general";"via3",#N/A,TRUE,"general"}</definedName>
    <definedName name="bsb" localSheetId="75" hidden="1">{"via1",#N/A,TRUE,"general";"via2",#N/A,TRUE,"general";"via3",#N/A,TRUE,"general"}</definedName>
    <definedName name="bsb" localSheetId="77" hidden="1">{"via1",#N/A,TRUE,"general";"via2",#N/A,TRUE,"general";"via3",#N/A,TRUE,"general"}</definedName>
    <definedName name="bsb" localSheetId="79"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6"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8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40" hidden="1">{"TAB1",#N/A,TRUE,"GENERAL";"TAB2",#N/A,TRUE,"GENERAL";"TAB3",#N/A,TRUE,"GENERAL";"TAB4",#N/A,TRUE,"GENERAL";"TAB5",#N/A,TRUE,"GENERAL"}</definedName>
    <definedName name="bspoi" localSheetId="42" hidden="1">{"TAB1",#N/A,TRUE,"GENERAL";"TAB2",#N/A,TRUE,"GENERAL";"TAB3",#N/A,TRUE,"GENERAL";"TAB4",#N/A,TRUE,"GENERAL";"TAB5",#N/A,TRUE,"GENERAL"}</definedName>
    <definedName name="bspoi" localSheetId="45" hidden="1">{"TAB1",#N/A,TRUE,"GENERAL";"TAB2",#N/A,TRUE,"GENERAL";"TAB3",#N/A,TRUE,"GENERAL";"TAB4",#N/A,TRUE,"GENERAL";"TAB5",#N/A,TRUE,"GENERAL"}</definedName>
    <definedName name="bspoi" localSheetId="47" hidden="1">{"TAB1",#N/A,TRUE,"GENERAL";"TAB2",#N/A,TRUE,"GENERAL";"TAB3",#N/A,TRUE,"GENERAL";"TAB4",#N/A,TRUE,"GENERAL";"TAB5",#N/A,TRUE,"GENERAL"}</definedName>
    <definedName name="bspoi" localSheetId="49" hidden="1">{"TAB1",#N/A,TRUE,"GENERAL";"TAB2",#N/A,TRUE,"GENERAL";"TAB3",#N/A,TRUE,"GENERAL";"TAB4",#N/A,TRUE,"GENERAL";"TAB5",#N/A,TRUE,"GENERAL"}</definedName>
    <definedName name="bspoi" localSheetId="51" hidden="1">{"TAB1",#N/A,TRUE,"GENERAL";"TAB2",#N/A,TRUE,"GENERAL";"TAB3",#N/A,TRUE,"GENERAL";"TAB4",#N/A,TRUE,"GENERAL";"TAB5",#N/A,TRUE,"GENERAL"}</definedName>
    <definedName name="bspoi" localSheetId="53" hidden="1">{"TAB1",#N/A,TRUE,"GENERAL";"TAB2",#N/A,TRUE,"GENERAL";"TAB3",#N/A,TRUE,"GENERAL";"TAB4",#N/A,TRUE,"GENERAL";"TAB5",#N/A,TRUE,"GENERAL"}</definedName>
    <definedName name="bspoi" localSheetId="55" hidden="1">{"TAB1",#N/A,TRUE,"GENERAL";"TAB2",#N/A,TRUE,"GENERAL";"TAB3",#N/A,TRUE,"GENERAL";"TAB4",#N/A,TRUE,"GENERAL";"TAB5",#N/A,TRUE,"GENERAL"}</definedName>
    <definedName name="bspoi" localSheetId="57" hidden="1">{"TAB1",#N/A,TRUE,"GENERAL";"TAB2",#N/A,TRUE,"GENERAL";"TAB3",#N/A,TRUE,"GENERAL";"TAB4",#N/A,TRUE,"GENERAL";"TAB5",#N/A,TRUE,"GENERAL"}</definedName>
    <definedName name="bspoi" localSheetId="59" hidden="1">{"TAB1",#N/A,TRUE,"GENERAL";"TAB2",#N/A,TRUE,"GENERAL";"TAB3",#N/A,TRUE,"GENERAL";"TAB4",#N/A,TRUE,"GENERAL";"TAB5",#N/A,TRUE,"GENERAL"}</definedName>
    <definedName name="bspoi" localSheetId="61" hidden="1">{"TAB1",#N/A,TRUE,"GENERAL";"TAB2",#N/A,TRUE,"GENERAL";"TAB3",#N/A,TRUE,"GENERAL";"TAB4",#N/A,TRUE,"GENERAL";"TAB5",#N/A,TRUE,"GENERAL"}</definedName>
    <definedName name="bspoi" localSheetId="63" hidden="1">{"TAB1",#N/A,TRUE,"GENERAL";"TAB2",#N/A,TRUE,"GENERAL";"TAB3",#N/A,TRUE,"GENERAL";"TAB4",#N/A,TRUE,"GENERAL";"TAB5",#N/A,TRUE,"GENERAL"}</definedName>
    <definedName name="bspoi" localSheetId="65" hidden="1">{"TAB1",#N/A,TRUE,"GENERAL";"TAB2",#N/A,TRUE,"GENERAL";"TAB3",#N/A,TRUE,"GENERAL";"TAB4",#N/A,TRUE,"GENERAL";"TAB5",#N/A,TRUE,"GENERAL"}</definedName>
    <definedName name="bspoi" localSheetId="67" hidden="1">{"TAB1",#N/A,TRUE,"GENERAL";"TAB2",#N/A,TRUE,"GENERAL";"TAB3",#N/A,TRUE,"GENERAL";"TAB4",#N/A,TRUE,"GENERAL";"TAB5",#N/A,TRUE,"GENERAL"}</definedName>
    <definedName name="bspoi" localSheetId="69" hidden="1">{"TAB1",#N/A,TRUE,"GENERAL";"TAB2",#N/A,TRUE,"GENERAL";"TAB3",#N/A,TRUE,"GENERAL";"TAB4",#N/A,TRUE,"GENERAL";"TAB5",#N/A,TRUE,"GENERAL"}</definedName>
    <definedName name="bspoi" localSheetId="71" hidden="1">{"TAB1",#N/A,TRUE,"GENERAL";"TAB2",#N/A,TRUE,"GENERAL";"TAB3",#N/A,TRUE,"GENERAL";"TAB4",#N/A,TRUE,"GENERAL";"TAB5",#N/A,TRUE,"GENERAL"}</definedName>
    <definedName name="bspoi" localSheetId="73" hidden="1">{"TAB1",#N/A,TRUE,"GENERAL";"TAB2",#N/A,TRUE,"GENERAL";"TAB3",#N/A,TRUE,"GENERAL";"TAB4",#N/A,TRUE,"GENERAL";"TAB5",#N/A,TRUE,"GENERAL"}</definedName>
    <definedName name="bspoi" localSheetId="75" hidden="1">{"TAB1",#N/A,TRUE,"GENERAL";"TAB2",#N/A,TRUE,"GENERAL";"TAB3",#N/A,TRUE,"GENERAL";"TAB4",#N/A,TRUE,"GENERAL";"TAB5",#N/A,TRUE,"GENERAL"}</definedName>
    <definedName name="bspoi" localSheetId="77" hidden="1">{"TAB1",#N/A,TRUE,"GENERAL";"TAB2",#N/A,TRUE,"GENERAL";"TAB3",#N/A,TRUE,"GENERAL";"TAB4",#N/A,TRUE,"GENERAL";"TAB5",#N/A,TRUE,"GENERAL"}</definedName>
    <definedName name="bspoi" localSheetId="79"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[68]medelo!$D$37</definedName>
    <definedName name="bt" localSheetId="26" hidden="1">{"via1",#N/A,TRUE,"general";"via2",#N/A,TRUE,"general";"via3",#N/A,TRUE,"general"}</definedName>
    <definedName name="bt" localSheetId="28" hidden="1">{"via1",#N/A,TRUE,"general";"via2",#N/A,TRUE,"general";"via3",#N/A,TRUE,"general"}</definedName>
    <definedName name="bt" localSheetId="30" hidden="1">{"via1",#N/A,TRUE,"general";"via2",#N/A,TRUE,"general";"via3",#N/A,TRUE,"general"}</definedName>
    <definedName name="bt" localSheetId="81" hidden="1">{"via1",#N/A,TRUE,"general";"via2",#N/A,TRUE,"general";"via3",#N/A,TRUE,"general"}</definedName>
    <definedName name="bt" localSheetId="32" hidden="1">{"via1",#N/A,TRUE,"general";"via2",#N/A,TRUE,"general";"via3",#N/A,TRUE,"general"}</definedName>
    <definedName name="bt" localSheetId="34" hidden="1">{"via1",#N/A,TRUE,"general";"via2",#N/A,TRUE,"general";"via3",#N/A,TRUE,"general"}</definedName>
    <definedName name="bt" localSheetId="36" hidden="1">{"via1",#N/A,TRUE,"general";"via2",#N/A,TRUE,"general";"via3",#N/A,TRUE,"general"}</definedName>
    <definedName name="bt" localSheetId="38" hidden="1">{"via1",#N/A,TRUE,"general";"via2",#N/A,TRUE,"general";"via3",#N/A,TRUE,"general"}</definedName>
    <definedName name="bt" localSheetId="40" hidden="1">{"via1",#N/A,TRUE,"general";"via2",#N/A,TRUE,"general";"via3",#N/A,TRUE,"general"}</definedName>
    <definedName name="bt" localSheetId="42" hidden="1">{"via1",#N/A,TRUE,"general";"via2",#N/A,TRUE,"general";"via3",#N/A,TRUE,"general"}</definedName>
    <definedName name="bt" localSheetId="45" hidden="1">{"via1",#N/A,TRUE,"general";"via2",#N/A,TRUE,"general";"via3",#N/A,TRUE,"general"}</definedName>
    <definedName name="bt" localSheetId="47" hidden="1">{"via1",#N/A,TRUE,"general";"via2",#N/A,TRUE,"general";"via3",#N/A,TRUE,"general"}</definedName>
    <definedName name="bt" localSheetId="49" hidden="1">{"via1",#N/A,TRUE,"general";"via2",#N/A,TRUE,"general";"via3",#N/A,TRUE,"general"}</definedName>
    <definedName name="bt" localSheetId="51" hidden="1">{"via1",#N/A,TRUE,"general";"via2",#N/A,TRUE,"general";"via3",#N/A,TRUE,"general"}</definedName>
    <definedName name="bt" localSheetId="53" hidden="1">{"via1",#N/A,TRUE,"general";"via2",#N/A,TRUE,"general";"via3",#N/A,TRUE,"general"}</definedName>
    <definedName name="bt" localSheetId="55" hidden="1">{"via1",#N/A,TRUE,"general";"via2",#N/A,TRUE,"general";"via3",#N/A,TRUE,"general"}</definedName>
    <definedName name="bt" localSheetId="57" hidden="1">{"via1",#N/A,TRUE,"general";"via2",#N/A,TRUE,"general";"via3",#N/A,TRUE,"general"}</definedName>
    <definedName name="bt" localSheetId="59" hidden="1">{"via1",#N/A,TRUE,"general";"via2",#N/A,TRUE,"general";"via3",#N/A,TRUE,"general"}</definedName>
    <definedName name="bt" localSheetId="61" hidden="1">{"via1",#N/A,TRUE,"general";"via2",#N/A,TRUE,"general";"via3",#N/A,TRUE,"general"}</definedName>
    <definedName name="bt" localSheetId="63" hidden="1">{"via1",#N/A,TRUE,"general";"via2",#N/A,TRUE,"general";"via3",#N/A,TRUE,"general"}</definedName>
    <definedName name="bt" localSheetId="65" hidden="1">{"via1",#N/A,TRUE,"general";"via2",#N/A,TRUE,"general";"via3",#N/A,TRUE,"general"}</definedName>
    <definedName name="bt" localSheetId="67" hidden="1">{"via1",#N/A,TRUE,"general";"via2",#N/A,TRUE,"general";"via3",#N/A,TRUE,"general"}</definedName>
    <definedName name="bt" localSheetId="69" hidden="1">{"via1",#N/A,TRUE,"general";"via2",#N/A,TRUE,"general";"via3",#N/A,TRUE,"general"}</definedName>
    <definedName name="bt" localSheetId="71" hidden="1">{"via1",#N/A,TRUE,"general";"via2",#N/A,TRUE,"general";"via3",#N/A,TRUE,"general"}</definedName>
    <definedName name="bt" localSheetId="73" hidden="1">{"via1",#N/A,TRUE,"general";"via2",#N/A,TRUE,"general";"via3",#N/A,TRUE,"general"}</definedName>
    <definedName name="bt" localSheetId="75" hidden="1">{"via1",#N/A,TRUE,"general";"via2",#N/A,TRUE,"general";"via3",#N/A,TRUE,"general"}</definedName>
    <definedName name="bt" localSheetId="77" hidden="1">{"via1",#N/A,TRUE,"general";"via2",#N/A,TRUE,"general";"via3",#N/A,TRUE,"general"}</definedName>
    <definedName name="bt" localSheetId="79"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6"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8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40" hidden="1">{"TAB1",#N/A,TRUE,"GENERAL";"TAB2",#N/A,TRUE,"GENERAL";"TAB3",#N/A,TRUE,"GENERAL";"TAB4",#N/A,TRUE,"GENERAL";"TAB5",#N/A,TRUE,"GENERAL"}</definedName>
    <definedName name="BTYJHTR" localSheetId="42" hidden="1">{"TAB1",#N/A,TRUE,"GENERAL";"TAB2",#N/A,TRUE,"GENERAL";"TAB3",#N/A,TRUE,"GENERAL";"TAB4",#N/A,TRUE,"GENERAL";"TAB5",#N/A,TRUE,"GENERAL"}</definedName>
    <definedName name="BTYJHTR" localSheetId="45" hidden="1">{"TAB1",#N/A,TRUE,"GENERAL";"TAB2",#N/A,TRUE,"GENERAL";"TAB3",#N/A,TRUE,"GENERAL";"TAB4",#N/A,TRUE,"GENERAL";"TAB5",#N/A,TRUE,"GENERAL"}</definedName>
    <definedName name="BTYJHTR" localSheetId="47" hidden="1">{"TAB1",#N/A,TRUE,"GENERAL";"TAB2",#N/A,TRUE,"GENERAL";"TAB3",#N/A,TRUE,"GENERAL";"TAB4",#N/A,TRUE,"GENERAL";"TAB5",#N/A,TRUE,"GENERAL"}</definedName>
    <definedName name="BTYJHTR" localSheetId="49" hidden="1">{"TAB1",#N/A,TRUE,"GENERAL";"TAB2",#N/A,TRUE,"GENERAL";"TAB3",#N/A,TRUE,"GENERAL";"TAB4",#N/A,TRUE,"GENERAL";"TAB5",#N/A,TRUE,"GENERAL"}</definedName>
    <definedName name="BTYJHTR" localSheetId="51" hidden="1">{"TAB1",#N/A,TRUE,"GENERAL";"TAB2",#N/A,TRUE,"GENERAL";"TAB3",#N/A,TRUE,"GENERAL";"TAB4",#N/A,TRUE,"GENERAL";"TAB5",#N/A,TRUE,"GENERAL"}</definedName>
    <definedName name="BTYJHTR" localSheetId="53" hidden="1">{"TAB1",#N/A,TRUE,"GENERAL";"TAB2",#N/A,TRUE,"GENERAL";"TAB3",#N/A,TRUE,"GENERAL";"TAB4",#N/A,TRUE,"GENERAL";"TAB5",#N/A,TRUE,"GENERAL"}</definedName>
    <definedName name="BTYJHTR" localSheetId="55" hidden="1">{"TAB1",#N/A,TRUE,"GENERAL";"TAB2",#N/A,TRUE,"GENERAL";"TAB3",#N/A,TRUE,"GENERAL";"TAB4",#N/A,TRUE,"GENERAL";"TAB5",#N/A,TRUE,"GENERAL"}</definedName>
    <definedName name="BTYJHTR" localSheetId="57" hidden="1">{"TAB1",#N/A,TRUE,"GENERAL";"TAB2",#N/A,TRUE,"GENERAL";"TAB3",#N/A,TRUE,"GENERAL";"TAB4",#N/A,TRUE,"GENERAL";"TAB5",#N/A,TRUE,"GENERAL"}</definedName>
    <definedName name="BTYJHTR" localSheetId="59" hidden="1">{"TAB1",#N/A,TRUE,"GENERAL";"TAB2",#N/A,TRUE,"GENERAL";"TAB3",#N/A,TRUE,"GENERAL";"TAB4",#N/A,TRUE,"GENERAL";"TAB5",#N/A,TRUE,"GENERAL"}</definedName>
    <definedName name="BTYJHTR" localSheetId="61" hidden="1">{"TAB1",#N/A,TRUE,"GENERAL";"TAB2",#N/A,TRUE,"GENERAL";"TAB3",#N/A,TRUE,"GENERAL";"TAB4",#N/A,TRUE,"GENERAL";"TAB5",#N/A,TRUE,"GENERAL"}</definedName>
    <definedName name="BTYJHTR" localSheetId="63" hidden="1">{"TAB1",#N/A,TRUE,"GENERAL";"TAB2",#N/A,TRUE,"GENERAL";"TAB3",#N/A,TRUE,"GENERAL";"TAB4",#N/A,TRUE,"GENERAL";"TAB5",#N/A,TRUE,"GENERAL"}</definedName>
    <definedName name="BTYJHTR" localSheetId="65" hidden="1">{"TAB1",#N/A,TRUE,"GENERAL";"TAB2",#N/A,TRUE,"GENERAL";"TAB3",#N/A,TRUE,"GENERAL";"TAB4",#N/A,TRUE,"GENERAL";"TAB5",#N/A,TRUE,"GENERAL"}</definedName>
    <definedName name="BTYJHTR" localSheetId="67" hidden="1">{"TAB1",#N/A,TRUE,"GENERAL";"TAB2",#N/A,TRUE,"GENERAL";"TAB3",#N/A,TRUE,"GENERAL";"TAB4",#N/A,TRUE,"GENERAL";"TAB5",#N/A,TRUE,"GENERAL"}</definedName>
    <definedName name="BTYJHTR" localSheetId="69" hidden="1">{"TAB1",#N/A,TRUE,"GENERAL";"TAB2",#N/A,TRUE,"GENERAL";"TAB3",#N/A,TRUE,"GENERAL";"TAB4",#N/A,TRUE,"GENERAL";"TAB5",#N/A,TRUE,"GENERAL"}</definedName>
    <definedName name="BTYJHTR" localSheetId="71" hidden="1">{"TAB1",#N/A,TRUE,"GENERAL";"TAB2",#N/A,TRUE,"GENERAL";"TAB3",#N/A,TRUE,"GENERAL";"TAB4",#N/A,TRUE,"GENERAL";"TAB5",#N/A,TRUE,"GENERAL"}</definedName>
    <definedName name="BTYJHTR" localSheetId="73" hidden="1">{"TAB1",#N/A,TRUE,"GENERAL";"TAB2",#N/A,TRUE,"GENERAL";"TAB3",#N/A,TRUE,"GENERAL";"TAB4",#N/A,TRUE,"GENERAL";"TAB5",#N/A,TRUE,"GENERAL"}</definedName>
    <definedName name="BTYJHTR" localSheetId="75" hidden="1">{"TAB1",#N/A,TRUE,"GENERAL";"TAB2",#N/A,TRUE,"GENERAL";"TAB3",#N/A,TRUE,"GENERAL";"TAB4",#N/A,TRUE,"GENERAL";"TAB5",#N/A,TRUE,"GENERAL"}</definedName>
    <definedName name="BTYJHTR" localSheetId="77" hidden="1">{"TAB1",#N/A,TRUE,"GENERAL";"TAB2",#N/A,TRUE,"GENERAL";"TAB3",#N/A,TRUE,"GENERAL";"TAB4",#N/A,TRUE,"GENERAL";"TAB5",#N/A,TRUE,"GENERAL"}</definedName>
    <definedName name="BTYJHTR" localSheetId="79"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ENO4006" localSheetId="56">#REF!</definedName>
    <definedName name="BUENO4006" localSheetId="58">#REF!</definedName>
    <definedName name="BUENO4006" localSheetId="60">#REF!</definedName>
    <definedName name="BUENO4006" localSheetId="62">#REF!</definedName>
    <definedName name="BUENO4006" localSheetId="64">#REF!</definedName>
    <definedName name="BUENO4006" localSheetId="66">#REF!</definedName>
    <definedName name="BUENO4006" localSheetId="68">#REF!</definedName>
    <definedName name="BUENO4006">#REF!</definedName>
    <definedName name="BUENO4006A" localSheetId="56">#REF!</definedName>
    <definedName name="BUENO4006A" localSheetId="58">#REF!</definedName>
    <definedName name="BUENO4006A" localSheetId="60">#REF!</definedName>
    <definedName name="BUENO4006A" localSheetId="62">#REF!</definedName>
    <definedName name="BUENO4006A" localSheetId="64">#REF!</definedName>
    <definedName name="BUENO4006A" localSheetId="66">#REF!</definedName>
    <definedName name="BUENO4006A" localSheetId="68">#REF!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'[69]Form5 _Pág_ 1'!#REF!</definedName>
    <definedName name="BuiltIn_Print_Area___0" localSheetId="26">'[69]Form5 _Pág_ 2'!#REF!</definedName>
    <definedName name="BuiltIn_Print_Area___0" localSheetId="28">'[69]Form5 _Pág_ 2'!#REF!</definedName>
    <definedName name="BuiltIn_Print_Area___0" localSheetId="30">'[69]Form5 _Pág_ 2'!#REF!</definedName>
    <definedName name="BuiltIn_Print_Area___0" localSheetId="81">'[69]Form5 _Pág_ 2'!#REF!</definedName>
    <definedName name="BuiltIn_Print_Area___0" localSheetId="32">'[69]Form5 _Pág_ 2'!#REF!</definedName>
    <definedName name="BuiltIn_Print_Area___0" localSheetId="34">'[69]Form5 _Pág_ 2'!#REF!</definedName>
    <definedName name="BuiltIn_Print_Area___0" localSheetId="36">'[69]Form5 _Pág_ 2'!#REF!</definedName>
    <definedName name="BuiltIn_Print_Area___0" localSheetId="38">'[69]Form5 _Pág_ 2'!#REF!</definedName>
    <definedName name="BuiltIn_Print_Area___0" localSheetId="40">'[69]Form5 _Pág_ 2'!#REF!</definedName>
    <definedName name="BuiltIn_Print_Area___0" localSheetId="42">'[69]Form5 _Pág_ 2'!#REF!</definedName>
    <definedName name="BuiltIn_Print_Area___0" localSheetId="45">'[69]Form5 _Pág_ 2'!#REF!</definedName>
    <definedName name="BuiltIn_Print_Area___0" localSheetId="47">'[69]Form5 _Pág_ 2'!#REF!</definedName>
    <definedName name="BuiltIn_Print_Area___0" localSheetId="49">'[69]Form5 _Pág_ 2'!#REF!</definedName>
    <definedName name="BuiltIn_Print_Area___0" localSheetId="51">'[69]Form5 _Pág_ 2'!#REF!</definedName>
    <definedName name="BuiltIn_Print_Area___0" localSheetId="53">'[69]Form5 _Pág_ 2'!#REF!</definedName>
    <definedName name="BuiltIn_Print_Area___0" localSheetId="55">'[69]Form5 _Pág_ 2'!#REF!</definedName>
    <definedName name="BuiltIn_Print_Area___0" localSheetId="57">'[69]Form5 _Pág_ 2'!#REF!</definedName>
    <definedName name="BuiltIn_Print_Area___0" localSheetId="59">'[69]Form5 _Pág_ 2'!#REF!</definedName>
    <definedName name="BuiltIn_Print_Area___0" localSheetId="61">'[69]Form5 _Pág_ 2'!#REF!</definedName>
    <definedName name="BuiltIn_Print_Area___0" localSheetId="63">'[69]Form5 _Pág_ 2'!#REF!</definedName>
    <definedName name="BuiltIn_Print_Area___0" localSheetId="65">'[69]Form5 _Pág_ 2'!#REF!</definedName>
    <definedName name="BuiltIn_Print_Area___0" localSheetId="67">'[69]Form5 _Pág_ 2'!#REF!</definedName>
    <definedName name="BuiltIn_Print_Area___0" localSheetId="69">'[69]Form5 _Pág_ 2'!#REF!</definedName>
    <definedName name="BuiltIn_Print_Area___0" localSheetId="71">'[69]Form5 _Pág_ 2'!#REF!</definedName>
    <definedName name="BuiltIn_Print_Area___0" localSheetId="73">'[69]Form5 _Pág_ 2'!#REF!</definedName>
    <definedName name="BuiltIn_Print_Area___0" localSheetId="75">'[69]Form5 _Pág_ 2'!#REF!</definedName>
    <definedName name="BuiltIn_Print_Area___0" localSheetId="77">'[69]Form5 _Pág_ 2'!#REF!</definedName>
    <definedName name="BuiltIn_Print_Area___0" localSheetId="79">'[69]Form5 _Pág_ 2'!#REF!</definedName>
    <definedName name="BuiltIn_Print_Area___0" localSheetId="3">'[69]Form5 _Pág_ 2'!#REF!</definedName>
    <definedName name="BuiltIn_Print_Area___0">[70]Estruc.ICEL!#REF!</definedName>
    <definedName name="BuiltIn_Print_Titles">[71]APU!#REF!</definedName>
    <definedName name="BuiltIn_Print_Titles___0">[70]Estruc.ICEL!#REF!</definedName>
    <definedName name="busco" localSheetId="56">#REF!</definedName>
    <definedName name="busco" localSheetId="58">#REF!</definedName>
    <definedName name="busco" localSheetId="60">#REF!</definedName>
    <definedName name="busco" localSheetId="62">#REF!</definedName>
    <definedName name="busco" localSheetId="64">#REF!</definedName>
    <definedName name="busco" localSheetId="66">#REF!</definedName>
    <definedName name="busco" localSheetId="68">#REF!</definedName>
    <definedName name="busco">#REF!</definedName>
    <definedName name="bustos">[61]Hoja1!$G$10</definedName>
    <definedName name="bvbc" localSheetId="26" hidden="1">{"TAB1",#N/A,TRUE,"GENERAL";"TAB2",#N/A,TRUE,"GENERAL";"TAB3",#N/A,TRUE,"GENERAL";"TAB4",#N/A,TRUE,"GENERAL";"TAB5",#N/A,TRUE,"GENERAL"}</definedName>
    <definedName name="bvbc" localSheetId="28" hidden="1">{"TAB1",#N/A,TRUE,"GENERAL";"TAB2",#N/A,TRUE,"GENERAL";"TAB3",#N/A,TRUE,"GENERAL";"TAB4",#N/A,TRUE,"GENERAL";"TAB5",#N/A,TRUE,"GENERAL"}</definedName>
    <definedName name="bvbc" localSheetId="30" hidden="1">{"TAB1",#N/A,TRUE,"GENERAL";"TAB2",#N/A,TRUE,"GENERAL";"TAB3",#N/A,TRUE,"GENERAL";"TAB4",#N/A,TRUE,"GENERAL";"TAB5",#N/A,TRUE,"GENERAL"}</definedName>
    <definedName name="bvbc" localSheetId="8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4" hidden="1">{"TAB1",#N/A,TRUE,"GENERAL";"TAB2",#N/A,TRUE,"GENERAL";"TAB3",#N/A,TRUE,"GENERAL";"TAB4",#N/A,TRUE,"GENERAL";"TAB5",#N/A,TRUE,"GENERAL"}</definedName>
    <definedName name="bvbc" localSheetId="36" hidden="1">{"TAB1",#N/A,TRUE,"GENERAL";"TAB2",#N/A,TRUE,"GENERAL";"TAB3",#N/A,TRUE,"GENERAL";"TAB4",#N/A,TRUE,"GENERAL";"TAB5",#N/A,TRUE,"GENERAL"}</definedName>
    <definedName name="bvbc" localSheetId="38" hidden="1">{"TAB1",#N/A,TRUE,"GENERAL";"TAB2",#N/A,TRUE,"GENERAL";"TAB3",#N/A,TRUE,"GENERAL";"TAB4",#N/A,TRUE,"GENERAL";"TAB5",#N/A,TRUE,"GENERAL"}</definedName>
    <definedName name="bvbc" localSheetId="40" hidden="1">{"TAB1",#N/A,TRUE,"GENERAL";"TAB2",#N/A,TRUE,"GENERAL";"TAB3",#N/A,TRUE,"GENERAL";"TAB4",#N/A,TRUE,"GENERAL";"TAB5",#N/A,TRUE,"GENERAL"}</definedName>
    <definedName name="bvbc" localSheetId="42" hidden="1">{"TAB1",#N/A,TRUE,"GENERAL";"TAB2",#N/A,TRUE,"GENERAL";"TAB3",#N/A,TRUE,"GENERAL";"TAB4",#N/A,TRUE,"GENERAL";"TAB5",#N/A,TRUE,"GENERAL"}</definedName>
    <definedName name="bvbc" localSheetId="45" hidden="1">{"TAB1",#N/A,TRUE,"GENERAL";"TAB2",#N/A,TRUE,"GENERAL";"TAB3",#N/A,TRUE,"GENERAL";"TAB4",#N/A,TRUE,"GENERAL";"TAB5",#N/A,TRUE,"GENERAL"}</definedName>
    <definedName name="bvbc" localSheetId="47" hidden="1">{"TAB1",#N/A,TRUE,"GENERAL";"TAB2",#N/A,TRUE,"GENERAL";"TAB3",#N/A,TRUE,"GENERAL";"TAB4",#N/A,TRUE,"GENERAL";"TAB5",#N/A,TRUE,"GENERAL"}</definedName>
    <definedName name="bvbc" localSheetId="49" hidden="1">{"TAB1",#N/A,TRUE,"GENERAL";"TAB2",#N/A,TRUE,"GENERAL";"TAB3",#N/A,TRUE,"GENERAL";"TAB4",#N/A,TRUE,"GENERAL";"TAB5",#N/A,TRUE,"GENERAL"}</definedName>
    <definedName name="bvbc" localSheetId="51" hidden="1">{"TAB1",#N/A,TRUE,"GENERAL";"TAB2",#N/A,TRUE,"GENERAL";"TAB3",#N/A,TRUE,"GENERAL";"TAB4",#N/A,TRUE,"GENERAL";"TAB5",#N/A,TRUE,"GENERAL"}</definedName>
    <definedName name="bvbc" localSheetId="53" hidden="1">{"TAB1",#N/A,TRUE,"GENERAL";"TAB2",#N/A,TRUE,"GENERAL";"TAB3",#N/A,TRUE,"GENERAL";"TAB4",#N/A,TRUE,"GENERAL";"TAB5",#N/A,TRUE,"GENERAL"}</definedName>
    <definedName name="bvbc" localSheetId="55" hidden="1">{"TAB1",#N/A,TRUE,"GENERAL";"TAB2",#N/A,TRUE,"GENERAL";"TAB3",#N/A,TRUE,"GENERAL";"TAB4",#N/A,TRUE,"GENERAL";"TAB5",#N/A,TRUE,"GENERAL"}</definedName>
    <definedName name="bvbc" localSheetId="57" hidden="1">{"TAB1",#N/A,TRUE,"GENERAL";"TAB2",#N/A,TRUE,"GENERAL";"TAB3",#N/A,TRUE,"GENERAL";"TAB4",#N/A,TRUE,"GENERAL";"TAB5",#N/A,TRUE,"GENERAL"}</definedName>
    <definedName name="bvbc" localSheetId="59" hidden="1">{"TAB1",#N/A,TRUE,"GENERAL";"TAB2",#N/A,TRUE,"GENERAL";"TAB3",#N/A,TRUE,"GENERAL";"TAB4",#N/A,TRUE,"GENERAL";"TAB5",#N/A,TRUE,"GENERAL"}</definedName>
    <definedName name="bvbc" localSheetId="61" hidden="1">{"TAB1",#N/A,TRUE,"GENERAL";"TAB2",#N/A,TRUE,"GENERAL";"TAB3",#N/A,TRUE,"GENERAL";"TAB4",#N/A,TRUE,"GENERAL";"TAB5",#N/A,TRUE,"GENERAL"}</definedName>
    <definedName name="bvbc" localSheetId="63" hidden="1">{"TAB1",#N/A,TRUE,"GENERAL";"TAB2",#N/A,TRUE,"GENERAL";"TAB3",#N/A,TRUE,"GENERAL";"TAB4",#N/A,TRUE,"GENERAL";"TAB5",#N/A,TRUE,"GENERAL"}</definedName>
    <definedName name="bvbc" localSheetId="65" hidden="1">{"TAB1",#N/A,TRUE,"GENERAL";"TAB2",#N/A,TRUE,"GENERAL";"TAB3",#N/A,TRUE,"GENERAL";"TAB4",#N/A,TRUE,"GENERAL";"TAB5",#N/A,TRUE,"GENERAL"}</definedName>
    <definedName name="bvbc" localSheetId="67" hidden="1">{"TAB1",#N/A,TRUE,"GENERAL";"TAB2",#N/A,TRUE,"GENERAL";"TAB3",#N/A,TRUE,"GENERAL";"TAB4",#N/A,TRUE,"GENERAL";"TAB5",#N/A,TRUE,"GENERAL"}</definedName>
    <definedName name="bvbc" localSheetId="69" hidden="1">{"TAB1",#N/A,TRUE,"GENERAL";"TAB2",#N/A,TRUE,"GENERAL";"TAB3",#N/A,TRUE,"GENERAL";"TAB4",#N/A,TRUE,"GENERAL";"TAB5",#N/A,TRUE,"GENERAL"}</definedName>
    <definedName name="bvbc" localSheetId="71" hidden="1">{"TAB1",#N/A,TRUE,"GENERAL";"TAB2",#N/A,TRUE,"GENERAL";"TAB3",#N/A,TRUE,"GENERAL";"TAB4",#N/A,TRUE,"GENERAL";"TAB5",#N/A,TRUE,"GENERAL"}</definedName>
    <definedName name="bvbc" localSheetId="73" hidden="1">{"TAB1",#N/A,TRUE,"GENERAL";"TAB2",#N/A,TRUE,"GENERAL";"TAB3",#N/A,TRUE,"GENERAL";"TAB4",#N/A,TRUE,"GENERAL";"TAB5",#N/A,TRUE,"GENERAL"}</definedName>
    <definedName name="bvbc" localSheetId="75" hidden="1">{"TAB1",#N/A,TRUE,"GENERAL";"TAB2",#N/A,TRUE,"GENERAL";"TAB3",#N/A,TRUE,"GENERAL";"TAB4",#N/A,TRUE,"GENERAL";"TAB5",#N/A,TRUE,"GENERAL"}</definedName>
    <definedName name="bvbc" localSheetId="77" hidden="1">{"TAB1",#N/A,TRUE,"GENERAL";"TAB2",#N/A,TRUE,"GENERAL";"TAB3",#N/A,TRUE,"GENERAL";"TAB4",#N/A,TRUE,"GENERAL";"TAB5",#N/A,TRUE,"GENERAL"}</definedName>
    <definedName name="bvbc" localSheetId="79"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6" hidden="1">{"via1",#N/A,TRUE,"general";"via2",#N/A,TRUE,"general";"via3",#N/A,TRUE,"general"}</definedName>
    <definedName name="bvcb" localSheetId="28" hidden="1">{"via1",#N/A,TRUE,"general";"via2",#N/A,TRUE,"general";"via3",#N/A,TRUE,"general"}</definedName>
    <definedName name="bvcb" localSheetId="30" hidden="1">{"via1",#N/A,TRUE,"general";"via2",#N/A,TRUE,"general";"via3",#N/A,TRUE,"general"}</definedName>
    <definedName name="bvcb" localSheetId="81" hidden="1">{"via1",#N/A,TRUE,"general";"via2",#N/A,TRUE,"general";"via3",#N/A,TRUE,"general"}</definedName>
    <definedName name="bvcb" localSheetId="32" hidden="1">{"via1",#N/A,TRUE,"general";"via2",#N/A,TRUE,"general";"via3",#N/A,TRUE,"general"}</definedName>
    <definedName name="bvcb" localSheetId="34" hidden="1">{"via1",#N/A,TRUE,"general";"via2",#N/A,TRUE,"general";"via3",#N/A,TRUE,"general"}</definedName>
    <definedName name="bvcb" localSheetId="36" hidden="1">{"via1",#N/A,TRUE,"general";"via2",#N/A,TRUE,"general";"via3",#N/A,TRUE,"general"}</definedName>
    <definedName name="bvcb" localSheetId="38" hidden="1">{"via1",#N/A,TRUE,"general";"via2",#N/A,TRUE,"general";"via3",#N/A,TRUE,"general"}</definedName>
    <definedName name="bvcb" localSheetId="40" hidden="1">{"via1",#N/A,TRUE,"general";"via2",#N/A,TRUE,"general";"via3",#N/A,TRUE,"general"}</definedName>
    <definedName name="bvcb" localSheetId="42" hidden="1">{"via1",#N/A,TRUE,"general";"via2",#N/A,TRUE,"general";"via3",#N/A,TRUE,"general"}</definedName>
    <definedName name="bvcb" localSheetId="45" hidden="1">{"via1",#N/A,TRUE,"general";"via2",#N/A,TRUE,"general";"via3",#N/A,TRUE,"general"}</definedName>
    <definedName name="bvcb" localSheetId="47" hidden="1">{"via1",#N/A,TRUE,"general";"via2",#N/A,TRUE,"general";"via3",#N/A,TRUE,"general"}</definedName>
    <definedName name="bvcb" localSheetId="49" hidden="1">{"via1",#N/A,TRUE,"general";"via2",#N/A,TRUE,"general";"via3",#N/A,TRUE,"general"}</definedName>
    <definedName name="bvcb" localSheetId="51" hidden="1">{"via1",#N/A,TRUE,"general";"via2",#N/A,TRUE,"general";"via3",#N/A,TRUE,"general"}</definedName>
    <definedName name="bvcb" localSheetId="53" hidden="1">{"via1",#N/A,TRUE,"general";"via2",#N/A,TRUE,"general";"via3",#N/A,TRUE,"general"}</definedName>
    <definedName name="bvcb" localSheetId="55" hidden="1">{"via1",#N/A,TRUE,"general";"via2",#N/A,TRUE,"general";"via3",#N/A,TRUE,"general"}</definedName>
    <definedName name="bvcb" localSheetId="57" hidden="1">{"via1",#N/A,TRUE,"general";"via2",#N/A,TRUE,"general";"via3",#N/A,TRUE,"general"}</definedName>
    <definedName name="bvcb" localSheetId="59" hidden="1">{"via1",#N/A,TRUE,"general";"via2",#N/A,TRUE,"general";"via3",#N/A,TRUE,"general"}</definedName>
    <definedName name="bvcb" localSheetId="61" hidden="1">{"via1",#N/A,TRUE,"general";"via2",#N/A,TRUE,"general";"via3",#N/A,TRUE,"general"}</definedName>
    <definedName name="bvcb" localSheetId="63" hidden="1">{"via1",#N/A,TRUE,"general";"via2",#N/A,TRUE,"general";"via3",#N/A,TRUE,"general"}</definedName>
    <definedName name="bvcb" localSheetId="65" hidden="1">{"via1",#N/A,TRUE,"general";"via2",#N/A,TRUE,"general";"via3",#N/A,TRUE,"general"}</definedName>
    <definedName name="bvcb" localSheetId="67" hidden="1">{"via1",#N/A,TRUE,"general";"via2",#N/A,TRUE,"general";"via3",#N/A,TRUE,"general"}</definedName>
    <definedName name="bvcb" localSheetId="69" hidden="1">{"via1",#N/A,TRUE,"general";"via2",#N/A,TRUE,"general";"via3",#N/A,TRUE,"general"}</definedName>
    <definedName name="bvcb" localSheetId="71" hidden="1">{"via1",#N/A,TRUE,"general";"via2",#N/A,TRUE,"general";"via3",#N/A,TRUE,"general"}</definedName>
    <definedName name="bvcb" localSheetId="73" hidden="1">{"via1",#N/A,TRUE,"general";"via2",#N/A,TRUE,"general";"via3",#N/A,TRUE,"general"}</definedName>
    <definedName name="bvcb" localSheetId="75" hidden="1">{"via1",#N/A,TRUE,"general";"via2",#N/A,TRUE,"general";"via3",#N/A,TRUE,"general"}</definedName>
    <definedName name="bvcb" localSheetId="77" hidden="1">{"via1",#N/A,TRUE,"general";"via2",#N/A,TRUE,"general";"via3",#N/A,TRUE,"general"}</definedName>
    <definedName name="bvcb" localSheetId="79"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6" hidden="1">{"via1",#N/A,TRUE,"general";"via2",#N/A,TRUE,"general";"via3",#N/A,TRUE,"general"}</definedName>
    <definedName name="bvn" localSheetId="28" hidden="1">{"via1",#N/A,TRUE,"general";"via2",#N/A,TRUE,"general";"via3",#N/A,TRUE,"general"}</definedName>
    <definedName name="bvn" localSheetId="30" hidden="1">{"via1",#N/A,TRUE,"general";"via2",#N/A,TRUE,"general";"via3",#N/A,TRUE,"general"}</definedName>
    <definedName name="bvn" localSheetId="81" hidden="1">{"via1",#N/A,TRUE,"general";"via2",#N/A,TRUE,"general";"via3",#N/A,TRUE,"general"}</definedName>
    <definedName name="bvn" localSheetId="32" hidden="1">{"via1",#N/A,TRUE,"general";"via2",#N/A,TRUE,"general";"via3",#N/A,TRUE,"general"}</definedName>
    <definedName name="bvn" localSheetId="34" hidden="1">{"via1",#N/A,TRUE,"general";"via2",#N/A,TRUE,"general";"via3",#N/A,TRUE,"general"}</definedName>
    <definedName name="bvn" localSheetId="36" hidden="1">{"via1",#N/A,TRUE,"general";"via2",#N/A,TRUE,"general";"via3",#N/A,TRUE,"general"}</definedName>
    <definedName name="bvn" localSheetId="38" hidden="1">{"via1",#N/A,TRUE,"general";"via2",#N/A,TRUE,"general";"via3",#N/A,TRUE,"general"}</definedName>
    <definedName name="bvn" localSheetId="40" hidden="1">{"via1",#N/A,TRUE,"general";"via2",#N/A,TRUE,"general";"via3",#N/A,TRUE,"general"}</definedName>
    <definedName name="bvn" localSheetId="42" hidden="1">{"via1",#N/A,TRUE,"general";"via2",#N/A,TRUE,"general";"via3",#N/A,TRUE,"general"}</definedName>
    <definedName name="bvn" localSheetId="45" hidden="1">{"via1",#N/A,TRUE,"general";"via2",#N/A,TRUE,"general";"via3",#N/A,TRUE,"general"}</definedName>
    <definedName name="bvn" localSheetId="47" hidden="1">{"via1",#N/A,TRUE,"general";"via2",#N/A,TRUE,"general";"via3",#N/A,TRUE,"general"}</definedName>
    <definedName name="bvn" localSheetId="49" hidden="1">{"via1",#N/A,TRUE,"general";"via2",#N/A,TRUE,"general";"via3",#N/A,TRUE,"general"}</definedName>
    <definedName name="bvn" localSheetId="51" hidden="1">{"via1",#N/A,TRUE,"general";"via2",#N/A,TRUE,"general";"via3",#N/A,TRUE,"general"}</definedName>
    <definedName name="bvn" localSheetId="53" hidden="1">{"via1",#N/A,TRUE,"general";"via2",#N/A,TRUE,"general";"via3",#N/A,TRUE,"general"}</definedName>
    <definedName name="bvn" localSheetId="55" hidden="1">{"via1",#N/A,TRUE,"general";"via2",#N/A,TRUE,"general";"via3",#N/A,TRUE,"general"}</definedName>
    <definedName name="bvn" localSheetId="57" hidden="1">{"via1",#N/A,TRUE,"general";"via2",#N/A,TRUE,"general";"via3",#N/A,TRUE,"general"}</definedName>
    <definedName name="bvn" localSheetId="59" hidden="1">{"via1",#N/A,TRUE,"general";"via2",#N/A,TRUE,"general";"via3",#N/A,TRUE,"general"}</definedName>
    <definedName name="bvn" localSheetId="61" hidden="1">{"via1",#N/A,TRUE,"general";"via2",#N/A,TRUE,"general";"via3",#N/A,TRUE,"general"}</definedName>
    <definedName name="bvn" localSheetId="63" hidden="1">{"via1",#N/A,TRUE,"general";"via2",#N/A,TRUE,"general";"via3",#N/A,TRUE,"general"}</definedName>
    <definedName name="bvn" localSheetId="65" hidden="1">{"via1",#N/A,TRUE,"general";"via2",#N/A,TRUE,"general";"via3",#N/A,TRUE,"general"}</definedName>
    <definedName name="bvn" localSheetId="67" hidden="1">{"via1",#N/A,TRUE,"general";"via2",#N/A,TRUE,"general";"via3",#N/A,TRUE,"general"}</definedName>
    <definedName name="bvn" localSheetId="69" hidden="1">{"via1",#N/A,TRUE,"general";"via2",#N/A,TRUE,"general";"via3",#N/A,TRUE,"general"}</definedName>
    <definedName name="bvn" localSheetId="71" hidden="1">{"via1",#N/A,TRUE,"general";"via2",#N/A,TRUE,"general";"via3",#N/A,TRUE,"general"}</definedName>
    <definedName name="bvn" localSheetId="73" hidden="1">{"via1",#N/A,TRUE,"general";"via2",#N/A,TRUE,"general";"via3",#N/A,TRUE,"general"}</definedName>
    <definedName name="bvn" localSheetId="75" hidden="1">{"via1",#N/A,TRUE,"general";"via2",#N/A,TRUE,"general";"via3",#N/A,TRUE,"general"}</definedName>
    <definedName name="bvn" localSheetId="77" hidden="1">{"via1",#N/A,TRUE,"general";"via2",#N/A,TRUE,"general";"via3",#N/A,TRUE,"general"}</definedName>
    <definedName name="bvn" localSheetId="79"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w" localSheetId="56">#REF!</definedName>
    <definedName name="bw" localSheetId="58">#REF!</definedName>
    <definedName name="bw" localSheetId="60">#REF!</definedName>
    <definedName name="bw" localSheetId="62">#REF!</definedName>
    <definedName name="bw" localSheetId="64">#REF!</definedName>
    <definedName name="bw" localSheetId="66">#REF!</definedName>
    <definedName name="bw" localSheetId="68">#REF!</definedName>
    <definedName name="bw">#REF!</definedName>
    <definedName name="by" localSheetId="26" hidden="1">{"via1",#N/A,TRUE,"general";"via2",#N/A,TRUE,"general";"via3",#N/A,TRUE,"general"}</definedName>
    <definedName name="by" localSheetId="28" hidden="1">{"via1",#N/A,TRUE,"general";"via2",#N/A,TRUE,"general";"via3",#N/A,TRUE,"general"}</definedName>
    <definedName name="by" localSheetId="30" hidden="1">{"via1",#N/A,TRUE,"general";"via2",#N/A,TRUE,"general";"via3",#N/A,TRUE,"general"}</definedName>
    <definedName name="by" localSheetId="81" hidden="1">{"via1",#N/A,TRUE,"general";"via2",#N/A,TRUE,"general";"via3",#N/A,TRUE,"general"}</definedName>
    <definedName name="by" localSheetId="32" hidden="1">{"via1",#N/A,TRUE,"general";"via2",#N/A,TRUE,"general";"via3",#N/A,TRUE,"general"}</definedName>
    <definedName name="by" localSheetId="34" hidden="1">{"via1",#N/A,TRUE,"general";"via2",#N/A,TRUE,"general";"via3",#N/A,TRUE,"general"}</definedName>
    <definedName name="by" localSheetId="36" hidden="1">{"via1",#N/A,TRUE,"general";"via2",#N/A,TRUE,"general";"via3",#N/A,TRUE,"general"}</definedName>
    <definedName name="by" localSheetId="38" hidden="1">{"via1",#N/A,TRUE,"general";"via2",#N/A,TRUE,"general";"via3",#N/A,TRUE,"general"}</definedName>
    <definedName name="by" localSheetId="40" hidden="1">{"via1",#N/A,TRUE,"general";"via2",#N/A,TRUE,"general";"via3",#N/A,TRUE,"general"}</definedName>
    <definedName name="by" localSheetId="42" hidden="1">{"via1",#N/A,TRUE,"general";"via2",#N/A,TRUE,"general";"via3",#N/A,TRUE,"general"}</definedName>
    <definedName name="by" localSheetId="45" hidden="1">{"via1",#N/A,TRUE,"general";"via2",#N/A,TRUE,"general";"via3",#N/A,TRUE,"general"}</definedName>
    <definedName name="by" localSheetId="47" hidden="1">{"via1",#N/A,TRUE,"general";"via2",#N/A,TRUE,"general";"via3",#N/A,TRUE,"general"}</definedName>
    <definedName name="by" localSheetId="49" hidden="1">{"via1",#N/A,TRUE,"general";"via2",#N/A,TRUE,"general";"via3",#N/A,TRUE,"general"}</definedName>
    <definedName name="by" localSheetId="51" hidden="1">{"via1",#N/A,TRUE,"general";"via2",#N/A,TRUE,"general";"via3",#N/A,TRUE,"general"}</definedName>
    <definedName name="by" localSheetId="53" hidden="1">{"via1",#N/A,TRUE,"general";"via2",#N/A,TRUE,"general";"via3",#N/A,TRUE,"general"}</definedName>
    <definedName name="by" localSheetId="55" hidden="1">{"via1",#N/A,TRUE,"general";"via2",#N/A,TRUE,"general";"via3",#N/A,TRUE,"general"}</definedName>
    <definedName name="by" localSheetId="57" hidden="1">{"via1",#N/A,TRUE,"general";"via2",#N/A,TRUE,"general";"via3",#N/A,TRUE,"general"}</definedName>
    <definedName name="by" localSheetId="59" hidden="1">{"via1",#N/A,TRUE,"general";"via2",#N/A,TRUE,"general";"via3",#N/A,TRUE,"general"}</definedName>
    <definedName name="by" localSheetId="61" hidden="1">{"via1",#N/A,TRUE,"general";"via2",#N/A,TRUE,"general";"via3",#N/A,TRUE,"general"}</definedName>
    <definedName name="by" localSheetId="63" hidden="1">{"via1",#N/A,TRUE,"general";"via2",#N/A,TRUE,"general";"via3",#N/A,TRUE,"general"}</definedName>
    <definedName name="by" localSheetId="65" hidden="1">{"via1",#N/A,TRUE,"general";"via2",#N/A,TRUE,"general";"via3",#N/A,TRUE,"general"}</definedName>
    <definedName name="by" localSheetId="67" hidden="1">{"via1",#N/A,TRUE,"general";"via2",#N/A,TRUE,"general";"via3",#N/A,TRUE,"general"}</definedName>
    <definedName name="by" localSheetId="69" hidden="1">{"via1",#N/A,TRUE,"general";"via2",#N/A,TRUE,"general";"via3",#N/A,TRUE,"general"}</definedName>
    <definedName name="by" localSheetId="71" hidden="1">{"via1",#N/A,TRUE,"general";"via2",#N/A,TRUE,"general";"via3",#N/A,TRUE,"general"}</definedName>
    <definedName name="by" localSheetId="73" hidden="1">{"via1",#N/A,TRUE,"general";"via2",#N/A,TRUE,"general";"via3",#N/A,TRUE,"general"}</definedName>
    <definedName name="by" localSheetId="75" hidden="1">{"via1",#N/A,TRUE,"general";"via2",#N/A,TRUE,"general";"via3",#N/A,TRUE,"general"}</definedName>
    <definedName name="by" localSheetId="77" hidden="1">{"via1",#N/A,TRUE,"general";"via2",#N/A,TRUE,"general";"via3",#N/A,TRUE,"general"}</definedName>
    <definedName name="by" localSheetId="79"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26">#REF!</definedName>
    <definedName name="C_" localSheetId="28">#REF!</definedName>
    <definedName name="C_" localSheetId="30">#REF!</definedName>
    <definedName name="C_" localSheetId="81">#REF!</definedName>
    <definedName name="C_" localSheetId="32">#REF!</definedName>
    <definedName name="C_" localSheetId="34">#REF!</definedName>
    <definedName name="C_" localSheetId="36">#REF!</definedName>
    <definedName name="C_" localSheetId="38">#REF!</definedName>
    <definedName name="C_" localSheetId="40">#REF!</definedName>
    <definedName name="C_" localSheetId="42">#REF!</definedName>
    <definedName name="C_" localSheetId="45">#REF!</definedName>
    <definedName name="C_" localSheetId="47">#REF!</definedName>
    <definedName name="C_" localSheetId="49">#REF!</definedName>
    <definedName name="C_" localSheetId="51">#REF!</definedName>
    <definedName name="C_" localSheetId="53">#REF!</definedName>
    <definedName name="C_" localSheetId="55">#REF!</definedName>
    <definedName name="C_" localSheetId="57">#REF!</definedName>
    <definedName name="C_" localSheetId="59">#REF!</definedName>
    <definedName name="C_" localSheetId="61">#REF!</definedName>
    <definedName name="C_" localSheetId="63">#REF!</definedName>
    <definedName name="C_" localSheetId="65">#REF!</definedName>
    <definedName name="C_" localSheetId="67">#REF!</definedName>
    <definedName name="C_" localSheetId="69">#REF!</definedName>
    <definedName name="C_" localSheetId="71">#REF!</definedName>
    <definedName name="C_" localSheetId="56">#REF!</definedName>
    <definedName name="C_" localSheetId="58">#REF!</definedName>
    <definedName name="C_" localSheetId="60">#REF!</definedName>
    <definedName name="C_" localSheetId="62">#REF!</definedName>
    <definedName name="C_" localSheetId="64">#REF!</definedName>
    <definedName name="C_" localSheetId="66">#REF!</definedName>
    <definedName name="C_" localSheetId="68">#REF!</definedName>
    <definedName name="C_" localSheetId="73">#REF!</definedName>
    <definedName name="C_" localSheetId="75">#REF!</definedName>
    <definedName name="C_" localSheetId="77">#REF!</definedName>
    <definedName name="C_" localSheetId="79">#REF!</definedName>
    <definedName name="C_" localSheetId="3">#REF!</definedName>
    <definedName name="C_">#REF!</definedName>
    <definedName name="CA" localSheetId="26">#REF!</definedName>
    <definedName name="CA" localSheetId="28">#REF!</definedName>
    <definedName name="CA" localSheetId="30">#REF!</definedName>
    <definedName name="CA" localSheetId="81">#REF!</definedName>
    <definedName name="CA" localSheetId="32">#REF!</definedName>
    <definedName name="CA" localSheetId="34">#REF!</definedName>
    <definedName name="CA" localSheetId="36">#REF!</definedName>
    <definedName name="CA" localSheetId="38">#REF!</definedName>
    <definedName name="CA" localSheetId="40">#REF!</definedName>
    <definedName name="CA" localSheetId="42">#REF!</definedName>
    <definedName name="CA" localSheetId="45">#REF!</definedName>
    <definedName name="CA" localSheetId="47">#REF!</definedName>
    <definedName name="CA" localSheetId="49">#REF!</definedName>
    <definedName name="CA" localSheetId="51">#REF!</definedName>
    <definedName name="CA" localSheetId="53">#REF!</definedName>
    <definedName name="CA" localSheetId="55">#REF!</definedName>
    <definedName name="CA" localSheetId="57">#REF!</definedName>
    <definedName name="CA" localSheetId="59">#REF!</definedName>
    <definedName name="CA" localSheetId="61">#REF!</definedName>
    <definedName name="CA" localSheetId="63">#REF!</definedName>
    <definedName name="CA" localSheetId="65">#REF!</definedName>
    <definedName name="CA" localSheetId="67">#REF!</definedName>
    <definedName name="CA" localSheetId="69">#REF!</definedName>
    <definedName name="CA" localSheetId="71">#REF!</definedName>
    <definedName name="CA" localSheetId="73">#REF!</definedName>
    <definedName name="CA" localSheetId="75">#REF!</definedName>
    <definedName name="CA" localSheetId="77">#REF!</definedName>
    <definedName name="CA" localSheetId="79">#REF!</definedName>
    <definedName name="CA" localSheetId="3">#REF!</definedName>
    <definedName name="CA">[31]PRECIOS!$J$64</definedName>
    <definedName name="CAAE3">#REF!</definedName>
    <definedName name="CAAE4">#REF!</definedName>
    <definedName name="Cableado">#REF!</definedName>
    <definedName name="caja">[72]APU!$J$251</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 localSheetId="56">#REF!</definedName>
    <definedName name="cajmenht" localSheetId="58">#REF!</definedName>
    <definedName name="cajmenht" localSheetId="60">#REF!</definedName>
    <definedName name="cajmenht" localSheetId="62">#REF!</definedName>
    <definedName name="cajmenht" localSheetId="64">#REF!</definedName>
    <definedName name="cajmenht" localSheetId="66">#REF!</definedName>
    <definedName name="cajmenht" localSheetId="68">#REF!</definedName>
    <definedName name="cajmenht">#REF!</definedName>
    <definedName name="CAMPO">#REF!</definedName>
    <definedName name="canal" localSheetId="56">#REF!</definedName>
    <definedName name="canal" localSheetId="58">#REF!</definedName>
    <definedName name="canal" localSheetId="60">#REF!</definedName>
    <definedName name="canal" localSheetId="62">#REF!</definedName>
    <definedName name="canal" localSheetId="64">#REF!</definedName>
    <definedName name="canal" localSheetId="66">#REF!</definedName>
    <definedName name="canal" localSheetId="68">#REF!</definedName>
    <definedName name="canal">#REF!</definedName>
    <definedName name="CANT" localSheetId="26">#REF!</definedName>
    <definedName name="CANT" localSheetId="28">#REF!</definedName>
    <definedName name="CANT" localSheetId="30">#REF!</definedName>
    <definedName name="CANT" localSheetId="81">#REF!</definedName>
    <definedName name="CANT" localSheetId="32">#REF!</definedName>
    <definedName name="CANT" localSheetId="34">#REF!</definedName>
    <definedName name="CANT" localSheetId="36">#REF!</definedName>
    <definedName name="CANT" localSheetId="38">#REF!</definedName>
    <definedName name="CANT" localSheetId="40">#REF!</definedName>
    <definedName name="CANT" localSheetId="42">#REF!</definedName>
    <definedName name="CANT" localSheetId="45">#REF!</definedName>
    <definedName name="CANT" localSheetId="47">#REF!</definedName>
    <definedName name="CANT" localSheetId="49">#REF!</definedName>
    <definedName name="CANT" localSheetId="51">#REF!</definedName>
    <definedName name="CANT" localSheetId="53">#REF!</definedName>
    <definedName name="CANT" localSheetId="55">#REF!</definedName>
    <definedName name="CANT" localSheetId="57">#REF!</definedName>
    <definedName name="CANT" localSheetId="59">#REF!</definedName>
    <definedName name="CANT" localSheetId="61">#REF!</definedName>
    <definedName name="CANT" localSheetId="63">#REF!</definedName>
    <definedName name="CANT" localSheetId="65">#REF!</definedName>
    <definedName name="CANT" localSheetId="67">#REF!</definedName>
    <definedName name="CANT" localSheetId="69">#REF!</definedName>
    <definedName name="CANT" localSheetId="71">#REF!</definedName>
    <definedName name="CANT" localSheetId="56">#REF!</definedName>
    <definedName name="CANT" localSheetId="58">#REF!</definedName>
    <definedName name="CANT" localSheetId="60">#REF!</definedName>
    <definedName name="CANT" localSheetId="62">#REF!</definedName>
    <definedName name="CANT" localSheetId="64">#REF!</definedName>
    <definedName name="CANT" localSheetId="66">#REF!</definedName>
    <definedName name="CANT" localSheetId="68">#REF!</definedName>
    <definedName name="CANT" localSheetId="73">#REF!</definedName>
    <definedName name="CANT" localSheetId="75">#REF!</definedName>
    <definedName name="CANT" localSheetId="77">#REF!</definedName>
    <definedName name="CANT" localSheetId="79">#REF!</definedName>
    <definedName name="CANT" localSheetId="3">#REF!</definedName>
    <definedName name="CANT">#REF!</definedName>
    <definedName name="CANTID">#REF!</definedName>
    <definedName name="cantidad">'[73]TRAMO 03'!$F:$F,'[73]TRAMO 03'!$I:$I,'[73]TRAMO 03'!$K:$K,'[73]TRAMO 03'!#REF!,'[73]TRAMO 03'!#REF!,'[73]TRAMO 03'!#REF!,'[73]TRAMO 03'!#REF!,'[73]TRAMO 03'!#REF!,'[73]TRAMO 03'!#REF!,'[73]TRAMO 03'!#REF!,'[73]TRAMO 03'!#REF!,'[73]TRAMO 03'!#REF!,'[73]TRAMO 03'!#REF!,'[73]TRAMO 03'!#REF!,'[73]TRAMO 03'!#REF!,'[73]TRAMO 03'!#REF!</definedName>
    <definedName name="CANTIDADES">'[64]CANTIDADES DE OBRA'!$D$9:$G$33</definedName>
    <definedName name="cap" localSheetId="26">#REF!</definedName>
    <definedName name="cap" localSheetId="28">#REF!</definedName>
    <definedName name="cap" localSheetId="30">#REF!</definedName>
    <definedName name="cap" localSheetId="81">#REF!</definedName>
    <definedName name="cap" localSheetId="32">#REF!</definedName>
    <definedName name="cap" localSheetId="34">#REF!</definedName>
    <definedName name="cap" localSheetId="36">#REF!</definedName>
    <definedName name="cap" localSheetId="38">#REF!</definedName>
    <definedName name="cap" localSheetId="40">#REF!</definedName>
    <definedName name="cap" localSheetId="42">#REF!</definedName>
    <definedName name="cap" localSheetId="45">#REF!</definedName>
    <definedName name="cap" localSheetId="47">#REF!</definedName>
    <definedName name="cap" localSheetId="49">#REF!</definedName>
    <definedName name="cap" localSheetId="51">#REF!</definedName>
    <definedName name="cap" localSheetId="53">#REF!</definedName>
    <definedName name="cap" localSheetId="55">#REF!</definedName>
    <definedName name="cap" localSheetId="57">#REF!</definedName>
    <definedName name="cap" localSheetId="59">#REF!</definedName>
    <definedName name="cap" localSheetId="61">#REF!</definedName>
    <definedName name="cap" localSheetId="63">#REF!</definedName>
    <definedName name="cap" localSheetId="65">#REF!</definedName>
    <definedName name="cap" localSheetId="67">#REF!</definedName>
    <definedName name="cap" localSheetId="69">#REF!</definedName>
    <definedName name="cap" localSheetId="71">#REF!</definedName>
    <definedName name="cap" localSheetId="73">#REF!</definedName>
    <definedName name="cap" localSheetId="75">#REF!</definedName>
    <definedName name="cap" localSheetId="77">#REF!</definedName>
    <definedName name="cap" localSheetId="79">#REF!</definedName>
    <definedName name="CAP">#REF!</definedName>
    <definedName name="CAPAC._HSE">#REF!</definedName>
    <definedName name="caramanto" localSheetId="56">#REF!</definedName>
    <definedName name="caramanto" localSheetId="58">#REF!</definedName>
    <definedName name="caramanto" localSheetId="60">#REF!</definedName>
    <definedName name="caramanto" localSheetId="62">#REF!</definedName>
    <definedName name="caramanto" localSheetId="64">#REF!</definedName>
    <definedName name="caramanto" localSheetId="66">#REF!</definedName>
    <definedName name="caramanto" localSheetId="68">#REF!</definedName>
    <definedName name="caramanto">#REF!</definedName>
    <definedName name="CARGA">#REF!</definedName>
    <definedName name="CARGOS">#REF!</definedName>
    <definedName name="carlos" localSheetId="26">MODULO10.auto_abrir</definedName>
    <definedName name="carlos" localSheetId="28">MODULO10.auto_abrir</definedName>
    <definedName name="carlos" localSheetId="30">MODULO10.auto_abrir</definedName>
    <definedName name="carlos" localSheetId="81">MODULO10.auto_abrir</definedName>
    <definedName name="CARLOS" localSheetId="80">DATE(YEAR([0]!Loan_Start),MONTH([0]!Loan_Start)+Payment_Number,DAY([0]!Loan_Start))</definedName>
    <definedName name="carlos" localSheetId="32">MODULO10.auto_abrir</definedName>
    <definedName name="carlos" localSheetId="34">MODULO10.auto_abrir</definedName>
    <definedName name="carlos" localSheetId="36">MODULO10.auto_abrir</definedName>
    <definedName name="carlos" localSheetId="38">MODULO10.auto_abrir</definedName>
    <definedName name="carlos" localSheetId="40">MODULO10.auto_abrir</definedName>
    <definedName name="carlos" localSheetId="42">MODULO10.auto_abrir</definedName>
    <definedName name="carlos" localSheetId="45">MODULO10.auto_abrir</definedName>
    <definedName name="CARLOS" localSheetId="44">DATE(YEAR([0]!Loan_Start),MONTH([0]!Loan_Start)+Payment_Number,DAY([0]!Loan_Start))</definedName>
    <definedName name="carlos" localSheetId="47">MODULO10.auto_abrir</definedName>
    <definedName name="carlos" localSheetId="49">MODULO10.auto_abrir</definedName>
    <definedName name="carlos" localSheetId="51">MODULO10.auto_abrir</definedName>
    <definedName name="carlos" localSheetId="53">MODULO10.auto_abrir</definedName>
    <definedName name="carlos" localSheetId="55">MODULO10.auto_abrir</definedName>
    <definedName name="carlos" localSheetId="57">MODULO10.auto_abrir</definedName>
    <definedName name="carlos" localSheetId="59">MODULO10.auto_abrir</definedName>
    <definedName name="carlos" localSheetId="61">MODULO10.auto_abrir</definedName>
    <definedName name="carlos" localSheetId="63">MODULO10.auto_abrir</definedName>
    <definedName name="carlos" localSheetId="65">MODULO10.auto_abrir</definedName>
    <definedName name="carlos" localSheetId="67">MODULO10.auto_abrir</definedName>
    <definedName name="carlos" localSheetId="69">MODULO10.auto_abrir</definedName>
    <definedName name="carlos" localSheetId="71">MODULO10.auto_abrir</definedName>
    <definedName name="CARLOS" localSheetId="56">DATE(YEAR('6.2'!Loan_Start),MONTH('6.2'!Loan_Start)+Payment_Number,DAY('6.2'!Loan_Start))</definedName>
    <definedName name="CARLOS" localSheetId="58">DATE(YEAR('6.2'!Loan_Start),MONTH('6.2'!Loan_Start)+Payment_Number,DAY('6.2'!Loan_Start))</definedName>
    <definedName name="CARLOS" localSheetId="60">DATE(YEAR('6.2'!Loan_Start),MONTH('6.2'!Loan_Start)+Payment_Number,DAY('6.2'!Loan_Start))</definedName>
    <definedName name="CARLOS" localSheetId="62">DATE(YEAR('6.2'!Loan_Start),MONTH('6.2'!Loan_Start)+Payment_Number,DAY('6.2'!Loan_Start))</definedName>
    <definedName name="CARLOS" localSheetId="64">DATE(YEAR('6.2'!Loan_Start),MONTH('6.2'!Loan_Start)+Payment_Number,DAY('6.2'!Loan_Start))</definedName>
    <definedName name="CARLOS" localSheetId="66">DATE(YEAR('6.2'!Loan_Start),MONTH('6.2'!Loan_Start)+Payment_Number,DAY('6.2'!Loan_Start))</definedName>
    <definedName name="CARLOS" localSheetId="68">DATE(YEAR('6.2'!Loan_Start),MONTH('6.2'!Loan_Start)+Payment_Number,DAY('6.2'!Loan_Start))</definedName>
    <definedName name="carlos" localSheetId="73">MODULO10.auto_abrir</definedName>
    <definedName name="carlos" localSheetId="75">MODULO10.auto_abrir</definedName>
    <definedName name="carlos" localSheetId="77">MODULO10.auto_abrir</definedName>
    <definedName name="carlos" localSheetId="79">MODULO10.auto_abrir</definedName>
    <definedName name="CARLOS" localSheetId="16">DATE(YEAR([0]!Loan_Start),MONTH([0]!Loan_Start)+Payment_Number,DAY([0]!Loan_Start))</definedName>
    <definedName name="carlos" localSheetId="3">MODULO10.auto_abrir</definedName>
    <definedName name="CARLOS" localSheetId="10">DATE(YEAR([0]!Loan_Start),MONTH([0]!Loan_Start)+Payment_Number,DAY([0]!Loan_Start))</definedName>
    <definedName name="CARLOS">DATE(YEAR(Loan_Start),MONTH(Loan_Start)+Payment_Number,DAY(Loan_Start))</definedName>
    <definedName name="CAROL">'[41]precios-básicos2002'!$C$12:$C$56</definedName>
    <definedName name="carol1">'[42]precios-básicos2002'!$C$12:$C$56</definedName>
    <definedName name="CARRETERAS">[41]DATOS!$A$9</definedName>
    <definedName name="caspa">#REF!</definedName>
    <definedName name="catarata">#REF!</definedName>
    <definedName name="causa">#REF!</definedName>
    <definedName name="CBLES">#REF!</definedName>
    <definedName name="CBLES1">#REF!</definedName>
    <definedName name="CBRDISEÑO">[74]SECTORIZACIÓN!$A$12:$G$20</definedName>
    <definedName name="CBWorkbookPriority" hidden="1">-1602700874</definedName>
    <definedName name="CC" localSheetId="26">[75]Personalizar!$G$22:$G$25</definedName>
    <definedName name="CC" localSheetId="28">[75]Personalizar!$G$22:$G$25</definedName>
    <definedName name="CC" localSheetId="30">[75]Personalizar!$G$22:$G$25</definedName>
    <definedName name="CC" localSheetId="81">[75]Personalizar!$G$22:$G$25</definedName>
    <definedName name="CC" localSheetId="32">[75]Personalizar!$G$22:$G$25</definedName>
    <definedName name="CC" localSheetId="34">[75]Personalizar!$G$22:$G$25</definedName>
    <definedName name="CC" localSheetId="36">[75]Personalizar!$G$22:$G$25</definedName>
    <definedName name="CC" localSheetId="38">[75]Personalizar!$G$22:$G$25</definedName>
    <definedName name="CC" localSheetId="40">[75]Personalizar!$G$22:$G$25</definedName>
    <definedName name="CC" localSheetId="42">[75]Personalizar!$G$22:$G$25</definedName>
    <definedName name="CC" localSheetId="45">[75]Personalizar!$G$22:$G$25</definedName>
    <definedName name="CC" localSheetId="47">[75]Personalizar!$G$22:$G$25</definedName>
    <definedName name="CC" localSheetId="49">[75]Personalizar!$G$22:$G$25</definedName>
    <definedName name="CC" localSheetId="51">[75]Personalizar!$G$22:$G$25</definedName>
    <definedName name="CC" localSheetId="53">[75]Personalizar!$G$22:$G$25</definedName>
    <definedName name="CC" localSheetId="55">[75]Personalizar!$G$22:$G$25</definedName>
    <definedName name="CC" localSheetId="57">[75]Personalizar!$G$22:$G$25</definedName>
    <definedName name="CC" localSheetId="59">[75]Personalizar!$G$22:$G$25</definedName>
    <definedName name="CC" localSheetId="61">[75]Personalizar!$G$22:$G$25</definedName>
    <definedName name="CC" localSheetId="63">[75]Personalizar!$G$22:$G$25</definedName>
    <definedName name="CC" localSheetId="65">[75]Personalizar!$G$22:$G$25</definedName>
    <definedName name="CC" localSheetId="67">[75]Personalizar!$G$22:$G$25</definedName>
    <definedName name="CC" localSheetId="69">[75]Personalizar!$G$22:$G$25</definedName>
    <definedName name="CC" localSheetId="71">[75]Personalizar!$G$22:$G$25</definedName>
    <definedName name="CC" localSheetId="73">[75]Personalizar!$G$22:$G$25</definedName>
    <definedName name="CC" localSheetId="75">[75]Personalizar!$G$22:$G$25</definedName>
    <definedName name="CC" localSheetId="77">[75]Personalizar!$G$22:$G$25</definedName>
    <definedName name="CC" localSheetId="79">[75]Personalizar!$G$22:$G$25</definedName>
    <definedName name="CC" localSheetId="3">[75]Personalizar!$G$22:$G$25</definedName>
    <definedName name="cc">#REF!</definedName>
    <definedName name="CCC">#REF!</definedName>
    <definedName name="CCCC">#REF!</definedName>
    <definedName name="ccccc" localSheetId="26"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8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40" hidden="1">{"TAB1",#N/A,TRUE,"GENERAL";"TAB2",#N/A,TRUE,"GENERAL";"TAB3",#N/A,TRUE,"GENERAL";"TAB4",#N/A,TRUE,"GENERAL";"TAB5",#N/A,TRUE,"GENERAL"}</definedName>
    <definedName name="ccccc" localSheetId="42" hidden="1">{"TAB1",#N/A,TRUE,"GENERAL";"TAB2",#N/A,TRUE,"GENERAL";"TAB3",#N/A,TRUE,"GENERAL";"TAB4",#N/A,TRUE,"GENERAL";"TAB5",#N/A,TRUE,"GENERAL"}</definedName>
    <definedName name="ccccc" localSheetId="45" hidden="1">{"TAB1",#N/A,TRUE,"GENERAL";"TAB2",#N/A,TRUE,"GENERAL";"TAB3",#N/A,TRUE,"GENERAL";"TAB4",#N/A,TRUE,"GENERAL";"TAB5",#N/A,TRUE,"GENERAL"}</definedName>
    <definedName name="ccccc" localSheetId="47" hidden="1">{"TAB1",#N/A,TRUE,"GENERAL";"TAB2",#N/A,TRUE,"GENERAL";"TAB3",#N/A,TRUE,"GENERAL";"TAB4",#N/A,TRUE,"GENERAL";"TAB5",#N/A,TRUE,"GENERAL"}</definedName>
    <definedName name="ccccc" localSheetId="49" hidden="1">{"TAB1",#N/A,TRUE,"GENERAL";"TAB2",#N/A,TRUE,"GENERAL";"TAB3",#N/A,TRUE,"GENERAL";"TAB4",#N/A,TRUE,"GENERAL";"TAB5",#N/A,TRUE,"GENERAL"}</definedName>
    <definedName name="ccccc" localSheetId="51" hidden="1">{"TAB1",#N/A,TRUE,"GENERAL";"TAB2",#N/A,TRUE,"GENERAL";"TAB3",#N/A,TRUE,"GENERAL";"TAB4",#N/A,TRUE,"GENERAL";"TAB5",#N/A,TRUE,"GENERAL"}</definedName>
    <definedName name="ccccc" localSheetId="53" hidden="1">{"TAB1",#N/A,TRUE,"GENERAL";"TAB2",#N/A,TRUE,"GENERAL";"TAB3",#N/A,TRUE,"GENERAL";"TAB4",#N/A,TRUE,"GENERAL";"TAB5",#N/A,TRUE,"GENERAL"}</definedName>
    <definedName name="ccccc" localSheetId="55" hidden="1">{"TAB1",#N/A,TRUE,"GENERAL";"TAB2",#N/A,TRUE,"GENERAL";"TAB3",#N/A,TRUE,"GENERAL";"TAB4",#N/A,TRUE,"GENERAL";"TAB5",#N/A,TRUE,"GENERAL"}</definedName>
    <definedName name="ccccc" localSheetId="57" hidden="1">{"TAB1",#N/A,TRUE,"GENERAL";"TAB2",#N/A,TRUE,"GENERAL";"TAB3",#N/A,TRUE,"GENERAL";"TAB4",#N/A,TRUE,"GENERAL";"TAB5",#N/A,TRUE,"GENERAL"}</definedName>
    <definedName name="ccccc" localSheetId="59" hidden="1">{"TAB1",#N/A,TRUE,"GENERAL";"TAB2",#N/A,TRUE,"GENERAL";"TAB3",#N/A,TRUE,"GENERAL";"TAB4",#N/A,TRUE,"GENERAL";"TAB5",#N/A,TRUE,"GENERAL"}</definedName>
    <definedName name="ccccc" localSheetId="61" hidden="1">{"TAB1",#N/A,TRUE,"GENERAL";"TAB2",#N/A,TRUE,"GENERAL";"TAB3",#N/A,TRUE,"GENERAL";"TAB4",#N/A,TRUE,"GENERAL";"TAB5",#N/A,TRUE,"GENERAL"}</definedName>
    <definedName name="ccccc" localSheetId="63" hidden="1">{"TAB1",#N/A,TRUE,"GENERAL";"TAB2",#N/A,TRUE,"GENERAL";"TAB3",#N/A,TRUE,"GENERAL";"TAB4",#N/A,TRUE,"GENERAL";"TAB5",#N/A,TRUE,"GENERAL"}</definedName>
    <definedName name="ccccc" localSheetId="65" hidden="1">{"TAB1",#N/A,TRUE,"GENERAL";"TAB2",#N/A,TRUE,"GENERAL";"TAB3",#N/A,TRUE,"GENERAL";"TAB4",#N/A,TRUE,"GENERAL";"TAB5",#N/A,TRUE,"GENERAL"}</definedName>
    <definedName name="ccccc" localSheetId="67" hidden="1">{"TAB1",#N/A,TRUE,"GENERAL";"TAB2",#N/A,TRUE,"GENERAL";"TAB3",#N/A,TRUE,"GENERAL";"TAB4",#N/A,TRUE,"GENERAL";"TAB5",#N/A,TRUE,"GENERAL"}</definedName>
    <definedName name="ccccc" localSheetId="69" hidden="1">{"TAB1",#N/A,TRUE,"GENERAL";"TAB2",#N/A,TRUE,"GENERAL";"TAB3",#N/A,TRUE,"GENERAL";"TAB4",#N/A,TRUE,"GENERAL";"TAB5",#N/A,TRUE,"GENERAL"}</definedName>
    <definedName name="ccccc" localSheetId="71" hidden="1">{"TAB1",#N/A,TRUE,"GENERAL";"TAB2",#N/A,TRUE,"GENERAL";"TAB3",#N/A,TRUE,"GENERAL";"TAB4",#N/A,TRUE,"GENERAL";"TAB5",#N/A,TRUE,"GENERAL"}</definedName>
    <definedName name="ccccc" localSheetId="73" hidden="1">{"TAB1",#N/A,TRUE,"GENERAL";"TAB2",#N/A,TRUE,"GENERAL";"TAB3",#N/A,TRUE,"GENERAL";"TAB4",#N/A,TRUE,"GENERAL";"TAB5",#N/A,TRUE,"GENERAL"}</definedName>
    <definedName name="ccccc" localSheetId="75" hidden="1">{"TAB1",#N/A,TRUE,"GENERAL";"TAB2",#N/A,TRUE,"GENERAL";"TAB3",#N/A,TRUE,"GENERAL";"TAB4",#N/A,TRUE,"GENERAL";"TAB5",#N/A,TRUE,"GENERAL"}</definedName>
    <definedName name="ccccc" localSheetId="77" hidden="1">{"TAB1",#N/A,TRUE,"GENERAL";"TAB2",#N/A,TRUE,"GENERAL";"TAB3",#N/A,TRUE,"GENERAL";"TAB4",#N/A,TRUE,"GENERAL";"TAB5",#N/A,TRUE,"GENERAL"}</definedName>
    <definedName name="ccccc" localSheetId="79"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26">'[76]A. P. U.'!#REF!</definedName>
    <definedName name="CCCCCC" localSheetId="28">'[76]A. P. U.'!#REF!</definedName>
    <definedName name="CCCCCC" localSheetId="30">'[76]A. P. U.'!#REF!</definedName>
    <definedName name="CCCCCC" localSheetId="81">'[76]A. P. U.'!#REF!</definedName>
    <definedName name="CCCCCC" localSheetId="32">'[76]A. P. U.'!#REF!</definedName>
    <definedName name="CCCCCC" localSheetId="34">'[76]A. P. U.'!#REF!</definedName>
    <definedName name="CCCCCC" localSheetId="36">'[76]A. P. U.'!#REF!</definedName>
    <definedName name="CCCCCC" localSheetId="38">'[76]A. P. U.'!#REF!</definedName>
    <definedName name="CCCCCC" localSheetId="40">'[76]A. P. U.'!#REF!</definedName>
    <definedName name="CCCCCC" localSheetId="42">'[76]A. P. U.'!#REF!</definedName>
    <definedName name="CCCCCC" localSheetId="45">'[76]A. P. U.'!#REF!</definedName>
    <definedName name="CCCCCC" localSheetId="47">'[76]A. P. U.'!#REF!</definedName>
    <definedName name="CCCCCC" localSheetId="49">'[76]A. P. U.'!#REF!</definedName>
    <definedName name="CCCCCC" localSheetId="51">'[76]A. P. U.'!#REF!</definedName>
    <definedName name="CCCCCC" localSheetId="53">'[76]A. P. U.'!#REF!</definedName>
    <definedName name="CCCCCC" localSheetId="55">'[76]A. P. U.'!#REF!</definedName>
    <definedName name="CCCCCC" localSheetId="57">'[76]A. P. U.'!#REF!</definedName>
    <definedName name="CCCCCC" localSheetId="59">'[76]A. P. U.'!#REF!</definedName>
    <definedName name="CCCCCC" localSheetId="61">'[76]A. P. U.'!#REF!</definedName>
    <definedName name="CCCCCC" localSheetId="63">'[76]A. P. U.'!#REF!</definedName>
    <definedName name="CCCCCC" localSheetId="65">'[76]A. P. U.'!#REF!</definedName>
    <definedName name="CCCCCC" localSheetId="67">'[76]A. P. U.'!#REF!</definedName>
    <definedName name="CCCCCC" localSheetId="69">'[76]A. P. U.'!#REF!</definedName>
    <definedName name="CCCCCC" localSheetId="71">'[76]A. P. U.'!#REF!</definedName>
    <definedName name="CCCCCC" localSheetId="73">'[76]A. P. U.'!#REF!</definedName>
    <definedName name="CCCCCC" localSheetId="75">'[76]A. P. U.'!#REF!</definedName>
    <definedName name="CCCCCC" localSheetId="77">'[76]A. P. U.'!#REF!</definedName>
    <definedName name="CCCCCC" localSheetId="79">'[76]A. P. U.'!#REF!</definedName>
    <definedName name="CCCCCC" localSheetId="3">'[76]A. P. U.'!#REF!</definedName>
    <definedName name="CCCCCC">'[77]A. P. U.'!#REF!</definedName>
    <definedName name="CCT">#REF!</definedName>
    <definedName name="ccto210" localSheetId="26">#REF!</definedName>
    <definedName name="ccto210" localSheetId="28">#REF!</definedName>
    <definedName name="ccto210" localSheetId="30">#REF!</definedName>
    <definedName name="ccto210" localSheetId="81">#REF!</definedName>
    <definedName name="ccto210" localSheetId="32">#REF!</definedName>
    <definedName name="ccto210" localSheetId="34">#REF!</definedName>
    <definedName name="ccto210" localSheetId="36">#REF!</definedName>
    <definedName name="ccto210" localSheetId="38">#REF!</definedName>
    <definedName name="ccto210" localSheetId="40">#REF!</definedName>
    <definedName name="ccto210" localSheetId="42">#REF!</definedName>
    <definedName name="ccto210" localSheetId="45">#REF!</definedName>
    <definedName name="ccto210" localSheetId="47">#REF!</definedName>
    <definedName name="ccto210" localSheetId="49">#REF!</definedName>
    <definedName name="ccto210" localSheetId="51">#REF!</definedName>
    <definedName name="ccto210" localSheetId="53">#REF!</definedName>
    <definedName name="ccto210" localSheetId="55">#REF!</definedName>
    <definedName name="ccto210" localSheetId="57">#REF!</definedName>
    <definedName name="ccto210" localSheetId="59">#REF!</definedName>
    <definedName name="ccto210" localSheetId="61">#REF!</definedName>
    <definedName name="ccto210" localSheetId="63">#REF!</definedName>
    <definedName name="ccto210" localSheetId="65">#REF!</definedName>
    <definedName name="ccto210" localSheetId="67">#REF!</definedName>
    <definedName name="ccto210" localSheetId="69">#REF!</definedName>
    <definedName name="ccto210" localSheetId="71">#REF!</definedName>
    <definedName name="ccto210" localSheetId="56">#REF!</definedName>
    <definedName name="ccto210" localSheetId="58">#REF!</definedName>
    <definedName name="ccto210" localSheetId="60">#REF!</definedName>
    <definedName name="ccto210" localSheetId="62">#REF!</definedName>
    <definedName name="ccto210" localSheetId="64">#REF!</definedName>
    <definedName name="ccto210" localSheetId="66">#REF!</definedName>
    <definedName name="ccto210" localSheetId="68">#REF!</definedName>
    <definedName name="ccto210" localSheetId="73">#REF!</definedName>
    <definedName name="ccto210" localSheetId="75">#REF!</definedName>
    <definedName name="ccto210" localSheetId="77">#REF!</definedName>
    <definedName name="ccto210" localSheetId="79">#REF!</definedName>
    <definedName name="ccto210" localSheetId="3">#REF!</definedName>
    <definedName name="ccto210">#REF!</definedName>
    <definedName name="cd" localSheetId="26">[78]Hoja1!$C$81</definedName>
    <definedName name="cd" localSheetId="28">[78]Hoja1!$C$81</definedName>
    <definedName name="cd" localSheetId="30">[78]Hoja1!$C$81</definedName>
    <definedName name="cd" localSheetId="81">[78]Hoja1!$C$81</definedName>
    <definedName name="cd" localSheetId="32">[78]Hoja1!$C$81</definedName>
    <definedName name="cd" localSheetId="34">[78]Hoja1!$C$81</definedName>
    <definedName name="cd" localSheetId="36">[78]Hoja1!$C$81</definedName>
    <definedName name="cd" localSheetId="38">[78]Hoja1!$C$81</definedName>
    <definedName name="cd" localSheetId="40">[78]Hoja1!$C$81</definedName>
    <definedName name="cd" localSheetId="42">[78]Hoja1!$C$81</definedName>
    <definedName name="cd" localSheetId="45">[78]Hoja1!$C$81</definedName>
    <definedName name="cd" localSheetId="47">[78]Hoja1!$C$81</definedName>
    <definedName name="cd" localSheetId="49">[78]Hoja1!$C$81</definedName>
    <definedName name="cd" localSheetId="51">[78]Hoja1!$C$81</definedName>
    <definedName name="cd" localSheetId="53">[78]Hoja1!$C$81</definedName>
    <definedName name="cd" localSheetId="55">[78]Hoja1!$C$81</definedName>
    <definedName name="cd" localSheetId="57">[78]Hoja1!$C$81</definedName>
    <definedName name="cd" localSheetId="59">[78]Hoja1!$C$81</definedName>
    <definedName name="cd" localSheetId="61">[78]Hoja1!$C$81</definedName>
    <definedName name="cd" localSheetId="63">[78]Hoja1!$C$81</definedName>
    <definedName name="cd" localSheetId="65">[78]Hoja1!$C$81</definedName>
    <definedName name="cd" localSheetId="67">[78]Hoja1!$C$81</definedName>
    <definedName name="cd" localSheetId="69">[78]Hoja1!$C$81</definedName>
    <definedName name="cd" localSheetId="71">[78]Hoja1!$C$81</definedName>
    <definedName name="cd" localSheetId="56">#REF!</definedName>
    <definedName name="cd" localSheetId="58">#REF!</definedName>
    <definedName name="cd" localSheetId="60">#REF!</definedName>
    <definedName name="cd" localSheetId="62">#REF!</definedName>
    <definedName name="cd" localSheetId="64">#REF!</definedName>
    <definedName name="cd" localSheetId="66">#REF!</definedName>
    <definedName name="cd" localSheetId="68">#REF!</definedName>
    <definedName name="cd" localSheetId="73">[78]Hoja1!$C$81</definedName>
    <definedName name="cd" localSheetId="75">[78]Hoja1!$C$81</definedName>
    <definedName name="cd" localSheetId="77">[78]Hoja1!$C$81</definedName>
    <definedName name="cd" localSheetId="79">[78]Hoja1!$C$81</definedName>
    <definedName name="cd" localSheetId="3">[78]Hoja1!$C$81</definedName>
    <definedName name="cd">#REF!</definedName>
    <definedName name="cdcdc" localSheetId="26" hidden="1">{"via1",#N/A,TRUE,"general";"via2",#N/A,TRUE,"general";"via3",#N/A,TRUE,"general"}</definedName>
    <definedName name="cdcdc" localSheetId="28" hidden="1">{"via1",#N/A,TRUE,"general";"via2",#N/A,TRUE,"general";"via3",#N/A,TRUE,"general"}</definedName>
    <definedName name="cdcdc" localSheetId="30" hidden="1">{"via1",#N/A,TRUE,"general";"via2",#N/A,TRUE,"general";"via3",#N/A,TRUE,"general"}</definedName>
    <definedName name="cdcdc" localSheetId="81" hidden="1">{"via1",#N/A,TRUE,"general";"via2",#N/A,TRUE,"general";"via3",#N/A,TRUE,"general"}</definedName>
    <definedName name="cdcdc" localSheetId="32" hidden="1">{"via1",#N/A,TRUE,"general";"via2",#N/A,TRUE,"general";"via3",#N/A,TRUE,"general"}</definedName>
    <definedName name="cdcdc" localSheetId="34" hidden="1">{"via1",#N/A,TRUE,"general";"via2",#N/A,TRUE,"general";"via3",#N/A,TRUE,"general"}</definedName>
    <definedName name="cdcdc" localSheetId="36" hidden="1">{"via1",#N/A,TRUE,"general";"via2",#N/A,TRUE,"general";"via3",#N/A,TRUE,"general"}</definedName>
    <definedName name="cdcdc" localSheetId="38" hidden="1">{"via1",#N/A,TRUE,"general";"via2",#N/A,TRUE,"general";"via3",#N/A,TRUE,"general"}</definedName>
    <definedName name="cdcdc" localSheetId="40" hidden="1">{"via1",#N/A,TRUE,"general";"via2",#N/A,TRUE,"general";"via3",#N/A,TRUE,"general"}</definedName>
    <definedName name="cdcdc" localSheetId="42" hidden="1">{"via1",#N/A,TRUE,"general";"via2",#N/A,TRUE,"general";"via3",#N/A,TRUE,"general"}</definedName>
    <definedName name="cdcdc" localSheetId="45" hidden="1">{"via1",#N/A,TRUE,"general";"via2",#N/A,TRUE,"general";"via3",#N/A,TRUE,"general"}</definedName>
    <definedName name="cdcdc" localSheetId="47" hidden="1">{"via1",#N/A,TRUE,"general";"via2",#N/A,TRUE,"general";"via3",#N/A,TRUE,"general"}</definedName>
    <definedName name="cdcdc" localSheetId="49" hidden="1">{"via1",#N/A,TRUE,"general";"via2",#N/A,TRUE,"general";"via3",#N/A,TRUE,"general"}</definedName>
    <definedName name="cdcdc" localSheetId="51" hidden="1">{"via1",#N/A,TRUE,"general";"via2",#N/A,TRUE,"general";"via3",#N/A,TRUE,"general"}</definedName>
    <definedName name="cdcdc" localSheetId="53" hidden="1">{"via1",#N/A,TRUE,"general";"via2",#N/A,TRUE,"general";"via3",#N/A,TRUE,"general"}</definedName>
    <definedName name="cdcdc" localSheetId="55" hidden="1">{"via1",#N/A,TRUE,"general";"via2",#N/A,TRUE,"general";"via3",#N/A,TRUE,"general"}</definedName>
    <definedName name="cdcdc" localSheetId="57" hidden="1">{"via1",#N/A,TRUE,"general";"via2",#N/A,TRUE,"general";"via3",#N/A,TRUE,"general"}</definedName>
    <definedName name="cdcdc" localSheetId="59" hidden="1">{"via1",#N/A,TRUE,"general";"via2",#N/A,TRUE,"general";"via3",#N/A,TRUE,"general"}</definedName>
    <definedName name="cdcdc" localSheetId="61" hidden="1">{"via1",#N/A,TRUE,"general";"via2",#N/A,TRUE,"general";"via3",#N/A,TRUE,"general"}</definedName>
    <definedName name="cdcdc" localSheetId="63" hidden="1">{"via1",#N/A,TRUE,"general";"via2",#N/A,TRUE,"general";"via3",#N/A,TRUE,"general"}</definedName>
    <definedName name="cdcdc" localSheetId="65" hidden="1">{"via1",#N/A,TRUE,"general";"via2",#N/A,TRUE,"general";"via3",#N/A,TRUE,"general"}</definedName>
    <definedName name="cdcdc" localSheetId="67" hidden="1">{"via1",#N/A,TRUE,"general";"via2",#N/A,TRUE,"general";"via3",#N/A,TRUE,"general"}</definedName>
    <definedName name="cdcdc" localSheetId="69" hidden="1">{"via1",#N/A,TRUE,"general";"via2",#N/A,TRUE,"general";"via3",#N/A,TRUE,"general"}</definedName>
    <definedName name="cdcdc" localSheetId="71" hidden="1">{"via1",#N/A,TRUE,"general";"via2",#N/A,TRUE,"general";"via3",#N/A,TRUE,"general"}</definedName>
    <definedName name="cdcdc" localSheetId="73" hidden="1">{"via1",#N/A,TRUE,"general";"via2",#N/A,TRUE,"general";"via3",#N/A,TRUE,"general"}</definedName>
    <definedName name="cdcdc" localSheetId="75" hidden="1">{"via1",#N/A,TRUE,"general";"via2",#N/A,TRUE,"general";"via3",#N/A,TRUE,"general"}</definedName>
    <definedName name="cdcdc" localSheetId="77" hidden="1">{"via1",#N/A,TRUE,"general";"via2",#N/A,TRUE,"general";"via3",#N/A,TRUE,"general"}</definedName>
    <definedName name="cdcdc" localSheetId="79"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[50]CDItem!$G$8</definedName>
    <definedName name="CDE">#REF!</definedName>
    <definedName name="cdfgrtfd" hidden="1">#REF!</definedName>
    <definedName name="ceerf" localSheetId="26"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8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40" hidden="1">{"TAB1",#N/A,TRUE,"GENERAL";"TAB2",#N/A,TRUE,"GENERAL";"TAB3",#N/A,TRUE,"GENERAL";"TAB4",#N/A,TRUE,"GENERAL";"TAB5",#N/A,TRUE,"GENERAL"}</definedName>
    <definedName name="ceerf" localSheetId="42" hidden="1">{"TAB1",#N/A,TRUE,"GENERAL";"TAB2",#N/A,TRUE,"GENERAL";"TAB3",#N/A,TRUE,"GENERAL";"TAB4",#N/A,TRUE,"GENERAL";"TAB5",#N/A,TRUE,"GENERAL"}</definedName>
    <definedName name="ceerf" localSheetId="45" hidden="1">{"TAB1",#N/A,TRUE,"GENERAL";"TAB2",#N/A,TRUE,"GENERAL";"TAB3",#N/A,TRUE,"GENERAL";"TAB4",#N/A,TRUE,"GENERAL";"TAB5",#N/A,TRUE,"GENERAL"}</definedName>
    <definedName name="ceerf" localSheetId="47" hidden="1">{"TAB1",#N/A,TRUE,"GENERAL";"TAB2",#N/A,TRUE,"GENERAL";"TAB3",#N/A,TRUE,"GENERAL";"TAB4",#N/A,TRUE,"GENERAL";"TAB5",#N/A,TRUE,"GENERAL"}</definedName>
    <definedName name="ceerf" localSheetId="49" hidden="1">{"TAB1",#N/A,TRUE,"GENERAL";"TAB2",#N/A,TRUE,"GENERAL";"TAB3",#N/A,TRUE,"GENERAL";"TAB4",#N/A,TRUE,"GENERAL";"TAB5",#N/A,TRUE,"GENERAL"}</definedName>
    <definedName name="ceerf" localSheetId="51" hidden="1">{"TAB1",#N/A,TRUE,"GENERAL";"TAB2",#N/A,TRUE,"GENERAL";"TAB3",#N/A,TRUE,"GENERAL";"TAB4",#N/A,TRUE,"GENERAL";"TAB5",#N/A,TRUE,"GENERAL"}</definedName>
    <definedName name="ceerf" localSheetId="53" hidden="1">{"TAB1",#N/A,TRUE,"GENERAL";"TAB2",#N/A,TRUE,"GENERAL";"TAB3",#N/A,TRUE,"GENERAL";"TAB4",#N/A,TRUE,"GENERAL";"TAB5",#N/A,TRUE,"GENERAL"}</definedName>
    <definedName name="ceerf" localSheetId="55" hidden="1">{"TAB1",#N/A,TRUE,"GENERAL";"TAB2",#N/A,TRUE,"GENERAL";"TAB3",#N/A,TRUE,"GENERAL";"TAB4",#N/A,TRUE,"GENERAL";"TAB5",#N/A,TRUE,"GENERAL"}</definedName>
    <definedName name="ceerf" localSheetId="57" hidden="1">{"TAB1",#N/A,TRUE,"GENERAL";"TAB2",#N/A,TRUE,"GENERAL";"TAB3",#N/A,TRUE,"GENERAL";"TAB4",#N/A,TRUE,"GENERAL";"TAB5",#N/A,TRUE,"GENERAL"}</definedName>
    <definedName name="ceerf" localSheetId="59" hidden="1">{"TAB1",#N/A,TRUE,"GENERAL";"TAB2",#N/A,TRUE,"GENERAL";"TAB3",#N/A,TRUE,"GENERAL";"TAB4",#N/A,TRUE,"GENERAL";"TAB5",#N/A,TRUE,"GENERAL"}</definedName>
    <definedName name="ceerf" localSheetId="61" hidden="1">{"TAB1",#N/A,TRUE,"GENERAL";"TAB2",#N/A,TRUE,"GENERAL";"TAB3",#N/A,TRUE,"GENERAL";"TAB4",#N/A,TRUE,"GENERAL";"TAB5",#N/A,TRUE,"GENERAL"}</definedName>
    <definedName name="ceerf" localSheetId="63" hidden="1">{"TAB1",#N/A,TRUE,"GENERAL";"TAB2",#N/A,TRUE,"GENERAL";"TAB3",#N/A,TRUE,"GENERAL";"TAB4",#N/A,TRUE,"GENERAL";"TAB5",#N/A,TRUE,"GENERAL"}</definedName>
    <definedName name="ceerf" localSheetId="65" hidden="1">{"TAB1",#N/A,TRUE,"GENERAL";"TAB2",#N/A,TRUE,"GENERAL";"TAB3",#N/A,TRUE,"GENERAL";"TAB4",#N/A,TRUE,"GENERAL";"TAB5",#N/A,TRUE,"GENERAL"}</definedName>
    <definedName name="ceerf" localSheetId="67" hidden="1">{"TAB1",#N/A,TRUE,"GENERAL";"TAB2",#N/A,TRUE,"GENERAL";"TAB3",#N/A,TRUE,"GENERAL";"TAB4",#N/A,TRUE,"GENERAL";"TAB5",#N/A,TRUE,"GENERAL"}</definedName>
    <definedName name="ceerf" localSheetId="69" hidden="1">{"TAB1",#N/A,TRUE,"GENERAL";"TAB2",#N/A,TRUE,"GENERAL";"TAB3",#N/A,TRUE,"GENERAL";"TAB4",#N/A,TRUE,"GENERAL";"TAB5",#N/A,TRUE,"GENERAL"}</definedName>
    <definedName name="ceerf" localSheetId="71" hidden="1">{"TAB1",#N/A,TRUE,"GENERAL";"TAB2",#N/A,TRUE,"GENERAL";"TAB3",#N/A,TRUE,"GENERAL";"TAB4",#N/A,TRUE,"GENERAL";"TAB5",#N/A,TRUE,"GENERAL"}</definedName>
    <definedName name="ceerf" localSheetId="73" hidden="1">{"TAB1",#N/A,TRUE,"GENERAL";"TAB2",#N/A,TRUE,"GENERAL";"TAB3",#N/A,TRUE,"GENERAL";"TAB4",#N/A,TRUE,"GENERAL";"TAB5",#N/A,TRUE,"GENERAL"}</definedName>
    <definedName name="ceerf" localSheetId="75" hidden="1">{"TAB1",#N/A,TRUE,"GENERAL";"TAB2",#N/A,TRUE,"GENERAL";"TAB3",#N/A,TRUE,"GENERAL";"TAB4",#N/A,TRUE,"GENERAL";"TAB5",#N/A,TRUE,"GENERAL"}</definedName>
    <definedName name="ceerf" localSheetId="77" hidden="1">{"TAB1",#N/A,TRUE,"GENERAL";"TAB2",#N/A,TRUE,"GENERAL";"TAB3",#N/A,TRUE,"GENERAL";"TAB4",#N/A,TRUE,"GENERAL";"TAB5",#N/A,TRUE,"GENERAL"}</definedName>
    <definedName name="ceerf" localSheetId="79"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26">[79]Insum!$A$3:$H$63</definedName>
    <definedName name="CEMENTO" localSheetId="28">[79]Insum!$A$3:$H$63</definedName>
    <definedName name="CEMENTO" localSheetId="30">[79]Insum!$A$3:$H$63</definedName>
    <definedName name="CEMENTO" localSheetId="81">[79]Insum!$A$3:$H$63</definedName>
    <definedName name="CEMENTO" localSheetId="32">[79]Insum!$A$3:$H$63</definedName>
    <definedName name="CEMENTO" localSheetId="34">[79]Insum!$A$3:$H$63</definedName>
    <definedName name="CEMENTO" localSheetId="36">[79]Insum!$A$3:$H$63</definedName>
    <definedName name="CEMENTO" localSheetId="38">[79]Insum!$A$3:$H$63</definedName>
    <definedName name="CEMENTO" localSheetId="40">[79]Insum!$A$3:$H$63</definedName>
    <definedName name="CEMENTO" localSheetId="42">[79]Insum!$A$3:$H$63</definedName>
    <definedName name="CEMENTO" localSheetId="45">[79]Insum!$A$3:$H$63</definedName>
    <definedName name="CEMENTO" localSheetId="47">[79]Insum!$A$3:$H$63</definedName>
    <definedName name="CEMENTO" localSheetId="49">[79]Insum!$A$3:$H$63</definedName>
    <definedName name="CEMENTO" localSheetId="51">[79]Insum!$A$3:$H$63</definedName>
    <definedName name="CEMENTO" localSheetId="53">[79]Insum!$A$3:$H$63</definedName>
    <definedName name="CEMENTO" localSheetId="55">[79]Insum!$A$3:$H$63</definedName>
    <definedName name="CEMENTO" localSheetId="57">[79]Insum!$A$3:$H$63</definedName>
    <definedName name="CEMENTO" localSheetId="59">[79]Insum!$A$3:$H$63</definedName>
    <definedName name="CEMENTO" localSheetId="61">[79]Insum!$A$3:$H$63</definedName>
    <definedName name="CEMENTO" localSheetId="63">[79]Insum!$A$3:$H$63</definedName>
    <definedName name="CEMENTO" localSheetId="65">[79]Insum!$A$3:$H$63</definedName>
    <definedName name="CEMENTO" localSheetId="67">[79]Insum!$A$3:$H$63</definedName>
    <definedName name="CEMENTO" localSheetId="69">[79]Insum!$A$3:$H$63</definedName>
    <definedName name="CEMENTO" localSheetId="71">[79]Insum!$A$3:$H$63</definedName>
    <definedName name="CEMENTO" localSheetId="73">[79]Insum!$A$3:$H$63</definedName>
    <definedName name="CEMENTO" localSheetId="75">[79]Insum!$A$3:$H$63</definedName>
    <definedName name="CEMENTO" localSheetId="77">[79]Insum!$A$3:$H$63</definedName>
    <definedName name="CEMENTO" localSheetId="79">[79]Insum!$A$3:$H$63</definedName>
    <definedName name="CEMENTO">[80]Insum!$A$3:$H$63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SNEROS">#REF!</definedName>
    <definedName name="CJPZ">[28]APU!$J$3586</definedName>
    <definedName name="cjsa" hidden="1">#REF!</definedName>
    <definedName name="CL">#REF!</definedName>
    <definedName name="clase">#REF!</definedName>
    <definedName name="cmf">[81]Hoja1!$C$27</definedName>
    <definedName name="CMIBLE">#REF!</definedName>
    <definedName name="CMIBLE1">#REF!</definedName>
    <definedName name="CO">[20]PRECIOS!$J$61</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[49]COMPARATIVO!#REF!</definedName>
    <definedName name="COLON">#REF!</definedName>
    <definedName name="ColTap">'[25]Coloc. e Interc. Tapones'!$E$1:$E$65536</definedName>
    <definedName name="columnas">#REF!</definedName>
    <definedName name="Com">'[59]LIQUIDA-NOMINA'!$AL$4</definedName>
    <definedName name="COMIDA">#REF!</definedName>
    <definedName name="Compresores">#REF!</definedName>
    <definedName name="ConseqCat">0</definedName>
    <definedName name="ConseqForMitRisk">3</definedName>
    <definedName name="CONT">'[82]DATOS CONTRATO'!$G$13</definedName>
    <definedName name="Contratante">'[11]DATOS CONTRATO'!$E$6</definedName>
    <definedName name="CONTRATO">[59]CONTRATO!$E$8</definedName>
    <definedName name="COPIA" localSheetId="26">'1,1'!ERR</definedName>
    <definedName name="COPIA" localSheetId="28">'1,2'!ERR</definedName>
    <definedName name="COPIA" localSheetId="30">'1,3'!ERR</definedName>
    <definedName name="COPIA" localSheetId="81">'12,2'!ERR</definedName>
    <definedName name="COPIA" localSheetId="32">'2,1-7,2-10,1'!ERR</definedName>
    <definedName name="COPIA" localSheetId="34">'2,2-7,3-10,2'!ERR</definedName>
    <definedName name="COPIA" localSheetId="36">'2,3-10,3'!ERR</definedName>
    <definedName name="COPIA" localSheetId="38">'2,4-10,4'!ERR</definedName>
    <definedName name="COPIA" localSheetId="40">'3,1'!ERR</definedName>
    <definedName name="COPIA" localSheetId="42">'3,2'!ERR</definedName>
    <definedName name="COPIA" localSheetId="45">'3,3'!ERR</definedName>
    <definedName name="COPIA" localSheetId="47">'3,5'!ERR</definedName>
    <definedName name="COPIA" localSheetId="49">'3,6'!ERR</definedName>
    <definedName name="COPIA" localSheetId="51">'4,1'!ERR</definedName>
    <definedName name="COPIA" localSheetId="53">'5,1-11,1'!ERR</definedName>
    <definedName name="COPIA" localSheetId="55">'6,1-8,2-12,1'!ERR</definedName>
    <definedName name="COPIA" localSheetId="57">'6,2'!ERR</definedName>
    <definedName name="COPIA" localSheetId="59">'6,3'!ERR</definedName>
    <definedName name="COPIA" localSheetId="61">'6,4-9,2'!ERR</definedName>
    <definedName name="COPIA" localSheetId="63">'6,5-9,3'!ERR</definedName>
    <definedName name="COPIA" localSheetId="65">'6,6'!ERR</definedName>
    <definedName name="COPIA" localSheetId="67">'6,7'!ERR</definedName>
    <definedName name="COPIA" localSheetId="69">'6,8'!ERR</definedName>
    <definedName name="COPIA" localSheetId="71">'6,9'!ERR</definedName>
    <definedName name="COPIA" localSheetId="73">'7,1'!ERR</definedName>
    <definedName name="COPIA" localSheetId="75">'8,1- 3,4'!ERR</definedName>
    <definedName name="COPIA" localSheetId="77">'8,3'!ERR</definedName>
    <definedName name="COPIA" localSheetId="79">'9,1'!ERR</definedName>
    <definedName name="COPIA">[0]!ERR</definedName>
    <definedName name="COPIA1">#REF!</definedName>
    <definedName name="COPIA2">#REF!</definedName>
    <definedName name="copiao4" localSheetId="26">'1,1'!ERR</definedName>
    <definedName name="copiao4" localSheetId="28">'1,2'!ERR</definedName>
    <definedName name="copiao4" localSheetId="30">'1,3'!ERR</definedName>
    <definedName name="copiao4" localSheetId="81">'12,2'!ERR</definedName>
    <definedName name="copiao4" localSheetId="32">'2,1-7,2-10,1'!ERR</definedName>
    <definedName name="copiao4" localSheetId="34">'2,2-7,3-10,2'!ERR</definedName>
    <definedName name="copiao4" localSheetId="36">'2,3-10,3'!ERR</definedName>
    <definedName name="copiao4" localSheetId="38">'2,4-10,4'!ERR</definedName>
    <definedName name="copiao4" localSheetId="40">'3,1'!ERR</definedName>
    <definedName name="copiao4" localSheetId="42">'3,2'!ERR</definedName>
    <definedName name="copiao4" localSheetId="45">'3,3'!ERR</definedName>
    <definedName name="copiao4" localSheetId="47">'3,5'!ERR</definedName>
    <definedName name="copiao4" localSheetId="49">'3,6'!ERR</definedName>
    <definedName name="copiao4" localSheetId="51">'4,1'!ERR</definedName>
    <definedName name="copiao4" localSheetId="53">'5,1-11,1'!ERR</definedName>
    <definedName name="copiao4" localSheetId="55">'6,1-8,2-12,1'!ERR</definedName>
    <definedName name="copiao4" localSheetId="57">'6,2'!ERR</definedName>
    <definedName name="copiao4" localSheetId="59">'6,3'!ERR</definedName>
    <definedName name="copiao4" localSheetId="61">'6,4-9,2'!ERR</definedName>
    <definedName name="copiao4" localSheetId="63">'6,5-9,3'!ERR</definedName>
    <definedName name="copiao4" localSheetId="65">'6,6'!ERR</definedName>
    <definedName name="copiao4" localSheetId="67">'6,7'!ERR</definedName>
    <definedName name="copiao4" localSheetId="69">'6,8'!ERR</definedName>
    <definedName name="copiao4" localSheetId="71">'6,9'!ERR</definedName>
    <definedName name="copiao4" localSheetId="73">'7,1'!ERR</definedName>
    <definedName name="copiao4" localSheetId="75">'8,1- 3,4'!ERR</definedName>
    <definedName name="copiao4" localSheetId="77">'8,3'!ERR</definedName>
    <definedName name="copiao4" localSheetId="79">'9,1'!ERR</definedName>
    <definedName name="copiao4">[0]!ERR</definedName>
    <definedName name="corri" localSheetId="26">'1,1'!ERR</definedName>
    <definedName name="corri" localSheetId="28">'1,2'!ERR</definedName>
    <definedName name="corri" localSheetId="30">'1,3'!ERR</definedName>
    <definedName name="corri" localSheetId="81">'12,2'!ERR</definedName>
    <definedName name="corri" localSheetId="32">'2,1-7,2-10,1'!ERR</definedName>
    <definedName name="corri" localSheetId="34">'2,2-7,3-10,2'!ERR</definedName>
    <definedName name="corri" localSheetId="36">'2,3-10,3'!ERR</definedName>
    <definedName name="corri" localSheetId="38">'2,4-10,4'!ERR</definedName>
    <definedName name="corri" localSheetId="40">'3,1'!ERR</definedName>
    <definedName name="corri" localSheetId="42">'3,2'!ERR</definedName>
    <definedName name="corri" localSheetId="45">'3,3'!ERR</definedName>
    <definedName name="corri" localSheetId="47">'3,5'!ERR</definedName>
    <definedName name="corri" localSheetId="49">'3,6'!ERR</definedName>
    <definedName name="corri" localSheetId="51">'4,1'!ERR</definedName>
    <definedName name="corri" localSheetId="53">'5,1-11,1'!ERR</definedName>
    <definedName name="corri" localSheetId="55">'6,1-8,2-12,1'!ERR</definedName>
    <definedName name="corri" localSheetId="57">'6,2'!ERR</definedName>
    <definedName name="corri" localSheetId="59">'6,3'!ERR</definedName>
    <definedName name="corri" localSheetId="61">'6,4-9,2'!ERR</definedName>
    <definedName name="corri" localSheetId="63">'6,5-9,3'!ERR</definedName>
    <definedName name="corri" localSheetId="65">'6,6'!ERR</definedName>
    <definedName name="corri" localSheetId="67">'6,7'!ERR</definedName>
    <definedName name="corri" localSheetId="69">'6,8'!ERR</definedName>
    <definedName name="corri" localSheetId="71">'6,9'!ERR</definedName>
    <definedName name="corri" localSheetId="73">'7,1'!ERR</definedName>
    <definedName name="corri" localSheetId="75">'8,1- 3,4'!ERR</definedName>
    <definedName name="corri" localSheetId="77">'8,3'!ERR</definedName>
    <definedName name="corri" localSheetId="79">'9,1'!ERR</definedName>
    <definedName name="corri">[0]!ERR</definedName>
    <definedName name="COSTO_FRENTE">[83]BITACORA!$E$1:$E$65536</definedName>
    <definedName name="costo2" hidden="1">#REF!</definedName>
    <definedName name="COSTODIRECTO" localSheetId="26">#REF!</definedName>
    <definedName name="COSTODIRECTO" localSheetId="28">#REF!</definedName>
    <definedName name="COSTODIRECTO" localSheetId="30">#REF!</definedName>
    <definedName name="COSTODIRECTO" localSheetId="81">#REF!</definedName>
    <definedName name="COSTODIRECTO" localSheetId="32">#REF!</definedName>
    <definedName name="COSTODIRECTO" localSheetId="34">#REF!</definedName>
    <definedName name="COSTODIRECTO" localSheetId="36">#REF!</definedName>
    <definedName name="COSTODIRECTO" localSheetId="38">#REF!</definedName>
    <definedName name="COSTODIRECTO" localSheetId="40">#REF!</definedName>
    <definedName name="COSTODIRECTO" localSheetId="42">#REF!</definedName>
    <definedName name="COSTODIRECTO" localSheetId="45">#REF!</definedName>
    <definedName name="COSTODIRECTO" localSheetId="47">#REF!</definedName>
    <definedName name="COSTODIRECTO" localSheetId="49">#REF!</definedName>
    <definedName name="COSTODIRECTO" localSheetId="51">#REF!</definedName>
    <definedName name="COSTODIRECTO" localSheetId="53">#REF!</definedName>
    <definedName name="COSTODIRECTO" localSheetId="55">#REF!</definedName>
    <definedName name="COSTODIRECTO" localSheetId="57">#REF!</definedName>
    <definedName name="COSTODIRECTO" localSheetId="59">#REF!</definedName>
    <definedName name="COSTODIRECTO" localSheetId="61">#REF!</definedName>
    <definedName name="COSTODIRECTO" localSheetId="63">#REF!</definedName>
    <definedName name="COSTODIRECTO" localSheetId="65">#REF!</definedName>
    <definedName name="COSTODIRECTO" localSheetId="67">#REF!</definedName>
    <definedName name="COSTODIRECTO" localSheetId="69">#REF!</definedName>
    <definedName name="COSTODIRECTO" localSheetId="71">#REF!</definedName>
    <definedName name="COSTODIRECTO" localSheetId="73">#REF!</definedName>
    <definedName name="COSTODIRECTO" localSheetId="75">#REF!</definedName>
    <definedName name="COSTODIRECTO" localSheetId="77">#REF!</definedName>
    <definedName name="COSTODIRECTO" localSheetId="79">#REF!</definedName>
    <definedName name="COSTODIRECTO">#REF!</definedName>
    <definedName name="COSTOS">[84]TARIFAS!$A$1:$F$52</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[85]civ_roma!$C$803:$G$804</definedName>
    <definedName name="Criterios_IM">'[3]7422CW00'!#REF!</definedName>
    <definedName name="Criticidad">[86]Tabla!$A$1:$A$5</definedName>
    <definedName name="Criticos">#REF!</definedName>
    <definedName name="cs">#REF!</definedName>
    <definedName name="CS_AVG_SIZE">#REF!</definedName>
    <definedName name="CS_WELDING">#REF!</definedName>
    <definedName name="CTA" localSheetId="26">#REF!</definedName>
    <definedName name="CTA" localSheetId="28">#REF!</definedName>
    <definedName name="CTA" localSheetId="30">#REF!</definedName>
    <definedName name="CTA" localSheetId="81">#REF!</definedName>
    <definedName name="CTA" localSheetId="32">#REF!</definedName>
    <definedName name="CTA" localSheetId="34">#REF!</definedName>
    <definedName name="CTA" localSheetId="36">#REF!</definedName>
    <definedName name="CTA" localSheetId="38">#REF!</definedName>
    <definedName name="CTA" localSheetId="40">#REF!</definedName>
    <definedName name="CTA" localSheetId="42">#REF!</definedName>
    <definedName name="CTA" localSheetId="45">#REF!</definedName>
    <definedName name="CTA" localSheetId="47">#REF!</definedName>
    <definedName name="CTA" localSheetId="49">#REF!</definedName>
    <definedName name="CTA" localSheetId="51">#REF!</definedName>
    <definedName name="CTA" localSheetId="53">#REF!</definedName>
    <definedName name="CTA" localSheetId="55">#REF!</definedName>
    <definedName name="CTA" localSheetId="57">#REF!</definedName>
    <definedName name="CTA" localSheetId="59">#REF!</definedName>
    <definedName name="CTA" localSheetId="61">#REF!</definedName>
    <definedName name="CTA" localSheetId="63">#REF!</definedName>
    <definedName name="CTA" localSheetId="65">#REF!</definedName>
    <definedName name="CTA" localSheetId="67">#REF!</definedName>
    <definedName name="CTA" localSheetId="69">#REF!</definedName>
    <definedName name="CTA" localSheetId="71">#REF!</definedName>
    <definedName name="CTA" localSheetId="73">#REF!</definedName>
    <definedName name="CTA" localSheetId="75">#REF!</definedName>
    <definedName name="CTA" localSheetId="77">#REF!</definedName>
    <definedName name="CTA" localSheetId="79">#REF!</definedName>
    <definedName name="CTA">#REF!</definedName>
    <definedName name="CTE">#REF!</definedName>
    <definedName name="CTR">'[3]7422CW00'!#REF!</definedName>
    <definedName name="CTRPAG">'[3]7422CW00'!#REF!</definedName>
    <definedName name="cuadrado">#REF!</definedName>
    <definedName name="Cuadrillas">#REF!</definedName>
    <definedName name="cuadro">#REF!</definedName>
    <definedName name="CUAL" localSheetId="26">'1,1'!ERR</definedName>
    <definedName name="CUAL" localSheetId="28">'1,2'!ERR</definedName>
    <definedName name="CUAL" localSheetId="30">'1,3'!ERR</definedName>
    <definedName name="CUAL" localSheetId="81">'12,2'!ERR</definedName>
    <definedName name="CUAL" localSheetId="32">'2,1-7,2-10,1'!ERR</definedName>
    <definedName name="CUAL" localSheetId="34">'2,2-7,3-10,2'!ERR</definedName>
    <definedName name="CUAL" localSheetId="36">'2,3-10,3'!ERR</definedName>
    <definedName name="CUAL" localSheetId="38">'2,4-10,4'!ERR</definedName>
    <definedName name="CUAL" localSheetId="40">'3,1'!ERR</definedName>
    <definedName name="CUAL" localSheetId="42">'3,2'!ERR</definedName>
    <definedName name="CUAL" localSheetId="45">'3,3'!ERR</definedName>
    <definedName name="CUAL" localSheetId="47">'3,5'!ERR</definedName>
    <definedName name="CUAL" localSheetId="49">'3,6'!ERR</definedName>
    <definedName name="CUAL" localSheetId="51">'4,1'!ERR</definedName>
    <definedName name="CUAL" localSheetId="53">'5,1-11,1'!ERR</definedName>
    <definedName name="CUAL" localSheetId="55">'6,1-8,2-12,1'!ERR</definedName>
    <definedName name="CUAL" localSheetId="57">'6,2'!ERR</definedName>
    <definedName name="CUAL" localSheetId="59">'6,3'!ERR</definedName>
    <definedName name="CUAL" localSheetId="61">'6,4-9,2'!ERR</definedName>
    <definedName name="CUAL" localSheetId="63">'6,5-9,3'!ERR</definedName>
    <definedName name="CUAL" localSheetId="65">'6,6'!ERR</definedName>
    <definedName name="CUAL" localSheetId="67">'6,7'!ERR</definedName>
    <definedName name="CUAL" localSheetId="69">'6,8'!ERR</definedName>
    <definedName name="CUAL" localSheetId="71">'6,9'!ERR</definedName>
    <definedName name="CUAL" localSheetId="73">'7,1'!ERR</definedName>
    <definedName name="CUAL" localSheetId="75">'8,1- 3,4'!ERR</definedName>
    <definedName name="CUAL" localSheetId="77">'8,3'!ERR</definedName>
    <definedName name="CUAL" localSheetId="79">'9,1'!ERR</definedName>
    <definedName name="CUAL">[0]!ERR</definedName>
    <definedName name="CUBS" localSheetId="26">#REF!</definedName>
    <definedName name="CUBS" localSheetId="28">#REF!</definedName>
    <definedName name="CUBS" localSheetId="30">#REF!</definedName>
    <definedName name="CUBS" localSheetId="81">#REF!</definedName>
    <definedName name="CUBS" localSheetId="32">#REF!</definedName>
    <definedName name="CUBS" localSheetId="34">#REF!</definedName>
    <definedName name="CUBS" localSheetId="36">#REF!</definedName>
    <definedName name="CUBS" localSheetId="38">#REF!</definedName>
    <definedName name="CUBS" localSheetId="40">#REF!</definedName>
    <definedName name="CUBS" localSheetId="42">#REF!</definedName>
    <definedName name="CUBS" localSheetId="45">#REF!</definedName>
    <definedName name="CUBS" localSheetId="47">#REF!</definedName>
    <definedName name="CUBS" localSheetId="49">#REF!</definedName>
    <definedName name="CUBS" localSheetId="51">#REF!</definedName>
    <definedName name="CUBS" localSheetId="53">#REF!</definedName>
    <definedName name="CUBS" localSheetId="55">#REF!</definedName>
    <definedName name="CUBS" localSheetId="57">#REF!</definedName>
    <definedName name="CUBS" localSheetId="59">#REF!</definedName>
    <definedName name="CUBS" localSheetId="61">#REF!</definedName>
    <definedName name="CUBS" localSheetId="63">#REF!</definedName>
    <definedName name="CUBS" localSheetId="65">#REF!</definedName>
    <definedName name="CUBS" localSheetId="67">#REF!</definedName>
    <definedName name="CUBS" localSheetId="69">#REF!</definedName>
    <definedName name="CUBS" localSheetId="71">#REF!</definedName>
    <definedName name="CUBS" localSheetId="73">#REF!</definedName>
    <definedName name="CUBS" localSheetId="75">#REF!</definedName>
    <definedName name="CUBS" localSheetId="77">#REF!</definedName>
    <definedName name="CUBS" localSheetId="79">#REF!</definedName>
    <definedName name="CUBS">#REF!</definedName>
    <definedName name="CUNET" localSheetId="26" hidden="1">{"via1",#N/A,TRUE,"general";"via2",#N/A,TRUE,"general";"via3",#N/A,TRUE,"general"}</definedName>
    <definedName name="CUNET" localSheetId="28" hidden="1">{"via1",#N/A,TRUE,"general";"via2",#N/A,TRUE,"general";"via3",#N/A,TRUE,"general"}</definedName>
    <definedName name="CUNET" localSheetId="30" hidden="1">{"via1",#N/A,TRUE,"general";"via2",#N/A,TRUE,"general";"via3",#N/A,TRUE,"general"}</definedName>
    <definedName name="CUNET" localSheetId="81" hidden="1">{"via1",#N/A,TRUE,"general";"via2",#N/A,TRUE,"general";"via3",#N/A,TRUE,"general"}</definedName>
    <definedName name="CUNET" localSheetId="32" hidden="1">{"via1",#N/A,TRUE,"general";"via2",#N/A,TRUE,"general";"via3",#N/A,TRUE,"general"}</definedName>
    <definedName name="CUNET" localSheetId="34" hidden="1">{"via1",#N/A,TRUE,"general";"via2",#N/A,TRUE,"general";"via3",#N/A,TRUE,"general"}</definedName>
    <definedName name="CUNET" localSheetId="36" hidden="1">{"via1",#N/A,TRUE,"general";"via2",#N/A,TRUE,"general";"via3",#N/A,TRUE,"general"}</definedName>
    <definedName name="CUNET" localSheetId="38" hidden="1">{"via1",#N/A,TRUE,"general";"via2",#N/A,TRUE,"general";"via3",#N/A,TRUE,"general"}</definedName>
    <definedName name="CUNET" localSheetId="40" hidden="1">{"via1",#N/A,TRUE,"general";"via2",#N/A,TRUE,"general";"via3",#N/A,TRUE,"general"}</definedName>
    <definedName name="CUNET" localSheetId="42" hidden="1">{"via1",#N/A,TRUE,"general";"via2",#N/A,TRUE,"general";"via3",#N/A,TRUE,"general"}</definedName>
    <definedName name="CUNET" localSheetId="45" hidden="1">{"via1",#N/A,TRUE,"general";"via2",#N/A,TRUE,"general";"via3",#N/A,TRUE,"general"}</definedName>
    <definedName name="CUNET" localSheetId="47" hidden="1">{"via1",#N/A,TRUE,"general";"via2",#N/A,TRUE,"general";"via3",#N/A,TRUE,"general"}</definedName>
    <definedName name="CUNET" localSheetId="49" hidden="1">{"via1",#N/A,TRUE,"general";"via2",#N/A,TRUE,"general";"via3",#N/A,TRUE,"general"}</definedName>
    <definedName name="CUNET" localSheetId="51" hidden="1">{"via1",#N/A,TRUE,"general";"via2",#N/A,TRUE,"general";"via3",#N/A,TRUE,"general"}</definedName>
    <definedName name="CUNET" localSheetId="53" hidden="1">{"via1",#N/A,TRUE,"general";"via2",#N/A,TRUE,"general";"via3",#N/A,TRUE,"general"}</definedName>
    <definedName name="CUNET" localSheetId="55" hidden="1">{"via1",#N/A,TRUE,"general";"via2",#N/A,TRUE,"general";"via3",#N/A,TRUE,"general"}</definedName>
    <definedName name="CUNET" localSheetId="57" hidden="1">{"via1",#N/A,TRUE,"general";"via2",#N/A,TRUE,"general";"via3",#N/A,TRUE,"general"}</definedName>
    <definedName name="CUNET" localSheetId="59" hidden="1">{"via1",#N/A,TRUE,"general";"via2",#N/A,TRUE,"general";"via3",#N/A,TRUE,"general"}</definedName>
    <definedName name="CUNET" localSheetId="61" hidden="1">{"via1",#N/A,TRUE,"general";"via2",#N/A,TRUE,"general";"via3",#N/A,TRUE,"general"}</definedName>
    <definedName name="CUNET" localSheetId="63" hidden="1">{"via1",#N/A,TRUE,"general";"via2",#N/A,TRUE,"general";"via3",#N/A,TRUE,"general"}</definedName>
    <definedName name="CUNET" localSheetId="65" hidden="1">{"via1",#N/A,TRUE,"general";"via2",#N/A,TRUE,"general";"via3",#N/A,TRUE,"general"}</definedName>
    <definedName name="CUNET" localSheetId="67" hidden="1">{"via1",#N/A,TRUE,"general";"via2",#N/A,TRUE,"general";"via3",#N/A,TRUE,"general"}</definedName>
    <definedName name="CUNET" localSheetId="69" hidden="1">{"via1",#N/A,TRUE,"general";"via2",#N/A,TRUE,"general";"via3",#N/A,TRUE,"general"}</definedName>
    <definedName name="CUNET" localSheetId="71" hidden="1">{"via1",#N/A,TRUE,"general";"via2",#N/A,TRUE,"general";"via3",#N/A,TRUE,"general"}</definedName>
    <definedName name="CUNET" localSheetId="73" hidden="1">{"via1",#N/A,TRUE,"general";"via2",#N/A,TRUE,"general";"via3",#N/A,TRUE,"general"}</definedName>
    <definedName name="CUNET" localSheetId="75" hidden="1">{"via1",#N/A,TRUE,"general";"via2",#N/A,TRUE,"general";"via3",#N/A,TRUE,"general"}</definedName>
    <definedName name="CUNET" localSheetId="77" hidden="1">{"via1",#N/A,TRUE,"general";"via2",#N/A,TRUE,"general";"via3",#N/A,TRUE,"general"}</definedName>
    <definedName name="CUNET" localSheetId="79"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26">[75]!Customize</definedName>
    <definedName name="Customize" localSheetId="28">[75]!Customize</definedName>
    <definedName name="Customize" localSheetId="30">[75]!Customize</definedName>
    <definedName name="Customize" localSheetId="81">[75]!Customize</definedName>
    <definedName name="Customize" localSheetId="32">[75]!Customize</definedName>
    <definedName name="Customize" localSheetId="34">[75]!Customize</definedName>
    <definedName name="Customize" localSheetId="36">[75]!Customize</definedName>
    <definedName name="Customize" localSheetId="38">[75]!Customize</definedName>
    <definedName name="Customize" localSheetId="40">[75]!Customize</definedName>
    <definedName name="Customize" localSheetId="42">[75]!Customize</definedName>
    <definedName name="Customize" localSheetId="45">[75]!Customize</definedName>
    <definedName name="Customize" localSheetId="47">[75]!Customize</definedName>
    <definedName name="Customize" localSheetId="49">[75]!Customize</definedName>
    <definedName name="Customize" localSheetId="51">[75]!Customize</definedName>
    <definedName name="Customize" localSheetId="53">[75]!Customize</definedName>
    <definedName name="Customize" localSheetId="55">[75]!Customize</definedName>
    <definedName name="Customize" localSheetId="57">[75]!Customize</definedName>
    <definedName name="Customize" localSheetId="59">[75]!Customize</definedName>
    <definedName name="Customize" localSheetId="61">[75]!Customize</definedName>
    <definedName name="Customize" localSheetId="63">[75]!Customize</definedName>
    <definedName name="Customize" localSheetId="65">[75]!Customize</definedName>
    <definedName name="Customize" localSheetId="67">[75]!Customize</definedName>
    <definedName name="Customize" localSheetId="69">[75]!Customize</definedName>
    <definedName name="Customize" localSheetId="71">[75]!Customize</definedName>
    <definedName name="Customize" localSheetId="73">[75]!Customize</definedName>
    <definedName name="Customize" localSheetId="75">[75]!Customize</definedName>
    <definedName name="Customize" localSheetId="77">[75]!Customize</definedName>
    <definedName name="Customize" localSheetId="79">[75]!Customize</definedName>
    <definedName name="Customize">[75]!Customize</definedName>
    <definedName name="cv" localSheetId="26">#REF!</definedName>
    <definedName name="cv" localSheetId="28">#REF!</definedName>
    <definedName name="cv" localSheetId="30">#REF!</definedName>
    <definedName name="cv" localSheetId="81">#REF!</definedName>
    <definedName name="cv" localSheetId="32">#REF!</definedName>
    <definedName name="cv" localSheetId="34">#REF!</definedName>
    <definedName name="cv" localSheetId="36">#REF!</definedName>
    <definedName name="cv" localSheetId="38">#REF!</definedName>
    <definedName name="cv" localSheetId="40">#REF!</definedName>
    <definedName name="cv" localSheetId="42">#REF!</definedName>
    <definedName name="cv" localSheetId="45">#REF!</definedName>
    <definedName name="cv" localSheetId="47">#REF!</definedName>
    <definedName name="cv" localSheetId="49">#REF!</definedName>
    <definedName name="cv" localSheetId="51">#REF!</definedName>
    <definedName name="cv" localSheetId="53">#REF!</definedName>
    <definedName name="cv" localSheetId="55">#REF!</definedName>
    <definedName name="cv" localSheetId="57">#REF!</definedName>
    <definedName name="cv" localSheetId="59">#REF!</definedName>
    <definedName name="cv" localSheetId="61">#REF!</definedName>
    <definedName name="cv" localSheetId="63">#REF!</definedName>
    <definedName name="cv" localSheetId="65">#REF!</definedName>
    <definedName name="cv" localSheetId="67">#REF!</definedName>
    <definedName name="cv" localSheetId="69">#REF!</definedName>
    <definedName name="cv" localSheetId="71">#REF!</definedName>
    <definedName name="cv" localSheetId="73">#REF!</definedName>
    <definedName name="cv" localSheetId="75">#REF!</definedName>
    <definedName name="cv" localSheetId="77">#REF!</definedName>
    <definedName name="cv" localSheetId="79">#REF!</definedName>
    <definedName name="cv" localSheetId="3">#REF!</definedName>
    <definedName name="cv">#REF!</definedName>
    <definedName name="CVa">'[25]Cambio de Valv.'!$E$1:$E$65536</definedName>
    <definedName name="cvbcvbf" localSheetId="3" hidden="1">{#N/A,#N/A,TRUE,"INGENIERIA";#N/A,#N/A,TRUE,"COMPRAS";#N/A,#N/A,TRUE,"DIRECCION";#N/A,#N/A,TRUE,"RESUMEN"}</definedName>
    <definedName name="cvbcvbf" hidden="1">{#N/A,#N/A,TRUE,"INGENIERIA";#N/A,#N/A,TRUE,"COMPRAS";#N/A,#N/A,TRUE,"DIRECCION";#N/A,#N/A,TRUE,"RESUMEN"}</definedName>
    <definedName name="cvfvd" localSheetId="26" hidden="1">{"via1",#N/A,TRUE,"general";"via2",#N/A,TRUE,"general";"via3",#N/A,TRUE,"general"}</definedName>
    <definedName name="cvfvd" localSheetId="28" hidden="1">{"via1",#N/A,TRUE,"general";"via2",#N/A,TRUE,"general";"via3",#N/A,TRUE,"general"}</definedName>
    <definedName name="cvfvd" localSheetId="30" hidden="1">{"via1",#N/A,TRUE,"general";"via2",#N/A,TRUE,"general";"via3",#N/A,TRUE,"general"}</definedName>
    <definedName name="cvfvd" localSheetId="81" hidden="1">{"via1",#N/A,TRUE,"general";"via2",#N/A,TRUE,"general";"via3",#N/A,TRUE,"general"}</definedName>
    <definedName name="cvfvd" localSheetId="32" hidden="1">{"via1",#N/A,TRUE,"general";"via2",#N/A,TRUE,"general";"via3",#N/A,TRUE,"general"}</definedName>
    <definedName name="cvfvd" localSheetId="34" hidden="1">{"via1",#N/A,TRUE,"general";"via2",#N/A,TRUE,"general";"via3",#N/A,TRUE,"general"}</definedName>
    <definedName name="cvfvd" localSheetId="36" hidden="1">{"via1",#N/A,TRUE,"general";"via2",#N/A,TRUE,"general";"via3",#N/A,TRUE,"general"}</definedName>
    <definedName name="cvfvd" localSheetId="38" hidden="1">{"via1",#N/A,TRUE,"general";"via2",#N/A,TRUE,"general";"via3",#N/A,TRUE,"general"}</definedName>
    <definedName name="cvfvd" localSheetId="40" hidden="1">{"via1",#N/A,TRUE,"general";"via2",#N/A,TRUE,"general";"via3",#N/A,TRUE,"general"}</definedName>
    <definedName name="cvfvd" localSheetId="42" hidden="1">{"via1",#N/A,TRUE,"general";"via2",#N/A,TRUE,"general";"via3",#N/A,TRUE,"general"}</definedName>
    <definedName name="cvfvd" localSheetId="45" hidden="1">{"via1",#N/A,TRUE,"general";"via2",#N/A,TRUE,"general";"via3",#N/A,TRUE,"general"}</definedName>
    <definedName name="cvfvd" localSheetId="47" hidden="1">{"via1",#N/A,TRUE,"general";"via2",#N/A,TRUE,"general";"via3",#N/A,TRUE,"general"}</definedName>
    <definedName name="cvfvd" localSheetId="49" hidden="1">{"via1",#N/A,TRUE,"general";"via2",#N/A,TRUE,"general";"via3",#N/A,TRUE,"general"}</definedName>
    <definedName name="cvfvd" localSheetId="51" hidden="1">{"via1",#N/A,TRUE,"general";"via2",#N/A,TRUE,"general";"via3",#N/A,TRUE,"general"}</definedName>
    <definedName name="cvfvd" localSheetId="53" hidden="1">{"via1",#N/A,TRUE,"general";"via2",#N/A,TRUE,"general";"via3",#N/A,TRUE,"general"}</definedName>
    <definedName name="cvfvd" localSheetId="55" hidden="1">{"via1",#N/A,TRUE,"general";"via2",#N/A,TRUE,"general";"via3",#N/A,TRUE,"general"}</definedName>
    <definedName name="cvfvd" localSheetId="57" hidden="1">{"via1",#N/A,TRUE,"general";"via2",#N/A,TRUE,"general";"via3",#N/A,TRUE,"general"}</definedName>
    <definedName name="cvfvd" localSheetId="59" hidden="1">{"via1",#N/A,TRUE,"general";"via2",#N/A,TRUE,"general";"via3",#N/A,TRUE,"general"}</definedName>
    <definedName name="cvfvd" localSheetId="61" hidden="1">{"via1",#N/A,TRUE,"general";"via2",#N/A,TRUE,"general";"via3",#N/A,TRUE,"general"}</definedName>
    <definedName name="cvfvd" localSheetId="63" hidden="1">{"via1",#N/A,TRUE,"general";"via2",#N/A,TRUE,"general";"via3",#N/A,TRUE,"general"}</definedName>
    <definedName name="cvfvd" localSheetId="65" hidden="1">{"via1",#N/A,TRUE,"general";"via2",#N/A,TRUE,"general";"via3",#N/A,TRUE,"general"}</definedName>
    <definedName name="cvfvd" localSheetId="67" hidden="1">{"via1",#N/A,TRUE,"general";"via2",#N/A,TRUE,"general";"via3",#N/A,TRUE,"general"}</definedName>
    <definedName name="cvfvd" localSheetId="69" hidden="1">{"via1",#N/A,TRUE,"general";"via2",#N/A,TRUE,"general";"via3",#N/A,TRUE,"general"}</definedName>
    <definedName name="cvfvd" localSheetId="71" hidden="1">{"via1",#N/A,TRUE,"general";"via2",#N/A,TRUE,"general";"via3",#N/A,TRUE,"general"}</definedName>
    <definedName name="cvfvd" localSheetId="73" hidden="1">{"via1",#N/A,TRUE,"general";"via2",#N/A,TRUE,"general";"via3",#N/A,TRUE,"general"}</definedName>
    <definedName name="cvfvd" localSheetId="75" hidden="1">{"via1",#N/A,TRUE,"general";"via2",#N/A,TRUE,"general";"via3",#N/A,TRUE,"general"}</definedName>
    <definedName name="cvfvd" localSheetId="77" hidden="1">{"via1",#N/A,TRUE,"general";"via2",#N/A,TRUE,"general";"via3",#N/A,TRUE,"general"}</definedName>
    <definedName name="cvfvd" localSheetId="79"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6" hidden="1">{"TAB1",#N/A,TRUE,"GENERAL";"TAB2",#N/A,TRUE,"GENERAL";"TAB3",#N/A,TRUE,"GENERAL";"TAB4",#N/A,TRUE,"GENERAL";"TAB5",#N/A,TRUE,"GENERAL"}</definedName>
    <definedName name="cvn" localSheetId="28" hidden="1">{"TAB1",#N/A,TRUE,"GENERAL";"TAB2",#N/A,TRUE,"GENERAL";"TAB3",#N/A,TRUE,"GENERAL";"TAB4",#N/A,TRUE,"GENERAL";"TAB5",#N/A,TRUE,"GENERAL"}</definedName>
    <definedName name="cvn" localSheetId="30" hidden="1">{"TAB1",#N/A,TRUE,"GENERAL";"TAB2",#N/A,TRUE,"GENERAL";"TAB3",#N/A,TRUE,"GENERAL";"TAB4",#N/A,TRUE,"GENERAL";"TAB5",#N/A,TRUE,"GENERAL"}</definedName>
    <definedName name="cvn" localSheetId="81" hidden="1">{"TAB1",#N/A,TRUE,"GENERAL";"TAB2",#N/A,TRUE,"GENERAL";"TAB3",#N/A,TRUE,"GENERAL";"TAB4",#N/A,TRUE,"GENERAL";"TAB5",#N/A,TRUE,"GENERAL"}</definedName>
    <definedName name="cvn" localSheetId="32" hidden="1">{"TAB1",#N/A,TRUE,"GENERAL";"TAB2",#N/A,TRUE,"GENERAL";"TAB3",#N/A,TRUE,"GENERAL";"TAB4",#N/A,TRUE,"GENERAL";"TAB5",#N/A,TRUE,"GENERAL"}</definedName>
    <definedName name="cvn" localSheetId="34" hidden="1">{"TAB1",#N/A,TRUE,"GENERAL";"TAB2",#N/A,TRUE,"GENERAL";"TAB3",#N/A,TRUE,"GENERAL";"TAB4",#N/A,TRUE,"GENERAL";"TAB5",#N/A,TRUE,"GENERAL"}</definedName>
    <definedName name="cvn" localSheetId="36" hidden="1">{"TAB1",#N/A,TRUE,"GENERAL";"TAB2",#N/A,TRUE,"GENERAL";"TAB3",#N/A,TRUE,"GENERAL";"TAB4",#N/A,TRUE,"GENERAL";"TAB5",#N/A,TRUE,"GENERAL"}</definedName>
    <definedName name="cvn" localSheetId="38" hidden="1">{"TAB1",#N/A,TRUE,"GENERAL";"TAB2",#N/A,TRUE,"GENERAL";"TAB3",#N/A,TRUE,"GENERAL";"TAB4",#N/A,TRUE,"GENERAL";"TAB5",#N/A,TRUE,"GENERAL"}</definedName>
    <definedName name="cvn" localSheetId="40" hidden="1">{"TAB1",#N/A,TRUE,"GENERAL";"TAB2",#N/A,TRUE,"GENERAL";"TAB3",#N/A,TRUE,"GENERAL";"TAB4",#N/A,TRUE,"GENERAL";"TAB5",#N/A,TRUE,"GENERAL"}</definedName>
    <definedName name="cvn" localSheetId="42" hidden="1">{"TAB1",#N/A,TRUE,"GENERAL";"TAB2",#N/A,TRUE,"GENERAL";"TAB3",#N/A,TRUE,"GENERAL";"TAB4",#N/A,TRUE,"GENERAL";"TAB5",#N/A,TRUE,"GENERAL"}</definedName>
    <definedName name="cvn" localSheetId="45" hidden="1">{"TAB1",#N/A,TRUE,"GENERAL";"TAB2",#N/A,TRUE,"GENERAL";"TAB3",#N/A,TRUE,"GENERAL";"TAB4",#N/A,TRUE,"GENERAL";"TAB5",#N/A,TRUE,"GENERAL"}</definedName>
    <definedName name="cvn" localSheetId="47" hidden="1">{"TAB1",#N/A,TRUE,"GENERAL";"TAB2",#N/A,TRUE,"GENERAL";"TAB3",#N/A,TRUE,"GENERAL";"TAB4",#N/A,TRUE,"GENERAL";"TAB5",#N/A,TRUE,"GENERAL"}</definedName>
    <definedName name="cvn" localSheetId="49" hidden="1">{"TAB1",#N/A,TRUE,"GENERAL";"TAB2",#N/A,TRUE,"GENERAL";"TAB3",#N/A,TRUE,"GENERAL";"TAB4",#N/A,TRUE,"GENERAL";"TAB5",#N/A,TRUE,"GENERAL"}</definedName>
    <definedName name="cvn" localSheetId="51" hidden="1">{"TAB1",#N/A,TRUE,"GENERAL";"TAB2",#N/A,TRUE,"GENERAL";"TAB3",#N/A,TRUE,"GENERAL";"TAB4",#N/A,TRUE,"GENERAL";"TAB5",#N/A,TRUE,"GENERAL"}</definedName>
    <definedName name="cvn" localSheetId="53" hidden="1">{"TAB1",#N/A,TRUE,"GENERAL";"TAB2",#N/A,TRUE,"GENERAL";"TAB3",#N/A,TRUE,"GENERAL";"TAB4",#N/A,TRUE,"GENERAL";"TAB5",#N/A,TRUE,"GENERAL"}</definedName>
    <definedName name="cvn" localSheetId="55" hidden="1">{"TAB1",#N/A,TRUE,"GENERAL";"TAB2",#N/A,TRUE,"GENERAL";"TAB3",#N/A,TRUE,"GENERAL";"TAB4",#N/A,TRUE,"GENERAL";"TAB5",#N/A,TRUE,"GENERAL"}</definedName>
    <definedName name="cvn" localSheetId="57" hidden="1">{"TAB1",#N/A,TRUE,"GENERAL";"TAB2",#N/A,TRUE,"GENERAL";"TAB3",#N/A,TRUE,"GENERAL";"TAB4",#N/A,TRUE,"GENERAL";"TAB5",#N/A,TRUE,"GENERAL"}</definedName>
    <definedName name="cvn" localSheetId="59" hidden="1">{"TAB1",#N/A,TRUE,"GENERAL";"TAB2",#N/A,TRUE,"GENERAL";"TAB3",#N/A,TRUE,"GENERAL";"TAB4",#N/A,TRUE,"GENERAL";"TAB5",#N/A,TRUE,"GENERAL"}</definedName>
    <definedName name="cvn" localSheetId="61" hidden="1">{"TAB1",#N/A,TRUE,"GENERAL";"TAB2",#N/A,TRUE,"GENERAL";"TAB3",#N/A,TRUE,"GENERAL";"TAB4",#N/A,TRUE,"GENERAL";"TAB5",#N/A,TRUE,"GENERAL"}</definedName>
    <definedName name="cvn" localSheetId="63" hidden="1">{"TAB1",#N/A,TRUE,"GENERAL";"TAB2",#N/A,TRUE,"GENERAL";"TAB3",#N/A,TRUE,"GENERAL";"TAB4",#N/A,TRUE,"GENERAL";"TAB5",#N/A,TRUE,"GENERAL"}</definedName>
    <definedName name="cvn" localSheetId="65" hidden="1">{"TAB1",#N/A,TRUE,"GENERAL";"TAB2",#N/A,TRUE,"GENERAL";"TAB3",#N/A,TRUE,"GENERAL";"TAB4",#N/A,TRUE,"GENERAL";"TAB5",#N/A,TRUE,"GENERAL"}</definedName>
    <definedName name="cvn" localSheetId="67" hidden="1">{"TAB1",#N/A,TRUE,"GENERAL";"TAB2",#N/A,TRUE,"GENERAL";"TAB3",#N/A,TRUE,"GENERAL";"TAB4",#N/A,TRUE,"GENERAL";"TAB5",#N/A,TRUE,"GENERAL"}</definedName>
    <definedName name="cvn" localSheetId="69" hidden="1">{"TAB1",#N/A,TRUE,"GENERAL";"TAB2",#N/A,TRUE,"GENERAL";"TAB3",#N/A,TRUE,"GENERAL";"TAB4",#N/A,TRUE,"GENERAL";"TAB5",#N/A,TRUE,"GENERAL"}</definedName>
    <definedName name="cvn" localSheetId="71" hidden="1">{"TAB1",#N/A,TRUE,"GENERAL";"TAB2",#N/A,TRUE,"GENERAL";"TAB3",#N/A,TRUE,"GENERAL";"TAB4",#N/A,TRUE,"GENERAL";"TAB5",#N/A,TRUE,"GENERAL"}</definedName>
    <definedName name="cvn" localSheetId="73" hidden="1">{"TAB1",#N/A,TRUE,"GENERAL";"TAB2",#N/A,TRUE,"GENERAL";"TAB3",#N/A,TRUE,"GENERAL";"TAB4",#N/A,TRUE,"GENERAL";"TAB5",#N/A,TRUE,"GENERAL"}</definedName>
    <definedName name="cvn" localSheetId="75" hidden="1">{"TAB1",#N/A,TRUE,"GENERAL";"TAB2",#N/A,TRUE,"GENERAL";"TAB3",#N/A,TRUE,"GENERAL";"TAB4",#N/A,TRUE,"GENERAL";"TAB5",#N/A,TRUE,"GENERAL"}</definedName>
    <definedName name="cvn" localSheetId="77" hidden="1">{"TAB1",#N/A,TRUE,"GENERAL";"TAB2",#N/A,TRUE,"GENERAL";"TAB3",#N/A,TRUE,"GENERAL";"TAB4",#N/A,TRUE,"GENERAL";"TAB5",#N/A,TRUE,"GENERAL"}</definedName>
    <definedName name="cvn" localSheetId="79"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6" hidden="1">{"via1",#N/A,TRUE,"general";"via2",#N/A,TRUE,"general";"via3",#N/A,TRUE,"general"}</definedName>
    <definedName name="CVXC" localSheetId="28" hidden="1">{"via1",#N/A,TRUE,"general";"via2",#N/A,TRUE,"general";"via3",#N/A,TRUE,"general"}</definedName>
    <definedName name="CVXC" localSheetId="30" hidden="1">{"via1",#N/A,TRUE,"general";"via2",#N/A,TRUE,"general";"via3",#N/A,TRUE,"general"}</definedName>
    <definedName name="CVXC" localSheetId="81" hidden="1">{"via1",#N/A,TRUE,"general";"via2",#N/A,TRUE,"general";"via3",#N/A,TRUE,"general"}</definedName>
    <definedName name="CVXC" localSheetId="32" hidden="1">{"via1",#N/A,TRUE,"general";"via2",#N/A,TRUE,"general";"via3",#N/A,TRUE,"general"}</definedName>
    <definedName name="CVXC" localSheetId="34" hidden="1">{"via1",#N/A,TRUE,"general";"via2",#N/A,TRUE,"general";"via3",#N/A,TRUE,"general"}</definedName>
    <definedName name="CVXC" localSheetId="36" hidden="1">{"via1",#N/A,TRUE,"general";"via2",#N/A,TRUE,"general";"via3",#N/A,TRUE,"general"}</definedName>
    <definedName name="CVXC" localSheetId="38" hidden="1">{"via1",#N/A,TRUE,"general";"via2",#N/A,TRUE,"general";"via3",#N/A,TRUE,"general"}</definedName>
    <definedName name="CVXC" localSheetId="40" hidden="1">{"via1",#N/A,TRUE,"general";"via2",#N/A,TRUE,"general";"via3",#N/A,TRUE,"general"}</definedName>
    <definedName name="CVXC" localSheetId="42" hidden="1">{"via1",#N/A,TRUE,"general";"via2",#N/A,TRUE,"general";"via3",#N/A,TRUE,"general"}</definedName>
    <definedName name="CVXC" localSheetId="45" hidden="1">{"via1",#N/A,TRUE,"general";"via2",#N/A,TRUE,"general";"via3",#N/A,TRUE,"general"}</definedName>
    <definedName name="CVXC" localSheetId="47" hidden="1">{"via1",#N/A,TRUE,"general";"via2",#N/A,TRUE,"general";"via3",#N/A,TRUE,"general"}</definedName>
    <definedName name="CVXC" localSheetId="49" hidden="1">{"via1",#N/A,TRUE,"general";"via2",#N/A,TRUE,"general";"via3",#N/A,TRUE,"general"}</definedName>
    <definedName name="CVXC" localSheetId="51" hidden="1">{"via1",#N/A,TRUE,"general";"via2",#N/A,TRUE,"general";"via3",#N/A,TRUE,"general"}</definedName>
    <definedName name="CVXC" localSheetId="53" hidden="1">{"via1",#N/A,TRUE,"general";"via2",#N/A,TRUE,"general";"via3",#N/A,TRUE,"general"}</definedName>
    <definedName name="CVXC" localSheetId="55" hidden="1">{"via1",#N/A,TRUE,"general";"via2",#N/A,TRUE,"general";"via3",#N/A,TRUE,"general"}</definedName>
    <definedName name="CVXC" localSheetId="57" hidden="1">{"via1",#N/A,TRUE,"general";"via2",#N/A,TRUE,"general";"via3",#N/A,TRUE,"general"}</definedName>
    <definedName name="CVXC" localSheetId="59" hidden="1">{"via1",#N/A,TRUE,"general";"via2",#N/A,TRUE,"general";"via3",#N/A,TRUE,"general"}</definedName>
    <definedName name="CVXC" localSheetId="61" hidden="1">{"via1",#N/A,TRUE,"general";"via2",#N/A,TRUE,"general";"via3",#N/A,TRUE,"general"}</definedName>
    <definedName name="CVXC" localSheetId="63" hidden="1">{"via1",#N/A,TRUE,"general";"via2",#N/A,TRUE,"general";"via3",#N/A,TRUE,"general"}</definedName>
    <definedName name="CVXC" localSheetId="65" hidden="1">{"via1",#N/A,TRUE,"general";"via2",#N/A,TRUE,"general";"via3",#N/A,TRUE,"general"}</definedName>
    <definedName name="CVXC" localSheetId="67" hidden="1">{"via1",#N/A,TRUE,"general";"via2",#N/A,TRUE,"general";"via3",#N/A,TRUE,"general"}</definedName>
    <definedName name="CVXC" localSheetId="69" hidden="1">{"via1",#N/A,TRUE,"general";"via2",#N/A,TRUE,"general";"via3",#N/A,TRUE,"general"}</definedName>
    <definedName name="CVXC" localSheetId="71" hidden="1">{"via1",#N/A,TRUE,"general";"via2",#N/A,TRUE,"general";"via3",#N/A,TRUE,"general"}</definedName>
    <definedName name="CVXC" localSheetId="73" hidden="1">{"via1",#N/A,TRUE,"general";"via2",#N/A,TRUE,"general";"via3",#N/A,TRUE,"general"}</definedName>
    <definedName name="CVXC" localSheetId="75" hidden="1">{"via1",#N/A,TRUE,"general";"via2",#N/A,TRUE,"general";"via3",#N/A,TRUE,"general"}</definedName>
    <definedName name="CVXC" localSheetId="77" hidden="1">{"via1",#N/A,TRUE,"general";"via2",#N/A,TRUE,"general";"via3",#N/A,TRUE,"general"}</definedName>
    <definedName name="CVXC" localSheetId="79"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x">#REF!</definedName>
    <definedName name="d" localSheetId="26" hidden="1">{"TAB1",#N/A,TRUE,"GENERAL";"TAB2",#N/A,TRUE,"GENERAL";"TAB3",#N/A,TRUE,"GENERAL";"TAB4",#N/A,TRUE,"GENERAL";"TAB5",#N/A,TRUE,"GENERAL"}</definedName>
    <definedName name="d" localSheetId="28" hidden="1">{"TAB1",#N/A,TRUE,"GENERAL";"TAB2",#N/A,TRUE,"GENERAL";"TAB3",#N/A,TRUE,"GENERAL";"TAB4",#N/A,TRUE,"GENERAL";"TAB5",#N/A,TRUE,"GENERAL"}</definedName>
    <definedName name="d" localSheetId="30" hidden="1">{"TAB1",#N/A,TRUE,"GENERAL";"TAB2",#N/A,TRUE,"GENERAL";"TAB3",#N/A,TRUE,"GENERAL";"TAB4",#N/A,TRUE,"GENERAL";"TAB5",#N/A,TRUE,"GENERAL"}</definedName>
    <definedName name="d" localSheetId="81" hidden="1">{"TAB1",#N/A,TRUE,"GENERAL";"TAB2",#N/A,TRUE,"GENERAL";"TAB3",#N/A,TRUE,"GENERAL";"TAB4",#N/A,TRUE,"GENERAL";"TAB5",#N/A,TRUE,"GENERAL"}</definedName>
    <definedName name="d" localSheetId="32" hidden="1">{"TAB1",#N/A,TRUE,"GENERAL";"TAB2",#N/A,TRUE,"GENERAL";"TAB3",#N/A,TRUE,"GENERAL";"TAB4",#N/A,TRUE,"GENERAL";"TAB5",#N/A,TRUE,"GENERAL"}</definedName>
    <definedName name="d" localSheetId="34" hidden="1">{"TAB1",#N/A,TRUE,"GENERAL";"TAB2",#N/A,TRUE,"GENERAL";"TAB3",#N/A,TRUE,"GENERAL";"TAB4",#N/A,TRUE,"GENERAL";"TAB5",#N/A,TRUE,"GENERAL"}</definedName>
    <definedName name="d" localSheetId="36" hidden="1">{"TAB1",#N/A,TRUE,"GENERAL";"TAB2",#N/A,TRUE,"GENERAL";"TAB3",#N/A,TRUE,"GENERAL";"TAB4",#N/A,TRUE,"GENERAL";"TAB5",#N/A,TRUE,"GENERAL"}</definedName>
    <definedName name="d" localSheetId="38" hidden="1">{"TAB1",#N/A,TRUE,"GENERAL";"TAB2",#N/A,TRUE,"GENERAL";"TAB3",#N/A,TRUE,"GENERAL";"TAB4",#N/A,TRUE,"GENERAL";"TAB5",#N/A,TRUE,"GENERAL"}</definedName>
    <definedName name="d" localSheetId="40" hidden="1">{"TAB1",#N/A,TRUE,"GENERAL";"TAB2",#N/A,TRUE,"GENERAL";"TAB3",#N/A,TRUE,"GENERAL";"TAB4",#N/A,TRUE,"GENERAL";"TAB5",#N/A,TRUE,"GENERAL"}</definedName>
    <definedName name="d" localSheetId="42" hidden="1">{"TAB1",#N/A,TRUE,"GENERAL";"TAB2",#N/A,TRUE,"GENERAL";"TAB3",#N/A,TRUE,"GENERAL";"TAB4",#N/A,TRUE,"GENERAL";"TAB5",#N/A,TRUE,"GENERAL"}</definedName>
    <definedName name="d" localSheetId="45" hidden="1">{"TAB1",#N/A,TRUE,"GENERAL";"TAB2",#N/A,TRUE,"GENERAL";"TAB3",#N/A,TRUE,"GENERAL";"TAB4",#N/A,TRUE,"GENERAL";"TAB5",#N/A,TRUE,"GENERAL"}</definedName>
    <definedName name="d" localSheetId="47" hidden="1">{"TAB1",#N/A,TRUE,"GENERAL";"TAB2",#N/A,TRUE,"GENERAL";"TAB3",#N/A,TRUE,"GENERAL";"TAB4",#N/A,TRUE,"GENERAL";"TAB5",#N/A,TRUE,"GENERAL"}</definedName>
    <definedName name="d" localSheetId="49" hidden="1">{"TAB1",#N/A,TRUE,"GENERAL";"TAB2",#N/A,TRUE,"GENERAL";"TAB3",#N/A,TRUE,"GENERAL";"TAB4",#N/A,TRUE,"GENERAL";"TAB5",#N/A,TRUE,"GENERAL"}</definedName>
    <definedName name="d" localSheetId="51" hidden="1">{"TAB1",#N/A,TRUE,"GENERAL";"TAB2",#N/A,TRUE,"GENERAL";"TAB3",#N/A,TRUE,"GENERAL";"TAB4",#N/A,TRUE,"GENERAL";"TAB5",#N/A,TRUE,"GENERAL"}</definedName>
    <definedName name="d" localSheetId="53" hidden="1">{"TAB1",#N/A,TRUE,"GENERAL";"TAB2",#N/A,TRUE,"GENERAL";"TAB3",#N/A,TRUE,"GENERAL";"TAB4",#N/A,TRUE,"GENERAL";"TAB5",#N/A,TRUE,"GENERAL"}</definedName>
    <definedName name="d" localSheetId="55" hidden="1">{"TAB1",#N/A,TRUE,"GENERAL";"TAB2",#N/A,TRUE,"GENERAL";"TAB3",#N/A,TRUE,"GENERAL";"TAB4",#N/A,TRUE,"GENERAL";"TAB5",#N/A,TRUE,"GENERAL"}</definedName>
    <definedName name="d" localSheetId="57" hidden="1">{"TAB1",#N/A,TRUE,"GENERAL";"TAB2",#N/A,TRUE,"GENERAL";"TAB3",#N/A,TRUE,"GENERAL";"TAB4",#N/A,TRUE,"GENERAL";"TAB5",#N/A,TRUE,"GENERAL"}</definedName>
    <definedName name="d" localSheetId="59" hidden="1">{"TAB1",#N/A,TRUE,"GENERAL";"TAB2",#N/A,TRUE,"GENERAL";"TAB3",#N/A,TRUE,"GENERAL";"TAB4",#N/A,TRUE,"GENERAL";"TAB5",#N/A,TRUE,"GENERAL"}</definedName>
    <definedName name="d" localSheetId="61" hidden="1">{"TAB1",#N/A,TRUE,"GENERAL";"TAB2",#N/A,TRUE,"GENERAL";"TAB3",#N/A,TRUE,"GENERAL";"TAB4",#N/A,TRUE,"GENERAL";"TAB5",#N/A,TRUE,"GENERAL"}</definedName>
    <definedName name="d" localSheetId="63" hidden="1">{"TAB1",#N/A,TRUE,"GENERAL";"TAB2",#N/A,TRUE,"GENERAL";"TAB3",#N/A,TRUE,"GENERAL";"TAB4",#N/A,TRUE,"GENERAL";"TAB5",#N/A,TRUE,"GENERAL"}</definedName>
    <definedName name="d" localSheetId="65" hidden="1">{"TAB1",#N/A,TRUE,"GENERAL";"TAB2",#N/A,TRUE,"GENERAL";"TAB3",#N/A,TRUE,"GENERAL";"TAB4",#N/A,TRUE,"GENERAL";"TAB5",#N/A,TRUE,"GENERAL"}</definedName>
    <definedName name="d" localSheetId="67" hidden="1">{"TAB1",#N/A,TRUE,"GENERAL";"TAB2",#N/A,TRUE,"GENERAL";"TAB3",#N/A,TRUE,"GENERAL";"TAB4",#N/A,TRUE,"GENERAL";"TAB5",#N/A,TRUE,"GENERAL"}</definedName>
    <definedName name="d" localSheetId="69" hidden="1">{"TAB1",#N/A,TRUE,"GENERAL";"TAB2",#N/A,TRUE,"GENERAL";"TAB3",#N/A,TRUE,"GENERAL";"TAB4",#N/A,TRUE,"GENERAL";"TAB5",#N/A,TRUE,"GENERAL"}</definedName>
    <definedName name="d" localSheetId="71" hidden="1">{"TAB1",#N/A,TRUE,"GENERAL";"TAB2",#N/A,TRUE,"GENERAL";"TAB3",#N/A,TRUE,"GENERAL";"TAB4",#N/A,TRUE,"GENERAL";"TAB5",#N/A,TRUE,"GENERAL"}</definedName>
    <definedName name="d" localSheetId="73" hidden="1">{"TAB1",#N/A,TRUE,"GENERAL";"TAB2",#N/A,TRUE,"GENERAL";"TAB3",#N/A,TRUE,"GENERAL";"TAB4",#N/A,TRUE,"GENERAL";"TAB5",#N/A,TRUE,"GENERAL"}</definedName>
    <definedName name="d" localSheetId="75" hidden="1">{"TAB1",#N/A,TRUE,"GENERAL";"TAB2",#N/A,TRUE,"GENERAL";"TAB3",#N/A,TRUE,"GENERAL";"TAB4",#N/A,TRUE,"GENERAL";"TAB5",#N/A,TRUE,"GENERAL"}</definedName>
    <definedName name="d" localSheetId="77" hidden="1">{"TAB1",#N/A,TRUE,"GENERAL";"TAB2",#N/A,TRUE,"GENERAL";"TAB3",#N/A,TRUE,"GENERAL";"TAB4",#N/A,TRUE,"GENERAL";"TAB5",#N/A,TRUE,"GENERAL"}</definedName>
    <definedName name="d" localSheetId="79" hidden="1">{"TAB1",#N/A,TRUE,"GENERAL";"TAB2",#N/A,TRUE,"GENERAL";"TAB3",#N/A,TRUE,"GENERAL";"TAB4",#N/A,TRUE,"GENERAL";"TAB5",#N/A,TRUE,"GENERAL"}</definedName>
    <definedName name="d" localSheetId="3" hidden="1">{"TAB1",#N/A,TRUE,"GENERAL";"TAB2",#N/A,TRUE,"GENERAL";"TAB3",#N/A,TRUE,"GENERAL";"TAB4",#N/A,TRUE,"GENERAL";"TAB5",#N/A,TRUE,"GENERAL"}</definedName>
    <definedName name="d">[70]Estruc.ICEL!#REF!</definedName>
    <definedName name="D_1">#REF!</definedName>
    <definedName name="DAFT">#REF!</definedName>
    <definedName name="DANI">[41]ITEMS!$B$6:$B$176</definedName>
    <definedName name="DANODO">#REF!</definedName>
    <definedName name="DANODOF">#REF!</definedName>
    <definedName name="DANODOFT">#REF!</definedName>
    <definedName name="dario" localSheetId="26">'[32]GPI 526'!#REF!</definedName>
    <definedName name="dario" localSheetId="28">'[32]GPI 526'!#REF!</definedName>
    <definedName name="dario" localSheetId="30">'[32]GPI 526'!#REF!</definedName>
    <definedName name="dario" localSheetId="81">'[32]GPI 526'!#REF!</definedName>
    <definedName name="dario" localSheetId="32">'[32]GPI 526'!#REF!</definedName>
    <definedName name="dario" localSheetId="34">'[32]GPI 526'!#REF!</definedName>
    <definedName name="dario" localSheetId="36">'[32]GPI 526'!#REF!</definedName>
    <definedName name="dario" localSheetId="38">'[32]GPI 526'!#REF!</definedName>
    <definedName name="dario" localSheetId="40">'[32]GPI 526'!#REF!</definedName>
    <definedName name="dario" localSheetId="42">'[32]GPI 526'!#REF!</definedName>
    <definedName name="dario" localSheetId="45">'[32]GPI 526'!#REF!</definedName>
    <definedName name="dario" localSheetId="47">'[32]GPI 526'!#REF!</definedName>
    <definedName name="dario" localSheetId="49">'[32]GPI 526'!#REF!</definedName>
    <definedName name="dario" localSheetId="51">'[32]GPI 526'!#REF!</definedName>
    <definedName name="dario" localSheetId="53">'[32]GPI 526'!#REF!</definedName>
    <definedName name="dario" localSheetId="55">'[32]GPI 526'!#REF!</definedName>
    <definedName name="dario" localSheetId="57">'[32]GPI 526'!#REF!</definedName>
    <definedName name="dario" localSheetId="59">'[32]GPI 526'!#REF!</definedName>
    <definedName name="dario" localSheetId="61">'[32]GPI 526'!#REF!</definedName>
    <definedName name="dario" localSheetId="63">'[32]GPI 526'!#REF!</definedName>
    <definedName name="dario" localSheetId="65">'[32]GPI 526'!#REF!</definedName>
    <definedName name="dario" localSheetId="67">'[32]GPI 526'!#REF!</definedName>
    <definedName name="dario" localSheetId="69">'[32]GPI 526'!#REF!</definedName>
    <definedName name="dario" localSheetId="71">'[32]GPI 526'!#REF!</definedName>
    <definedName name="dario" localSheetId="73">'[32]GPI 526'!#REF!</definedName>
    <definedName name="dario" localSheetId="75">'[32]GPI 526'!#REF!</definedName>
    <definedName name="dario" localSheetId="77">'[32]GPI 526'!#REF!</definedName>
    <definedName name="dario" localSheetId="79">'[32]GPI 526'!#REF!</definedName>
    <definedName name="dario">'[32]GPI 526'!#REF!</definedName>
    <definedName name="DASD" localSheetId="26" hidden="1">{"TAB1",#N/A,TRUE,"GENERAL";"TAB2",#N/A,TRUE,"GENERAL";"TAB3",#N/A,TRUE,"GENERAL";"TAB4",#N/A,TRUE,"GENERAL";"TAB5",#N/A,TRUE,"GENERAL"}</definedName>
    <definedName name="DASD" localSheetId="28" hidden="1">{"TAB1",#N/A,TRUE,"GENERAL";"TAB2",#N/A,TRUE,"GENERAL";"TAB3",#N/A,TRUE,"GENERAL";"TAB4",#N/A,TRUE,"GENERAL";"TAB5",#N/A,TRUE,"GENERAL"}</definedName>
    <definedName name="DASD" localSheetId="30" hidden="1">{"TAB1",#N/A,TRUE,"GENERAL";"TAB2",#N/A,TRUE,"GENERAL";"TAB3",#N/A,TRUE,"GENERAL";"TAB4",#N/A,TRUE,"GENERAL";"TAB5",#N/A,TRUE,"GENERAL"}</definedName>
    <definedName name="DASD" localSheetId="8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4" hidden="1">{"TAB1",#N/A,TRUE,"GENERAL";"TAB2",#N/A,TRUE,"GENERAL";"TAB3",#N/A,TRUE,"GENERAL";"TAB4",#N/A,TRUE,"GENERAL";"TAB5",#N/A,TRUE,"GENERAL"}</definedName>
    <definedName name="DASD" localSheetId="36" hidden="1">{"TAB1",#N/A,TRUE,"GENERAL";"TAB2",#N/A,TRUE,"GENERAL";"TAB3",#N/A,TRUE,"GENERAL";"TAB4",#N/A,TRUE,"GENERAL";"TAB5",#N/A,TRUE,"GENERAL"}</definedName>
    <definedName name="DASD" localSheetId="38" hidden="1">{"TAB1",#N/A,TRUE,"GENERAL";"TAB2",#N/A,TRUE,"GENERAL";"TAB3",#N/A,TRUE,"GENERAL";"TAB4",#N/A,TRUE,"GENERAL";"TAB5",#N/A,TRUE,"GENERAL"}</definedName>
    <definedName name="DASD" localSheetId="40" hidden="1">{"TAB1",#N/A,TRUE,"GENERAL";"TAB2",#N/A,TRUE,"GENERAL";"TAB3",#N/A,TRUE,"GENERAL";"TAB4",#N/A,TRUE,"GENERAL";"TAB5",#N/A,TRUE,"GENERAL"}</definedName>
    <definedName name="DASD" localSheetId="42" hidden="1">{"TAB1",#N/A,TRUE,"GENERAL";"TAB2",#N/A,TRUE,"GENERAL";"TAB3",#N/A,TRUE,"GENERAL";"TAB4",#N/A,TRUE,"GENERAL";"TAB5",#N/A,TRUE,"GENERAL"}</definedName>
    <definedName name="DASD" localSheetId="45" hidden="1">{"TAB1",#N/A,TRUE,"GENERAL";"TAB2",#N/A,TRUE,"GENERAL";"TAB3",#N/A,TRUE,"GENERAL";"TAB4",#N/A,TRUE,"GENERAL";"TAB5",#N/A,TRUE,"GENERAL"}</definedName>
    <definedName name="DASD" localSheetId="47" hidden="1">{"TAB1",#N/A,TRUE,"GENERAL";"TAB2",#N/A,TRUE,"GENERAL";"TAB3",#N/A,TRUE,"GENERAL";"TAB4",#N/A,TRUE,"GENERAL";"TAB5",#N/A,TRUE,"GENERAL"}</definedName>
    <definedName name="DASD" localSheetId="49" hidden="1">{"TAB1",#N/A,TRUE,"GENERAL";"TAB2",#N/A,TRUE,"GENERAL";"TAB3",#N/A,TRUE,"GENERAL";"TAB4",#N/A,TRUE,"GENERAL";"TAB5",#N/A,TRUE,"GENERAL"}</definedName>
    <definedName name="DASD" localSheetId="51" hidden="1">{"TAB1",#N/A,TRUE,"GENERAL";"TAB2",#N/A,TRUE,"GENERAL";"TAB3",#N/A,TRUE,"GENERAL";"TAB4",#N/A,TRUE,"GENERAL";"TAB5",#N/A,TRUE,"GENERAL"}</definedName>
    <definedName name="DASD" localSheetId="53" hidden="1">{"TAB1",#N/A,TRUE,"GENERAL";"TAB2",#N/A,TRUE,"GENERAL";"TAB3",#N/A,TRUE,"GENERAL";"TAB4",#N/A,TRUE,"GENERAL";"TAB5",#N/A,TRUE,"GENERAL"}</definedName>
    <definedName name="DASD" localSheetId="55" hidden="1">{"TAB1",#N/A,TRUE,"GENERAL";"TAB2",#N/A,TRUE,"GENERAL";"TAB3",#N/A,TRUE,"GENERAL";"TAB4",#N/A,TRUE,"GENERAL";"TAB5",#N/A,TRUE,"GENERAL"}</definedName>
    <definedName name="DASD" localSheetId="57" hidden="1">{"TAB1",#N/A,TRUE,"GENERAL";"TAB2",#N/A,TRUE,"GENERAL";"TAB3",#N/A,TRUE,"GENERAL";"TAB4",#N/A,TRUE,"GENERAL";"TAB5",#N/A,TRUE,"GENERAL"}</definedName>
    <definedName name="DASD" localSheetId="59" hidden="1">{"TAB1",#N/A,TRUE,"GENERAL";"TAB2",#N/A,TRUE,"GENERAL";"TAB3",#N/A,TRUE,"GENERAL";"TAB4",#N/A,TRUE,"GENERAL";"TAB5",#N/A,TRUE,"GENERAL"}</definedName>
    <definedName name="DASD" localSheetId="61" hidden="1">{"TAB1",#N/A,TRUE,"GENERAL";"TAB2",#N/A,TRUE,"GENERAL";"TAB3",#N/A,TRUE,"GENERAL";"TAB4",#N/A,TRUE,"GENERAL";"TAB5",#N/A,TRUE,"GENERAL"}</definedName>
    <definedName name="DASD" localSheetId="63" hidden="1">{"TAB1",#N/A,TRUE,"GENERAL";"TAB2",#N/A,TRUE,"GENERAL";"TAB3",#N/A,TRUE,"GENERAL";"TAB4",#N/A,TRUE,"GENERAL";"TAB5",#N/A,TRUE,"GENERAL"}</definedName>
    <definedName name="DASD" localSheetId="65" hidden="1">{"TAB1",#N/A,TRUE,"GENERAL";"TAB2",#N/A,TRUE,"GENERAL";"TAB3",#N/A,TRUE,"GENERAL";"TAB4",#N/A,TRUE,"GENERAL";"TAB5",#N/A,TRUE,"GENERAL"}</definedName>
    <definedName name="DASD" localSheetId="67" hidden="1">{"TAB1",#N/A,TRUE,"GENERAL";"TAB2",#N/A,TRUE,"GENERAL";"TAB3",#N/A,TRUE,"GENERAL";"TAB4",#N/A,TRUE,"GENERAL";"TAB5",#N/A,TRUE,"GENERAL"}</definedName>
    <definedName name="DASD" localSheetId="69" hidden="1">{"TAB1",#N/A,TRUE,"GENERAL";"TAB2",#N/A,TRUE,"GENERAL";"TAB3",#N/A,TRUE,"GENERAL";"TAB4",#N/A,TRUE,"GENERAL";"TAB5",#N/A,TRUE,"GENERAL"}</definedName>
    <definedName name="DASD" localSheetId="71" hidden="1">{"TAB1",#N/A,TRUE,"GENERAL";"TAB2",#N/A,TRUE,"GENERAL";"TAB3",#N/A,TRUE,"GENERAL";"TAB4",#N/A,TRUE,"GENERAL";"TAB5",#N/A,TRUE,"GENERAL"}</definedName>
    <definedName name="DASD" localSheetId="73" hidden="1">{"TAB1",#N/A,TRUE,"GENERAL";"TAB2",#N/A,TRUE,"GENERAL";"TAB3",#N/A,TRUE,"GENERAL";"TAB4",#N/A,TRUE,"GENERAL";"TAB5",#N/A,TRUE,"GENERAL"}</definedName>
    <definedName name="DASD" localSheetId="75" hidden="1">{"TAB1",#N/A,TRUE,"GENERAL";"TAB2",#N/A,TRUE,"GENERAL";"TAB3",#N/A,TRUE,"GENERAL";"TAB4",#N/A,TRUE,"GENERAL";"TAB5",#N/A,TRUE,"GENERAL"}</definedName>
    <definedName name="DASD" localSheetId="77" hidden="1">{"TAB1",#N/A,TRUE,"GENERAL";"TAB2",#N/A,TRUE,"GENERAL";"TAB3",#N/A,TRUE,"GENERAL";"TAB4",#N/A,TRUE,"GENERAL";"TAB5",#N/A,TRUE,"GENERAL"}</definedName>
    <definedName name="DASD" localSheetId="79"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26">#REF!</definedName>
    <definedName name="Data" localSheetId="28">#REF!</definedName>
    <definedName name="Data" localSheetId="30">#REF!</definedName>
    <definedName name="Data" localSheetId="81">#REF!</definedName>
    <definedName name="Data" localSheetId="32">#REF!</definedName>
    <definedName name="Data" localSheetId="34">#REF!</definedName>
    <definedName name="Data" localSheetId="36">#REF!</definedName>
    <definedName name="Data" localSheetId="38">#REF!</definedName>
    <definedName name="Data" localSheetId="40">#REF!</definedName>
    <definedName name="Data" localSheetId="42">#REF!</definedName>
    <definedName name="Data" localSheetId="45">#REF!</definedName>
    <definedName name="Data" localSheetId="47">#REF!</definedName>
    <definedName name="Data" localSheetId="49">#REF!</definedName>
    <definedName name="Data" localSheetId="51">#REF!</definedName>
    <definedName name="Data" localSheetId="53">#REF!</definedName>
    <definedName name="Data" localSheetId="55">#REF!</definedName>
    <definedName name="Data" localSheetId="57">#REF!</definedName>
    <definedName name="Data" localSheetId="59">#REF!</definedName>
    <definedName name="Data" localSheetId="61">#REF!</definedName>
    <definedName name="Data" localSheetId="63">#REF!</definedName>
    <definedName name="Data" localSheetId="65">#REF!</definedName>
    <definedName name="Data" localSheetId="67">#REF!</definedName>
    <definedName name="Data" localSheetId="69">#REF!</definedName>
    <definedName name="Data" localSheetId="71">#REF!</definedName>
    <definedName name="Data" localSheetId="56">#REF!</definedName>
    <definedName name="Data" localSheetId="58">#REF!</definedName>
    <definedName name="Data" localSheetId="60">#REF!</definedName>
    <definedName name="Data" localSheetId="62">#REF!</definedName>
    <definedName name="Data" localSheetId="64">#REF!</definedName>
    <definedName name="Data" localSheetId="66">#REF!</definedName>
    <definedName name="Data" localSheetId="68">#REF!</definedName>
    <definedName name="Data" localSheetId="73">#REF!</definedName>
    <definedName name="Data" localSheetId="75">#REF!</definedName>
    <definedName name="Data" localSheetId="77">#REF!</definedName>
    <definedName name="Data" localSheetId="79">#REF!</definedName>
    <definedName name="Data" localSheetId="3">#REF!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26">#REF!</definedName>
    <definedName name="Database" localSheetId="28">#REF!</definedName>
    <definedName name="Database" localSheetId="30">#REF!</definedName>
    <definedName name="Database" localSheetId="81">#REF!</definedName>
    <definedName name="Database" localSheetId="32">#REF!</definedName>
    <definedName name="Database" localSheetId="34">#REF!</definedName>
    <definedName name="Database" localSheetId="36">#REF!</definedName>
    <definedName name="Database" localSheetId="38">#REF!</definedName>
    <definedName name="Database" localSheetId="40">#REF!</definedName>
    <definedName name="Database" localSheetId="42">#REF!</definedName>
    <definedName name="Database" localSheetId="45">#REF!</definedName>
    <definedName name="Database" localSheetId="47">#REF!</definedName>
    <definedName name="Database" localSheetId="49">#REF!</definedName>
    <definedName name="Database" localSheetId="51">#REF!</definedName>
    <definedName name="Database" localSheetId="53">#REF!</definedName>
    <definedName name="Database" localSheetId="55">#REF!</definedName>
    <definedName name="Database" localSheetId="57">#REF!</definedName>
    <definedName name="Database" localSheetId="59">#REF!</definedName>
    <definedName name="Database" localSheetId="61">#REF!</definedName>
    <definedName name="Database" localSheetId="63">#REF!</definedName>
    <definedName name="Database" localSheetId="65">#REF!</definedName>
    <definedName name="Database" localSheetId="67">#REF!</definedName>
    <definedName name="Database" localSheetId="69">#REF!</definedName>
    <definedName name="Database" localSheetId="71">#REF!</definedName>
    <definedName name="Database" localSheetId="56">#REF!</definedName>
    <definedName name="Database" localSheetId="58">#REF!</definedName>
    <definedName name="Database" localSheetId="60">#REF!</definedName>
    <definedName name="Database" localSheetId="62">#REF!</definedName>
    <definedName name="Database" localSheetId="64">#REF!</definedName>
    <definedName name="Database" localSheetId="66">#REF!</definedName>
    <definedName name="Database" localSheetId="68">#REF!</definedName>
    <definedName name="Database" localSheetId="73">#REF!</definedName>
    <definedName name="Database" localSheetId="75">#REF!</definedName>
    <definedName name="Database" localSheetId="77">#REF!</definedName>
    <definedName name="Database" localSheetId="79">#REF!</definedName>
    <definedName name="Database" localSheetId="3">#REF!</definedName>
    <definedName name="Database">#REF!</definedName>
    <definedName name="Database_MI">[85]civ_roma!$C$9:$G$799</definedName>
    <definedName name="DATO1">'[87]46'!$D$3:$CK$429</definedName>
    <definedName name="DATOS" localSheetId="26">#REF!</definedName>
    <definedName name="DATOS" localSheetId="28">#REF!</definedName>
    <definedName name="DATOS" localSheetId="30">#REF!</definedName>
    <definedName name="DATOS" localSheetId="81">#REF!</definedName>
    <definedName name="DATOS" localSheetId="32">#REF!</definedName>
    <definedName name="DATOS" localSheetId="34">#REF!</definedName>
    <definedName name="DATOS" localSheetId="36">#REF!</definedName>
    <definedName name="DATOS" localSheetId="38">#REF!</definedName>
    <definedName name="DATOS" localSheetId="40">#REF!</definedName>
    <definedName name="DATOS" localSheetId="42">#REF!</definedName>
    <definedName name="DATOS" localSheetId="45">#REF!</definedName>
    <definedName name="DATOS" localSheetId="47">#REF!</definedName>
    <definedName name="DATOS" localSheetId="49">#REF!</definedName>
    <definedName name="DATOS" localSheetId="51">#REF!</definedName>
    <definedName name="DATOS" localSheetId="53">#REF!</definedName>
    <definedName name="DATOS" localSheetId="55">#REF!</definedName>
    <definedName name="DATOS" localSheetId="57">#REF!</definedName>
    <definedName name="DATOS" localSheetId="59">#REF!</definedName>
    <definedName name="DATOS" localSheetId="61">#REF!</definedName>
    <definedName name="DATOS" localSheetId="63">#REF!</definedName>
    <definedName name="DATOS" localSheetId="65">#REF!</definedName>
    <definedName name="DATOS" localSheetId="67">#REF!</definedName>
    <definedName name="DATOS" localSheetId="69">#REF!</definedName>
    <definedName name="DATOS" localSheetId="71">#REF!</definedName>
    <definedName name="DATOS" localSheetId="73">#REF!</definedName>
    <definedName name="DATOS" localSheetId="75">#REF!</definedName>
    <definedName name="DATOS" localSheetId="77">#REF!</definedName>
    <definedName name="DATOS" localSheetId="79">#REF!</definedName>
    <definedName name="datos">#REF!</definedName>
    <definedName name="DBASE1">#REF!</definedName>
    <definedName name="DBASE2">#REF!</definedName>
    <definedName name="DBASE3">#REF!</definedName>
    <definedName name="dbfdfbi" localSheetId="26"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8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40" hidden="1">{"TAB1",#N/A,TRUE,"GENERAL";"TAB2",#N/A,TRUE,"GENERAL";"TAB3",#N/A,TRUE,"GENERAL";"TAB4",#N/A,TRUE,"GENERAL";"TAB5",#N/A,TRUE,"GENERAL"}</definedName>
    <definedName name="dbfdfbi" localSheetId="42" hidden="1">{"TAB1",#N/A,TRUE,"GENERAL";"TAB2",#N/A,TRUE,"GENERAL";"TAB3",#N/A,TRUE,"GENERAL";"TAB4",#N/A,TRUE,"GENERAL";"TAB5",#N/A,TRUE,"GENERAL"}</definedName>
    <definedName name="dbfdfbi" localSheetId="45" hidden="1">{"TAB1",#N/A,TRUE,"GENERAL";"TAB2",#N/A,TRUE,"GENERAL";"TAB3",#N/A,TRUE,"GENERAL";"TAB4",#N/A,TRUE,"GENERAL";"TAB5",#N/A,TRUE,"GENERAL"}</definedName>
    <definedName name="dbfdfbi" localSheetId="47" hidden="1">{"TAB1",#N/A,TRUE,"GENERAL";"TAB2",#N/A,TRUE,"GENERAL";"TAB3",#N/A,TRUE,"GENERAL";"TAB4",#N/A,TRUE,"GENERAL";"TAB5",#N/A,TRUE,"GENERAL"}</definedName>
    <definedName name="dbfdfbi" localSheetId="49" hidden="1">{"TAB1",#N/A,TRUE,"GENERAL";"TAB2",#N/A,TRUE,"GENERAL";"TAB3",#N/A,TRUE,"GENERAL";"TAB4",#N/A,TRUE,"GENERAL";"TAB5",#N/A,TRUE,"GENERAL"}</definedName>
    <definedName name="dbfdfbi" localSheetId="51" hidden="1">{"TAB1",#N/A,TRUE,"GENERAL";"TAB2",#N/A,TRUE,"GENERAL";"TAB3",#N/A,TRUE,"GENERAL";"TAB4",#N/A,TRUE,"GENERAL";"TAB5",#N/A,TRUE,"GENERAL"}</definedName>
    <definedName name="dbfdfbi" localSheetId="53" hidden="1">{"TAB1",#N/A,TRUE,"GENERAL";"TAB2",#N/A,TRUE,"GENERAL";"TAB3",#N/A,TRUE,"GENERAL";"TAB4",#N/A,TRUE,"GENERAL";"TAB5",#N/A,TRUE,"GENERAL"}</definedName>
    <definedName name="dbfdfbi" localSheetId="55" hidden="1">{"TAB1",#N/A,TRUE,"GENERAL";"TAB2",#N/A,TRUE,"GENERAL";"TAB3",#N/A,TRUE,"GENERAL";"TAB4",#N/A,TRUE,"GENERAL";"TAB5",#N/A,TRUE,"GENERAL"}</definedName>
    <definedName name="dbfdfbi" localSheetId="57" hidden="1">{"TAB1",#N/A,TRUE,"GENERAL";"TAB2",#N/A,TRUE,"GENERAL";"TAB3",#N/A,TRUE,"GENERAL";"TAB4",#N/A,TRUE,"GENERAL";"TAB5",#N/A,TRUE,"GENERAL"}</definedName>
    <definedName name="dbfdfbi" localSheetId="59" hidden="1">{"TAB1",#N/A,TRUE,"GENERAL";"TAB2",#N/A,TRUE,"GENERAL";"TAB3",#N/A,TRUE,"GENERAL";"TAB4",#N/A,TRUE,"GENERAL";"TAB5",#N/A,TRUE,"GENERAL"}</definedName>
    <definedName name="dbfdfbi" localSheetId="61" hidden="1">{"TAB1",#N/A,TRUE,"GENERAL";"TAB2",#N/A,TRUE,"GENERAL";"TAB3",#N/A,TRUE,"GENERAL";"TAB4",#N/A,TRUE,"GENERAL";"TAB5",#N/A,TRUE,"GENERAL"}</definedName>
    <definedName name="dbfdfbi" localSheetId="63" hidden="1">{"TAB1",#N/A,TRUE,"GENERAL";"TAB2",#N/A,TRUE,"GENERAL";"TAB3",#N/A,TRUE,"GENERAL";"TAB4",#N/A,TRUE,"GENERAL";"TAB5",#N/A,TRUE,"GENERAL"}</definedName>
    <definedName name="dbfdfbi" localSheetId="65" hidden="1">{"TAB1",#N/A,TRUE,"GENERAL";"TAB2",#N/A,TRUE,"GENERAL";"TAB3",#N/A,TRUE,"GENERAL";"TAB4",#N/A,TRUE,"GENERAL";"TAB5",#N/A,TRUE,"GENERAL"}</definedName>
    <definedName name="dbfdfbi" localSheetId="67" hidden="1">{"TAB1",#N/A,TRUE,"GENERAL";"TAB2",#N/A,TRUE,"GENERAL";"TAB3",#N/A,TRUE,"GENERAL";"TAB4",#N/A,TRUE,"GENERAL";"TAB5",#N/A,TRUE,"GENERAL"}</definedName>
    <definedName name="dbfdfbi" localSheetId="69" hidden="1">{"TAB1",#N/A,TRUE,"GENERAL";"TAB2",#N/A,TRUE,"GENERAL";"TAB3",#N/A,TRUE,"GENERAL";"TAB4",#N/A,TRUE,"GENERAL";"TAB5",#N/A,TRUE,"GENERAL"}</definedName>
    <definedName name="dbfdfbi" localSheetId="71" hidden="1">{"TAB1",#N/A,TRUE,"GENERAL";"TAB2",#N/A,TRUE,"GENERAL";"TAB3",#N/A,TRUE,"GENERAL";"TAB4",#N/A,TRUE,"GENERAL";"TAB5",#N/A,TRUE,"GENERAL"}</definedName>
    <definedName name="dbfdfbi" localSheetId="73" hidden="1">{"TAB1",#N/A,TRUE,"GENERAL";"TAB2",#N/A,TRUE,"GENERAL";"TAB3",#N/A,TRUE,"GENERAL";"TAB4",#N/A,TRUE,"GENERAL";"TAB5",#N/A,TRUE,"GENERAL"}</definedName>
    <definedName name="dbfdfbi" localSheetId="75" hidden="1">{"TAB1",#N/A,TRUE,"GENERAL";"TAB2",#N/A,TRUE,"GENERAL";"TAB3",#N/A,TRUE,"GENERAL";"TAB4",#N/A,TRUE,"GENERAL";"TAB5",#N/A,TRUE,"GENERAL"}</definedName>
    <definedName name="dbfdfbi" localSheetId="77" hidden="1">{"TAB1",#N/A,TRUE,"GENERAL";"TAB2",#N/A,TRUE,"GENERAL";"TAB3",#N/A,TRUE,"GENERAL";"TAB4",#N/A,TRUE,"GENERAL";"TAB5",#N/A,TRUE,"GENERAL"}</definedName>
    <definedName name="dbfdfbi" localSheetId="79"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26">#REF!</definedName>
    <definedName name="Dbgcm" localSheetId="28">#REF!</definedName>
    <definedName name="Dbgcm" localSheetId="30">#REF!</definedName>
    <definedName name="Dbgcm" localSheetId="81">#REF!</definedName>
    <definedName name="Dbgcm" localSheetId="32">#REF!</definedName>
    <definedName name="Dbgcm" localSheetId="34">#REF!</definedName>
    <definedName name="Dbgcm" localSheetId="36">#REF!</definedName>
    <definedName name="Dbgcm" localSheetId="38">#REF!</definedName>
    <definedName name="Dbgcm" localSheetId="40">#REF!</definedName>
    <definedName name="Dbgcm" localSheetId="42">#REF!</definedName>
    <definedName name="Dbgcm" localSheetId="45">#REF!</definedName>
    <definedName name="Dbgcm" localSheetId="47">#REF!</definedName>
    <definedName name="Dbgcm" localSheetId="49">#REF!</definedName>
    <definedName name="Dbgcm" localSheetId="51">#REF!</definedName>
    <definedName name="Dbgcm" localSheetId="53">#REF!</definedName>
    <definedName name="Dbgcm" localSheetId="55">#REF!</definedName>
    <definedName name="Dbgcm" localSheetId="57">#REF!</definedName>
    <definedName name="Dbgcm" localSheetId="59">#REF!</definedName>
    <definedName name="Dbgcm" localSheetId="61">#REF!</definedName>
    <definedName name="Dbgcm" localSheetId="63">#REF!</definedName>
    <definedName name="Dbgcm" localSheetId="65">#REF!</definedName>
    <definedName name="Dbgcm" localSheetId="67">#REF!</definedName>
    <definedName name="Dbgcm" localSheetId="69">#REF!</definedName>
    <definedName name="Dbgcm" localSheetId="71">#REF!</definedName>
    <definedName name="Dbgcm" localSheetId="73">#REF!</definedName>
    <definedName name="Dbgcm" localSheetId="75">#REF!</definedName>
    <definedName name="Dbgcm" localSheetId="77">#REF!</definedName>
    <definedName name="Dbgcm" localSheetId="79">#REF!</definedName>
    <definedName name="Dbgcm">#REF!</definedName>
    <definedName name="dc" localSheetId="26">#REF!</definedName>
    <definedName name="dc" localSheetId="28">#REF!</definedName>
    <definedName name="dc" localSheetId="30">#REF!</definedName>
    <definedName name="dc" localSheetId="81">#REF!</definedName>
    <definedName name="dc" localSheetId="32">#REF!</definedName>
    <definedName name="dc" localSheetId="34">#REF!</definedName>
    <definedName name="dc" localSheetId="36">#REF!</definedName>
    <definedName name="dc" localSheetId="38">#REF!</definedName>
    <definedName name="dc" localSheetId="40">#REF!</definedName>
    <definedName name="dc" localSheetId="42">#REF!</definedName>
    <definedName name="dc" localSheetId="45">#REF!</definedName>
    <definedName name="dc" localSheetId="47">#REF!</definedName>
    <definedName name="dc" localSheetId="49">#REF!</definedName>
    <definedName name="dc" localSheetId="51">#REF!</definedName>
    <definedName name="dc" localSheetId="53">#REF!</definedName>
    <definedName name="dc" localSheetId="55">#REF!</definedName>
    <definedName name="dc" localSheetId="57">#REF!</definedName>
    <definedName name="dc" localSheetId="59">#REF!</definedName>
    <definedName name="dc" localSheetId="61">#REF!</definedName>
    <definedName name="dc" localSheetId="63">#REF!</definedName>
    <definedName name="dc" localSheetId="65">#REF!</definedName>
    <definedName name="dc" localSheetId="67">#REF!</definedName>
    <definedName name="dc" localSheetId="69">#REF!</definedName>
    <definedName name="dc" localSheetId="71">#REF!</definedName>
    <definedName name="dc" localSheetId="56">#REF!</definedName>
    <definedName name="dc" localSheetId="58">#REF!</definedName>
    <definedName name="dc" localSheetId="60">#REF!</definedName>
    <definedName name="dc" localSheetId="62">#REF!</definedName>
    <definedName name="dc" localSheetId="64">#REF!</definedName>
    <definedName name="dc" localSheetId="66">#REF!</definedName>
    <definedName name="dc" localSheetId="68">#REF!</definedName>
    <definedName name="dc" localSheetId="73">#REF!</definedName>
    <definedName name="dc" localSheetId="75">#REF!</definedName>
    <definedName name="dc" localSheetId="77">#REF!</definedName>
    <definedName name="dc" localSheetId="79">#REF!</definedName>
    <definedName name="dc" localSheetId="3">#REF!</definedName>
    <definedName name="dc">#REF!</definedName>
    <definedName name="Dcacm" localSheetId="26">#REF!</definedName>
    <definedName name="Dcacm" localSheetId="28">#REF!</definedName>
    <definedName name="Dcacm" localSheetId="30">#REF!</definedName>
    <definedName name="Dcacm" localSheetId="81">#REF!</definedName>
    <definedName name="Dcacm" localSheetId="32">#REF!</definedName>
    <definedName name="Dcacm" localSheetId="34">#REF!</definedName>
    <definedName name="Dcacm" localSheetId="36">#REF!</definedName>
    <definedName name="Dcacm" localSheetId="38">#REF!</definedName>
    <definedName name="Dcacm" localSheetId="40">#REF!</definedName>
    <definedName name="Dcacm" localSheetId="42">#REF!</definedName>
    <definedName name="Dcacm" localSheetId="45">#REF!</definedName>
    <definedName name="Dcacm" localSheetId="47">#REF!</definedName>
    <definedName name="Dcacm" localSheetId="49">#REF!</definedName>
    <definedName name="Dcacm" localSheetId="51">#REF!</definedName>
    <definedName name="Dcacm" localSheetId="53">#REF!</definedName>
    <definedName name="Dcacm" localSheetId="55">#REF!</definedName>
    <definedName name="Dcacm" localSheetId="57">#REF!</definedName>
    <definedName name="Dcacm" localSheetId="59">#REF!</definedName>
    <definedName name="Dcacm" localSheetId="61">#REF!</definedName>
    <definedName name="Dcacm" localSheetId="63">#REF!</definedName>
    <definedName name="Dcacm" localSheetId="65">#REF!</definedName>
    <definedName name="Dcacm" localSheetId="67">#REF!</definedName>
    <definedName name="Dcacm" localSheetId="69">#REF!</definedName>
    <definedName name="Dcacm" localSheetId="71">#REF!</definedName>
    <definedName name="Dcacm" localSheetId="73">#REF!</definedName>
    <definedName name="Dcacm" localSheetId="75">#REF!</definedName>
    <definedName name="Dcacm" localSheetId="77">#REF!</definedName>
    <definedName name="Dcacm" localSheetId="79">#REF!</definedName>
    <definedName name="Dcacm">#REF!</definedName>
    <definedName name="DCF">#REF!</definedName>
    <definedName name="DCI">[14]Tablas!#REF!</definedName>
    <definedName name="DCI1_1">[14]Tablas!#REF!</definedName>
    <definedName name="DCI1_1_1">[14]Tablas!#REF!</definedName>
    <definedName name="DCI1_1_2">[14]Tablas!#REF!</definedName>
    <definedName name="DCI1_1_3">[14]Tablas!#REF!</definedName>
    <definedName name="DCI1_1_4">[14]Tablas!#REF!</definedName>
    <definedName name="DCI1_2">[14]Tablas!#REF!</definedName>
    <definedName name="DCI1_3">[14]Tablas!#REF!</definedName>
    <definedName name="DCI1_4">[14]Tablas!#REF!</definedName>
    <definedName name="DCorriente">#REF!</definedName>
    <definedName name="Dcorriente1">'[88]Pta a tierra'!#REF!</definedName>
    <definedName name="DCSDCTV" localSheetId="26" hidden="1">{"via1",#N/A,TRUE,"general";"via2",#N/A,TRUE,"general";"via3",#N/A,TRUE,"general"}</definedName>
    <definedName name="DCSDCTV" localSheetId="28" hidden="1">{"via1",#N/A,TRUE,"general";"via2",#N/A,TRUE,"general";"via3",#N/A,TRUE,"general"}</definedName>
    <definedName name="DCSDCTV" localSheetId="30" hidden="1">{"via1",#N/A,TRUE,"general";"via2",#N/A,TRUE,"general";"via3",#N/A,TRUE,"general"}</definedName>
    <definedName name="DCSDCTV" localSheetId="81" hidden="1">{"via1",#N/A,TRUE,"general";"via2",#N/A,TRUE,"general";"via3",#N/A,TRUE,"general"}</definedName>
    <definedName name="DCSDCTV" localSheetId="32" hidden="1">{"via1",#N/A,TRUE,"general";"via2",#N/A,TRUE,"general";"via3",#N/A,TRUE,"general"}</definedName>
    <definedName name="DCSDCTV" localSheetId="34" hidden="1">{"via1",#N/A,TRUE,"general";"via2",#N/A,TRUE,"general";"via3",#N/A,TRUE,"general"}</definedName>
    <definedName name="DCSDCTV" localSheetId="36" hidden="1">{"via1",#N/A,TRUE,"general";"via2",#N/A,TRUE,"general";"via3",#N/A,TRUE,"general"}</definedName>
    <definedName name="DCSDCTV" localSheetId="38" hidden="1">{"via1",#N/A,TRUE,"general";"via2",#N/A,TRUE,"general";"via3",#N/A,TRUE,"general"}</definedName>
    <definedName name="DCSDCTV" localSheetId="40" hidden="1">{"via1",#N/A,TRUE,"general";"via2",#N/A,TRUE,"general";"via3",#N/A,TRUE,"general"}</definedName>
    <definedName name="DCSDCTV" localSheetId="42" hidden="1">{"via1",#N/A,TRUE,"general";"via2",#N/A,TRUE,"general";"via3",#N/A,TRUE,"general"}</definedName>
    <definedName name="DCSDCTV" localSheetId="45" hidden="1">{"via1",#N/A,TRUE,"general";"via2",#N/A,TRUE,"general";"via3",#N/A,TRUE,"general"}</definedName>
    <definedName name="DCSDCTV" localSheetId="47" hidden="1">{"via1",#N/A,TRUE,"general";"via2",#N/A,TRUE,"general";"via3",#N/A,TRUE,"general"}</definedName>
    <definedName name="DCSDCTV" localSheetId="49" hidden="1">{"via1",#N/A,TRUE,"general";"via2",#N/A,TRUE,"general";"via3",#N/A,TRUE,"general"}</definedName>
    <definedName name="DCSDCTV" localSheetId="51" hidden="1">{"via1",#N/A,TRUE,"general";"via2",#N/A,TRUE,"general";"via3",#N/A,TRUE,"general"}</definedName>
    <definedName name="DCSDCTV" localSheetId="53" hidden="1">{"via1",#N/A,TRUE,"general";"via2",#N/A,TRUE,"general";"via3",#N/A,TRUE,"general"}</definedName>
    <definedName name="DCSDCTV" localSheetId="55" hidden="1">{"via1",#N/A,TRUE,"general";"via2",#N/A,TRUE,"general";"via3",#N/A,TRUE,"general"}</definedName>
    <definedName name="DCSDCTV" localSheetId="57" hidden="1">{"via1",#N/A,TRUE,"general";"via2",#N/A,TRUE,"general";"via3",#N/A,TRUE,"general"}</definedName>
    <definedName name="DCSDCTV" localSheetId="59" hidden="1">{"via1",#N/A,TRUE,"general";"via2",#N/A,TRUE,"general";"via3",#N/A,TRUE,"general"}</definedName>
    <definedName name="DCSDCTV" localSheetId="61" hidden="1">{"via1",#N/A,TRUE,"general";"via2",#N/A,TRUE,"general";"via3",#N/A,TRUE,"general"}</definedName>
    <definedName name="DCSDCTV" localSheetId="63" hidden="1">{"via1",#N/A,TRUE,"general";"via2",#N/A,TRUE,"general";"via3",#N/A,TRUE,"general"}</definedName>
    <definedName name="DCSDCTV" localSheetId="65" hidden="1">{"via1",#N/A,TRUE,"general";"via2",#N/A,TRUE,"general";"via3",#N/A,TRUE,"general"}</definedName>
    <definedName name="DCSDCTV" localSheetId="67" hidden="1">{"via1",#N/A,TRUE,"general";"via2",#N/A,TRUE,"general";"via3",#N/A,TRUE,"general"}</definedName>
    <definedName name="DCSDCTV" localSheetId="69" hidden="1">{"via1",#N/A,TRUE,"general";"via2",#N/A,TRUE,"general";"via3",#N/A,TRUE,"general"}</definedName>
    <definedName name="DCSDCTV" localSheetId="71" hidden="1">{"via1",#N/A,TRUE,"general";"via2",#N/A,TRUE,"general";"via3",#N/A,TRUE,"general"}</definedName>
    <definedName name="DCSDCTV" localSheetId="73" hidden="1">{"via1",#N/A,TRUE,"general";"via2",#N/A,TRUE,"general";"via3",#N/A,TRUE,"general"}</definedName>
    <definedName name="DCSDCTV" localSheetId="75" hidden="1">{"via1",#N/A,TRUE,"general";"via2",#N/A,TRUE,"general";"via3",#N/A,TRUE,"general"}</definedName>
    <definedName name="DCSDCTV" localSheetId="77" hidden="1">{"via1",#N/A,TRUE,"general";"via2",#N/A,TRUE,"general";"via3",#N/A,TRUE,"general"}</definedName>
    <definedName name="DCSDCTV" localSheetId="79"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6">#REF!</definedName>
    <definedName name="dd" localSheetId="28">#REF!</definedName>
    <definedName name="dd" localSheetId="30">#REF!</definedName>
    <definedName name="dd" localSheetId="81">#REF!</definedName>
    <definedName name="dd" localSheetId="32">#REF!</definedName>
    <definedName name="dd" localSheetId="34">#REF!</definedName>
    <definedName name="dd" localSheetId="36">#REF!</definedName>
    <definedName name="dd" localSheetId="38">#REF!</definedName>
    <definedName name="dd" localSheetId="40">#REF!</definedName>
    <definedName name="dd" localSheetId="42">#REF!</definedName>
    <definedName name="dd" localSheetId="45">#REF!</definedName>
    <definedName name="dd" localSheetId="47">#REF!</definedName>
    <definedName name="dd" localSheetId="49">#REF!</definedName>
    <definedName name="dd" localSheetId="51">#REF!</definedName>
    <definedName name="dd" localSheetId="53">#REF!</definedName>
    <definedName name="dd" localSheetId="55">#REF!</definedName>
    <definedName name="dd" localSheetId="57">#REF!</definedName>
    <definedName name="dd" localSheetId="59">#REF!</definedName>
    <definedName name="dd" localSheetId="61">#REF!</definedName>
    <definedName name="dd" localSheetId="63">#REF!</definedName>
    <definedName name="dd" localSheetId="65">#REF!</definedName>
    <definedName name="dd" localSheetId="67">#REF!</definedName>
    <definedName name="dd" localSheetId="69">#REF!</definedName>
    <definedName name="dd" localSheetId="71">#REF!</definedName>
    <definedName name="dd" localSheetId="73">#REF!</definedName>
    <definedName name="dd" localSheetId="75">#REF!</definedName>
    <definedName name="dd" localSheetId="77">#REF!</definedName>
    <definedName name="dd" localSheetId="79">#REF!</definedName>
    <definedName name="dd" localSheetId="3">#REF!</definedName>
    <definedName name="DD">#REF!</definedName>
    <definedName name="ddcaddk">#REF!</definedName>
    <definedName name="ddd" localSheetId="26" hidden="1">{"via1",#N/A,TRUE,"general";"via2",#N/A,TRUE,"general";"via3",#N/A,TRUE,"general"}</definedName>
    <definedName name="ddd" localSheetId="28" hidden="1">{"via1",#N/A,TRUE,"general";"via2",#N/A,TRUE,"general";"via3",#N/A,TRUE,"general"}</definedName>
    <definedName name="ddd" localSheetId="30" hidden="1">{"via1",#N/A,TRUE,"general";"via2",#N/A,TRUE,"general";"via3",#N/A,TRUE,"general"}</definedName>
    <definedName name="ddd" localSheetId="81" hidden="1">{"via1",#N/A,TRUE,"general";"via2",#N/A,TRUE,"general";"via3",#N/A,TRUE,"general"}</definedName>
    <definedName name="ddd" localSheetId="32" hidden="1">{"via1",#N/A,TRUE,"general";"via2",#N/A,TRUE,"general";"via3",#N/A,TRUE,"general"}</definedName>
    <definedName name="ddd" localSheetId="34" hidden="1">{"via1",#N/A,TRUE,"general";"via2",#N/A,TRUE,"general";"via3",#N/A,TRUE,"general"}</definedName>
    <definedName name="ddd" localSheetId="36" hidden="1">{"via1",#N/A,TRUE,"general";"via2",#N/A,TRUE,"general";"via3",#N/A,TRUE,"general"}</definedName>
    <definedName name="ddd" localSheetId="38" hidden="1">{"via1",#N/A,TRUE,"general";"via2",#N/A,TRUE,"general";"via3",#N/A,TRUE,"general"}</definedName>
    <definedName name="ddd" localSheetId="40" hidden="1">{"via1",#N/A,TRUE,"general";"via2",#N/A,TRUE,"general";"via3",#N/A,TRUE,"general"}</definedName>
    <definedName name="ddd" localSheetId="42" hidden="1">{"via1",#N/A,TRUE,"general";"via2",#N/A,TRUE,"general";"via3",#N/A,TRUE,"general"}</definedName>
    <definedName name="ddd" localSheetId="45" hidden="1">{"via1",#N/A,TRUE,"general";"via2",#N/A,TRUE,"general";"via3",#N/A,TRUE,"general"}</definedName>
    <definedName name="ddd" localSheetId="47" hidden="1">{"via1",#N/A,TRUE,"general";"via2",#N/A,TRUE,"general";"via3",#N/A,TRUE,"general"}</definedName>
    <definedName name="ddd" localSheetId="49" hidden="1">{"via1",#N/A,TRUE,"general";"via2",#N/A,TRUE,"general";"via3",#N/A,TRUE,"general"}</definedName>
    <definedName name="ddd" localSheetId="51" hidden="1">{"via1",#N/A,TRUE,"general";"via2",#N/A,TRUE,"general";"via3",#N/A,TRUE,"general"}</definedName>
    <definedName name="ddd" localSheetId="53" hidden="1">{"via1",#N/A,TRUE,"general";"via2",#N/A,TRUE,"general";"via3",#N/A,TRUE,"general"}</definedName>
    <definedName name="ddd" localSheetId="55" hidden="1">{"via1",#N/A,TRUE,"general";"via2",#N/A,TRUE,"general";"via3",#N/A,TRUE,"general"}</definedName>
    <definedName name="ddd" localSheetId="57" hidden="1">{"via1",#N/A,TRUE,"general";"via2",#N/A,TRUE,"general";"via3",#N/A,TRUE,"general"}</definedName>
    <definedName name="ddd" localSheetId="59" hidden="1">{"via1",#N/A,TRUE,"general";"via2",#N/A,TRUE,"general";"via3",#N/A,TRUE,"general"}</definedName>
    <definedName name="ddd" localSheetId="61" hidden="1">{"via1",#N/A,TRUE,"general";"via2",#N/A,TRUE,"general";"via3",#N/A,TRUE,"general"}</definedName>
    <definedName name="ddd" localSheetId="63" hidden="1">{"via1",#N/A,TRUE,"general";"via2",#N/A,TRUE,"general";"via3",#N/A,TRUE,"general"}</definedName>
    <definedName name="ddd" localSheetId="65" hidden="1">{"via1",#N/A,TRUE,"general";"via2",#N/A,TRUE,"general";"via3",#N/A,TRUE,"general"}</definedName>
    <definedName name="ddd" localSheetId="67" hidden="1">{"via1",#N/A,TRUE,"general";"via2",#N/A,TRUE,"general";"via3",#N/A,TRUE,"general"}</definedName>
    <definedName name="ddd" localSheetId="69" hidden="1">{"via1",#N/A,TRUE,"general";"via2",#N/A,TRUE,"general";"via3",#N/A,TRUE,"general"}</definedName>
    <definedName name="ddd" localSheetId="71" hidden="1">{"via1",#N/A,TRUE,"general";"via2",#N/A,TRUE,"general";"via3",#N/A,TRUE,"general"}</definedName>
    <definedName name="ddd" localSheetId="73" hidden="1">{"via1",#N/A,TRUE,"general";"via2",#N/A,TRUE,"general";"via3",#N/A,TRUE,"general"}</definedName>
    <definedName name="ddd" localSheetId="75" hidden="1">{"via1",#N/A,TRUE,"general";"via2",#N/A,TRUE,"general";"via3",#N/A,TRUE,"general"}</definedName>
    <definedName name="ddd" localSheetId="77" hidden="1">{"via1",#N/A,TRUE,"general";"via2",#N/A,TRUE,"general";"via3",#N/A,TRUE,"general"}</definedName>
    <definedName name="ddd" localSheetId="79"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26" hidden="1">{#N/A,#N/A,FALSE,"Estatico";#N/A,#N/A,FALSE,"Tuberia";#N/A,#N/A,FALSE,"Instrumentación";#N/A,#N/A,FALSE,"Mecanica";#N/A,#N/A,FALSE,"Electrico";#N/A,#N/A,FALSE,"Ofic.Civiles"}</definedName>
    <definedName name="DDDD" localSheetId="28" hidden="1">{#N/A,#N/A,FALSE,"Estatico";#N/A,#N/A,FALSE,"Tuberia";#N/A,#N/A,FALSE,"Instrumentación";#N/A,#N/A,FALSE,"Mecanica";#N/A,#N/A,FALSE,"Electrico";#N/A,#N/A,FALSE,"Ofic.Civiles"}</definedName>
    <definedName name="DDDD" localSheetId="30" hidden="1">{#N/A,#N/A,FALSE,"Estatico";#N/A,#N/A,FALSE,"Tuberia";#N/A,#N/A,FALSE,"Instrumentación";#N/A,#N/A,FALSE,"Mecanica";#N/A,#N/A,FALSE,"Electrico";#N/A,#N/A,FALSE,"Ofic.Civiles"}</definedName>
    <definedName name="DDDD" localSheetId="81" hidden="1">{#N/A,#N/A,FALSE,"Estatico";#N/A,#N/A,FALSE,"Tuberia";#N/A,#N/A,FALSE,"Instrumentación";#N/A,#N/A,FALSE,"Mecanica";#N/A,#N/A,FALSE,"Electrico";#N/A,#N/A,FALSE,"Ofic.Civiles"}</definedName>
    <definedName name="DDDD" localSheetId="32" hidden="1">{#N/A,#N/A,FALSE,"Estatico";#N/A,#N/A,FALSE,"Tuberia";#N/A,#N/A,FALSE,"Instrumentación";#N/A,#N/A,FALSE,"Mecanica";#N/A,#N/A,FALSE,"Electrico";#N/A,#N/A,FALSE,"Ofic.Civiles"}</definedName>
    <definedName name="DDDD" localSheetId="34" hidden="1">{#N/A,#N/A,FALSE,"Estatico";#N/A,#N/A,FALSE,"Tuberia";#N/A,#N/A,FALSE,"Instrumentación";#N/A,#N/A,FALSE,"Mecanica";#N/A,#N/A,FALSE,"Electrico";#N/A,#N/A,FALSE,"Ofic.Civiles"}</definedName>
    <definedName name="DDDD" localSheetId="36" hidden="1">{#N/A,#N/A,FALSE,"Estatico";#N/A,#N/A,FALSE,"Tuberia";#N/A,#N/A,FALSE,"Instrumentación";#N/A,#N/A,FALSE,"Mecanica";#N/A,#N/A,FALSE,"Electrico";#N/A,#N/A,FALSE,"Ofic.Civiles"}</definedName>
    <definedName name="DDDD" localSheetId="38" hidden="1">{#N/A,#N/A,FALSE,"Estatico";#N/A,#N/A,FALSE,"Tuberia";#N/A,#N/A,FALSE,"Instrumentación";#N/A,#N/A,FALSE,"Mecanica";#N/A,#N/A,FALSE,"Electrico";#N/A,#N/A,FALSE,"Ofic.Civiles"}</definedName>
    <definedName name="DDDD" localSheetId="40" hidden="1">{#N/A,#N/A,FALSE,"Estatico";#N/A,#N/A,FALSE,"Tuberia";#N/A,#N/A,FALSE,"Instrumentación";#N/A,#N/A,FALSE,"Mecanica";#N/A,#N/A,FALSE,"Electrico";#N/A,#N/A,FALSE,"Ofic.Civiles"}</definedName>
    <definedName name="DDDD" localSheetId="42" hidden="1">{#N/A,#N/A,FALSE,"Estatico";#N/A,#N/A,FALSE,"Tuberia";#N/A,#N/A,FALSE,"Instrumentación";#N/A,#N/A,FALSE,"Mecanica";#N/A,#N/A,FALSE,"Electrico";#N/A,#N/A,FALSE,"Ofic.Civiles"}</definedName>
    <definedName name="DDDD" localSheetId="45" hidden="1">{#N/A,#N/A,FALSE,"Estatico";#N/A,#N/A,FALSE,"Tuberia";#N/A,#N/A,FALSE,"Instrumentación";#N/A,#N/A,FALSE,"Mecanica";#N/A,#N/A,FALSE,"Electrico";#N/A,#N/A,FALSE,"Ofic.Civiles"}</definedName>
    <definedName name="DDDD" localSheetId="47" hidden="1">{#N/A,#N/A,FALSE,"Estatico";#N/A,#N/A,FALSE,"Tuberia";#N/A,#N/A,FALSE,"Instrumentación";#N/A,#N/A,FALSE,"Mecanica";#N/A,#N/A,FALSE,"Electrico";#N/A,#N/A,FALSE,"Ofic.Civiles"}</definedName>
    <definedName name="DDDD" localSheetId="49" hidden="1">{#N/A,#N/A,FALSE,"Estatico";#N/A,#N/A,FALSE,"Tuberia";#N/A,#N/A,FALSE,"Instrumentación";#N/A,#N/A,FALSE,"Mecanica";#N/A,#N/A,FALSE,"Electrico";#N/A,#N/A,FALSE,"Ofic.Civiles"}</definedName>
    <definedName name="DDDD" localSheetId="51" hidden="1">{#N/A,#N/A,FALSE,"Estatico";#N/A,#N/A,FALSE,"Tuberia";#N/A,#N/A,FALSE,"Instrumentación";#N/A,#N/A,FALSE,"Mecanica";#N/A,#N/A,FALSE,"Electrico";#N/A,#N/A,FALSE,"Ofic.Civiles"}</definedName>
    <definedName name="DDDD" localSheetId="53" hidden="1">{#N/A,#N/A,FALSE,"Estatico";#N/A,#N/A,FALSE,"Tuberia";#N/A,#N/A,FALSE,"Instrumentación";#N/A,#N/A,FALSE,"Mecanica";#N/A,#N/A,FALSE,"Electrico";#N/A,#N/A,FALSE,"Ofic.Civiles"}</definedName>
    <definedName name="DDDD" localSheetId="55" hidden="1">{#N/A,#N/A,FALSE,"Estatico";#N/A,#N/A,FALSE,"Tuberia";#N/A,#N/A,FALSE,"Instrumentación";#N/A,#N/A,FALSE,"Mecanica";#N/A,#N/A,FALSE,"Electrico";#N/A,#N/A,FALSE,"Ofic.Civiles"}</definedName>
    <definedName name="DDDD" localSheetId="57" hidden="1">{#N/A,#N/A,FALSE,"Estatico";#N/A,#N/A,FALSE,"Tuberia";#N/A,#N/A,FALSE,"Instrumentación";#N/A,#N/A,FALSE,"Mecanica";#N/A,#N/A,FALSE,"Electrico";#N/A,#N/A,FALSE,"Ofic.Civiles"}</definedName>
    <definedName name="DDDD" localSheetId="59" hidden="1">{#N/A,#N/A,FALSE,"Estatico";#N/A,#N/A,FALSE,"Tuberia";#N/A,#N/A,FALSE,"Instrumentación";#N/A,#N/A,FALSE,"Mecanica";#N/A,#N/A,FALSE,"Electrico";#N/A,#N/A,FALSE,"Ofic.Civiles"}</definedName>
    <definedName name="DDDD" localSheetId="61" hidden="1">{#N/A,#N/A,FALSE,"Estatico";#N/A,#N/A,FALSE,"Tuberia";#N/A,#N/A,FALSE,"Instrumentación";#N/A,#N/A,FALSE,"Mecanica";#N/A,#N/A,FALSE,"Electrico";#N/A,#N/A,FALSE,"Ofic.Civiles"}</definedName>
    <definedName name="DDDD" localSheetId="63" hidden="1">{#N/A,#N/A,FALSE,"Estatico";#N/A,#N/A,FALSE,"Tuberia";#N/A,#N/A,FALSE,"Instrumentación";#N/A,#N/A,FALSE,"Mecanica";#N/A,#N/A,FALSE,"Electrico";#N/A,#N/A,FALSE,"Ofic.Civiles"}</definedName>
    <definedName name="DDDD" localSheetId="65" hidden="1">{#N/A,#N/A,FALSE,"Estatico";#N/A,#N/A,FALSE,"Tuberia";#N/A,#N/A,FALSE,"Instrumentación";#N/A,#N/A,FALSE,"Mecanica";#N/A,#N/A,FALSE,"Electrico";#N/A,#N/A,FALSE,"Ofic.Civiles"}</definedName>
    <definedName name="DDDD" localSheetId="67" hidden="1">{#N/A,#N/A,FALSE,"Estatico";#N/A,#N/A,FALSE,"Tuberia";#N/A,#N/A,FALSE,"Instrumentación";#N/A,#N/A,FALSE,"Mecanica";#N/A,#N/A,FALSE,"Electrico";#N/A,#N/A,FALSE,"Ofic.Civiles"}</definedName>
    <definedName name="DDDD" localSheetId="69" hidden="1">{#N/A,#N/A,FALSE,"Estatico";#N/A,#N/A,FALSE,"Tuberia";#N/A,#N/A,FALSE,"Instrumentación";#N/A,#N/A,FALSE,"Mecanica";#N/A,#N/A,FALSE,"Electrico";#N/A,#N/A,FALSE,"Ofic.Civiles"}</definedName>
    <definedName name="DDDD" localSheetId="71" hidden="1">{#N/A,#N/A,FALSE,"Estatico";#N/A,#N/A,FALSE,"Tuberia";#N/A,#N/A,FALSE,"Instrumentación";#N/A,#N/A,FALSE,"Mecanica";#N/A,#N/A,FALSE,"Electrico";#N/A,#N/A,FALSE,"Ofic.Civiles"}</definedName>
    <definedName name="DDDD" localSheetId="56">IF('6.2'!Values_Entered,Header_Row+'6.2'!Number_of_Payments,Header_Row)</definedName>
    <definedName name="DDDD" localSheetId="58">IF('6.3'!Values_Entered,Header_Row+'6.3'!Number_of_Payments,Header_Row)</definedName>
    <definedName name="DDDD" localSheetId="60">IF('6.4-9.2'!Values_Entered,Header_Row+'6.4-9.2'!Number_of_Payments,Header_Row)</definedName>
    <definedName name="DDDD" localSheetId="62">IF('6.5-9.3'!Values_Entered,Header_Row+'6.5-9.3'!Number_of_Payments,Header_Row)</definedName>
    <definedName name="DDDD" localSheetId="64">IF('6.6'!Values_Entered,Header_Row+'6.6'!Number_of_Payments,Header_Row)</definedName>
    <definedName name="DDDD" localSheetId="66">IF('6.7'!Values_Entered,Header_Row+'6.7'!Number_of_Payments,Header_Row)</definedName>
    <definedName name="DDDD" localSheetId="68">IF('6.8'!Values_Entered,Header_Row+'6.8'!Number_of_Payments,Header_Row)</definedName>
    <definedName name="DDDD" localSheetId="73" hidden="1">{#N/A,#N/A,FALSE,"Estatico";#N/A,#N/A,FALSE,"Tuberia";#N/A,#N/A,FALSE,"Instrumentación";#N/A,#N/A,FALSE,"Mecanica";#N/A,#N/A,FALSE,"Electrico";#N/A,#N/A,FALSE,"Ofic.Civiles"}</definedName>
    <definedName name="DDDD" localSheetId="75" hidden="1">{#N/A,#N/A,FALSE,"Estatico";#N/A,#N/A,FALSE,"Tuberia";#N/A,#N/A,FALSE,"Instrumentación";#N/A,#N/A,FALSE,"Mecanica";#N/A,#N/A,FALSE,"Electrico";#N/A,#N/A,FALSE,"Ofic.Civiles"}</definedName>
    <definedName name="DDDD" localSheetId="77" hidden="1">{#N/A,#N/A,FALSE,"Estatico";#N/A,#N/A,FALSE,"Tuberia";#N/A,#N/A,FALSE,"Instrumentación";#N/A,#N/A,FALSE,"Mecanica";#N/A,#N/A,FALSE,"Electrico";#N/A,#N/A,FALSE,"Ofic.Civiles"}</definedName>
    <definedName name="DDDD" localSheetId="79"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IF(Values_Entered,Header_Row+Number_of_Payments,Header_Row)</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6" hidden="1">{"via1",#N/A,TRUE,"general";"via2",#N/A,TRUE,"general";"via3",#N/A,TRUE,"general"}</definedName>
    <definedName name="ddddt" localSheetId="28" hidden="1">{"via1",#N/A,TRUE,"general";"via2",#N/A,TRUE,"general";"via3",#N/A,TRUE,"general"}</definedName>
    <definedName name="ddddt" localSheetId="30" hidden="1">{"via1",#N/A,TRUE,"general";"via2",#N/A,TRUE,"general";"via3",#N/A,TRUE,"general"}</definedName>
    <definedName name="ddddt" localSheetId="81" hidden="1">{"via1",#N/A,TRUE,"general";"via2",#N/A,TRUE,"general";"via3",#N/A,TRUE,"general"}</definedName>
    <definedName name="ddddt" localSheetId="32" hidden="1">{"via1",#N/A,TRUE,"general";"via2",#N/A,TRUE,"general";"via3",#N/A,TRUE,"general"}</definedName>
    <definedName name="ddddt" localSheetId="34" hidden="1">{"via1",#N/A,TRUE,"general";"via2",#N/A,TRUE,"general";"via3",#N/A,TRUE,"general"}</definedName>
    <definedName name="ddddt" localSheetId="36" hidden="1">{"via1",#N/A,TRUE,"general";"via2",#N/A,TRUE,"general";"via3",#N/A,TRUE,"general"}</definedName>
    <definedName name="ddddt" localSheetId="38" hidden="1">{"via1",#N/A,TRUE,"general";"via2",#N/A,TRUE,"general";"via3",#N/A,TRUE,"general"}</definedName>
    <definedName name="ddddt" localSheetId="40" hidden="1">{"via1",#N/A,TRUE,"general";"via2",#N/A,TRUE,"general";"via3",#N/A,TRUE,"general"}</definedName>
    <definedName name="ddddt" localSheetId="42" hidden="1">{"via1",#N/A,TRUE,"general";"via2",#N/A,TRUE,"general";"via3",#N/A,TRUE,"general"}</definedName>
    <definedName name="ddddt" localSheetId="45" hidden="1">{"via1",#N/A,TRUE,"general";"via2",#N/A,TRUE,"general";"via3",#N/A,TRUE,"general"}</definedName>
    <definedName name="ddddt" localSheetId="47" hidden="1">{"via1",#N/A,TRUE,"general";"via2",#N/A,TRUE,"general";"via3",#N/A,TRUE,"general"}</definedName>
    <definedName name="ddddt" localSheetId="49" hidden="1">{"via1",#N/A,TRUE,"general";"via2",#N/A,TRUE,"general";"via3",#N/A,TRUE,"general"}</definedName>
    <definedName name="ddddt" localSheetId="51" hidden="1">{"via1",#N/A,TRUE,"general";"via2",#N/A,TRUE,"general";"via3",#N/A,TRUE,"general"}</definedName>
    <definedName name="ddddt" localSheetId="53" hidden="1">{"via1",#N/A,TRUE,"general";"via2",#N/A,TRUE,"general";"via3",#N/A,TRUE,"general"}</definedName>
    <definedName name="ddddt" localSheetId="55" hidden="1">{"via1",#N/A,TRUE,"general";"via2",#N/A,TRUE,"general";"via3",#N/A,TRUE,"general"}</definedName>
    <definedName name="ddddt" localSheetId="57" hidden="1">{"via1",#N/A,TRUE,"general";"via2",#N/A,TRUE,"general";"via3",#N/A,TRUE,"general"}</definedName>
    <definedName name="ddddt" localSheetId="59" hidden="1">{"via1",#N/A,TRUE,"general";"via2",#N/A,TRUE,"general";"via3",#N/A,TRUE,"general"}</definedName>
    <definedName name="ddddt" localSheetId="61" hidden="1">{"via1",#N/A,TRUE,"general";"via2",#N/A,TRUE,"general";"via3",#N/A,TRUE,"general"}</definedName>
    <definedName name="ddddt" localSheetId="63" hidden="1">{"via1",#N/A,TRUE,"general";"via2",#N/A,TRUE,"general";"via3",#N/A,TRUE,"general"}</definedName>
    <definedName name="ddddt" localSheetId="65" hidden="1">{"via1",#N/A,TRUE,"general";"via2",#N/A,TRUE,"general";"via3",#N/A,TRUE,"general"}</definedName>
    <definedName name="ddddt" localSheetId="67" hidden="1">{"via1",#N/A,TRUE,"general";"via2",#N/A,TRUE,"general";"via3",#N/A,TRUE,"general"}</definedName>
    <definedName name="ddddt" localSheetId="69" hidden="1">{"via1",#N/A,TRUE,"general";"via2",#N/A,TRUE,"general";"via3",#N/A,TRUE,"general"}</definedName>
    <definedName name="ddddt" localSheetId="71" hidden="1">{"via1",#N/A,TRUE,"general";"via2",#N/A,TRUE,"general";"via3",#N/A,TRUE,"general"}</definedName>
    <definedName name="ddddt" localSheetId="73" hidden="1">{"via1",#N/A,TRUE,"general";"via2",#N/A,TRUE,"general";"via3",#N/A,TRUE,"general"}</definedName>
    <definedName name="ddddt" localSheetId="75" hidden="1">{"via1",#N/A,TRUE,"general";"via2",#N/A,TRUE,"general";"via3",#N/A,TRUE,"general"}</definedName>
    <definedName name="ddddt" localSheetId="77" hidden="1">{"via1",#N/A,TRUE,"general";"via2",#N/A,TRUE,"general";"via3",#N/A,TRUE,"general"}</definedName>
    <definedName name="ddddt" localSheetId="79"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6"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8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40" hidden="1">{"TAB1",#N/A,TRUE,"GENERAL";"TAB2",#N/A,TRUE,"GENERAL";"TAB3",#N/A,TRUE,"GENERAL";"TAB4",#N/A,TRUE,"GENERAL";"TAB5",#N/A,TRUE,"GENERAL"}</definedName>
    <definedName name="ddewdw" localSheetId="42" hidden="1">{"TAB1",#N/A,TRUE,"GENERAL";"TAB2",#N/A,TRUE,"GENERAL";"TAB3",#N/A,TRUE,"GENERAL";"TAB4",#N/A,TRUE,"GENERAL";"TAB5",#N/A,TRUE,"GENERAL"}</definedName>
    <definedName name="ddewdw" localSheetId="45" hidden="1">{"TAB1",#N/A,TRUE,"GENERAL";"TAB2",#N/A,TRUE,"GENERAL";"TAB3",#N/A,TRUE,"GENERAL";"TAB4",#N/A,TRUE,"GENERAL";"TAB5",#N/A,TRUE,"GENERAL"}</definedName>
    <definedName name="ddewdw" localSheetId="47" hidden="1">{"TAB1",#N/A,TRUE,"GENERAL";"TAB2",#N/A,TRUE,"GENERAL";"TAB3",#N/A,TRUE,"GENERAL";"TAB4",#N/A,TRUE,"GENERAL";"TAB5",#N/A,TRUE,"GENERAL"}</definedName>
    <definedName name="ddewdw" localSheetId="49" hidden="1">{"TAB1",#N/A,TRUE,"GENERAL";"TAB2",#N/A,TRUE,"GENERAL";"TAB3",#N/A,TRUE,"GENERAL";"TAB4",#N/A,TRUE,"GENERAL";"TAB5",#N/A,TRUE,"GENERAL"}</definedName>
    <definedName name="ddewdw" localSheetId="51" hidden="1">{"TAB1",#N/A,TRUE,"GENERAL";"TAB2",#N/A,TRUE,"GENERAL";"TAB3",#N/A,TRUE,"GENERAL";"TAB4",#N/A,TRUE,"GENERAL";"TAB5",#N/A,TRUE,"GENERAL"}</definedName>
    <definedName name="ddewdw" localSheetId="53" hidden="1">{"TAB1",#N/A,TRUE,"GENERAL";"TAB2",#N/A,TRUE,"GENERAL";"TAB3",#N/A,TRUE,"GENERAL";"TAB4",#N/A,TRUE,"GENERAL";"TAB5",#N/A,TRUE,"GENERAL"}</definedName>
    <definedName name="ddewdw" localSheetId="55" hidden="1">{"TAB1",#N/A,TRUE,"GENERAL";"TAB2",#N/A,TRUE,"GENERAL";"TAB3",#N/A,TRUE,"GENERAL";"TAB4",#N/A,TRUE,"GENERAL";"TAB5",#N/A,TRUE,"GENERAL"}</definedName>
    <definedName name="ddewdw" localSheetId="57" hidden="1">{"TAB1",#N/A,TRUE,"GENERAL";"TAB2",#N/A,TRUE,"GENERAL";"TAB3",#N/A,TRUE,"GENERAL";"TAB4",#N/A,TRUE,"GENERAL";"TAB5",#N/A,TRUE,"GENERAL"}</definedName>
    <definedName name="ddewdw" localSheetId="59" hidden="1">{"TAB1",#N/A,TRUE,"GENERAL";"TAB2",#N/A,TRUE,"GENERAL";"TAB3",#N/A,TRUE,"GENERAL";"TAB4",#N/A,TRUE,"GENERAL";"TAB5",#N/A,TRUE,"GENERAL"}</definedName>
    <definedName name="ddewdw" localSheetId="61" hidden="1">{"TAB1",#N/A,TRUE,"GENERAL";"TAB2",#N/A,TRUE,"GENERAL";"TAB3",#N/A,TRUE,"GENERAL";"TAB4",#N/A,TRUE,"GENERAL";"TAB5",#N/A,TRUE,"GENERAL"}</definedName>
    <definedName name="ddewdw" localSheetId="63" hidden="1">{"TAB1",#N/A,TRUE,"GENERAL";"TAB2",#N/A,TRUE,"GENERAL";"TAB3",#N/A,TRUE,"GENERAL";"TAB4",#N/A,TRUE,"GENERAL";"TAB5",#N/A,TRUE,"GENERAL"}</definedName>
    <definedName name="ddewdw" localSheetId="65" hidden="1">{"TAB1",#N/A,TRUE,"GENERAL";"TAB2",#N/A,TRUE,"GENERAL";"TAB3",#N/A,TRUE,"GENERAL";"TAB4",#N/A,TRUE,"GENERAL";"TAB5",#N/A,TRUE,"GENERAL"}</definedName>
    <definedName name="ddewdw" localSheetId="67" hidden="1">{"TAB1",#N/A,TRUE,"GENERAL";"TAB2",#N/A,TRUE,"GENERAL";"TAB3",#N/A,TRUE,"GENERAL";"TAB4",#N/A,TRUE,"GENERAL";"TAB5",#N/A,TRUE,"GENERAL"}</definedName>
    <definedName name="ddewdw" localSheetId="69" hidden="1">{"TAB1",#N/A,TRUE,"GENERAL";"TAB2",#N/A,TRUE,"GENERAL";"TAB3",#N/A,TRUE,"GENERAL";"TAB4",#N/A,TRUE,"GENERAL";"TAB5",#N/A,TRUE,"GENERAL"}</definedName>
    <definedName name="ddewdw" localSheetId="71" hidden="1">{"TAB1",#N/A,TRUE,"GENERAL";"TAB2",#N/A,TRUE,"GENERAL";"TAB3",#N/A,TRUE,"GENERAL";"TAB4",#N/A,TRUE,"GENERAL";"TAB5",#N/A,TRUE,"GENERAL"}</definedName>
    <definedName name="ddewdw" localSheetId="73" hidden="1">{"TAB1",#N/A,TRUE,"GENERAL";"TAB2",#N/A,TRUE,"GENERAL";"TAB3",#N/A,TRUE,"GENERAL";"TAB4",#N/A,TRUE,"GENERAL";"TAB5",#N/A,TRUE,"GENERAL"}</definedName>
    <definedName name="ddewdw" localSheetId="75" hidden="1">{"TAB1",#N/A,TRUE,"GENERAL";"TAB2",#N/A,TRUE,"GENERAL";"TAB3",#N/A,TRUE,"GENERAL";"TAB4",#N/A,TRUE,"GENERAL";"TAB5",#N/A,TRUE,"GENERAL"}</definedName>
    <definedName name="ddewdw" localSheetId="77" hidden="1">{"TAB1",#N/A,TRUE,"GENERAL";"TAB2",#N/A,TRUE,"GENERAL";"TAB3",#N/A,TRUE,"GENERAL";"TAB4",#N/A,TRUE,"GENERAL";"TAB5",#N/A,TRUE,"GENERAL"}</definedName>
    <definedName name="ddewdw" localSheetId="79"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8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40"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45" hidden="1">{"TAB1",#N/A,TRUE,"GENERAL";"TAB2",#N/A,TRUE,"GENERAL";"TAB3",#N/A,TRUE,"GENERAL";"TAB4",#N/A,TRUE,"GENERAL";"TAB5",#N/A,TRUE,"GENERAL"}</definedName>
    <definedName name="ddfdh" localSheetId="47" hidden="1">{"TAB1",#N/A,TRUE,"GENERAL";"TAB2",#N/A,TRUE,"GENERAL";"TAB3",#N/A,TRUE,"GENERAL";"TAB4",#N/A,TRUE,"GENERAL";"TAB5",#N/A,TRUE,"GENERAL"}</definedName>
    <definedName name="ddfdh" localSheetId="49" hidden="1">{"TAB1",#N/A,TRUE,"GENERAL";"TAB2",#N/A,TRUE,"GENERAL";"TAB3",#N/A,TRUE,"GENERAL";"TAB4",#N/A,TRUE,"GENERAL";"TAB5",#N/A,TRUE,"GENERAL"}</definedName>
    <definedName name="ddfdh" localSheetId="51" hidden="1">{"TAB1",#N/A,TRUE,"GENERAL";"TAB2",#N/A,TRUE,"GENERAL";"TAB3",#N/A,TRUE,"GENERAL";"TAB4",#N/A,TRUE,"GENERAL";"TAB5",#N/A,TRUE,"GENERAL"}</definedName>
    <definedName name="ddfdh" localSheetId="53" hidden="1">{"TAB1",#N/A,TRUE,"GENERAL";"TAB2",#N/A,TRUE,"GENERAL";"TAB3",#N/A,TRUE,"GENERAL";"TAB4",#N/A,TRUE,"GENERAL";"TAB5",#N/A,TRUE,"GENERAL"}</definedName>
    <definedName name="ddfdh" localSheetId="55" hidden="1">{"TAB1",#N/A,TRUE,"GENERAL";"TAB2",#N/A,TRUE,"GENERAL";"TAB3",#N/A,TRUE,"GENERAL";"TAB4",#N/A,TRUE,"GENERAL";"TAB5",#N/A,TRUE,"GENERAL"}</definedName>
    <definedName name="ddfdh" localSheetId="57" hidden="1">{"TAB1",#N/A,TRUE,"GENERAL";"TAB2",#N/A,TRUE,"GENERAL";"TAB3",#N/A,TRUE,"GENERAL";"TAB4",#N/A,TRUE,"GENERAL";"TAB5",#N/A,TRUE,"GENERAL"}</definedName>
    <definedName name="ddfdh" localSheetId="59" hidden="1">{"TAB1",#N/A,TRUE,"GENERAL";"TAB2",#N/A,TRUE,"GENERAL";"TAB3",#N/A,TRUE,"GENERAL";"TAB4",#N/A,TRUE,"GENERAL";"TAB5",#N/A,TRUE,"GENERAL"}</definedName>
    <definedName name="ddfdh" localSheetId="61" hidden="1">{"TAB1",#N/A,TRUE,"GENERAL";"TAB2",#N/A,TRUE,"GENERAL";"TAB3",#N/A,TRUE,"GENERAL";"TAB4",#N/A,TRUE,"GENERAL";"TAB5",#N/A,TRUE,"GENERAL"}</definedName>
    <definedName name="ddfdh" localSheetId="63" hidden="1">{"TAB1",#N/A,TRUE,"GENERAL";"TAB2",#N/A,TRUE,"GENERAL";"TAB3",#N/A,TRUE,"GENERAL";"TAB4",#N/A,TRUE,"GENERAL";"TAB5",#N/A,TRUE,"GENERAL"}</definedName>
    <definedName name="ddfdh" localSheetId="65" hidden="1">{"TAB1",#N/A,TRUE,"GENERAL";"TAB2",#N/A,TRUE,"GENERAL";"TAB3",#N/A,TRUE,"GENERAL";"TAB4",#N/A,TRUE,"GENERAL";"TAB5",#N/A,TRUE,"GENERAL"}</definedName>
    <definedName name="ddfdh" localSheetId="67" hidden="1">{"TAB1",#N/A,TRUE,"GENERAL";"TAB2",#N/A,TRUE,"GENERAL";"TAB3",#N/A,TRUE,"GENERAL";"TAB4",#N/A,TRUE,"GENERAL";"TAB5",#N/A,TRUE,"GENERAL"}</definedName>
    <definedName name="ddfdh" localSheetId="69" hidden="1">{"TAB1",#N/A,TRUE,"GENERAL";"TAB2",#N/A,TRUE,"GENERAL";"TAB3",#N/A,TRUE,"GENERAL";"TAB4",#N/A,TRUE,"GENERAL";"TAB5",#N/A,TRUE,"GENERAL"}</definedName>
    <definedName name="ddfdh" localSheetId="71" hidden="1">{"TAB1",#N/A,TRUE,"GENERAL";"TAB2",#N/A,TRUE,"GENERAL";"TAB3",#N/A,TRUE,"GENERAL";"TAB4",#N/A,TRUE,"GENERAL";"TAB5",#N/A,TRUE,"GENERAL"}</definedName>
    <definedName name="ddfdh" localSheetId="73" hidden="1">{"TAB1",#N/A,TRUE,"GENERAL";"TAB2",#N/A,TRUE,"GENERAL";"TAB3",#N/A,TRUE,"GENERAL";"TAB4",#N/A,TRUE,"GENERAL";"TAB5",#N/A,TRUE,"GENERAL"}</definedName>
    <definedName name="ddfdh" localSheetId="75" hidden="1">{"TAB1",#N/A,TRUE,"GENERAL";"TAB2",#N/A,TRUE,"GENERAL";"TAB3",#N/A,TRUE,"GENERAL";"TAB4",#N/A,TRUE,"GENERAL";"TAB5",#N/A,TRUE,"GENERAL"}</definedName>
    <definedName name="ddfdh" localSheetId="77" hidden="1">{"TAB1",#N/A,TRUE,"GENERAL";"TAB2",#N/A,TRUE,"GENERAL";"TAB3",#N/A,TRUE,"GENERAL";"TAB4",#N/A,TRUE,"GENERAL";"TAB5",#N/A,TRUE,"GENERAL"}</definedName>
    <definedName name="ddfdh" localSheetId="79"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HJK" localSheetId="56">#REF!</definedName>
    <definedName name="DDGHJK" localSheetId="58">#REF!</definedName>
    <definedName name="DDGHJK" localSheetId="60">#REF!</definedName>
    <definedName name="DDGHJK" localSheetId="62">#REF!</definedName>
    <definedName name="DDGHJK" localSheetId="64">#REF!</definedName>
    <definedName name="DDGHJK" localSheetId="66">#REF!</definedName>
    <definedName name="DDGHJK" localSheetId="68">#REF!</definedName>
    <definedName name="DDGHJK">#REF!</definedName>
    <definedName name="DDGSDP" localSheetId="26"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8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40"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45" hidden="1">{"TAB1",#N/A,TRUE,"GENERAL";"TAB2",#N/A,TRUE,"GENERAL";"TAB3",#N/A,TRUE,"GENERAL";"TAB4",#N/A,TRUE,"GENERAL";"TAB5",#N/A,TRUE,"GENERAL"}</definedName>
    <definedName name="DDGSDP" localSheetId="47" hidden="1">{"TAB1",#N/A,TRUE,"GENERAL";"TAB2",#N/A,TRUE,"GENERAL";"TAB3",#N/A,TRUE,"GENERAL";"TAB4",#N/A,TRUE,"GENERAL";"TAB5",#N/A,TRUE,"GENERAL"}</definedName>
    <definedName name="DDGSDP" localSheetId="49" hidden="1">{"TAB1",#N/A,TRUE,"GENERAL";"TAB2",#N/A,TRUE,"GENERAL";"TAB3",#N/A,TRUE,"GENERAL";"TAB4",#N/A,TRUE,"GENERAL";"TAB5",#N/A,TRUE,"GENERAL"}</definedName>
    <definedName name="DDGSDP" localSheetId="51" hidden="1">{"TAB1",#N/A,TRUE,"GENERAL";"TAB2",#N/A,TRUE,"GENERAL";"TAB3",#N/A,TRUE,"GENERAL";"TAB4",#N/A,TRUE,"GENERAL";"TAB5",#N/A,TRUE,"GENERAL"}</definedName>
    <definedName name="DDGSDP" localSheetId="53" hidden="1">{"TAB1",#N/A,TRUE,"GENERAL";"TAB2",#N/A,TRUE,"GENERAL";"TAB3",#N/A,TRUE,"GENERAL";"TAB4",#N/A,TRUE,"GENERAL";"TAB5",#N/A,TRUE,"GENERAL"}</definedName>
    <definedName name="DDGSDP" localSheetId="55" hidden="1">{"TAB1",#N/A,TRUE,"GENERAL";"TAB2",#N/A,TRUE,"GENERAL";"TAB3",#N/A,TRUE,"GENERAL";"TAB4",#N/A,TRUE,"GENERAL";"TAB5",#N/A,TRUE,"GENERAL"}</definedName>
    <definedName name="DDGSDP" localSheetId="57" hidden="1">{"TAB1",#N/A,TRUE,"GENERAL";"TAB2",#N/A,TRUE,"GENERAL";"TAB3",#N/A,TRUE,"GENERAL";"TAB4",#N/A,TRUE,"GENERAL";"TAB5",#N/A,TRUE,"GENERAL"}</definedName>
    <definedName name="DDGSDP" localSheetId="59" hidden="1">{"TAB1",#N/A,TRUE,"GENERAL";"TAB2",#N/A,TRUE,"GENERAL";"TAB3",#N/A,TRUE,"GENERAL";"TAB4",#N/A,TRUE,"GENERAL";"TAB5",#N/A,TRUE,"GENERAL"}</definedName>
    <definedName name="DDGSDP" localSheetId="61" hidden="1">{"TAB1",#N/A,TRUE,"GENERAL";"TAB2",#N/A,TRUE,"GENERAL";"TAB3",#N/A,TRUE,"GENERAL";"TAB4",#N/A,TRUE,"GENERAL";"TAB5",#N/A,TRUE,"GENERAL"}</definedName>
    <definedName name="DDGSDP" localSheetId="63" hidden="1">{"TAB1",#N/A,TRUE,"GENERAL";"TAB2",#N/A,TRUE,"GENERAL";"TAB3",#N/A,TRUE,"GENERAL";"TAB4",#N/A,TRUE,"GENERAL";"TAB5",#N/A,TRUE,"GENERAL"}</definedName>
    <definedName name="DDGSDP" localSheetId="65" hidden="1">{"TAB1",#N/A,TRUE,"GENERAL";"TAB2",#N/A,TRUE,"GENERAL";"TAB3",#N/A,TRUE,"GENERAL";"TAB4",#N/A,TRUE,"GENERAL";"TAB5",#N/A,TRUE,"GENERAL"}</definedName>
    <definedName name="DDGSDP" localSheetId="67" hidden="1">{"TAB1",#N/A,TRUE,"GENERAL";"TAB2",#N/A,TRUE,"GENERAL";"TAB3",#N/A,TRUE,"GENERAL";"TAB4",#N/A,TRUE,"GENERAL";"TAB5",#N/A,TRUE,"GENERAL"}</definedName>
    <definedName name="DDGSDP" localSheetId="69" hidden="1">{"TAB1",#N/A,TRUE,"GENERAL";"TAB2",#N/A,TRUE,"GENERAL";"TAB3",#N/A,TRUE,"GENERAL";"TAB4",#N/A,TRUE,"GENERAL";"TAB5",#N/A,TRUE,"GENERAL"}</definedName>
    <definedName name="DDGSDP" localSheetId="71" hidden="1">{"TAB1",#N/A,TRUE,"GENERAL";"TAB2",#N/A,TRUE,"GENERAL";"TAB3",#N/A,TRUE,"GENERAL";"TAB4",#N/A,TRUE,"GENERAL";"TAB5",#N/A,TRUE,"GENERAL"}</definedName>
    <definedName name="DDGSDP" localSheetId="73" hidden="1">{"TAB1",#N/A,TRUE,"GENERAL";"TAB2",#N/A,TRUE,"GENERAL";"TAB3",#N/A,TRUE,"GENERAL";"TAB4",#N/A,TRUE,"GENERAL";"TAB5",#N/A,TRUE,"GENERAL"}</definedName>
    <definedName name="DDGSDP" localSheetId="75" hidden="1">{"TAB1",#N/A,TRUE,"GENERAL";"TAB2",#N/A,TRUE,"GENERAL";"TAB3",#N/A,TRUE,"GENERAL";"TAB4",#N/A,TRUE,"GENERAL";"TAB5",#N/A,TRUE,"GENERAL"}</definedName>
    <definedName name="DDGSDP" localSheetId="77" hidden="1">{"TAB1",#N/A,TRUE,"GENERAL";"TAB2",#N/A,TRUE,"GENERAL";"TAB3",#N/A,TRUE,"GENERAL";"TAB4",#N/A,TRUE,"GENERAL";"TAB5",#N/A,TRUE,"GENERAL"}</definedName>
    <definedName name="DDGSDP" localSheetId="79"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[14]Tablas!#REF!</definedName>
    <definedName name="DDS1_1">[14]Tablas!#REF!</definedName>
    <definedName name="DDS1_1_1">[14]Tablas!#REF!</definedName>
    <definedName name="deded" localSheetId="26"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8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40" hidden="1">{"TAB1",#N/A,TRUE,"GENERAL";"TAB2",#N/A,TRUE,"GENERAL";"TAB3",#N/A,TRUE,"GENERAL";"TAB4",#N/A,TRUE,"GENERAL";"TAB5",#N/A,TRUE,"GENERAL"}</definedName>
    <definedName name="deded" localSheetId="42" hidden="1">{"TAB1",#N/A,TRUE,"GENERAL";"TAB2",#N/A,TRUE,"GENERAL";"TAB3",#N/A,TRUE,"GENERAL";"TAB4",#N/A,TRUE,"GENERAL";"TAB5",#N/A,TRUE,"GENERAL"}</definedName>
    <definedName name="deded" localSheetId="45" hidden="1">{"TAB1",#N/A,TRUE,"GENERAL";"TAB2",#N/A,TRUE,"GENERAL";"TAB3",#N/A,TRUE,"GENERAL";"TAB4",#N/A,TRUE,"GENERAL";"TAB5",#N/A,TRUE,"GENERAL"}</definedName>
    <definedName name="deded" localSheetId="47" hidden="1">{"TAB1",#N/A,TRUE,"GENERAL";"TAB2",#N/A,TRUE,"GENERAL";"TAB3",#N/A,TRUE,"GENERAL";"TAB4",#N/A,TRUE,"GENERAL";"TAB5",#N/A,TRUE,"GENERAL"}</definedName>
    <definedName name="deded" localSheetId="49" hidden="1">{"TAB1",#N/A,TRUE,"GENERAL";"TAB2",#N/A,TRUE,"GENERAL";"TAB3",#N/A,TRUE,"GENERAL";"TAB4",#N/A,TRUE,"GENERAL";"TAB5",#N/A,TRUE,"GENERAL"}</definedName>
    <definedName name="deded" localSheetId="51" hidden="1">{"TAB1",#N/A,TRUE,"GENERAL";"TAB2",#N/A,TRUE,"GENERAL";"TAB3",#N/A,TRUE,"GENERAL";"TAB4",#N/A,TRUE,"GENERAL";"TAB5",#N/A,TRUE,"GENERAL"}</definedName>
    <definedName name="deded" localSheetId="53" hidden="1">{"TAB1",#N/A,TRUE,"GENERAL";"TAB2",#N/A,TRUE,"GENERAL";"TAB3",#N/A,TRUE,"GENERAL";"TAB4",#N/A,TRUE,"GENERAL";"TAB5",#N/A,TRUE,"GENERAL"}</definedName>
    <definedName name="deded" localSheetId="55" hidden="1">{"TAB1",#N/A,TRUE,"GENERAL";"TAB2",#N/A,TRUE,"GENERAL";"TAB3",#N/A,TRUE,"GENERAL";"TAB4",#N/A,TRUE,"GENERAL";"TAB5",#N/A,TRUE,"GENERAL"}</definedName>
    <definedName name="deded" localSheetId="57" hidden="1">{"TAB1",#N/A,TRUE,"GENERAL";"TAB2",#N/A,TRUE,"GENERAL";"TAB3",#N/A,TRUE,"GENERAL";"TAB4",#N/A,TRUE,"GENERAL";"TAB5",#N/A,TRUE,"GENERAL"}</definedName>
    <definedName name="deded" localSheetId="59" hidden="1">{"TAB1",#N/A,TRUE,"GENERAL";"TAB2",#N/A,TRUE,"GENERAL";"TAB3",#N/A,TRUE,"GENERAL";"TAB4",#N/A,TRUE,"GENERAL";"TAB5",#N/A,TRUE,"GENERAL"}</definedName>
    <definedName name="deded" localSheetId="61" hidden="1">{"TAB1",#N/A,TRUE,"GENERAL";"TAB2",#N/A,TRUE,"GENERAL";"TAB3",#N/A,TRUE,"GENERAL";"TAB4",#N/A,TRUE,"GENERAL";"TAB5",#N/A,TRUE,"GENERAL"}</definedName>
    <definedName name="deded" localSheetId="63" hidden="1">{"TAB1",#N/A,TRUE,"GENERAL";"TAB2",#N/A,TRUE,"GENERAL";"TAB3",#N/A,TRUE,"GENERAL";"TAB4",#N/A,TRUE,"GENERAL";"TAB5",#N/A,TRUE,"GENERAL"}</definedName>
    <definedName name="deded" localSheetId="65" hidden="1">{"TAB1",#N/A,TRUE,"GENERAL";"TAB2",#N/A,TRUE,"GENERAL";"TAB3",#N/A,TRUE,"GENERAL";"TAB4",#N/A,TRUE,"GENERAL";"TAB5",#N/A,TRUE,"GENERAL"}</definedName>
    <definedName name="deded" localSheetId="67" hidden="1">{"TAB1",#N/A,TRUE,"GENERAL";"TAB2",#N/A,TRUE,"GENERAL";"TAB3",#N/A,TRUE,"GENERAL";"TAB4",#N/A,TRUE,"GENERAL";"TAB5",#N/A,TRUE,"GENERAL"}</definedName>
    <definedName name="deded" localSheetId="69" hidden="1">{"TAB1",#N/A,TRUE,"GENERAL";"TAB2",#N/A,TRUE,"GENERAL";"TAB3",#N/A,TRUE,"GENERAL";"TAB4",#N/A,TRUE,"GENERAL";"TAB5",#N/A,TRUE,"GENERAL"}</definedName>
    <definedName name="deded" localSheetId="71" hidden="1">{"TAB1",#N/A,TRUE,"GENERAL";"TAB2",#N/A,TRUE,"GENERAL";"TAB3",#N/A,TRUE,"GENERAL";"TAB4",#N/A,TRUE,"GENERAL";"TAB5",#N/A,TRUE,"GENERAL"}</definedName>
    <definedName name="deded" localSheetId="73" hidden="1">{"TAB1",#N/A,TRUE,"GENERAL";"TAB2",#N/A,TRUE,"GENERAL";"TAB3",#N/A,TRUE,"GENERAL";"TAB4",#N/A,TRUE,"GENERAL";"TAB5",#N/A,TRUE,"GENERAL"}</definedName>
    <definedName name="deded" localSheetId="75" hidden="1">{"TAB1",#N/A,TRUE,"GENERAL";"TAB2",#N/A,TRUE,"GENERAL";"TAB3",#N/A,TRUE,"GENERAL";"TAB4",#N/A,TRUE,"GENERAL";"TAB5",#N/A,TRUE,"GENERAL"}</definedName>
    <definedName name="deded" localSheetId="77" hidden="1">{"TAB1",#N/A,TRUE,"GENERAL";"TAB2",#N/A,TRUE,"GENERAL";"TAB3",#N/A,TRUE,"GENERAL";"TAB4",#N/A,TRUE,"GENERAL";"TAB5",#N/A,TRUE,"GENERAL"}</definedName>
    <definedName name="deded" localSheetId="79"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6" hidden="1">{"via1",#N/A,TRUE,"general";"via2",#N/A,TRUE,"general";"via3",#N/A,TRUE,"general"}</definedName>
    <definedName name="defd" localSheetId="28" hidden="1">{"via1",#N/A,TRUE,"general";"via2",#N/A,TRUE,"general";"via3",#N/A,TRUE,"general"}</definedName>
    <definedName name="defd" localSheetId="30" hidden="1">{"via1",#N/A,TRUE,"general";"via2",#N/A,TRUE,"general";"via3",#N/A,TRUE,"general"}</definedName>
    <definedName name="defd" localSheetId="81" hidden="1">{"via1",#N/A,TRUE,"general";"via2",#N/A,TRUE,"general";"via3",#N/A,TRUE,"general"}</definedName>
    <definedName name="defd" localSheetId="32" hidden="1">{"via1",#N/A,TRUE,"general";"via2",#N/A,TRUE,"general";"via3",#N/A,TRUE,"general"}</definedName>
    <definedName name="defd" localSheetId="34" hidden="1">{"via1",#N/A,TRUE,"general";"via2",#N/A,TRUE,"general";"via3",#N/A,TRUE,"general"}</definedName>
    <definedName name="defd" localSheetId="36" hidden="1">{"via1",#N/A,TRUE,"general";"via2",#N/A,TRUE,"general";"via3",#N/A,TRUE,"general"}</definedName>
    <definedName name="defd" localSheetId="38" hidden="1">{"via1",#N/A,TRUE,"general";"via2",#N/A,TRUE,"general";"via3",#N/A,TRUE,"general"}</definedName>
    <definedName name="defd" localSheetId="40" hidden="1">{"via1",#N/A,TRUE,"general";"via2",#N/A,TRUE,"general";"via3",#N/A,TRUE,"general"}</definedName>
    <definedName name="defd" localSheetId="42" hidden="1">{"via1",#N/A,TRUE,"general";"via2",#N/A,TRUE,"general";"via3",#N/A,TRUE,"general"}</definedName>
    <definedName name="defd" localSheetId="45" hidden="1">{"via1",#N/A,TRUE,"general";"via2",#N/A,TRUE,"general";"via3",#N/A,TRUE,"general"}</definedName>
    <definedName name="defd" localSheetId="47" hidden="1">{"via1",#N/A,TRUE,"general";"via2",#N/A,TRUE,"general";"via3",#N/A,TRUE,"general"}</definedName>
    <definedName name="defd" localSheetId="49" hidden="1">{"via1",#N/A,TRUE,"general";"via2",#N/A,TRUE,"general";"via3",#N/A,TRUE,"general"}</definedName>
    <definedName name="defd" localSheetId="51" hidden="1">{"via1",#N/A,TRUE,"general";"via2",#N/A,TRUE,"general";"via3",#N/A,TRUE,"general"}</definedName>
    <definedName name="defd" localSheetId="53" hidden="1">{"via1",#N/A,TRUE,"general";"via2",#N/A,TRUE,"general";"via3",#N/A,TRUE,"general"}</definedName>
    <definedName name="defd" localSheetId="55" hidden="1">{"via1",#N/A,TRUE,"general";"via2",#N/A,TRUE,"general";"via3",#N/A,TRUE,"general"}</definedName>
    <definedName name="defd" localSheetId="57" hidden="1">{"via1",#N/A,TRUE,"general";"via2",#N/A,TRUE,"general";"via3",#N/A,TRUE,"general"}</definedName>
    <definedName name="defd" localSheetId="59" hidden="1">{"via1",#N/A,TRUE,"general";"via2",#N/A,TRUE,"general";"via3",#N/A,TRUE,"general"}</definedName>
    <definedName name="defd" localSheetId="61" hidden="1">{"via1",#N/A,TRUE,"general";"via2",#N/A,TRUE,"general";"via3",#N/A,TRUE,"general"}</definedName>
    <definedName name="defd" localSheetId="63" hidden="1">{"via1",#N/A,TRUE,"general";"via2",#N/A,TRUE,"general";"via3",#N/A,TRUE,"general"}</definedName>
    <definedName name="defd" localSheetId="65" hidden="1">{"via1",#N/A,TRUE,"general";"via2",#N/A,TRUE,"general";"via3",#N/A,TRUE,"general"}</definedName>
    <definedName name="defd" localSheetId="67" hidden="1">{"via1",#N/A,TRUE,"general";"via2",#N/A,TRUE,"general";"via3",#N/A,TRUE,"general"}</definedName>
    <definedName name="defd" localSheetId="69" hidden="1">{"via1",#N/A,TRUE,"general";"via2",#N/A,TRUE,"general";"via3",#N/A,TRUE,"general"}</definedName>
    <definedName name="defd" localSheetId="71" hidden="1">{"via1",#N/A,TRUE,"general";"via2",#N/A,TRUE,"general";"via3",#N/A,TRUE,"general"}</definedName>
    <definedName name="defd" localSheetId="73" hidden="1">{"via1",#N/A,TRUE,"general";"via2",#N/A,TRUE,"general";"via3",#N/A,TRUE,"general"}</definedName>
    <definedName name="defd" localSheetId="75" hidden="1">{"via1",#N/A,TRUE,"general";"via2",#N/A,TRUE,"general";"via3",#N/A,TRUE,"general"}</definedName>
    <definedName name="defd" localSheetId="77" hidden="1">{"via1",#N/A,TRUE,"general";"via2",#N/A,TRUE,"general";"via3",#N/A,TRUE,"general"}</definedName>
    <definedName name="defd" localSheetId="79"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26">#REF!</definedName>
    <definedName name="demanto" localSheetId="28">#REF!</definedName>
    <definedName name="demanto" localSheetId="30">#REF!</definedName>
    <definedName name="demanto" localSheetId="81">#REF!</definedName>
    <definedName name="demanto" localSheetId="32">#REF!</definedName>
    <definedName name="demanto" localSheetId="34">#REF!</definedName>
    <definedName name="demanto" localSheetId="36">#REF!</definedName>
    <definedName name="demanto" localSheetId="38">#REF!</definedName>
    <definedName name="demanto" localSheetId="40">#REF!</definedName>
    <definedName name="demanto" localSheetId="42">#REF!</definedName>
    <definedName name="demanto" localSheetId="45">#REF!</definedName>
    <definedName name="demanto" localSheetId="47">#REF!</definedName>
    <definedName name="demanto" localSheetId="49">#REF!</definedName>
    <definedName name="demanto" localSheetId="51">#REF!</definedName>
    <definedName name="demanto" localSheetId="53">#REF!</definedName>
    <definedName name="demanto" localSheetId="55">#REF!</definedName>
    <definedName name="demanto" localSheetId="57">#REF!</definedName>
    <definedName name="demanto" localSheetId="59">#REF!</definedName>
    <definedName name="demanto" localSheetId="61">#REF!</definedName>
    <definedName name="demanto" localSheetId="63">#REF!</definedName>
    <definedName name="demanto" localSheetId="65">#REF!</definedName>
    <definedName name="demanto" localSheetId="67">#REF!</definedName>
    <definedName name="demanto" localSheetId="69">#REF!</definedName>
    <definedName name="demanto" localSheetId="71">#REF!</definedName>
    <definedName name="demanto" localSheetId="73">#REF!</definedName>
    <definedName name="demanto" localSheetId="75">#REF!</definedName>
    <definedName name="demanto" localSheetId="77">#REF!</definedName>
    <definedName name="demanto" localSheetId="79">#REF!</definedName>
    <definedName name="demanto">#REF!</definedName>
    <definedName name="DEMOLICIÓN">'[89]BASE-LISTAS'!$B$24:$B$29</definedName>
    <definedName name="DEP_VPR_GRM">#REF!</definedName>
    <definedName name="DEP_VPR_GRN">#REF!</definedName>
    <definedName name="DEP_VPR_GRS">#REF!</definedName>
    <definedName name="DEP_VPR_GTP">#REF!</definedName>
    <definedName name="DEP_VPR_NA">#REF!</definedName>
    <definedName name="DEPEND">[86]Tabla!$B$1:$B$397</definedName>
    <definedName name="DEPENDENCIA">[86]Tabla!$B$1:$B$397</definedName>
    <definedName name="DEPENDENCIAS">[86]Tabla!$B$1:$B$397</definedName>
    <definedName name="DERFE">#REF!</definedName>
    <definedName name="desarrolladas">'[37]Reservas de Petróleo'!$A$2,'[37]Reservas de Petróleo'!$A$1,'[37]Reservas de Petróleo'!$D$4,'[37]Reservas de Petróleo'!$F$1:$F$65536</definedName>
    <definedName name="Descapote" localSheetId="56">#REF!</definedName>
    <definedName name="Descapote" localSheetId="58">#REF!</definedName>
    <definedName name="Descapote" localSheetId="60">#REF!</definedName>
    <definedName name="Descapote" localSheetId="62">#REF!</definedName>
    <definedName name="Descapote" localSheetId="64">#REF!</definedName>
    <definedName name="Descapote" localSheetId="66">#REF!</definedName>
    <definedName name="Descapote" localSheetId="68">#REF!</definedName>
    <definedName name="Descapote">#REF!</definedName>
    <definedName name="Descrip_cuadrillas" localSheetId="56">#REF!</definedName>
    <definedName name="Descrip_cuadrillas" localSheetId="58">#REF!</definedName>
    <definedName name="Descrip_cuadrillas" localSheetId="60">#REF!</definedName>
    <definedName name="Descrip_cuadrillas" localSheetId="62">#REF!</definedName>
    <definedName name="Descrip_cuadrillas" localSheetId="64">#REF!</definedName>
    <definedName name="Descrip_cuadrillas" localSheetId="66">#REF!</definedName>
    <definedName name="Descrip_cuadrillas" localSheetId="68">#REF!</definedName>
    <definedName name="Descrip_cuadrillas">#REF!</definedName>
    <definedName name="Descrip_equipos">#REF!</definedName>
    <definedName name="Descrip_transporte">#REF!</definedName>
    <definedName name="Descripción">#REF!</definedName>
    <definedName name="DESCUNMI">#REF!</definedName>
    <definedName name="desmonte">#REF!</definedName>
    <definedName name="DEST_ART">[67]steel!#REF!</definedName>
    <definedName name="DESTCOD">'[3]7422CW00'!#REF!</definedName>
    <definedName name="DESTFG">'[3]7422CW00'!#REF!</definedName>
    <definedName name="DESTQTY">'[3]7422CW00'!#REF!</definedName>
    <definedName name="DETAIL">#REF!</definedName>
    <definedName name="Detalle_Reserva">#REF!</definedName>
    <definedName name="DEX" localSheetId="26">#REF!</definedName>
    <definedName name="DEX" localSheetId="28">#REF!</definedName>
    <definedName name="DEX" localSheetId="30">#REF!</definedName>
    <definedName name="DEX" localSheetId="81">#REF!</definedName>
    <definedName name="DEX" localSheetId="32">#REF!</definedName>
    <definedName name="DEX" localSheetId="34">#REF!</definedName>
    <definedName name="DEX" localSheetId="36">#REF!</definedName>
    <definedName name="DEX" localSheetId="38">#REF!</definedName>
    <definedName name="DEX" localSheetId="40">#REF!</definedName>
    <definedName name="DEX" localSheetId="42">#REF!</definedName>
    <definedName name="DEX" localSheetId="45">#REF!</definedName>
    <definedName name="DEX" localSheetId="47">#REF!</definedName>
    <definedName name="DEX" localSheetId="49">#REF!</definedName>
    <definedName name="DEX" localSheetId="51">#REF!</definedName>
    <definedName name="DEX" localSheetId="53">#REF!</definedName>
    <definedName name="DEX" localSheetId="55">#REF!</definedName>
    <definedName name="DEX" localSheetId="57">#REF!</definedName>
    <definedName name="DEX" localSheetId="59">#REF!</definedName>
    <definedName name="DEX" localSheetId="61">#REF!</definedName>
    <definedName name="DEX" localSheetId="63">#REF!</definedName>
    <definedName name="DEX" localSheetId="65">#REF!</definedName>
    <definedName name="DEX" localSheetId="67">#REF!</definedName>
    <definedName name="DEX" localSheetId="69">#REF!</definedName>
    <definedName name="DEX" localSheetId="71">#REF!</definedName>
    <definedName name="DEX" localSheetId="73">#REF!</definedName>
    <definedName name="DEX" localSheetId="75">#REF!</definedName>
    <definedName name="DEX" localSheetId="77">#REF!</definedName>
    <definedName name="DEX" localSheetId="79">#REF!</definedName>
    <definedName name="DEX">#REF!</definedName>
    <definedName name="DF" localSheetId="26">[90]Cronograma!#REF!</definedName>
    <definedName name="DF" localSheetId="28">[90]Cronograma!#REF!</definedName>
    <definedName name="DF" localSheetId="30">[90]Cronograma!#REF!</definedName>
    <definedName name="DF" localSheetId="81">[90]Cronograma!#REF!</definedName>
    <definedName name="DF" localSheetId="32">[90]Cronograma!#REF!</definedName>
    <definedName name="DF" localSheetId="34">[90]Cronograma!#REF!</definedName>
    <definedName name="DF" localSheetId="36">[90]Cronograma!#REF!</definedName>
    <definedName name="DF" localSheetId="38">[90]Cronograma!#REF!</definedName>
    <definedName name="DF" localSheetId="40">[90]Cronograma!#REF!</definedName>
    <definedName name="DF" localSheetId="42">[90]Cronograma!#REF!</definedName>
    <definedName name="DF" localSheetId="45">[90]Cronograma!#REF!</definedName>
    <definedName name="DF" localSheetId="47">[90]Cronograma!#REF!</definedName>
    <definedName name="DF" localSheetId="49">[90]Cronograma!#REF!</definedName>
    <definedName name="DF" localSheetId="51">[90]Cronograma!#REF!</definedName>
    <definedName name="DF" localSheetId="53">[90]Cronograma!#REF!</definedName>
    <definedName name="DF" localSheetId="55">[90]Cronograma!#REF!</definedName>
    <definedName name="DF" localSheetId="57">[90]Cronograma!#REF!</definedName>
    <definedName name="DF" localSheetId="59">[90]Cronograma!#REF!</definedName>
    <definedName name="DF" localSheetId="61">[90]Cronograma!#REF!</definedName>
    <definedName name="DF" localSheetId="63">[90]Cronograma!#REF!</definedName>
    <definedName name="DF" localSheetId="65">[90]Cronograma!#REF!</definedName>
    <definedName name="DF" localSheetId="67">[90]Cronograma!#REF!</definedName>
    <definedName name="DF" localSheetId="69">[90]Cronograma!#REF!</definedName>
    <definedName name="DF" localSheetId="71">[90]Cronograma!#REF!</definedName>
    <definedName name="DF" localSheetId="73">[90]Cronograma!#REF!</definedName>
    <definedName name="DF" localSheetId="75">[90]Cronograma!#REF!</definedName>
    <definedName name="DF" localSheetId="77">[90]Cronograma!#REF!</definedName>
    <definedName name="DF" localSheetId="79">[90]Cronograma!#REF!</definedName>
    <definedName name="DF" localSheetId="3">[90]Cronograma!#REF!</definedName>
    <definedName name="df">#REF!</definedName>
    <definedName name="dfa" localSheetId="26" hidden="1">{"TAB1",#N/A,TRUE,"GENERAL";"TAB2",#N/A,TRUE,"GENERAL";"TAB3",#N/A,TRUE,"GENERAL";"TAB4",#N/A,TRUE,"GENERAL";"TAB5",#N/A,TRUE,"GENERAL"}</definedName>
    <definedName name="dfa" localSheetId="28" hidden="1">{"TAB1",#N/A,TRUE,"GENERAL";"TAB2",#N/A,TRUE,"GENERAL";"TAB3",#N/A,TRUE,"GENERAL";"TAB4",#N/A,TRUE,"GENERAL";"TAB5",#N/A,TRUE,"GENERAL"}</definedName>
    <definedName name="dfa" localSheetId="30" hidden="1">{"TAB1",#N/A,TRUE,"GENERAL";"TAB2",#N/A,TRUE,"GENERAL";"TAB3",#N/A,TRUE,"GENERAL";"TAB4",#N/A,TRUE,"GENERAL";"TAB5",#N/A,TRUE,"GENERAL"}</definedName>
    <definedName name="dfa" localSheetId="81" hidden="1">{"TAB1",#N/A,TRUE,"GENERAL";"TAB2",#N/A,TRUE,"GENERAL";"TAB3",#N/A,TRUE,"GENERAL";"TAB4",#N/A,TRUE,"GENERAL";"TAB5",#N/A,TRUE,"GENERAL"}</definedName>
    <definedName name="dfa" localSheetId="32" hidden="1">{"TAB1",#N/A,TRUE,"GENERAL";"TAB2",#N/A,TRUE,"GENERAL";"TAB3",#N/A,TRUE,"GENERAL";"TAB4",#N/A,TRUE,"GENERAL";"TAB5",#N/A,TRUE,"GENERAL"}</definedName>
    <definedName name="dfa" localSheetId="34" hidden="1">{"TAB1",#N/A,TRUE,"GENERAL";"TAB2",#N/A,TRUE,"GENERAL";"TAB3",#N/A,TRUE,"GENERAL";"TAB4",#N/A,TRUE,"GENERAL";"TAB5",#N/A,TRUE,"GENERAL"}</definedName>
    <definedName name="dfa" localSheetId="36" hidden="1">{"TAB1",#N/A,TRUE,"GENERAL";"TAB2",#N/A,TRUE,"GENERAL";"TAB3",#N/A,TRUE,"GENERAL";"TAB4",#N/A,TRUE,"GENERAL";"TAB5",#N/A,TRUE,"GENERAL"}</definedName>
    <definedName name="dfa" localSheetId="38" hidden="1">{"TAB1",#N/A,TRUE,"GENERAL";"TAB2",#N/A,TRUE,"GENERAL";"TAB3",#N/A,TRUE,"GENERAL";"TAB4",#N/A,TRUE,"GENERAL";"TAB5",#N/A,TRUE,"GENERAL"}</definedName>
    <definedName name="dfa" localSheetId="40" hidden="1">{"TAB1",#N/A,TRUE,"GENERAL";"TAB2",#N/A,TRUE,"GENERAL";"TAB3",#N/A,TRUE,"GENERAL";"TAB4",#N/A,TRUE,"GENERAL";"TAB5",#N/A,TRUE,"GENERAL"}</definedName>
    <definedName name="dfa" localSheetId="42" hidden="1">{"TAB1",#N/A,TRUE,"GENERAL";"TAB2",#N/A,TRUE,"GENERAL";"TAB3",#N/A,TRUE,"GENERAL";"TAB4",#N/A,TRUE,"GENERAL";"TAB5",#N/A,TRUE,"GENERAL"}</definedName>
    <definedName name="dfa" localSheetId="45" hidden="1">{"TAB1",#N/A,TRUE,"GENERAL";"TAB2",#N/A,TRUE,"GENERAL";"TAB3",#N/A,TRUE,"GENERAL";"TAB4",#N/A,TRUE,"GENERAL";"TAB5",#N/A,TRUE,"GENERAL"}</definedName>
    <definedName name="dfa" localSheetId="47" hidden="1">{"TAB1",#N/A,TRUE,"GENERAL";"TAB2",#N/A,TRUE,"GENERAL";"TAB3",#N/A,TRUE,"GENERAL";"TAB4",#N/A,TRUE,"GENERAL";"TAB5",#N/A,TRUE,"GENERAL"}</definedName>
    <definedName name="dfa" localSheetId="49" hidden="1">{"TAB1",#N/A,TRUE,"GENERAL";"TAB2",#N/A,TRUE,"GENERAL";"TAB3",#N/A,TRUE,"GENERAL";"TAB4",#N/A,TRUE,"GENERAL";"TAB5",#N/A,TRUE,"GENERAL"}</definedName>
    <definedName name="dfa" localSheetId="51" hidden="1">{"TAB1",#N/A,TRUE,"GENERAL";"TAB2",#N/A,TRUE,"GENERAL";"TAB3",#N/A,TRUE,"GENERAL";"TAB4",#N/A,TRUE,"GENERAL";"TAB5",#N/A,TRUE,"GENERAL"}</definedName>
    <definedName name="dfa" localSheetId="53" hidden="1">{"TAB1",#N/A,TRUE,"GENERAL";"TAB2",#N/A,TRUE,"GENERAL";"TAB3",#N/A,TRUE,"GENERAL";"TAB4",#N/A,TRUE,"GENERAL";"TAB5",#N/A,TRUE,"GENERAL"}</definedName>
    <definedName name="dfa" localSheetId="55" hidden="1">{"TAB1",#N/A,TRUE,"GENERAL";"TAB2",#N/A,TRUE,"GENERAL";"TAB3",#N/A,TRUE,"GENERAL";"TAB4",#N/A,TRUE,"GENERAL";"TAB5",#N/A,TRUE,"GENERAL"}</definedName>
    <definedName name="dfa" localSheetId="57" hidden="1">{"TAB1",#N/A,TRUE,"GENERAL";"TAB2",#N/A,TRUE,"GENERAL";"TAB3",#N/A,TRUE,"GENERAL";"TAB4",#N/A,TRUE,"GENERAL";"TAB5",#N/A,TRUE,"GENERAL"}</definedName>
    <definedName name="dfa" localSheetId="59" hidden="1">{"TAB1",#N/A,TRUE,"GENERAL";"TAB2",#N/A,TRUE,"GENERAL";"TAB3",#N/A,TRUE,"GENERAL";"TAB4",#N/A,TRUE,"GENERAL";"TAB5",#N/A,TRUE,"GENERAL"}</definedName>
    <definedName name="dfa" localSheetId="61" hidden="1">{"TAB1",#N/A,TRUE,"GENERAL";"TAB2",#N/A,TRUE,"GENERAL";"TAB3",#N/A,TRUE,"GENERAL";"TAB4",#N/A,TRUE,"GENERAL";"TAB5",#N/A,TRUE,"GENERAL"}</definedName>
    <definedName name="dfa" localSheetId="63" hidden="1">{"TAB1",#N/A,TRUE,"GENERAL";"TAB2",#N/A,TRUE,"GENERAL";"TAB3",#N/A,TRUE,"GENERAL";"TAB4",#N/A,TRUE,"GENERAL";"TAB5",#N/A,TRUE,"GENERAL"}</definedName>
    <definedName name="dfa" localSheetId="65" hidden="1">{"TAB1",#N/A,TRUE,"GENERAL";"TAB2",#N/A,TRUE,"GENERAL";"TAB3",#N/A,TRUE,"GENERAL";"TAB4",#N/A,TRUE,"GENERAL";"TAB5",#N/A,TRUE,"GENERAL"}</definedName>
    <definedName name="dfa" localSheetId="67" hidden="1">{"TAB1",#N/A,TRUE,"GENERAL";"TAB2",#N/A,TRUE,"GENERAL";"TAB3",#N/A,TRUE,"GENERAL";"TAB4",#N/A,TRUE,"GENERAL";"TAB5",#N/A,TRUE,"GENERAL"}</definedName>
    <definedName name="dfa" localSheetId="69" hidden="1">{"TAB1",#N/A,TRUE,"GENERAL";"TAB2",#N/A,TRUE,"GENERAL";"TAB3",#N/A,TRUE,"GENERAL";"TAB4",#N/A,TRUE,"GENERAL";"TAB5",#N/A,TRUE,"GENERAL"}</definedName>
    <definedName name="dfa" localSheetId="71" hidden="1">{"TAB1",#N/A,TRUE,"GENERAL";"TAB2",#N/A,TRUE,"GENERAL";"TAB3",#N/A,TRUE,"GENERAL";"TAB4",#N/A,TRUE,"GENERAL";"TAB5",#N/A,TRUE,"GENERAL"}</definedName>
    <definedName name="dfa" localSheetId="73" hidden="1">{"TAB1",#N/A,TRUE,"GENERAL";"TAB2",#N/A,TRUE,"GENERAL";"TAB3",#N/A,TRUE,"GENERAL";"TAB4",#N/A,TRUE,"GENERAL";"TAB5",#N/A,TRUE,"GENERAL"}</definedName>
    <definedName name="dfa" localSheetId="75" hidden="1">{"TAB1",#N/A,TRUE,"GENERAL";"TAB2",#N/A,TRUE,"GENERAL";"TAB3",#N/A,TRUE,"GENERAL";"TAB4",#N/A,TRUE,"GENERAL";"TAB5",#N/A,TRUE,"GENERAL"}</definedName>
    <definedName name="dfa" localSheetId="77" hidden="1">{"TAB1",#N/A,TRUE,"GENERAL";"TAB2",#N/A,TRUE,"GENERAL";"TAB3",#N/A,TRUE,"GENERAL";"TAB4",#N/A,TRUE,"GENERAL";"TAB5",#N/A,TRUE,"GENERAL"}</definedName>
    <definedName name="dfa" localSheetId="79"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8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40"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45" hidden="1">{"TAB1",#N/A,TRUE,"GENERAL";"TAB2",#N/A,TRUE,"GENERAL";"TAB3",#N/A,TRUE,"GENERAL";"TAB4",#N/A,TRUE,"GENERAL";"TAB5",#N/A,TRUE,"GENERAL"}</definedName>
    <definedName name="dfasd" localSheetId="47" hidden="1">{"TAB1",#N/A,TRUE,"GENERAL";"TAB2",#N/A,TRUE,"GENERAL";"TAB3",#N/A,TRUE,"GENERAL";"TAB4",#N/A,TRUE,"GENERAL";"TAB5",#N/A,TRUE,"GENERAL"}</definedName>
    <definedName name="dfasd" localSheetId="49" hidden="1">{"TAB1",#N/A,TRUE,"GENERAL";"TAB2",#N/A,TRUE,"GENERAL";"TAB3",#N/A,TRUE,"GENERAL";"TAB4",#N/A,TRUE,"GENERAL";"TAB5",#N/A,TRUE,"GENERAL"}</definedName>
    <definedName name="dfasd" localSheetId="51" hidden="1">{"TAB1",#N/A,TRUE,"GENERAL";"TAB2",#N/A,TRUE,"GENERAL";"TAB3",#N/A,TRUE,"GENERAL";"TAB4",#N/A,TRUE,"GENERAL";"TAB5",#N/A,TRUE,"GENERAL"}</definedName>
    <definedName name="dfasd" localSheetId="53" hidden="1">{"TAB1",#N/A,TRUE,"GENERAL";"TAB2",#N/A,TRUE,"GENERAL";"TAB3",#N/A,TRUE,"GENERAL";"TAB4",#N/A,TRUE,"GENERAL";"TAB5",#N/A,TRUE,"GENERAL"}</definedName>
    <definedName name="dfasd" localSheetId="55" hidden="1">{"TAB1",#N/A,TRUE,"GENERAL";"TAB2",#N/A,TRUE,"GENERAL";"TAB3",#N/A,TRUE,"GENERAL";"TAB4",#N/A,TRUE,"GENERAL";"TAB5",#N/A,TRUE,"GENERAL"}</definedName>
    <definedName name="dfasd" localSheetId="57" hidden="1">{"TAB1",#N/A,TRUE,"GENERAL";"TAB2",#N/A,TRUE,"GENERAL";"TAB3",#N/A,TRUE,"GENERAL";"TAB4",#N/A,TRUE,"GENERAL";"TAB5",#N/A,TRUE,"GENERAL"}</definedName>
    <definedName name="dfasd" localSheetId="59" hidden="1">{"TAB1",#N/A,TRUE,"GENERAL";"TAB2",#N/A,TRUE,"GENERAL";"TAB3",#N/A,TRUE,"GENERAL";"TAB4",#N/A,TRUE,"GENERAL";"TAB5",#N/A,TRUE,"GENERAL"}</definedName>
    <definedName name="dfasd" localSheetId="61" hidden="1">{"TAB1",#N/A,TRUE,"GENERAL";"TAB2",#N/A,TRUE,"GENERAL";"TAB3",#N/A,TRUE,"GENERAL";"TAB4",#N/A,TRUE,"GENERAL";"TAB5",#N/A,TRUE,"GENERAL"}</definedName>
    <definedName name="dfasd" localSheetId="63" hidden="1">{"TAB1",#N/A,TRUE,"GENERAL";"TAB2",#N/A,TRUE,"GENERAL";"TAB3",#N/A,TRUE,"GENERAL";"TAB4",#N/A,TRUE,"GENERAL";"TAB5",#N/A,TRUE,"GENERAL"}</definedName>
    <definedName name="dfasd" localSheetId="65" hidden="1">{"TAB1",#N/A,TRUE,"GENERAL";"TAB2",#N/A,TRUE,"GENERAL";"TAB3",#N/A,TRUE,"GENERAL";"TAB4",#N/A,TRUE,"GENERAL";"TAB5",#N/A,TRUE,"GENERAL"}</definedName>
    <definedName name="dfasd" localSheetId="67" hidden="1">{"TAB1",#N/A,TRUE,"GENERAL";"TAB2",#N/A,TRUE,"GENERAL";"TAB3",#N/A,TRUE,"GENERAL";"TAB4",#N/A,TRUE,"GENERAL";"TAB5",#N/A,TRUE,"GENERAL"}</definedName>
    <definedName name="dfasd" localSheetId="69" hidden="1">{"TAB1",#N/A,TRUE,"GENERAL";"TAB2",#N/A,TRUE,"GENERAL";"TAB3",#N/A,TRUE,"GENERAL";"TAB4",#N/A,TRUE,"GENERAL";"TAB5",#N/A,TRUE,"GENERAL"}</definedName>
    <definedName name="dfasd" localSheetId="71" hidden="1">{"TAB1",#N/A,TRUE,"GENERAL";"TAB2",#N/A,TRUE,"GENERAL";"TAB3",#N/A,TRUE,"GENERAL";"TAB4",#N/A,TRUE,"GENERAL";"TAB5",#N/A,TRUE,"GENERAL"}</definedName>
    <definedName name="dfasd" localSheetId="73" hidden="1">{"TAB1",#N/A,TRUE,"GENERAL";"TAB2",#N/A,TRUE,"GENERAL";"TAB3",#N/A,TRUE,"GENERAL";"TAB4",#N/A,TRUE,"GENERAL";"TAB5",#N/A,TRUE,"GENERAL"}</definedName>
    <definedName name="dfasd" localSheetId="75" hidden="1">{"TAB1",#N/A,TRUE,"GENERAL";"TAB2",#N/A,TRUE,"GENERAL";"TAB3",#N/A,TRUE,"GENERAL";"TAB4",#N/A,TRUE,"GENERAL";"TAB5",#N/A,TRUE,"GENERAL"}</definedName>
    <definedName name="dfasd" localSheetId="77" hidden="1">{"TAB1",#N/A,TRUE,"GENERAL";"TAB2",#N/A,TRUE,"GENERAL";"TAB3",#N/A,TRUE,"GENERAL";"TAB4",#N/A,TRUE,"GENERAL";"TAB5",#N/A,TRUE,"GENERAL"}</definedName>
    <definedName name="dfasd" localSheetId="79"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6" hidden="1">{"via1",#N/A,TRUE,"general";"via2",#N/A,TRUE,"general";"via3",#N/A,TRUE,"general"}</definedName>
    <definedName name="DFBNJ" localSheetId="28" hidden="1">{"via1",#N/A,TRUE,"general";"via2",#N/A,TRUE,"general";"via3",#N/A,TRUE,"general"}</definedName>
    <definedName name="DFBNJ" localSheetId="30" hidden="1">{"via1",#N/A,TRUE,"general";"via2",#N/A,TRUE,"general";"via3",#N/A,TRUE,"general"}</definedName>
    <definedName name="DFBNJ" localSheetId="81" hidden="1">{"via1",#N/A,TRUE,"general";"via2",#N/A,TRUE,"general";"via3",#N/A,TRUE,"general"}</definedName>
    <definedName name="DFBNJ" localSheetId="32" hidden="1">{"via1",#N/A,TRUE,"general";"via2",#N/A,TRUE,"general";"via3",#N/A,TRUE,"general"}</definedName>
    <definedName name="DFBNJ" localSheetId="34" hidden="1">{"via1",#N/A,TRUE,"general";"via2",#N/A,TRUE,"general";"via3",#N/A,TRUE,"general"}</definedName>
    <definedName name="DFBNJ" localSheetId="36" hidden="1">{"via1",#N/A,TRUE,"general";"via2",#N/A,TRUE,"general";"via3",#N/A,TRUE,"general"}</definedName>
    <definedName name="DFBNJ" localSheetId="38" hidden="1">{"via1",#N/A,TRUE,"general";"via2",#N/A,TRUE,"general";"via3",#N/A,TRUE,"general"}</definedName>
    <definedName name="DFBNJ" localSheetId="40" hidden="1">{"via1",#N/A,TRUE,"general";"via2",#N/A,TRUE,"general";"via3",#N/A,TRUE,"general"}</definedName>
    <definedName name="DFBNJ" localSheetId="42" hidden="1">{"via1",#N/A,TRUE,"general";"via2",#N/A,TRUE,"general";"via3",#N/A,TRUE,"general"}</definedName>
    <definedName name="DFBNJ" localSheetId="45" hidden="1">{"via1",#N/A,TRUE,"general";"via2",#N/A,TRUE,"general";"via3",#N/A,TRUE,"general"}</definedName>
    <definedName name="DFBNJ" localSheetId="47" hidden="1">{"via1",#N/A,TRUE,"general";"via2",#N/A,TRUE,"general";"via3",#N/A,TRUE,"general"}</definedName>
    <definedName name="DFBNJ" localSheetId="49" hidden="1">{"via1",#N/A,TRUE,"general";"via2",#N/A,TRUE,"general";"via3",#N/A,TRUE,"general"}</definedName>
    <definedName name="DFBNJ" localSheetId="51" hidden="1">{"via1",#N/A,TRUE,"general";"via2",#N/A,TRUE,"general";"via3",#N/A,TRUE,"general"}</definedName>
    <definedName name="DFBNJ" localSheetId="53" hidden="1">{"via1",#N/A,TRUE,"general";"via2",#N/A,TRUE,"general";"via3",#N/A,TRUE,"general"}</definedName>
    <definedName name="DFBNJ" localSheetId="55" hidden="1">{"via1",#N/A,TRUE,"general";"via2",#N/A,TRUE,"general";"via3",#N/A,TRUE,"general"}</definedName>
    <definedName name="DFBNJ" localSheetId="57" hidden="1">{"via1",#N/A,TRUE,"general";"via2",#N/A,TRUE,"general";"via3",#N/A,TRUE,"general"}</definedName>
    <definedName name="DFBNJ" localSheetId="59" hidden="1">{"via1",#N/A,TRUE,"general";"via2",#N/A,TRUE,"general";"via3",#N/A,TRUE,"general"}</definedName>
    <definedName name="DFBNJ" localSheetId="61" hidden="1">{"via1",#N/A,TRUE,"general";"via2",#N/A,TRUE,"general";"via3",#N/A,TRUE,"general"}</definedName>
    <definedName name="DFBNJ" localSheetId="63" hidden="1">{"via1",#N/A,TRUE,"general";"via2",#N/A,TRUE,"general";"via3",#N/A,TRUE,"general"}</definedName>
    <definedName name="DFBNJ" localSheetId="65" hidden="1">{"via1",#N/A,TRUE,"general";"via2",#N/A,TRUE,"general";"via3",#N/A,TRUE,"general"}</definedName>
    <definedName name="DFBNJ" localSheetId="67" hidden="1">{"via1",#N/A,TRUE,"general";"via2",#N/A,TRUE,"general";"via3",#N/A,TRUE,"general"}</definedName>
    <definedName name="DFBNJ" localSheetId="69" hidden="1">{"via1",#N/A,TRUE,"general";"via2",#N/A,TRUE,"general";"via3",#N/A,TRUE,"general"}</definedName>
    <definedName name="DFBNJ" localSheetId="71" hidden="1">{"via1",#N/A,TRUE,"general";"via2",#N/A,TRUE,"general";"via3",#N/A,TRUE,"general"}</definedName>
    <definedName name="DFBNJ" localSheetId="73" hidden="1">{"via1",#N/A,TRUE,"general";"via2",#N/A,TRUE,"general";"via3",#N/A,TRUE,"general"}</definedName>
    <definedName name="DFBNJ" localSheetId="75" hidden="1">{"via1",#N/A,TRUE,"general";"via2",#N/A,TRUE,"general";"via3",#N/A,TRUE,"general"}</definedName>
    <definedName name="DFBNJ" localSheetId="77" hidden="1">{"via1",#N/A,TRUE,"general";"via2",#N/A,TRUE,"general";"via3",#N/A,TRUE,"general"}</definedName>
    <definedName name="DFBNJ" localSheetId="79"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6" hidden="1">{"TAB1",#N/A,TRUE,"GENERAL";"TAB2",#N/A,TRUE,"GENERAL";"TAB3",#N/A,TRUE,"GENERAL";"TAB4",#N/A,TRUE,"GENERAL";"TAB5",#N/A,TRUE,"GENERAL"}</definedName>
    <definedName name="dfds" localSheetId="28" hidden="1">{"TAB1",#N/A,TRUE,"GENERAL";"TAB2",#N/A,TRUE,"GENERAL";"TAB3",#N/A,TRUE,"GENERAL";"TAB4",#N/A,TRUE,"GENERAL";"TAB5",#N/A,TRUE,"GENERAL"}</definedName>
    <definedName name="dfds" localSheetId="30" hidden="1">{"TAB1",#N/A,TRUE,"GENERAL";"TAB2",#N/A,TRUE,"GENERAL";"TAB3",#N/A,TRUE,"GENERAL";"TAB4",#N/A,TRUE,"GENERAL";"TAB5",#N/A,TRUE,"GENERAL"}</definedName>
    <definedName name="dfds" localSheetId="8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4" hidden="1">{"TAB1",#N/A,TRUE,"GENERAL";"TAB2",#N/A,TRUE,"GENERAL";"TAB3",#N/A,TRUE,"GENERAL";"TAB4",#N/A,TRUE,"GENERAL";"TAB5",#N/A,TRUE,"GENERAL"}</definedName>
    <definedName name="dfds" localSheetId="36" hidden="1">{"TAB1",#N/A,TRUE,"GENERAL";"TAB2",#N/A,TRUE,"GENERAL";"TAB3",#N/A,TRUE,"GENERAL";"TAB4",#N/A,TRUE,"GENERAL";"TAB5",#N/A,TRUE,"GENERAL"}</definedName>
    <definedName name="dfds" localSheetId="38" hidden="1">{"TAB1",#N/A,TRUE,"GENERAL";"TAB2",#N/A,TRUE,"GENERAL";"TAB3",#N/A,TRUE,"GENERAL";"TAB4",#N/A,TRUE,"GENERAL";"TAB5",#N/A,TRUE,"GENERAL"}</definedName>
    <definedName name="dfds" localSheetId="40" hidden="1">{"TAB1",#N/A,TRUE,"GENERAL";"TAB2",#N/A,TRUE,"GENERAL";"TAB3",#N/A,TRUE,"GENERAL";"TAB4",#N/A,TRUE,"GENERAL";"TAB5",#N/A,TRUE,"GENERAL"}</definedName>
    <definedName name="dfds" localSheetId="42" hidden="1">{"TAB1",#N/A,TRUE,"GENERAL";"TAB2",#N/A,TRUE,"GENERAL";"TAB3",#N/A,TRUE,"GENERAL";"TAB4",#N/A,TRUE,"GENERAL";"TAB5",#N/A,TRUE,"GENERAL"}</definedName>
    <definedName name="dfds" localSheetId="45" hidden="1">{"TAB1",#N/A,TRUE,"GENERAL";"TAB2",#N/A,TRUE,"GENERAL";"TAB3",#N/A,TRUE,"GENERAL";"TAB4",#N/A,TRUE,"GENERAL";"TAB5",#N/A,TRUE,"GENERAL"}</definedName>
    <definedName name="dfds" localSheetId="47" hidden="1">{"TAB1",#N/A,TRUE,"GENERAL";"TAB2",#N/A,TRUE,"GENERAL";"TAB3",#N/A,TRUE,"GENERAL";"TAB4",#N/A,TRUE,"GENERAL";"TAB5",#N/A,TRUE,"GENERAL"}</definedName>
    <definedName name="dfds" localSheetId="49" hidden="1">{"TAB1",#N/A,TRUE,"GENERAL";"TAB2",#N/A,TRUE,"GENERAL";"TAB3",#N/A,TRUE,"GENERAL";"TAB4",#N/A,TRUE,"GENERAL";"TAB5",#N/A,TRUE,"GENERAL"}</definedName>
    <definedName name="dfds" localSheetId="51" hidden="1">{"TAB1",#N/A,TRUE,"GENERAL";"TAB2",#N/A,TRUE,"GENERAL";"TAB3",#N/A,TRUE,"GENERAL";"TAB4",#N/A,TRUE,"GENERAL";"TAB5",#N/A,TRUE,"GENERAL"}</definedName>
    <definedName name="dfds" localSheetId="53" hidden="1">{"TAB1",#N/A,TRUE,"GENERAL";"TAB2",#N/A,TRUE,"GENERAL";"TAB3",#N/A,TRUE,"GENERAL";"TAB4",#N/A,TRUE,"GENERAL";"TAB5",#N/A,TRUE,"GENERAL"}</definedName>
    <definedName name="dfds" localSheetId="55" hidden="1">{"TAB1",#N/A,TRUE,"GENERAL";"TAB2",#N/A,TRUE,"GENERAL";"TAB3",#N/A,TRUE,"GENERAL";"TAB4",#N/A,TRUE,"GENERAL";"TAB5",#N/A,TRUE,"GENERAL"}</definedName>
    <definedName name="dfds" localSheetId="57" hidden="1">{"TAB1",#N/A,TRUE,"GENERAL";"TAB2",#N/A,TRUE,"GENERAL";"TAB3",#N/A,TRUE,"GENERAL";"TAB4",#N/A,TRUE,"GENERAL";"TAB5",#N/A,TRUE,"GENERAL"}</definedName>
    <definedName name="dfds" localSheetId="59" hidden="1">{"TAB1",#N/A,TRUE,"GENERAL";"TAB2",#N/A,TRUE,"GENERAL";"TAB3",#N/A,TRUE,"GENERAL";"TAB4",#N/A,TRUE,"GENERAL";"TAB5",#N/A,TRUE,"GENERAL"}</definedName>
    <definedName name="dfds" localSheetId="61" hidden="1">{"TAB1",#N/A,TRUE,"GENERAL";"TAB2",#N/A,TRUE,"GENERAL";"TAB3",#N/A,TRUE,"GENERAL";"TAB4",#N/A,TRUE,"GENERAL";"TAB5",#N/A,TRUE,"GENERAL"}</definedName>
    <definedName name="dfds" localSheetId="63" hidden="1">{"TAB1",#N/A,TRUE,"GENERAL";"TAB2",#N/A,TRUE,"GENERAL";"TAB3",#N/A,TRUE,"GENERAL";"TAB4",#N/A,TRUE,"GENERAL";"TAB5",#N/A,TRUE,"GENERAL"}</definedName>
    <definedName name="dfds" localSheetId="65" hidden="1">{"TAB1",#N/A,TRUE,"GENERAL";"TAB2",#N/A,TRUE,"GENERAL";"TAB3",#N/A,TRUE,"GENERAL";"TAB4",#N/A,TRUE,"GENERAL";"TAB5",#N/A,TRUE,"GENERAL"}</definedName>
    <definedName name="dfds" localSheetId="67" hidden="1">{"TAB1",#N/A,TRUE,"GENERAL";"TAB2",#N/A,TRUE,"GENERAL";"TAB3",#N/A,TRUE,"GENERAL";"TAB4",#N/A,TRUE,"GENERAL";"TAB5",#N/A,TRUE,"GENERAL"}</definedName>
    <definedName name="dfds" localSheetId="69" hidden="1">{"TAB1",#N/A,TRUE,"GENERAL";"TAB2",#N/A,TRUE,"GENERAL";"TAB3",#N/A,TRUE,"GENERAL";"TAB4",#N/A,TRUE,"GENERAL";"TAB5",#N/A,TRUE,"GENERAL"}</definedName>
    <definedName name="dfds" localSheetId="71" hidden="1">{"TAB1",#N/A,TRUE,"GENERAL";"TAB2",#N/A,TRUE,"GENERAL";"TAB3",#N/A,TRUE,"GENERAL";"TAB4",#N/A,TRUE,"GENERAL";"TAB5",#N/A,TRUE,"GENERAL"}</definedName>
    <definedName name="dfds" localSheetId="73" hidden="1">{"TAB1",#N/A,TRUE,"GENERAL";"TAB2",#N/A,TRUE,"GENERAL";"TAB3",#N/A,TRUE,"GENERAL";"TAB4",#N/A,TRUE,"GENERAL";"TAB5",#N/A,TRUE,"GENERAL"}</definedName>
    <definedName name="dfds" localSheetId="75" hidden="1">{"TAB1",#N/A,TRUE,"GENERAL";"TAB2",#N/A,TRUE,"GENERAL";"TAB3",#N/A,TRUE,"GENERAL";"TAB4",#N/A,TRUE,"GENERAL";"TAB5",#N/A,TRUE,"GENERAL"}</definedName>
    <definedName name="dfds" localSheetId="77" hidden="1">{"TAB1",#N/A,TRUE,"GENERAL";"TAB2",#N/A,TRUE,"GENERAL";"TAB3",#N/A,TRUE,"GENERAL";"TAB4",#N/A,TRUE,"GENERAL";"TAB5",#N/A,TRUE,"GENERAL"}</definedName>
    <definedName name="dfds" localSheetId="79"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6" hidden="1">{"via1",#N/A,TRUE,"general";"via2",#N/A,TRUE,"general";"via3",#N/A,TRUE,"general"}</definedName>
    <definedName name="dfdsfi" localSheetId="28" hidden="1">{"via1",#N/A,TRUE,"general";"via2",#N/A,TRUE,"general";"via3",#N/A,TRUE,"general"}</definedName>
    <definedName name="dfdsfi" localSheetId="30" hidden="1">{"via1",#N/A,TRUE,"general";"via2",#N/A,TRUE,"general";"via3",#N/A,TRUE,"general"}</definedName>
    <definedName name="dfdsfi" localSheetId="81" hidden="1">{"via1",#N/A,TRUE,"general";"via2",#N/A,TRUE,"general";"via3",#N/A,TRUE,"general"}</definedName>
    <definedName name="dfdsfi" localSheetId="32" hidden="1">{"via1",#N/A,TRUE,"general";"via2",#N/A,TRUE,"general";"via3",#N/A,TRUE,"general"}</definedName>
    <definedName name="dfdsfi" localSheetId="34" hidden="1">{"via1",#N/A,TRUE,"general";"via2",#N/A,TRUE,"general";"via3",#N/A,TRUE,"general"}</definedName>
    <definedName name="dfdsfi" localSheetId="36" hidden="1">{"via1",#N/A,TRUE,"general";"via2",#N/A,TRUE,"general";"via3",#N/A,TRUE,"general"}</definedName>
    <definedName name="dfdsfi" localSheetId="38" hidden="1">{"via1",#N/A,TRUE,"general";"via2",#N/A,TRUE,"general";"via3",#N/A,TRUE,"general"}</definedName>
    <definedName name="dfdsfi" localSheetId="40" hidden="1">{"via1",#N/A,TRUE,"general";"via2",#N/A,TRUE,"general";"via3",#N/A,TRUE,"general"}</definedName>
    <definedName name="dfdsfi" localSheetId="42" hidden="1">{"via1",#N/A,TRUE,"general";"via2",#N/A,TRUE,"general";"via3",#N/A,TRUE,"general"}</definedName>
    <definedName name="dfdsfi" localSheetId="45" hidden="1">{"via1",#N/A,TRUE,"general";"via2",#N/A,TRUE,"general";"via3",#N/A,TRUE,"general"}</definedName>
    <definedName name="dfdsfi" localSheetId="47" hidden="1">{"via1",#N/A,TRUE,"general";"via2",#N/A,TRUE,"general";"via3",#N/A,TRUE,"general"}</definedName>
    <definedName name="dfdsfi" localSheetId="49" hidden="1">{"via1",#N/A,TRUE,"general";"via2",#N/A,TRUE,"general";"via3",#N/A,TRUE,"general"}</definedName>
    <definedName name="dfdsfi" localSheetId="51" hidden="1">{"via1",#N/A,TRUE,"general";"via2",#N/A,TRUE,"general";"via3",#N/A,TRUE,"general"}</definedName>
    <definedName name="dfdsfi" localSheetId="53" hidden="1">{"via1",#N/A,TRUE,"general";"via2",#N/A,TRUE,"general";"via3",#N/A,TRUE,"general"}</definedName>
    <definedName name="dfdsfi" localSheetId="55" hidden="1">{"via1",#N/A,TRUE,"general";"via2",#N/A,TRUE,"general";"via3",#N/A,TRUE,"general"}</definedName>
    <definedName name="dfdsfi" localSheetId="57" hidden="1">{"via1",#N/A,TRUE,"general";"via2",#N/A,TRUE,"general";"via3",#N/A,TRUE,"general"}</definedName>
    <definedName name="dfdsfi" localSheetId="59" hidden="1">{"via1",#N/A,TRUE,"general";"via2",#N/A,TRUE,"general";"via3",#N/A,TRUE,"general"}</definedName>
    <definedName name="dfdsfi" localSheetId="61" hidden="1">{"via1",#N/A,TRUE,"general";"via2",#N/A,TRUE,"general";"via3",#N/A,TRUE,"general"}</definedName>
    <definedName name="dfdsfi" localSheetId="63" hidden="1">{"via1",#N/A,TRUE,"general";"via2",#N/A,TRUE,"general";"via3",#N/A,TRUE,"general"}</definedName>
    <definedName name="dfdsfi" localSheetId="65" hidden="1">{"via1",#N/A,TRUE,"general";"via2",#N/A,TRUE,"general";"via3",#N/A,TRUE,"general"}</definedName>
    <definedName name="dfdsfi" localSheetId="67" hidden="1">{"via1",#N/A,TRUE,"general";"via2",#N/A,TRUE,"general";"via3",#N/A,TRUE,"general"}</definedName>
    <definedName name="dfdsfi" localSheetId="69" hidden="1">{"via1",#N/A,TRUE,"general";"via2",#N/A,TRUE,"general";"via3",#N/A,TRUE,"general"}</definedName>
    <definedName name="dfdsfi" localSheetId="71" hidden="1">{"via1",#N/A,TRUE,"general";"via2",#N/A,TRUE,"general";"via3",#N/A,TRUE,"general"}</definedName>
    <definedName name="dfdsfi" localSheetId="73" hidden="1">{"via1",#N/A,TRUE,"general";"via2",#N/A,TRUE,"general";"via3",#N/A,TRUE,"general"}</definedName>
    <definedName name="dfdsfi" localSheetId="75" hidden="1">{"via1",#N/A,TRUE,"general";"via2",#N/A,TRUE,"general";"via3",#N/A,TRUE,"general"}</definedName>
    <definedName name="dfdsfi" localSheetId="77" hidden="1">{"via1",#N/A,TRUE,"general";"via2",#N/A,TRUE,"general";"via3",#N/A,TRUE,"general"}</definedName>
    <definedName name="dfdsfi" localSheetId="79"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6"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8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40" hidden="1">{"TAB1",#N/A,TRUE,"GENERAL";"TAB2",#N/A,TRUE,"GENERAL";"TAB3",#N/A,TRUE,"GENERAL";"TAB4",#N/A,TRUE,"GENERAL";"TAB5",#N/A,TRUE,"GENERAL"}</definedName>
    <definedName name="dffffe" localSheetId="42" hidden="1">{"TAB1",#N/A,TRUE,"GENERAL";"TAB2",#N/A,TRUE,"GENERAL";"TAB3",#N/A,TRUE,"GENERAL";"TAB4",#N/A,TRUE,"GENERAL";"TAB5",#N/A,TRUE,"GENERAL"}</definedName>
    <definedName name="dffffe" localSheetId="45" hidden="1">{"TAB1",#N/A,TRUE,"GENERAL";"TAB2",#N/A,TRUE,"GENERAL";"TAB3",#N/A,TRUE,"GENERAL";"TAB4",#N/A,TRUE,"GENERAL";"TAB5",#N/A,TRUE,"GENERAL"}</definedName>
    <definedName name="dffffe" localSheetId="47" hidden="1">{"TAB1",#N/A,TRUE,"GENERAL";"TAB2",#N/A,TRUE,"GENERAL";"TAB3",#N/A,TRUE,"GENERAL";"TAB4",#N/A,TRUE,"GENERAL";"TAB5",#N/A,TRUE,"GENERAL"}</definedName>
    <definedName name="dffffe" localSheetId="49" hidden="1">{"TAB1",#N/A,TRUE,"GENERAL";"TAB2",#N/A,TRUE,"GENERAL";"TAB3",#N/A,TRUE,"GENERAL";"TAB4",#N/A,TRUE,"GENERAL";"TAB5",#N/A,TRUE,"GENERAL"}</definedName>
    <definedName name="dffffe" localSheetId="51" hidden="1">{"TAB1",#N/A,TRUE,"GENERAL";"TAB2",#N/A,TRUE,"GENERAL";"TAB3",#N/A,TRUE,"GENERAL";"TAB4",#N/A,TRUE,"GENERAL";"TAB5",#N/A,TRUE,"GENERAL"}</definedName>
    <definedName name="dffffe" localSheetId="53" hidden="1">{"TAB1",#N/A,TRUE,"GENERAL";"TAB2",#N/A,TRUE,"GENERAL";"TAB3",#N/A,TRUE,"GENERAL";"TAB4",#N/A,TRUE,"GENERAL";"TAB5",#N/A,TRUE,"GENERAL"}</definedName>
    <definedName name="dffffe" localSheetId="55" hidden="1">{"TAB1",#N/A,TRUE,"GENERAL";"TAB2",#N/A,TRUE,"GENERAL";"TAB3",#N/A,TRUE,"GENERAL";"TAB4",#N/A,TRUE,"GENERAL";"TAB5",#N/A,TRUE,"GENERAL"}</definedName>
    <definedName name="dffffe" localSheetId="57" hidden="1">{"TAB1",#N/A,TRUE,"GENERAL";"TAB2",#N/A,TRUE,"GENERAL";"TAB3",#N/A,TRUE,"GENERAL";"TAB4",#N/A,TRUE,"GENERAL";"TAB5",#N/A,TRUE,"GENERAL"}</definedName>
    <definedName name="dffffe" localSheetId="59" hidden="1">{"TAB1",#N/A,TRUE,"GENERAL";"TAB2",#N/A,TRUE,"GENERAL";"TAB3",#N/A,TRUE,"GENERAL";"TAB4",#N/A,TRUE,"GENERAL";"TAB5",#N/A,TRUE,"GENERAL"}</definedName>
    <definedName name="dffffe" localSheetId="61" hidden="1">{"TAB1",#N/A,TRUE,"GENERAL";"TAB2",#N/A,TRUE,"GENERAL";"TAB3",#N/A,TRUE,"GENERAL";"TAB4",#N/A,TRUE,"GENERAL";"TAB5",#N/A,TRUE,"GENERAL"}</definedName>
    <definedName name="dffffe" localSheetId="63" hidden="1">{"TAB1",#N/A,TRUE,"GENERAL";"TAB2",#N/A,TRUE,"GENERAL";"TAB3",#N/A,TRUE,"GENERAL";"TAB4",#N/A,TRUE,"GENERAL";"TAB5",#N/A,TRUE,"GENERAL"}</definedName>
    <definedName name="dffffe" localSheetId="65" hidden="1">{"TAB1",#N/A,TRUE,"GENERAL";"TAB2",#N/A,TRUE,"GENERAL";"TAB3",#N/A,TRUE,"GENERAL";"TAB4",#N/A,TRUE,"GENERAL";"TAB5",#N/A,TRUE,"GENERAL"}</definedName>
    <definedName name="dffffe" localSheetId="67" hidden="1">{"TAB1",#N/A,TRUE,"GENERAL";"TAB2",#N/A,TRUE,"GENERAL";"TAB3",#N/A,TRUE,"GENERAL";"TAB4",#N/A,TRUE,"GENERAL";"TAB5",#N/A,TRUE,"GENERAL"}</definedName>
    <definedName name="dffffe" localSheetId="69" hidden="1">{"TAB1",#N/A,TRUE,"GENERAL";"TAB2",#N/A,TRUE,"GENERAL";"TAB3",#N/A,TRUE,"GENERAL";"TAB4",#N/A,TRUE,"GENERAL";"TAB5",#N/A,TRUE,"GENERAL"}</definedName>
    <definedName name="dffffe" localSheetId="71" hidden="1">{"TAB1",#N/A,TRUE,"GENERAL";"TAB2",#N/A,TRUE,"GENERAL";"TAB3",#N/A,TRUE,"GENERAL";"TAB4",#N/A,TRUE,"GENERAL";"TAB5",#N/A,TRUE,"GENERAL"}</definedName>
    <definedName name="dffffe" localSheetId="73" hidden="1">{"TAB1",#N/A,TRUE,"GENERAL";"TAB2",#N/A,TRUE,"GENERAL";"TAB3",#N/A,TRUE,"GENERAL";"TAB4",#N/A,TRUE,"GENERAL";"TAB5",#N/A,TRUE,"GENERAL"}</definedName>
    <definedName name="dffffe" localSheetId="75" hidden="1">{"TAB1",#N/A,TRUE,"GENERAL";"TAB2",#N/A,TRUE,"GENERAL";"TAB3",#N/A,TRUE,"GENERAL";"TAB4",#N/A,TRUE,"GENERAL";"TAB5",#N/A,TRUE,"GENERAL"}</definedName>
    <definedName name="dffffe" localSheetId="77" hidden="1">{"TAB1",#N/A,TRUE,"GENERAL";"TAB2",#N/A,TRUE,"GENERAL";"TAB3",#N/A,TRUE,"GENERAL";"TAB4",#N/A,TRUE,"GENERAL";"TAB5",#N/A,TRUE,"GENERAL"}</definedName>
    <definedName name="dffffe" localSheetId="79"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6" hidden="1">{"via1",#N/A,TRUE,"general";"via2",#N/A,TRUE,"general";"via3",#N/A,TRUE,"general"}</definedName>
    <definedName name="DFG" localSheetId="28" hidden="1">{"via1",#N/A,TRUE,"general";"via2",#N/A,TRUE,"general";"via3",#N/A,TRUE,"general"}</definedName>
    <definedName name="DFG" localSheetId="30" hidden="1">{"via1",#N/A,TRUE,"general";"via2",#N/A,TRUE,"general";"via3",#N/A,TRUE,"general"}</definedName>
    <definedName name="DFG" localSheetId="81" hidden="1">{"via1",#N/A,TRUE,"general";"via2",#N/A,TRUE,"general";"via3",#N/A,TRUE,"general"}</definedName>
    <definedName name="DFG" localSheetId="32" hidden="1">{"via1",#N/A,TRUE,"general";"via2",#N/A,TRUE,"general";"via3",#N/A,TRUE,"general"}</definedName>
    <definedName name="DFG" localSheetId="34" hidden="1">{"via1",#N/A,TRUE,"general";"via2",#N/A,TRUE,"general";"via3",#N/A,TRUE,"general"}</definedName>
    <definedName name="DFG" localSheetId="36" hidden="1">{"via1",#N/A,TRUE,"general";"via2",#N/A,TRUE,"general";"via3",#N/A,TRUE,"general"}</definedName>
    <definedName name="DFG" localSheetId="38" hidden="1">{"via1",#N/A,TRUE,"general";"via2",#N/A,TRUE,"general";"via3",#N/A,TRUE,"general"}</definedName>
    <definedName name="DFG" localSheetId="40" hidden="1">{"via1",#N/A,TRUE,"general";"via2",#N/A,TRUE,"general";"via3",#N/A,TRUE,"general"}</definedName>
    <definedName name="DFG" localSheetId="42" hidden="1">{"via1",#N/A,TRUE,"general";"via2",#N/A,TRUE,"general";"via3",#N/A,TRUE,"general"}</definedName>
    <definedName name="DFG" localSheetId="45" hidden="1">{"via1",#N/A,TRUE,"general";"via2",#N/A,TRUE,"general";"via3",#N/A,TRUE,"general"}</definedName>
    <definedName name="DFG" localSheetId="47" hidden="1">{"via1",#N/A,TRUE,"general";"via2",#N/A,TRUE,"general";"via3",#N/A,TRUE,"general"}</definedName>
    <definedName name="DFG" localSheetId="49" hidden="1">{"via1",#N/A,TRUE,"general";"via2",#N/A,TRUE,"general";"via3",#N/A,TRUE,"general"}</definedName>
    <definedName name="DFG" localSheetId="51" hidden="1">{"via1",#N/A,TRUE,"general";"via2",#N/A,TRUE,"general";"via3",#N/A,TRUE,"general"}</definedName>
    <definedName name="DFG" localSheetId="53" hidden="1">{"via1",#N/A,TRUE,"general";"via2",#N/A,TRUE,"general";"via3",#N/A,TRUE,"general"}</definedName>
    <definedName name="DFG" localSheetId="55" hidden="1">{"via1",#N/A,TRUE,"general";"via2",#N/A,TRUE,"general";"via3",#N/A,TRUE,"general"}</definedName>
    <definedName name="DFG" localSheetId="57" hidden="1">{"via1",#N/A,TRUE,"general";"via2",#N/A,TRUE,"general";"via3",#N/A,TRUE,"general"}</definedName>
    <definedName name="DFG" localSheetId="59" hidden="1">{"via1",#N/A,TRUE,"general";"via2",#N/A,TRUE,"general";"via3",#N/A,TRUE,"general"}</definedName>
    <definedName name="DFG" localSheetId="61" hidden="1">{"via1",#N/A,TRUE,"general";"via2",#N/A,TRUE,"general";"via3",#N/A,TRUE,"general"}</definedName>
    <definedName name="DFG" localSheetId="63" hidden="1">{"via1",#N/A,TRUE,"general";"via2",#N/A,TRUE,"general";"via3",#N/A,TRUE,"general"}</definedName>
    <definedName name="DFG" localSheetId="65" hidden="1">{"via1",#N/A,TRUE,"general";"via2",#N/A,TRUE,"general";"via3",#N/A,TRUE,"general"}</definedName>
    <definedName name="DFG" localSheetId="67" hidden="1">{"via1",#N/A,TRUE,"general";"via2",#N/A,TRUE,"general";"via3",#N/A,TRUE,"general"}</definedName>
    <definedName name="DFG" localSheetId="69" hidden="1">{"via1",#N/A,TRUE,"general";"via2",#N/A,TRUE,"general";"via3",#N/A,TRUE,"general"}</definedName>
    <definedName name="DFG" localSheetId="71" hidden="1">{"via1",#N/A,TRUE,"general";"via2",#N/A,TRUE,"general";"via3",#N/A,TRUE,"general"}</definedName>
    <definedName name="DFG" localSheetId="73" hidden="1">{"via1",#N/A,TRUE,"general";"via2",#N/A,TRUE,"general";"via3",#N/A,TRUE,"general"}</definedName>
    <definedName name="DFG" localSheetId="75" hidden="1">{"via1",#N/A,TRUE,"general";"via2",#N/A,TRUE,"general";"via3",#N/A,TRUE,"general"}</definedName>
    <definedName name="DFG" localSheetId="77" hidden="1">{"via1",#N/A,TRUE,"general";"via2",#N/A,TRUE,"general";"via3",#N/A,TRUE,"general"}</definedName>
    <definedName name="DFG" localSheetId="79"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6" hidden="1">{"via1",#N/A,TRUE,"general";"via2",#N/A,TRUE,"general";"via3",#N/A,TRUE,"general"}</definedName>
    <definedName name="DFGBHJ" localSheetId="28" hidden="1">{"via1",#N/A,TRUE,"general";"via2",#N/A,TRUE,"general";"via3",#N/A,TRUE,"general"}</definedName>
    <definedName name="DFGBHJ" localSheetId="30" hidden="1">{"via1",#N/A,TRUE,"general";"via2",#N/A,TRUE,"general";"via3",#N/A,TRUE,"general"}</definedName>
    <definedName name="DFGBHJ" localSheetId="81" hidden="1">{"via1",#N/A,TRUE,"general";"via2",#N/A,TRUE,"general";"via3",#N/A,TRUE,"general"}</definedName>
    <definedName name="DFGBHJ" localSheetId="32" hidden="1">{"via1",#N/A,TRUE,"general";"via2",#N/A,TRUE,"general";"via3",#N/A,TRUE,"general"}</definedName>
    <definedName name="DFGBHJ" localSheetId="34" hidden="1">{"via1",#N/A,TRUE,"general";"via2",#N/A,TRUE,"general";"via3",#N/A,TRUE,"general"}</definedName>
    <definedName name="DFGBHJ" localSheetId="36" hidden="1">{"via1",#N/A,TRUE,"general";"via2",#N/A,TRUE,"general";"via3",#N/A,TRUE,"general"}</definedName>
    <definedName name="DFGBHJ" localSheetId="38" hidden="1">{"via1",#N/A,TRUE,"general";"via2",#N/A,TRUE,"general";"via3",#N/A,TRUE,"general"}</definedName>
    <definedName name="DFGBHJ" localSheetId="40" hidden="1">{"via1",#N/A,TRUE,"general";"via2",#N/A,TRUE,"general";"via3",#N/A,TRUE,"general"}</definedName>
    <definedName name="DFGBHJ" localSheetId="42" hidden="1">{"via1",#N/A,TRUE,"general";"via2",#N/A,TRUE,"general";"via3",#N/A,TRUE,"general"}</definedName>
    <definedName name="DFGBHJ" localSheetId="45" hidden="1">{"via1",#N/A,TRUE,"general";"via2",#N/A,TRUE,"general";"via3",#N/A,TRUE,"general"}</definedName>
    <definedName name="DFGBHJ" localSheetId="47" hidden="1">{"via1",#N/A,TRUE,"general";"via2",#N/A,TRUE,"general";"via3",#N/A,TRUE,"general"}</definedName>
    <definedName name="DFGBHJ" localSheetId="49" hidden="1">{"via1",#N/A,TRUE,"general";"via2",#N/A,TRUE,"general";"via3",#N/A,TRUE,"general"}</definedName>
    <definedName name="DFGBHJ" localSheetId="51" hidden="1">{"via1",#N/A,TRUE,"general";"via2",#N/A,TRUE,"general";"via3",#N/A,TRUE,"general"}</definedName>
    <definedName name="DFGBHJ" localSheetId="53" hidden="1">{"via1",#N/A,TRUE,"general";"via2",#N/A,TRUE,"general";"via3",#N/A,TRUE,"general"}</definedName>
    <definedName name="DFGBHJ" localSheetId="55" hidden="1">{"via1",#N/A,TRUE,"general";"via2",#N/A,TRUE,"general";"via3",#N/A,TRUE,"general"}</definedName>
    <definedName name="DFGBHJ" localSheetId="57" hidden="1">{"via1",#N/A,TRUE,"general";"via2",#N/A,TRUE,"general";"via3",#N/A,TRUE,"general"}</definedName>
    <definedName name="DFGBHJ" localSheetId="59" hidden="1">{"via1",#N/A,TRUE,"general";"via2",#N/A,TRUE,"general";"via3",#N/A,TRUE,"general"}</definedName>
    <definedName name="DFGBHJ" localSheetId="61" hidden="1">{"via1",#N/A,TRUE,"general";"via2",#N/A,TRUE,"general";"via3",#N/A,TRUE,"general"}</definedName>
    <definedName name="DFGBHJ" localSheetId="63" hidden="1">{"via1",#N/A,TRUE,"general";"via2",#N/A,TRUE,"general";"via3",#N/A,TRUE,"general"}</definedName>
    <definedName name="DFGBHJ" localSheetId="65" hidden="1">{"via1",#N/A,TRUE,"general";"via2",#N/A,TRUE,"general";"via3",#N/A,TRUE,"general"}</definedName>
    <definedName name="DFGBHJ" localSheetId="67" hidden="1">{"via1",#N/A,TRUE,"general";"via2",#N/A,TRUE,"general";"via3",#N/A,TRUE,"general"}</definedName>
    <definedName name="DFGBHJ" localSheetId="69" hidden="1">{"via1",#N/A,TRUE,"general";"via2",#N/A,TRUE,"general";"via3",#N/A,TRUE,"general"}</definedName>
    <definedName name="DFGBHJ" localSheetId="71" hidden="1">{"via1",#N/A,TRUE,"general";"via2",#N/A,TRUE,"general";"via3",#N/A,TRUE,"general"}</definedName>
    <definedName name="DFGBHJ" localSheetId="73" hidden="1">{"via1",#N/A,TRUE,"general";"via2",#N/A,TRUE,"general";"via3",#N/A,TRUE,"general"}</definedName>
    <definedName name="DFGBHJ" localSheetId="75" hidden="1">{"via1",#N/A,TRUE,"general";"via2",#N/A,TRUE,"general";"via3",#N/A,TRUE,"general"}</definedName>
    <definedName name="DFGBHJ" localSheetId="77" hidden="1">{"via1",#N/A,TRUE,"general";"via2",#N/A,TRUE,"general";"via3",#N/A,TRUE,"general"}</definedName>
    <definedName name="DFGBHJ" localSheetId="79"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6" hidden="1">{"via1",#N/A,TRUE,"general";"via2",#N/A,TRUE,"general";"via3",#N/A,TRUE,"general"}</definedName>
    <definedName name="DFGDFG" localSheetId="28" hidden="1">{"via1",#N/A,TRUE,"general";"via2",#N/A,TRUE,"general";"via3",#N/A,TRUE,"general"}</definedName>
    <definedName name="DFGDFG" localSheetId="30" hidden="1">{"via1",#N/A,TRUE,"general";"via2",#N/A,TRUE,"general";"via3",#N/A,TRUE,"general"}</definedName>
    <definedName name="DFGDFG" localSheetId="81" hidden="1">{"via1",#N/A,TRUE,"general";"via2",#N/A,TRUE,"general";"via3",#N/A,TRUE,"general"}</definedName>
    <definedName name="DFGDFG" localSheetId="32" hidden="1">{"via1",#N/A,TRUE,"general";"via2",#N/A,TRUE,"general";"via3",#N/A,TRUE,"general"}</definedName>
    <definedName name="DFGDFG" localSheetId="34" hidden="1">{"via1",#N/A,TRUE,"general";"via2",#N/A,TRUE,"general";"via3",#N/A,TRUE,"general"}</definedName>
    <definedName name="DFGDFG" localSheetId="36" hidden="1">{"via1",#N/A,TRUE,"general";"via2",#N/A,TRUE,"general";"via3",#N/A,TRUE,"general"}</definedName>
    <definedName name="DFGDFG" localSheetId="38" hidden="1">{"via1",#N/A,TRUE,"general";"via2",#N/A,TRUE,"general";"via3",#N/A,TRUE,"general"}</definedName>
    <definedName name="DFGDFG" localSheetId="40" hidden="1">{"via1",#N/A,TRUE,"general";"via2",#N/A,TRUE,"general";"via3",#N/A,TRUE,"general"}</definedName>
    <definedName name="DFGDFG" localSheetId="42" hidden="1">{"via1",#N/A,TRUE,"general";"via2",#N/A,TRUE,"general";"via3",#N/A,TRUE,"general"}</definedName>
    <definedName name="DFGDFG" localSheetId="45" hidden="1">{"via1",#N/A,TRUE,"general";"via2",#N/A,TRUE,"general";"via3",#N/A,TRUE,"general"}</definedName>
    <definedName name="DFGDFG" localSheetId="47" hidden="1">{"via1",#N/A,TRUE,"general";"via2",#N/A,TRUE,"general";"via3",#N/A,TRUE,"general"}</definedName>
    <definedName name="DFGDFG" localSheetId="49" hidden="1">{"via1",#N/A,TRUE,"general";"via2",#N/A,TRUE,"general";"via3",#N/A,TRUE,"general"}</definedName>
    <definedName name="DFGDFG" localSheetId="51" hidden="1">{"via1",#N/A,TRUE,"general";"via2",#N/A,TRUE,"general";"via3",#N/A,TRUE,"general"}</definedName>
    <definedName name="DFGDFG" localSheetId="53" hidden="1">{"via1",#N/A,TRUE,"general";"via2",#N/A,TRUE,"general";"via3",#N/A,TRUE,"general"}</definedName>
    <definedName name="DFGDFG" localSheetId="55" hidden="1">{"via1",#N/A,TRUE,"general";"via2",#N/A,TRUE,"general";"via3",#N/A,TRUE,"general"}</definedName>
    <definedName name="DFGDFG" localSheetId="57" hidden="1">{"via1",#N/A,TRUE,"general";"via2",#N/A,TRUE,"general";"via3",#N/A,TRUE,"general"}</definedName>
    <definedName name="DFGDFG" localSheetId="59" hidden="1">{"via1",#N/A,TRUE,"general";"via2",#N/A,TRUE,"general";"via3",#N/A,TRUE,"general"}</definedName>
    <definedName name="DFGDFG" localSheetId="61" hidden="1">{"via1",#N/A,TRUE,"general";"via2",#N/A,TRUE,"general";"via3",#N/A,TRUE,"general"}</definedName>
    <definedName name="DFGDFG" localSheetId="63" hidden="1">{"via1",#N/A,TRUE,"general";"via2",#N/A,TRUE,"general";"via3",#N/A,TRUE,"general"}</definedName>
    <definedName name="DFGDFG" localSheetId="65" hidden="1">{"via1",#N/A,TRUE,"general";"via2",#N/A,TRUE,"general";"via3",#N/A,TRUE,"general"}</definedName>
    <definedName name="DFGDFG" localSheetId="67" hidden="1">{"via1",#N/A,TRUE,"general";"via2",#N/A,TRUE,"general";"via3",#N/A,TRUE,"general"}</definedName>
    <definedName name="DFGDFG" localSheetId="69" hidden="1">{"via1",#N/A,TRUE,"general";"via2",#N/A,TRUE,"general";"via3",#N/A,TRUE,"general"}</definedName>
    <definedName name="DFGDFG" localSheetId="71" hidden="1">{"via1",#N/A,TRUE,"general";"via2",#N/A,TRUE,"general";"via3",#N/A,TRUE,"general"}</definedName>
    <definedName name="DFGDFG" localSheetId="73" hidden="1">{"via1",#N/A,TRUE,"general";"via2",#N/A,TRUE,"general";"via3",#N/A,TRUE,"general"}</definedName>
    <definedName name="DFGDFG" localSheetId="75" hidden="1">{"via1",#N/A,TRUE,"general";"via2",#N/A,TRUE,"general";"via3",#N/A,TRUE,"general"}</definedName>
    <definedName name="DFGDFG" localSheetId="77" hidden="1">{"via1",#N/A,TRUE,"general";"via2",#N/A,TRUE,"general";"via3",#N/A,TRUE,"general"}</definedName>
    <definedName name="DFGDFG" localSheetId="79"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6"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8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40" hidden="1">{"TAB1",#N/A,TRUE,"GENERAL";"TAB2",#N/A,TRUE,"GENERAL";"TAB3",#N/A,TRUE,"GENERAL";"TAB4",#N/A,TRUE,"GENERAL";"TAB5",#N/A,TRUE,"GENERAL"}</definedName>
    <definedName name="DFGDYYB" localSheetId="42" hidden="1">{"TAB1",#N/A,TRUE,"GENERAL";"TAB2",#N/A,TRUE,"GENERAL";"TAB3",#N/A,TRUE,"GENERAL";"TAB4",#N/A,TRUE,"GENERAL";"TAB5",#N/A,TRUE,"GENERAL"}</definedName>
    <definedName name="DFGDYYB" localSheetId="45" hidden="1">{"TAB1",#N/A,TRUE,"GENERAL";"TAB2",#N/A,TRUE,"GENERAL";"TAB3",#N/A,TRUE,"GENERAL";"TAB4",#N/A,TRUE,"GENERAL";"TAB5",#N/A,TRUE,"GENERAL"}</definedName>
    <definedName name="DFGDYYB" localSheetId="47" hidden="1">{"TAB1",#N/A,TRUE,"GENERAL";"TAB2",#N/A,TRUE,"GENERAL";"TAB3",#N/A,TRUE,"GENERAL";"TAB4",#N/A,TRUE,"GENERAL";"TAB5",#N/A,TRUE,"GENERAL"}</definedName>
    <definedName name="DFGDYYB" localSheetId="49" hidden="1">{"TAB1",#N/A,TRUE,"GENERAL";"TAB2",#N/A,TRUE,"GENERAL";"TAB3",#N/A,TRUE,"GENERAL";"TAB4",#N/A,TRUE,"GENERAL";"TAB5",#N/A,TRUE,"GENERAL"}</definedName>
    <definedName name="DFGDYYB" localSheetId="51" hidden="1">{"TAB1",#N/A,TRUE,"GENERAL";"TAB2",#N/A,TRUE,"GENERAL";"TAB3",#N/A,TRUE,"GENERAL";"TAB4",#N/A,TRUE,"GENERAL";"TAB5",#N/A,TRUE,"GENERAL"}</definedName>
    <definedName name="DFGDYYB" localSheetId="53" hidden="1">{"TAB1",#N/A,TRUE,"GENERAL";"TAB2",#N/A,TRUE,"GENERAL";"TAB3",#N/A,TRUE,"GENERAL";"TAB4",#N/A,TRUE,"GENERAL";"TAB5",#N/A,TRUE,"GENERAL"}</definedName>
    <definedName name="DFGDYYB" localSheetId="55" hidden="1">{"TAB1",#N/A,TRUE,"GENERAL";"TAB2",#N/A,TRUE,"GENERAL";"TAB3",#N/A,TRUE,"GENERAL";"TAB4",#N/A,TRUE,"GENERAL";"TAB5",#N/A,TRUE,"GENERAL"}</definedName>
    <definedName name="DFGDYYB" localSheetId="57" hidden="1">{"TAB1",#N/A,TRUE,"GENERAL";"TAB2",#N/A,TRUE,"GENERAL";"TAB3",#N/A,TRUE,"GENERAL";"TAB4",#N/A,TRUE,"GENERAL";"TAB5",#N/A,TRUE,"GENERAL"}</definedName>
    <definedName name="DFGDYYB" localSheetId="59" hidden="1">{"TAB1",#N/A,TRUE,"GENERAL";"TAB2",#N/A,TRUE,"GENERAL";"TAB3",#N/A,TRUE,"GENERAL";"TAB4",#N/A,TRUE,"GENERAL";"TAB5",#N/A,TRUE,"GENERAL"}</definedName>
    <definedName name="DFGDYYB" localSheetId="61" hidden="1">{"TAB1",#N/A,TRUE,"GENERAL";"TAB2",#N/A,TRUE,"GENERAL";"TAB3",#N/A,TRUE,"GENERAL";"TAB4",#N/A,TRUE,"GENERAL";"TAB5",#N/A,TRUE,"GENERAL"}</definedName>
    <definedName name="DFGDYYB" localSheetId="63" hidden="1">{"TAB1",#N/A,TRUE,"GENERAL";"TAB2",#N/A,TRUE,"GENERAL";"TAB3",#N/A,TRUE,"GENERAL";"TAB4",#N/A,TRUE,"GENERAL";"TAB5",#N/A,TRUE,"GENERAL"}</definedName>
    <definedName name="DFGDYYB" localSheetId="65" hidden="1">{"TAB1",#N/A,TRUE,"GENERAL";"TAB2",#N/A,TRUE,"GENERAL";"TAB3",#N/A,TRUE,"GENERAL";"TAB4",#N/A,TRUE,"GENERAL";"TAB5",#N/A,TRUE,"GENERAL"}</definedName>
    <definedName name="DFGDYYB" localSheetId="67" hidden="1">{"TAB1",#N/A,TRUE,"GENERAL";"TAB2",#N/A,TRUE,"GENERAL";"TAB3",#N/A,TRUE,"GENERAL";"TAB4",#N/A,TRUE,"GENERAL";"TAB5",#N/A,TRUE,"GENERAL"}</definedName>
    <definedName name="DFGDYYB" localSheetId="69" hidden="1">{"TAB1",#N/A,TRUE,"GENERAL";"TAB2",#N/A,TRUE,"GENERAL";"TAB3",#N/A,TRUE,"GENERAL";"TAB4",#N/A,TRUE,"GENERAL";"TAB5",#N/A,TRUE,"GENERAL"}</definedName>
    <definedName name="DFGDYYB" localSheetId="71" hidden="1">{"TAB1",#N/A,TRUE,"GENERAL";"TAB2",#N/A,TRUE,"GENERAL";"TAB3",#N/A,TRUE,"GENERAL";"TAB4",#N/A,TRUE,"GENERAL";"TAB5",#N/A,TRUE,"GENERAL"}</definedName>
    <definedName name="DFGDYYB" localSheetId="73" hidden="1">{"TAB1",#N/A,TRUE,"GENERAL";"TAB2",#N/A,TRUE,"GENERAL";"TAB3",#N/A,TRUE,"GENERAL";"TAB4",#N/A,TRUE,"GENERAL";"TAB5",#N/A,TRUE,"GENERAL"}</definedName>
    <definedName name="DFGDYYB" localSheetId="75" hidden="1">{"TAB1",#N/A,TRUE,"GENERAL";"TAB2",#N/A,TRUE,"GENERAL";"TAB3",#N/A,TRUE,"GENERAL";"TAB4",#N/A,TRUE,"GENERAL";"TAB5",#N/A,TRUE,"GENERAL"}</definedName>
    <definedName name="DFGDYYB" localSheetId="77" hidden="1">{"TAB1",#N/A,TRUE,"GENERAL";"TAB2",#N/A,TRUE,"GENERAL";"TAB3",#N/A,TRUE,"GENERAL";"TAB4",#N/A,TRUE,"GENERAL";"TAB5",#N/A,TRUE,"GENERAL"}</definedName>
    <definedName name="DFGDYYB" localSheetId="79"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6" hidden="1">{"via1",#N/A,TRUE,"general";"via2",#N/A,TRUE,"general";"via3",#N/A,TRUE,"general"}</definedName>
    <definedName name="dfgf" localSheetId="28" hidden="1">{"via1",#N/A,TRUE,"general";"via2",#N/A,TRUE,"general";"via3",#N/A,TRUE,"general"}</definedName>
    <definedName name="dfgf" localSheetId="30" hidden="1">{"via1",#N/A,TRUE,"general";"via2",#N/A,TRUE,"general";"via3",#N/A,TRUE,"general"}</definedName>
    <definedName name="dfgf" localSheetId="81" hidden="1">{"via1",#N/A,TRUE,"general";"via2",#N/A,TRUE,"general";"via3",#N/A,TRUE,"general"}</definedName>
    <definedName name="dfgf" localSheetId="32" hidden="1">{"via1",#N/A,TRUE,"general";"via2",#N/A,TRUE,"general";"via3",#N/A,TRUE,"general"}</definedName>
    <definedName name="dfgf" localSheetId="34" hidden="1">{"via1",#N/A,TRUE,"general";"via2",#N/A,TRUE,"general";"via3",#N/A,TRUE,"general"}</definedName>
    <definedName name="dfgf" localSheetId="36" hidden="1">{"via1",#N/A,TRUE,"general";"via2",#N/A,TRUE,"general";"via3",#N/A,TRUE,"general"}</definedName>
    <definedName name="dfgf" localSheetId="38" hidden="1">{"via1",#N/A,TRUE,"general";"via2",#N/A,TRUE,"general";"via3",#N/A,TRUE,"general"}</definedName>
    <definedName name="dfgf" localSheetId="40" hidden="1">{"via1",#N/A,TRUE,"general";"via2",#N/A,TRUE,"general";"via3",#N/A,TRUE,"general"}</definedName>
    <definedName name="dfgf" localSheetId="42" hidden="1">{"via1",#N/A,TRUE,"general";"via2",#N/A,TRUE,"general";"via3",#N/A,TRUE,"general"}</definedName>
    <definedName name="dfgf" localSheetId="45" hidden="1">{"via1",#N/A,TRUE,"general";"via2",#N/A,TRUE,"general";"via3",#N/A,TRUE,"general"}</definedName>
    <definedName name="dfgf" localSheetId="47" hidden="1">{"via1",#N/A,TRUE,"general";"via2",#N/A,TRUE,"general";"via3",#N/A,TRUE,"general"}</definedName>
    <definedName name="dfgf" localSheetId="49" hidden="1">{"via1",#N/A,TRUE,"general";"via2",#N/A,TRUE,"general";"via3",#N/A,TRUE,"general"}</definedName>
    <definedName name="dfgf" localSheetId="51" hidden="1">{"via1",#N/A,TRUE,"general";"via2",#N/A,TRUE,"general";"via3",#N/A,TRUE,"general"}</definedName>
    <definedName name="dfgf" localSheetId="53" hidden="1">{"via1",#N/A,TRUE,"general";"via2",#N/A,TRUE,"general";"via3",#N/A,TRUE,"general"}</definedName>
    <definedName name="dfgf" localSheetId="55" hidden="1">{"via1",#N/A,TRUE,"general";"via2",#N/A,TRUE,"general";"via3",#N/A,TRUE,"general"}</definedName>
    <definedName name="dfgf" localSheetId="57" hidden="1">{"via1",#N/A,TRUE,"general";"via2",#N/A,TRUE,"general";"via3",#N/A,TRUE,"general"}</definedName>
    <definedName name="dfgf" localSheetId="59" hidden="1">{"via1",#N/A,TRUE,"general";"via2",#N/A,TRUE,"general";"via3",#N/A,TRUE,"general"}</definedName>
    <definedName name="dfgf" localSheetId="61" hidden="1">{"via1",#N/A,TRUE,"general";"via2",#N/A,TRUE,"general";"via3",#N/A,TRUE,"general"}</definedName>
    <definedName name="dfgf" localSheetId="63" hidden="1">{"via1",#N/A,TRUE,"general";"via2",#N/A,TRUE,"general";"via3",#N/A,TRUE,"general"}</definedName>
    <definedName name="dfgf" localSheetId="65" hidden="1">{"via1",#N/A,TRUE,"general";"via2",#N/A,TRUE,"general";"via3",#N/A,TRUE,"general"}</definedName>
    <definedName name="dfgf" localSheetId="67" hidden="1">{"via1",#N/A,TRUE,"general";"via2",#N/A,TRUE,"general";"via3",#N/A,TRUE,"general"}</definedName>
    <definedName name="dfgf" localSheetId="69" hidden="1">{"via1",#N/A,TRUE,"general";"via2",#N/A,TRUE,"general";"via3",#N/A,TRUE,"general"}</definedName>
    <definedName name="dfgf" localSheetId="71" hidden="1">{"via1",#N/A,TRUE,"general";"via2",#N/A,TRUE,"general";"via3",#N/A,TRUE,"general"}</definedName>
    <definedName name="dfgf" localSheetId="73" hidden="1">{"via1",#N/A,TRUE,"general";"via2",#N/A,TRUE,"general";"via3",#N/A,TRUE,"general"}</definedName>
    <definedName name="dfgf" localSheetId="75" hidden="1">{"via1",#N/A,TRUE,"general";"via2",#N/A,TRUE,"general";"via3",#N/A,TRUE,"general"}</definedName>
    <definedName name="dfgf" localSheetId="77" hidden="1">{"via1",#N/A,TRUE,"general";"via2",#N/A,TRUE,"general";"via3",#N/A,TRUE,"general"}</definedName>
    <definedName name="dfgf" localSheetId="79"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6"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8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40" hidden="1">{"TAB1",#N/A,TRUE,"GENERAL";"TAB2",#N/A,TRUE,"GENERAL";"TAB3",#N/A,TRUE,"GENERAL";"TAB4",#N/A,TRUE,"GENERAL";"TAB5",#N/A,TRUE,"GENERAL"}</definedName>
    <definedName name="DFGFBOP" localSheetId="42" hidden="1">{"TAB1",#N/A,TRUE,"GENERAL";"TAB2",#N/A,TRUE,"GENERAL";"TAB3",#N/A,TRUE,"GENERAL";"TAB4",#N/A,TRUE,"GENERAL";"TAB5",#N/A,TRUE,"GENERAL"}</definedName>
    <definedName name="DFGFBOP" localSheetId="45" hidden="1">{"TAB1",#N/A,TRUE,"GENERAL";"TAB2",#N/A,TRUE,"GENERAL";"TAB3",#N/A,TRUE,"GENERAL";"TAB4",#N/A,TRUE,"GENERAL";"TAB5",#N/A,TRUE,"GENERAL"}</definedName>
    <definedName name="DFGFBOP" localSheetId="47" hidden="1">{"TAB1",#N/A,TRUE,"GENERAL";"TAB2",#N/A,TRUE,"GENERAL";"TAB3",#N/A,TRUE,"GENERAL";"TAB4",#N/A,TRUE,"GENERAL";"TAB5",#N/A,TRUE,"GENERAL"}</definedName>
    <definedName name="DFGFBOP" localSheetId="49" hidden="1">{"TAB1",#N/A,TRUE,"GENERAL";"TAB2",#N/A,TRUE,"GENERAL";"TAB3",#N/A,TRUE,"GENERAL";"TAB4",#N/A,TRUE,"GENERAL";"TAB5",#N/A,TRUE,"GENERAL"}</definedName>
    <definedName name="DFGFBOP" localSheetId="51" hidden="1">{"TAB1",#N/A,TRUE,"GENERAL";"TAB2",#N/A,TRUE,"GENERAL";"TAB3",#N/A,TRUE,"GENERAL";"TAB4",#N/A,TRUE,"GENERAL";"TAB5",#N/A,TRUE,"GENERAL"}</definedName>
    <definedName name="DFGFBOP" localSheetId="53" hidden="1">{"TAB1",#N/A,TRUE,"GENERAL";"TAB2",#N/A,TRUE,"GENERAL";"TAB3",#N/A,TRUE,"GENERAL";"TAB4",#N/A,TRUE,"GENERAL";"TAB5",#N/A,TRUE,"GENERAL"}</definedName>
    <definedName name="DFGFBOP" localSheetId="55" hidden="1">{"TAB1",#N/A,TRUE,"GENERAL";"TAB2",#N/A,TRUE,"GENERAL";"TAB3",#N/A,TRUE,"GENERAL";"TAB4",#N/A,TRUE,"GENERAL";"TAB5",#N/A,TRUE,"GENERAL"}</definedName>
    <definedName name="DFGFBOP" localSheetId="57" hidden="1">{"TAB1",#N/A,TRUE,"GENERAL";"TAB2",#N/A,TRUE,"GENERAL";"TAB3",#N/A,TRUE,"GENERAL";"TAB4",#N/A,TRUE,"GENERAL";"TAB5",#N/A,TRUE,"GENERAL"}</definedName>
    <definedName name="DFGFBOP" localSheetId="59" hidden="1">{"TAB1",#N/A,TRUE,"GENERAL";"TAB2",#N/A,TRUE,"GENERAL";"TAB3",#N/A,TRUE,"GENERAL";"TAB4",#N/A,TRUE,"GENERAL";"TAB5",#N/A,TRUE,"GENERAL"}</definedName>
    <definedName name="DFGFBOP" localSheetId="61" hidden="1">{"TAB1",#N/A,TRUE,"GENERAL";"TAB2",#N/A,TRUE,"GENERAL";"TAB3",#N/A,TRUE,"GENERAL";"TAB4",#N/A,TRUE,"GENERAL";"TAB5",#N/A,TRUE,"GENERAL"}</definedName>
    <definedName name="DFGFBOP" localSheetId="63" hidden="1">{"TAB1",#N/A,TRUE,"GENERAL";"TAB2",#N/A,TRUE,"GENERAL";"TAB3",#N/A,TRUE,"GENERAL";"TAB4",#N/A,TRUE,"GENERAL";"TAB5",#N/A,TRUE,"GENERAL"}</definedName>
    <definedName name="DFGFBOP" localSheetId="65" hidden="1">{"TAB1",#N/A,TRUE,"GENERAL";"TAB2",#N/A,TRUE,"GENERAL";"TAB3",#N/A,TRUE,"GENERAL";"TAB4",#N/A,TRUE,"GENERAL";"TAB5",#N/A,TRUE,"GENERAL"}</definedName>
    <definedName name="DFGFBOP" localSheetId="67" hidden="1">{"TAB1",#N/A,TRUE,"GENERAL";"TAB2",#N/A,TRUE,"GENERAL";"TAB3",#N/A,TRUE,"GENERAL";"TAB4",#N/A,TRUE,"GENERAL";"TAB5",#N/A,TRUE,"GENERAL"}</definedName>
    <definedName name="DFGFBOP" localSheetId="69" hidden="1">{"TAB1",#N/A,TRUE,"GENERAL";"TAB2",#N/A,TRUE,"GENERAL";"TAB3",#N/A,TRUE,"GENERAL";"TAB4",#N/A,TRUE,"GENERAL";"TAB5",#N/A,TRUE,"GENERAL"}</definedName>
    <definedName name="DFGFBOP" localSheetId="71" hidden="1">{"TAB1",#N/A,TRUE,"GENERAL";"TAB2",#N/A,TRUE,"GENERAL";"TAB3",#N/A,TRUE,"GENERAL";"TAB4",#N/A,TRUE,"GENERAL";"TAB5",#N/A,TRUE,"GENERAL"}</definedName>
    <definedName name="DFGFBOP" localSheetId="73" hidden="1">{"TAB1",#N/A,TRUE,"GENERAL";"TAB2",#N/A,TRUE,"GENERAL";"TAB3",#N/A,TRUE,"GENERAL";"TAB4",#N/A,TRUE,"GENERAL";"TAB5",#N/A,TRUE,"GENERAL"}</definedName>
    <definedName name="DFGFBOP" localSheetId="75" hidden="1">{"TAB1",#N/A,TRUE,"GENERAL";"TAB2",#N/A,TRUE,"GENERAL";"TAB3",#N/A,TRUE,"GENERAL";"TAB4",#N/A,TRUE,"GENERAL";"TAB5",#N/A,TRUE,"GENERAL"}</definedName>
    <definedName name="DFGFBOP" localSheetId="77" hidden="1">{"TAB1",#N/A,TRUE,"GENERAL";"TAB2",#N/A,TRUE,"GENERAL";"TAB3",#N/A,TRUE,"GENERAL";"TAB4",#N/A,TRUE,"GENERAL";"TAB5",#N/A,TRUE,"GENERAL"}</definedName>
    <definedName name="DFGFBOP" localSheetId="79"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8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40"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45" hidden="1">{"TAB1",#N/A,TRUE,"GENERAL";"TAB2",#N/A,TRUE,"GENERAL";"TAB3",#N/A,TRUE,"GENERAL";"TAB4",#N/A,TRUE,"GENERAL";"TAB5",#N/A,TRUE,"GENERAL"}</definedName>
    <definedName name="DFGFDG" localSheetId="47" hidden="1">{"TAB1",#N/A,TRUE,"GENERAL";"TAB2",#N/A,TRUE,"GENERAL";"TAB3",#N/A,TRUE,"GENERAL";"TAB4",#N/A,TRUE,"GENERAL";"TAB5",#N/A,TRUE,"GENERAL"}</definedName>
    <definedName name="DFGFDG" localSheetId="49" hidden="1">{"TAB1",#N/A,TRUE,"GENERAL";"TAB2",#N/A,TRUE,"GENERAL";"TAB3",#N/A,TRUE,"GENERAL";"TAB4",#N/A,TRUE,"GENERAL";"TAB5",#N/A,TRUE,"GENERAL"}</definedName>
    <definedName name="DFGFDG" localSheetId="51" hidden="1">{"TAB1",#N/A,TRUE,"GENERAL";"TAB2",#N/A,TRUE,"GENERAL";"TAB3",#N/A,TRUE,"GENERAL";"TAB4",#N/A,TRUE,"GENERAL";"TAB5",#N/A,TRUE,"GENERAL"}</definedName>
    <definedName name="DFGFDG" localSheetId="53" hidden="1">{"TAB1",#N/A,TRUE,"GENERAL";"TAB2",#N/A,TRUE,"GENERAL";"TAB3",#N/A,TRUE,"GENERAL";"TAB4",#N/A,TRUE,"GENERAL";"TAB5",#N/A,TRUE,"GENERAL"}</definedName>
    <definedName name="DFGFDG" localSheetId="55" hidden="1">{"TAB1",#N/A,TRUE,"GENERAL";"TAB2",#N/A,TRUE,"GENERAL";"TAB3",#N/A,TRUE,"GENERAL";"TAB4",#N/A,TRUE,"GENERAL";"TAB5",#N/A,TRUE,"GENERAL"}</definedName>
    <definedName name="DFGFDG" localSheetId="57" hidden="1">{"TAB1",#N/A,TRUE,"GENERAL";"TAB2",#N/A,TRUE,"GENERAL";"TAB3",#N/A,TRUE,"GENERAL";"TAB4",#N/A,TRUE,"GENERAL";"TAB5",#N/A,TRUE,"GENERAL"}</definedName>
    <definedName name="DFGFDG" localSheetId="59" hidden="1">{"TAB1",#N/A,TRUE,"GENERAL";"TAB2",#N/A,TRUE,"GENERAL";"TAB3",#N/A,TRUE,"GENERAL";"TAB4",#N/A,TRUE,"GENERAL";"TAB5",#N/A,TRUE,"GENERAL"}</definedName>
    <definedName name="DFGFDG" localSheetId="61" hidden="1">{"TAB1",#N/A,TRUE,"GENERAL";"TAB2",#N/A,TRUE,"GENERAL";"TAB3",#N/A,TRUE,"GENERAL";"TAB4",#N/A,TRUE,"GENERAL";"TAB5",#N/A,TRUE,"GENERAL"}</definedName>
    <definedName name="DFGFDG" localSheetId="63" hidden="1">{"TAB1",#N/A,TRUE,"GENERAL";"TAB2",#N/A,TRUE,"GENERAL";"TAB3",#N/A,TRUE,"GENERAL";"TAB4",#N/A,TRUE,"GENERAL";"TAB5",#N/A,TRUE,"GENERAL"}</definedName>
    <definedName name="DFGFDG" localSheetId="65" hidden="1">{"TAB1",#N/A,TRUE,"GENERAL";"TAB2",#N/A,TRUE,"GENERAL";"TAB3",#N/A,TRUE,"GENERAL";"TAB4",#N/A,TRUE,"GENERAL";"TAB5",#N/A,TRUE,"GENERAL"}</definedName>
    <definedName name="DFGFDG" localSheetId="67" hidden="1">{"TAB1",#N/A,TRUE,"GENERAL";"TAB2",#N/A,TRUE,"GENERAL";"TAB3",#N/A,TRUE,"GENERAL";"TAB4",#N/A,TRUE,"GENERAL";"TAB5",#N/A,TRUE,"GENERAL"}</definedName>
    <definedName name="DFGFDG" localSheetId="69" hidden="1">{"TAB1",#N/A,TRUE,"GENERAL";"TAB2",#N/A,TRUE,"GENERAL";"TAB3",#N/A,TRUE,"GENERAL";"TAB4",#N/A,TRUE,"GENERAL";"TAB5",#N/A,TRUE,"GENERAL"}</definedName>
    <definedName name="DFGFDG" localSheetId="71" hidden="1">{"TAB1",#N/A,TRUE,"GENERAL";"TAB2",#N/A,TRUE,"GENERAL";"TAB3",#N/A,TRUE,"GENERAL";"TAB4",#N/A,TRUE,"GENERAL";"TAB5",#N/A,TRUE,"GENERAL"}</definedName>
    <definedName name="DFGFDG" localSheetId="73" hidden="1">{"TAB1",#N/A,TRUE,"GENERAL";"TAB2",#N/A,TRUE,"GENERAL";"TAB3",#N/A,TRUE,"GENERAL";"TAB4",#N/A,TRUE,"GENERAL";"TAB5",#N/A,TRUE,"GENERAL"}</definedName>
    <definedName name="DFGFDG" localSheetId="75" hidden="1">{"TAB1",#N/A,TRUE,"GENERAL";"TAB2",#N/A,TRUE,"GENERAL";"TAB3",#N/A,TRUE,"GENERAL";"TAB4",#N/A,TRUE,"GENERAL";"TAB5",#N/A,TRUE,"GENERAL"}</definedName>
    <definedName name="DFGFDG" localSheetId="77" hidden="1">{"TAB1",#N/A,TRUE,"GENERAL";"TAB2",#N/A,TRUE,"GENERAL";"TAB3",#N/A,TRUE,"GENERAL";"TAB4",#N/A,TRUE,"GENERAL";"TAB5",#N/A,TRUE,"GENERAL"}</definedName>
    <definedName name="DFGFDG" localSheetId="79"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6" hidden="1">{"TAB1",#N/A,TRUE,"GENERAL";"TAB2",#N/A,TRUE,"GENERAL";"TAB3",#N/A,TRUE,"GENERAL";"TAB4",#N/A,TRUE,"GENERAL";"TAB5",#N/A,TRUE,"GENERAL"}</definedName>
    <definedName name="DFGV" localSheetId="28" hidden="1">{"TAB1",#N/A,TRUE,"GENERAL";"TAB2",#N/A,TRUE,"GENERAL";"TAB3",#N/A,TRUE,"GENERAL";"TAB4",#N/A,TRUE,"GENERAL";"TAB5",#N/A,TRUE,"GENERAL"}</definedName>
    <definedName name="DFGV" localSheetId="30" hidden="1">{"TAB1",#N/A,TRUE,"GENERAL";"TAB2",#N/A,TRUE,"GENERAL";"TAB3",#N/A,TRUE,"GENERAL";"TAB4",#N/A,TRUE,"GENERAL";"TAB5",#N/A,TRUE,"GENERAL"}</definedName>
    <definedName name="DFGV" localSheetId="8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4" hidden="1">{"TAB1",#N/A,TRUE,"GENERAL";"TAB2",#N/A,TRUE,"GENERAL";"TAB3",#N/A,TRUE,"GENERAL";"TAB4",#N/A,TRUE,"GENERAL";"TAB5",#N/A,TRUE,"GENERAL"}</definedName>
    <definedName name="DFGV" localSheetId="36" hidden="1">{"TAB1",#N/A,TRUE,"GENERAL";"TAB2",#N/A,TRUE,"GENERAL";"TAB3",#N/A,TRUE,"GENERAL";"TAB4",#N/A,TRUE,"GENERAL";"TAB5",#N/A,TRUE,"GENERAL"}</definedName>
    <definedName name="DFGV" localSheetId="38" hidden="1">{"TAB1",#N/A,TRUE,"GENERAL";"TAB2",#N/A,TRUE,"GENERAL";"TAB3",#N/A,TRUE,"GENERAL";"TAB4",#N/A,TRUE,"GENERAL";"TAB5",#N/A,TRUE,"GENERAL"}</definedName>
    <definedName name="DFGV" localSheetId="40" hidden="1">{"TAB1",#N/A,TRUE,"GENERAL";"TAB2",#N/A,TRUE,"GENERAL";"TAB3",#N/A,TRUE,"GENERAL";"TAB4",#N/A,TRUE,"GENERAL";"TAB5",#N/A,TRUE,"GENERAL"}</definedName>
    <definedName name="DFGV" localSheetId="42" hidden="1">{"TAB1",#N/A,TRUE,"GENERAL";"TAB2",#N/A,TRUE,"GENERAL";"TAB3",#N/A,TRUE,"GENERAL";"TAB4",#N/A,TRUE,"GENERAL";"TAB5",#N/A,TRUE,"GENERAL"}</definedName>
    <definedName name="DFGV" localSheetId="45" hidden="1">{"TAB1",#N/A,TRUE,"GENERAL";"TAB2",#N/A,TRUE,"GENERAL";"TAB3",#N/A,TRUE,"GENERAL";"TAB4",#N/A,TRUE,"GENERAL";"TAB5",#N/A,TRUE,"GENERAL"}</definedName>
    <definedName name="DFGV" localSheetId="47" hidden="1">{"TAB1",#N/A,TRUE,"GENERAL";"TAB2",#N/A,TRUE,"GENERAL";"TAB3",#N/A,TRUE,"GENERAL";"TAB4",#N/A,TRUE,"GENERAL";"TAB5",#N/A,TRUE,"GENERAL"}</definedName>
    <definedName name="DFGV" localSheetId="49" hidden="1">{"TAB1",#N/A,TRUE,"GENERAL";"TAB2",#N/A,TRUE,"GENERAL";"TAB3",#N/A,TRUE,"GENERAL";"TAB4",#N/A,TRUE,"GENERAL";"TAB5",#N/A,TRUE,"GENERAL"}</definedName>
    <definedName name="DFGV" localSheetId="51" hidden="1">{"TAB1",#N/A,TRUE,"GENERAL";"TAB2",#N/A,TRUE,"GENERAL";"TAB3",#N/A,TRUE,"GENERAL";"TAB4",#N/A,TRUE,"GENERAL";"TAB5",#N/A,TRUE,"GENERAL"}</definedName>
    <definedName name="DFGV" localSheetId="53" hidden="1">{"TAB1",#N/A,TRUE,"GENERAL";"TAB2",#N/A,TRUE,"GENERAL";"TAB3",#N/A,TRUE,"GENERAL";"TAB4",#N/A,TRUE,"GENERAL";"TAB5",#N/A,TRUE,"GENERAL"}</definedName>
    <definedName name="DFGV" localSheetId="55" hidden="1">{"TAB1",#N/A,TRUE,"GENERAL";"TAB2",#N/A,TRUE,"GENERAL";"TAB3",#N/A,TRUE,"GENERAL";"TAB4",#N/A,TRUE,"GENERAL";"TAB5",#N/A,TRUE,"GENERAL"}</definedName>
    <definedName name="DFGV" localSheetId="57" hidden="1">{"TAB1",#N/A,TRUE,"GENERAL";"TAB2",#N/A,TRUE,"GENERAL";"TAB3",#N/A,TRUE,"GENERAL";"TAB4",#N/A,TRUE,"GENERAL";"TAB5",#N/A,TRUE,"GENERAL"}</definedName>
    <definedName name="DFGV" localSheetId="59" hidden="1">{"TAB1",#N/A,TRUE,"GENERAL";"TAB2",#N/A,TRUE,"GENERAL";"TAB3",#N/A,TRUE,"GENERAL";"TAB4",#N/A,TRUE,"GENERAL";"TAB5",#N/A,TRUE,"GENERAL"}</definedName>
    <definedName name="DFGV" localSheetId="61" hidden="1">{"TAB1",#N/A,TRUE,"GENERAL";"TAB2",#N/A,TRUE,"GENERAL";"TAB3",#N/A,TRUE,"GENERAL";"TAB4",#N/A,TRUE,"GENERAL";"TAB5",#N/A,TRUE,"GENERAL"}</definedName>
    <definedName name="DFGV" localSheetId="63" hidden="1">{"TAB1",#N/A,TRUE,"GENERAL";"TAB2",#N/A,TRUE,"GENERAL";"TAB3",#N/A,TRUE,"GENERAL";"TAB4",#N/A,TRUE,"GENERAL";"TAB5",#N/A,TRUE,"GENERAL"}</definedName>
    <definedName name="DFGV" localSheetId="65" hidden="1">{"TAB1",#N/A,TRUE,"GENERAL";"TAB2",#N/A,TRUE,"GENERAL";"TAB3",#N/A,TRUE,"GENERAL";"TAB4",#N/A,TRUE,"GENERAL";"TAB5",#N/A,TRUE,"GENERAL"}</definedName>
    <definedName name="DFGV" localSheetId="67" hidden="1">{"TAB1",#N/A,TRUE,"GENERAL";"TAB2",#N/A,TRUE,"GENERAL";"TAB3",#N/A,TRUE,"GENERAL";"TAB4",#N/A,TRUE,"GENERAL";"TAB5",#N/A,TRUE,"GENERAL"}</definedName>
    <definedName name="DFGV" localSheetId="69" hidden="1">{"TAB1",#N/A,TRUE,"GENERAL";"TAB2",#N/A,TRUE,"GENERAL";"TAB3",#N/A,TRUE,"GENERAL";"TAB4",#N/A,TRUE,"GENERAL";"TAB5",#N/A,TRUE,"GENERAL"}</definedName>
    <definedName name="DFGV" localSheetId="71" hidden="1">{"TAB1",#N/A,TRUE,"GENERAL";"TAB2",#N/A,TRUE,"GENERAL";"TAB3",#N/A,TRUE,"GENERAL";"TAB4",#N/A,TRUE,"GENERAL";"TAB5",#N/A,TRUE,"GENERAL"}</definedName>
    <definedName name="DFGV" localSheetId="73" hidden="1">{"TAB1",#N/A,TRUE,"GENERAL";"TAB2",#N/A,TRUE,"GENERAL";"TAB3",#N/A,TRUE,"GENERAL";"TAB4",#N/A,TRUE,"GENERAL";"TAB5",#N/A,TRUE,"GENERAL"}</definedName>
    <definedName name="DFGV" localSheetId="75" hidden="1">{"TAB1",#N/A,TRUE,"GENERAL";"TAB2",#N/A,TRUE,"GENERAL";"TAB3",#N/A,TRUE,"GENERAL";"TAB4",#N/A,TRUE,"GENERAL";"TAB5",#N/A,TRUE,"GENERAL"}</definedName>
    <definedName name="DFGV" localSheetId="77" hidden="1">{"TAB1",#N/A,TRUE,"GENERAL";"TAB2",#N/A,TRUE,"GENERAL";"TAB3",#N/A,TRUE,"GENERAL";"TAB4",#N/A,TRUE,"GENERAL";"TAB5",#N/A,TRUE,"GENERAL"}</definedName>
    <definedName name="DFGV" localSheetId="79"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8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40" hidden="1">{"TAB1",#N/A,TRUE,"GENERAL";"TAB2",#N/A,TRUE,"GENERAL";"TAB3",#N/A,TRUE,"GENERAL";"TAB4",#N/A,TRUE,"GENERAL";"TAB5",#N/A,TRUE,"GENERAL"}</definedName>
    <definedName name="dfgypuj" localSheetId="42" hidden="1">{"TAB1",#N/A,TRUE,"GENERAL";"TAB2",#N/A,TRUE,"GENERAL";"TAB3",#N/A,TRUE,"GENERAL";"TAB4",#N/A,TRUE,"GENERAL";"TAB5",#N/A,TRUE,"GENERAL"}</definedName>
    <definedName name="dfgypuj" localSheetId="45" hidden="1">{"TAB1",#N/A,TRUE,"GENERAL";"TAB2",#N/A,TRUE,"GENERAL";"TAB3",#N/A,TRUE,"GENERAL";"TAB4",#N/A,TRUE,"GENERAL";"TAB5",#N/A,TRUE,"GENERAL"}</definedName>
    <definedName name="dfgypuj" localSheetId="47" hidden="1">{"TAB1",#N/A,TRUE,"GENERAL";"TAB2",#N/A,TRUE,"GENERAL";"TAB3",#N/A,TRUE,"GENERAL";"TAB4",#N/A,TRUE,"GENERAL";"TAB5",#N/A,TRUE,"GENERAL"}</definedName>
    <definedName name="dfgypuj" localSheetId="49" hidden="1">{"TAB1",#N/A,TRUE,"GENERAL";"TAB2",#N/A,TRUE,"GENERAL";"TAB3",#N/A,TRUE,"GENERAL";"TAB4",#N/A,TRUE,"GENERAL";"TAB5",#N/A,TRUE,"GENERAL"}</definedName>
    <definedName name="dfgypuj" localSheetId="51" hidden="1">{"TAB1",#N/A,TRUE,"GENERAL";"TAB2",#N/A,TRUE,"GENERAL";"TAB3",#N/A,TRUE,"GENERAL";"TAB4",#N/A,TRUE,"GENERAL";"TAB5",#N/A,TRUE,"GENERAL"}</definedName>
    <definedName name="dfgypuj" localSheetId="53" hidden="1">{"TAB1",#N/A,TRUE,"GENERAL";"TAB2",#N/A,TRUE,"GENERAL";"TAB3",#N/A,TRUE,"GENERAL";"TAB4",#N/A,TRUE,"GENERAL";"TAB5",#N/A,TRUE,"GENERAL"}</definedName>
    <definedName name="dfgypuj" localSheetId="55" hidden="1">{"TAB1",#N/A,TRUE,"GENERAL";"TAB2",#N/A,TRUE,"GENERAL";"TAB3",#N/A,TRUE,"GENERAL";"TAB4",#N/A,TRUE,"GENERAL";"TAB5",#N/A,TRUE,"GENERAL"}</definedName>
    <definedName name="dfgypuj" localSheetId="57" hidden="1">{"TAB1",#N/A,TRUE,"GENERAL";"TAB2",#N/A,TRUE,"GENERAL";"TAB3",#N/A,TRUE,"GENERAL";"TAB4",#N/A,TRUE,"GENERAL";"TAB5",#N/A,TRUE,"GENERAL"}</definedName>
    <definedName name="dfgypuj" localSheetId="59" hidden="1">{"TAB1",#N/A,TRUE,"GENERAL";"TAB2",#N/A,TRUE,"GENERAL";"TAB3",#N/A,TRUE,"GENERAL";"TAB4",#N/A,TRUE,"GENERAL";"TAB5",#N/A,TRUE,"GENERAL"}</definedName>
    <definedName name="dfgypuj" localSheetId="61" hidden="1">{"TAB1",#N/A,TRUE,"GENERAL";"TAB2",#N/A,TRUE,"GENERAL";"TAB3",#N/A,TRUE,"GENERAL";"TAB4",#N/A,TRUE,"GENERAL";"TAB5",#N/A,TRUE,"GENERAL"}</definedName>
    <definedName name="dfgypuj" localSheetId="63" hidden="1">{"TAB1",#N/A,TRUE,"GENERAL";"TAB2",#N/A,TRUE,"GENERAL";"TAB3",#N/A,TRUE,"GENERAL";"TAB4",#N/A,TRUE,"GENERAL";"TAB5",#N/A,TRUE,"GENERAL"}</definedName>
    <definedName name="dfgypuj" localSheetId="65" hidden="1">{"TAB1",#N/A,TRUE,"GENERAL";"TAB2",#N/A,TRUE,"GENERAL";"TAB3",#N/A,TRUE,"GENERAL";"TAB4",#N/A,TRUE,"GENERAL";"TAB5",#N/A,TRUE,"GENERAL"}</definedName>
    <definedName name="dfgypuj" localSheetId="67" hidden="1">{"TAB1",#N/A,TRUE,"GENERAL";"TAB2",#N/A,TRUE,"GENERAL";"TAB3",#N/A,TRUE,"GENERAL";"TAB4",#N/A,TRUE,"GENERAL";"TAB5",#N/A,TRUE,"GENERAL"}</definedName>
    <definedName name="dfgypuj" localSheetId="69" hidden="1">{"TAB1",#N/A,TRUE,"GENERAL";"TAB2",#N/A,TRUE,"GENERAL";"TAB3",#N/A,TRUE,"GENERAL";"TAB4",#N/A,TRUE,"GENERAL";"TAB5",#N/A,TRUE,"GENERAL"}</definedName>
    <definedName name="dfgypuj" localSheetId="71" hidden="1">{"TAB1",#N/A,TRUE,"GENERAL";"TAB2",#N/A,TRUE,"GENERAL";"TAB3",#N/A,TRUE,"GENERAL";"TAB4",#N/A,TRUE,"GENERAL";"TAB5",#N/A,TRUE,"GENERAL"}</definedName>
    <definedName name="dfgypuj" localSheetId="73" hidden="1">{"TAB1",#N/A,TRUE,"GENERAL";"TAB2",#N/A,TRUE,"GENERAL";"TAB3",#N/A,TRUE,"GENERAL";"TAB4",#N/A,TRUE,"GENERAL";"TAB5",#N/A,TRUE,"GENERAL"}</definedName>
    <definedName name="dfgypuj" localSheetId="75" hidden="1">{"TAB1",#N/A,TRUE,"GENERAL";"TAB2",#N/A,TRUE,"GENERAL";"TAB3",#N/A,TRUE,"GENERAL";"TAB4",#N/A,TRUE,"GENERAL";"TAB5",#N/A,TRUE,"GENERAL"}</definedName>
    <definedName name="dfgypuj" localSheetId="77" hidden="1">{"TAB1",#N/A,TRUE,"GENERAL";"TAB2",#N/A,TRUE,"GENERAL";"TAB3",#N/A,TRUE,"GENERAL";"TAB4",#N/A,TRUE,"GENERAL";"TAB5",#N/A,TRUE,"GENERAL"}</definedName>
    <definedName name="dfgypuj" localSheetId="79"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6" hidden="1">{"TAB1",#N/A,TRUE,"GENERAL";"TAB2",#N/A,TRUE,"GENERAL";"TAB3",#N/A,TRUE,"GENERAL";"TAB4",#N/A,TRUE,"GENERAL";"TAB5",#N/A,TRUE,"GENERAL"}</definedName>
    <definedName name="dfh" localSheetId="28" hidden="1">{"TAB1",#N/A,TRUE,"GENERAL";"TAB2",#N/A,TRUE,"GENERAL";"TAB3",#N/A,TRUE,"GENERAL";"TAB4",#N/A,TRUE,"GENERAL";"TAB5",#N/A,TRUE,"GENERAL"}</definedName>
    <definedName name="dfh" localSheetId="30" hidden="1">{"TAB1",#N/A,TRUE,"GENERAL";"TAB2",#N/A,TRUE,"GENERAL";"TAB3",#N/A,TRUE,"GENERAL";"TAB4",#N/A,TRUE,"GENERAL";"TAB5",#N/A,TRUE,"GENERAL"}</definedName>
    <definedName name="dfh" localSheetId="81" hidden="1">{"TAB1",#N/A,TRUE,"GENERAL";"TAB2",#N/A,TRUE,"GENERAL";"TAB3",#N/A,TRUE,"GENERAL";"TAB4",#N/A,TRUE,"GENERAL";"TAB5",#N/A,TRUE,"GENERAL"}</definedName>
    <definedName name="dfh" localSheetId="32" hidden="1">{"TAB1",#N/A,TRUE,"GENERAL";"TAB2",#N/A,TRUE,"GENERAL";"TAB3",#N/A,TRUE,"GENERAL";"TAB4",#N/A,TRUE,"GENERAL";"TAB5",#N/A,TRUE,"GENERAL"}</definedName>
    <definedName name="dfh" localSheetId="34" hidden="1">{"TAB1",#N/A,TRUE,"GENERAL";"TAB2",#N/A,TRUE,"GENERAL";"TAB3",#N/A,TRUE,"GENERAL";"TAB4",#N/A,TRUE,"GENERAL";"TAB5",#N/A,TRUE,"GENERAL"}</definedName>
    <definedName name="dfh" localSheetId="36" hidden="1">{"TAB1",#N/A,TRUE,"GENERAL";"TAB2",#N/A,TRUE,"GENERAL";"TAB3",#N/A,TRUE,"GENERAL";"TAB4",#N/A,TRUE,"GENERAL";"TAB5",#N/A,TRUE,"GENERAL"}</definedName>
    <definedName name="dfh" localSheetId="38" hidden="1">{"TAB1",#N/A,TRUE,"GENERAL";"TAB2",#N/A,TRUE,"GENERAL";"TAB3",#N/A,TRUE,"GENERAL";"TAB4",#N/A,TRUE,"GENERAL";"TAB5",#N/A,TRUE,"GENERAL"}</definedName>
    <definedName name="dfh" localSheetId="40" hidden="1">{"TAB1",#N/A,TRUE,"GENERAL";"TAB2",#N/A,TRUE,"GENERAL";"TAB3",#N/A,TRUE,"GENERAL";"TAB4",#N/A,TRUE,"GENERAL";"TAB5",#N/A,TRUE,"GENERAL"}</definedName>
    <definedName name="dfh" localSheetId="42" hidden="1">{"TAB1",#N/A,TRUE,"GENERAL";"TAB2",#N/A,TRUE,"GENERAL";"TAB3",#N/A,TRUE,"GENERAL";"TAB4",#N/A,TRUE,"GENERAL";"TAB5",#N/A,TRUE,"GENERAL"}</definedName>
    <definedName name="dfh" localSheetId="45" hidden="1">{"TAB1",#N/A,TRUE,"GENERAL";"TAB2",#N/A,TRUE,"GENERAL";"TAB3",#N/A,TRUE,"GENERAL";"TAB4",#N/A,TRUE,"GENERAL";"TAB5",#N/A,TRUE,"GENERAL"}</definedName>
    <definedName name="dfh" localSheetId="47" hidden="1">{"TAB1",#N/A,TRUE,"GENERAL";"TAB2",#N/A,TRUE,"GENERAL";"TAB3",#N/A,TRUE,"GENERAL";"TAB4",#N/A,TRUE,"GENERAL";"TAB5",#N/A,TRUE,"GENERAL"}</definedName>
    <definedName name="dfh" localSheetId="49" hidden="1">{"TAB1",#N/A,TRUE,"GENERAL";"TAB2",#N/A,TRUE,"GENERAL";"TAB3",#N/A,TRUE,"GENERAL";"TAB4",#N/A,TRUE,"GENERAL";"TAB5",#N/A,TRUE,"GENERAL"}</definedName>
    <definedName name="dfh" localSheetId="51" hidden="1">{"TAB1",#N/A,TRUE,"GENERAL";"TAB2",#N/A,TRUE,"GENERAL";"TAB3",#N/A,TRUE,"GENERAL";"TAB4",#N/A,TRUE,"GENERAL";"TAB5",#N/A,TRUE,"GENERAL"}</definedName>
    <definedName name="dfh" localSheetId="53" hidden="1">{"TAB1",#N/A,TRUE,"GENERAL";"TAB2",#N/A,TRUE,"GENERAL";"TAB3",#N/A,TRUE,"GENERAL";"TAB4",#N/A,TRUE,"GENERAL";"TAB5",#N/A,TRUE,"GENERAL"}</definedName>
    <definedName name="dfh" localSheetId="55" hidden="1">{"TAB1",#N/A,TRUE,"GENERAL";"TAB2",#N/A,TRUE,"GENERAL";"TAB3",#N/A,TRUE,"GENERAL";"TAB4",#N/A,TRUE,"GENERAL";"TAB5",#N/A,TRUE,"GENERAL"}</definedName>
    <definedName name="dfh" localSheetId="57" hidden="1">{"TAB1",#N/A,TRUE,"GENERAL";"TAB2",#N/A,TRUE,"GENERAL";"TAB3",#N/A,TRUE,"GENERAL";"TAB4",#N/A,TRUE,"GENERAL";"TAB5",#N/A,TRUE,"GENERAL"}</definedName>
    <definedName name="dfh" localSheetId="59" hidden="1">{"TAB1",#N/A,TRUE,"GENERAL";"TAB2",#N/A,TRUE,"GENERAL";"TAB3",#N/A,TRUE,"GENERAL";"TAB4",#N/A,TRUE,"GENERAL";"TAB5",#N/A,TRUE,"GENERAL"}</definedName>
    <definedName name="dfh" localSheetId="61" hidden="1">{"TAB1",#N/A,TRUE,"GENERAL";"TAB2",#N/A,TRUE,"GENERAL";"TAB3",#N/A,TRUE,"GENERAL";"TAB4",#N/A,TRUE,"GENERAL";"TAB5",#N/A,TRUE,"GENERAL"}</definedName>
    <definedName name="dfh" localSheetId="63" hidden="1">{"TAB1",#N/A,TRUE,"GENERAL";"TAB2",#N/A,TRUE,"GENERAL";"TAB3",#N/A,TRUE,"GENERAL";"TAB4",#N/A,TRUE,"GENERAL";"TAB5",#N/A,TRUE,"GENERAL"}</definedName>
    <definedName name="dfh" localSheetId="65" hidden="1">{"TAB1",#N/A,TRUE,"GENERAL";"TAB2",#N/A,TRUE,"GENERAL";"TAB3",#N/A,TRUE,"GENERAL";"TAB4",#N/A,TRUE,"GENERAL";"TAB5",#N/A,TRUE,"GENERAL"}</definedName>
    <definedName name="dfh" localSheetId="67" hidden="1">{"TAB1",#N/A,TRUE,"GENERAL";"TAB2",#N/A,TRUE,"GENERAL";"TAB3",#N/A,TRUE,"GENERAL";"TAB4",#N/A,TRUE,"GENERAL";"TAB5",#N/A,TRUE,"GENERAL"}</definedName>
    <definedName name="dfh" localSheetId="69" hidden="1">{"TAB1",#N/A,TRUE,"GENERAL";"TAB2",#N/A,TRUE,"GENERAL";"TAB3",#N/A,TRUE,"GENERAL";"TAB4",#N/A,TRUE,"GENERAL";"TAB5",#N/A,TRUE,"GENERAL"}</definedName>
    <definedName name="dfh" localSheetId="71" hidden="1">{"TAB1",#N/A,TRUE,"GENERAL";"TAB2",#N/A,TRUE,"GENERAL";"TAB3",#N/A,TRUE,"GENERAL";"TAB4",#N/A,TRUE,"GENERAL";"TAB5",#N/A,TRUE,"GENERAL"}</definedName>
    <definedName name="dfh" localSheetId="73" hidden="1">{"TAB1",#N/A,TRUE,"GENERAL";"TAB2",#N/A,TRUE,"GENERAL";"TAB3",#N/A,TRUE,"GENERAL";"TAB4",#N/A,TRUE,"GENERAL";"TAB5",#N/A,TRUE,"GENERAL"}</definedName>
    <definedName name="dfh" localSheetId="75" hidden="1">{"TAB1",#N/A,TRUE,"GENERAL";"TAB2",#N/A,TRUE,"GENERAL";"TAB3",#N/A,TRUE,"GENERAL";"TAB4",#N/A,TRUE,"GENERAL";"TAB5",#N/A,TRUE,"GENERAL"}</definedName>
    <definedName name="dfh" localSheetId="77" hidden="1">{"TAB1",#N/A,TRUE,"GENERAL";"TAB2",#N/A,TRUE,"GENERAL";"TAB3",#N/A,TRUE,"GENERAL";"TAB4",#N/A,TRUE,"GENERAL";"TAB5",#N/A,TRUE,"GENERAL"}</definedName>
    <definedName name="dfh" localSheetId="79"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6" hidden="1">{"via1",#N/A,TRUE,"general";"via2",#N/A,TRUE,"general";"via3",#N/A,TRUE,"general"}</definedName>
    <definedName name="dfhdr" localSheetId="28" hidden="1">{"via1",#N/A,TRUE,"general";"via2",#N/A,TRUE,"general";"via3",#N/A,TRUE,"general"}</definedName>
    <definedName name="dfhdr" localSheetId="30" hidden="1">{"via1",#N/A,TRUE,"general";"via2",#N/A,TRUE,"general";"via3",#N/A,TRUE,"general"}</definedName>
    <definedName name="dfhdr" localSheetId="81" hidden="1">{"via1",#N/A,TRUE,"general";"via2",#N/A,TRUE,"general";"via3",#N/A,TRUE,"general"}</definedName>
    <definedName name="dfhdr" localSheetId="32" hidden="1">{"via1",#N/A,TRUE,"general";"via2",#N/A,TRUE,"general";"via3",#N/A,TRUE,"general"}</definedName>
    <definedName name="dfhdr" localSheetId="34" hidden="1">{"via1",#N/A,TRUE,"general";"via2",#N/A,TRUE,"general";"via3",#N/A,TRUE,"general"}</definedName>
    <definedName name="dfhdr" localSheetId="36" hidden="1">{"via1",#N/A,TRUE,"general";"via2",#N/A,TRUE,"general";"via3",#N/A,TRUE,"general"}</definedName>
    <definedName name="dfhdr" localSheetId="38" hidden="1">{"via1",#N/A,TRUE,"general";"via2",#N/A,TRUE,"general";"via3",#N/A,TRUE,"general"}</definedName>
    <definedName name="dfhdr" localSheetId="40" hidden="1">{"via1",#N/A,TRUE,"general";"via2",#N/A,TRUE,"general";"via3",#N/A,TRUE,"general"}</definedName>
    <definedName name="dfhdr" localSheetId="42" hidden="1">{"via1",#N/A,TRUE,"general";"via2",#N/A,TRUE,"general";"via3",#N/A,TRUE,"general"}</definedName>
    <definedName name="dfhdr" localSheetId="45" hidden="1">{"via1",#N/A,TRUE,"general";"via2",#N/A,TRUE,"general";"via3",#N/A,TRUE,"general"}</definedName>
    <definedName name="dfhdr" localSheetId="47" hidden="1">{"via1",#N/A,TRUE,"general";"via2",#N/A,TRUE,"general";"via3",#N/A,TRUE,"general"}</definedName>
    <definedName name="dfhdr" localSheetId="49" hidden="1">{"via1",#N/A,TRUE,"general";"via2",#N/A,TRUE,"general";"via3",#N/A,TRUE,"general"}</definedName>
    <definedName name="dfhdr" localSheetId="51" hidden="1">{"via1",#N/A,TRUE,"general";"via2",#N/A,TRUE,"general";"via3",#N/A,TRUE,"general"}</definedName>
    <definedName name="dfhdr" localSheetId="53" hidden="1">{"via1",#N/A,TRUE,"general";"via2",#N/A,TRUE,"general";"via3",#N/A,TRUE,"general"}</definedName>
    <definedName name="dfhdr" localSheetId="55" hidden="1">{"via1",#N/A,TRUE,"general";"via2",#N/A,TRUE,"general";"via3",#N/A,TRUE,"general"}</definedName>
    <definedName name="dfhdr" localSheetId="57" hidden="1">{"via1",#N/A,TRUE,"general";"via2",#N/A,TRUE,"general";"via3",#N/A,TRUE,"general"}</definedName>
    <definedName name="dfhdr" localSheetId="59" hidden="1">{"via1",#N/A,TRUE,"general";"via2",#N/A,TRUE,"general";"via3",#N/A,TRUE,"general"}</definedName>
    <definedName name="dfhdr" localSheetId="61" hidden="1">{"via1",#N/A,TRUE,"general";"via2",#N/A,TRUE,"general";"via3",#N/A,TRUE,"general"}</definedName>
    <definedName name="dfhdr" localSheetId="63" hidden="1">{"via1",#N/A,TRUE,"general";"via2",#N/A,TRUE,"general";"via3",#N/A,TRUE,"general"}</definedName>
    <definedName name="dfhdr" localSheetId="65" hidden="1">{"via1",#N/A,TRUE,"general";"via2",#N/A,TRUE,"general";"via3",#N/A,TRUE,"general"}</definedName>
    <definedName name="dfhdr" localSheetId="67" hidden="1">{"via1",#N/A,TRUE,"general";"via2",#N/A,TRUE,"general";"via3",#N/A,TRUE,"general"}</definedName>
    <definedName name="dfhdr" localSheetId="69" hidden="1">{"via1",#N/A,TRUE,"general";"via2",#N/A,TRUE,"general";"via3",#N/A,TRUE,"general"}</definedName>
    <definedName name="dfhdr" localSheetId="71" hidden="1">{"via1",#N/A,TRUE,"general";"via2",#N/A,TRUE,"general";"via3",#N/A,TRUE,"general"}</definedName>
    <definedName name="dfhdr" localSheetId="73" hidden="1">{"via1",#N/A,TRUE,"general";"via2",#N/A,TRUE,"general";"via3",#N/A,TRUE,"general"}</definedName>
    <definedName name="dfhdr" localSheetId="75" hidden="1">{"via1",#N/A,TRUE,"general";"via2",#N/A,TRUE,"general";"via3",#N/A,TRUE,"general"}</definedName>
    <definedName name="dfhdr" localSheetId="77" hidden="1">{"via1",#N/A,TRUE,"general";"via2",#N/A,TRUE,"general";"via3",#N/A,TRUE,"general"}</definedName>
    <definedName name="dfhdr" localSheetId="79"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6" hidden="1">{"via1",#N/A,TRUE,"general";"via2",#N/A,TRUE,"general";"via3",#N/A,TRUE,"general"}</definedName>
    <definedName name="dfhgh" localSheetId="28" hidden="1">{"via1",#N/A,TRUE,"general";"via2",#N/A,TRUE,"general";"via3",#N/A,TRUE,"general"}</definedName>
    <definedName name="dfhgh" localSheetId="30" hidden="1">{"via1",#N/A,TRUE,"general";"via2",#N/A,TRUE,"general";"via3",#N/A,TRUE,"general"}</definedName>
    <definedName name="dfhgh" localSheetId="81" hidden="1">{"via1",#N/A,TRUE,"general";"via2",#N/A,TRUE,"general";"via3",#N/A,TRUE,"general"}</definedName>
    <definedName name="dfhgh" localSheetId="32" hidden="1">{"via1",#N/A,TRUE,"general";"via2",#N/A,TRUE,"general";"via3",#N/A,TRUE,"general"}</definedName>
    <definedName name="dfhgh" localSheetId="34" hidden="1">{"via1",#N/A,TRUE,"general";"via2",#N/A,TRUE,"general";"via3",#N/A,TRUE,"general"}</definedName>
    <definedName name="dfhgh" localSheetId="36" hidden="1">{"via1",#N/A,TRUE,"general";"via2",#N/A,TRUE,"general";"via3",#N/A,TRUE,"general"}</definedName>
    <definedName name="dfhgh" localSheetId="38" hidden="1">{"via1",#N/A,TRUE,"general";"via2",#N/A,TRUE,"general";"via3",#N/A,TRUE,"general"}</definedName>
    <definedName name="dfhgh" localSheetId="40" hidden="1">{"via1",#N/A,TRUE,"general";"via2",#N/A,TRUE,"general";"via3",#N/A,TRUE,"general"}</definedName>
    <definedName name="dfhgh" localSheetId="42" hidden="1">{"via1",#N/A,TRUE,"general";"via2",#N/A,TRUE,"general";"via3",#N/A,TRUE,"general"}</definedName>
    <definedName name="dfhgh" localSheetId="45" hidden="1">{"via1",#N/A,TRUE,"general";"via2",#N/A,TRUE,"general";"via3",#N/A,TRUE,"general"}</definedName>
    <definedName name="dfhgh" localSheetId="47" hidden="1">{"via1",#N/A,TRUE,"general";"via2",#N/A,TRUE,"general";"via3",#N/A,TRUE,"general"}</definedName>
    <definedName name="dfhgh" localSheetId="49" hidden="1">{"via1",#N/A,TRUE,"general";"via2",#N/A,TRUE,"general";"via3",#N/A,TRUE,"general"}</definedName>
    <definedName name="dfhgh" localSheetId="51" hidden="1">{"via1",#N/A,TRUE,"general";"via2",#N/A,TRUE,"general";"via3",#N/A,TRUE,"general"}</definedName>
    <definedName name="dfhgh" localSheetId="53" hidden="1">{"via1",#N/A,TRUE,"general";"via2",#N/A,TRUE,"general";"via3",#N/A,TRUE,"general"}</definedName>
    <definedName name="dfhgh" localSheetId="55" hidden="1">{"via1",#N/A,TRUE,"general";"via2",#N/A,TRUE,"general";"via3",#N/A,TRUE,"general"}</definedName>
    <definedName name="dfhgh" localSheetId="57" hidden="1">{"via1",#N/A,TRUE,"general";"via2",#N/A,TRUE,"general";"via3",#N/A,TRUE,"general"}</definedName>
    <definedName name="dfhgh" localSheetId="59" hidden="1">{"via1",#N/A,TRUE,"general";"via2",#N/A,TRUE,"general";"via3",#N/A,TRUE,"general"}</definedName>
    <definedName name="dfhgh" localSheetId="61" hidden="1">{"via1",#N/A,TRUE,"general";"via2",#N/A,TRUE,"general";"via3",#N/A,TRUE,"general"}</definedName>
    <definedName name="dfhgh" localSheetId="63" hidden="1">{"via1",#N/A,TRUE,"general";"via2",#N/A,TRUE,"general";"via3",#N/A,TRUE,"general"}</definedName>
    <definedName name="dfhgh" localSheetId="65" hidden="1">{"via1",#N/A,TRUE,"general";"via2",#N/A,TRUE,"general";"via3",#N/A,TRUE,"general"}</definedName>
    <definedName name="dfhgh" localSheetId="67" hidden="1">{"via1",#N/A,TRUE,"general";"via2",#N/A,TRUE,"general";"via3",#N/A,TRUE,"general"}</definedName>
    <definedName name="dfhgh" localSheetId="69" hidden="1">{"via1",#N/A,TRUE,"general";"via2",#N/A,TRUE,"general";"via3",#N/A,TRUE,"general"}</definedName>
    <definedName name="dfhgh" localSheetId="71" hidden="1">{"via1",#N/A,TRUE,"general";"via2",#N/A,TRUE,"general";"via3",#N/A,TRUE,"general"}</definedName>
    <definedName name="dfhgh" localSheetId="73" hidden="1">{"via1",#N/A,TRUE,"general";"via2",#N/A,TRUE,"general";"via3",#N/A,TRUE,"general"}</definedName>
    <definedName name="dfhgh" localSheetId="75" hidden="1">{"via1",#N/A,TRUE,"general";"via2",#N/A,TRUE,"general";"via3",#N/A,TRUE,"general"}</definedName>
    <definedName name="dfhgh" localSheetId="77" hidden="1">{"via1",#N/A,TRUE,"general";"via2",#N/A,TRUE,"general";"via3",#N/A,TRUE,"general"}</definedName>
    <definedName name="dfhgh" localSheetId="79"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6" hidden="1">{"via1",#N/A,TRUE,"general";"via2",#N/A,TRUE,"general";"via3",#N/A,TRUE,"general"}</definedName>
    <definedName name="dfj" localSheetId="28" hidden="1">{"via1",#N/A,TRUE,"general";"via2",#N/A,TRUE,"general";"via3",#N/A,TRUE,"general"}</definedName>
    <definedName name="dfj" localSheetId="30" hidden="1">{"via1",#N/A,TRUE,"general";"via2",#N/A,TRUE,"general";"via3",#N/A,TRUE,"general"}</definedName>
    <definedName name="dfj" localSheetId="81" hidden="1">{"via1",#N/A,TRUE,"general";"via2",#N/A,TRUE,"general";"via3",#N/A,TRUE,"general"}</definedName>
    <definedName name="dfj" localSheetId="32" hidden="1">{"via1",#N/A,TRUE,"general";"via2",#N/A,TRUE,"general";"via3",#N/A,TRUE,"general"}</definedName>
    <definedName name="dfj" localSheetId="34" hidden="1">{"via1",#N/A,TRUE,"general";"via2",#N/A,TRUE,"general";"via3",#N/A,TRUE,"general"}</definedName>
    <definedName name="dfj" localSheetId="36" hidden="1">{"via1",#N/A,TRUE,"general";"via2",#N/A,TRUE,"general";"via3",#N/A,TRUE,"general"}</definedName>
    <definedName name="dfj" localSheetId="38" hidden="1">{"via1",#N/A,TRUE,"general";"via2",#N/A,TRUE,"general";"via3",#N/A,TRUE,"general"}</definedName>
    <definedName name="dfj" localSheetId="40" hidden="1">{"via1",#N/A,TRUE,"general";"via2",#N/A,TRUE,"general";"via3",#N/A,TRUE,"general"}</definedName>
    <definedName name="dfj" localSheetId="42" hidden="1">{"via1",#N/A,TRUE,"general";"via2",#N/A,TRUE,"general";"via3",#N/A,TRUE,"general"}</definedName>
    <definedName name="dfj" localSheetId="45" hidden="1">{"via1",#N/A,TRUE,"general";"via2",#N/A,TRUE,"general";"via3",#N/A,TRUE,"general"}</definedName>
    <definedName name="dfj" localSheetId="47" hidden="1">{"via1",#N/A,TRUE,"general";"via2",#N/A,TRUE,"general";"via3",#N/A,TRUE,"general"}</definedName>
    <definedName name="dfj" localSheetId="49" hidden="1">{"via1",#N/A,TRUE,"general";"via2",#N/A,TRUE,"general";"via3",#N/A,TRUE,"general"}</definedName>
    <definedName name="dfj" localSheetId="51" hidden="1">{"via1",#N/A,TRUE,"general";"via2",#N/A,TRUE,"general";"via3",#N/A,TRUE,"general"}</definedName>
    <definedName name="dfj" localSheetId="53" hidden="1">{"via1",#N/A,TRUE,"general";"via2",#N/A,TRUE,"general";"via3",#N/A,TRUE,"general"}</definedName>
    <definedName name="dfj" localSheetId="55" hidden="1">{"via1",#N/A,TRUE,"general";"via2",#N/A,TRUE,"general";"via3",#N/A,TRUE,"general"}</definedName>
    <definedName name="dfj" localSheetId="57" hidden="1">{"via1",#N/A,TRUE,"general";"via2",#N/A,TRUE,"general";"via3",#N/A,TRUE,"general"}</definedName>
    <definedName name="dfj" localSheetId="59" hidden="1">{"via1",#N/A,TRUE,"general";"via2",#N/A,TRUE,"general";"via3",#N/A,TRUE,"general"}</definedName>
    <definedName name="dfj" localSheetId="61" hidden="1">{"via1",#N/A,TRUE,"general";"via2",#N/A,TRUE,"general";"via3",#N/A,TRUE,"general"}</definedName>
    <definedName name="dfj" localSheetId="63" hidden="1">{"via1",#N/A,TRUE,"general";"via2",#N/A,TRUE,"general";"via3",#N/A,TRUE,"general"}</definedName>
    <definedName name="dfj" localSheetId="65" hidden="1">{"via1",#N/A,TRUE,"general";"via2",#N/A,TRUE,"general";"via3",#N/A,TRUE,"general"}</definedName>
    <definedName name="dfj" localSheetId="67" hidden="1">{"via1",#N/A,TRUE,"general";"via2",#N/A,TRUE,"general";"via3",#N/A,TRUE,"general"}</definedName>
    <definedName name="dfj" localSheetId="69" hidden="1">{"via1",#N/A,TRUE,"general";"via2",#N/A,TRUE,"general";"via3",#N/A,TRUE,"general"}</definedName>
    <definedName name="dfj" localSheetId="71" hidden="1">{"via1",#N/A,TRUE,"general";"via2",#N/A,TRUE,"general";"via3",#N/A,TRUE,"general"}</definedName>
    <definedName name="dfj" localSheetId="73" hidden="1">{"via1",#N/A,TRUE,"general";"via2",#N/A,TRUE,"general";"via3",#N/A,TRUE,"general"}</definedName>
    <definedName name="dfj" localSheetId="75" hidden="1">{"via1",#N/A,TRUE,"general";"via2",#N/A,TRUE,"general";"via3",#N/A,TRUE,"general"}</definedName>
    <definedName name="dfj" localSheetId="77" hidden="1">{"via1",#N/A,TRUE,"general";"via2",#N/A,TRUE,"general";"via3",#N/A,TRUE,"general"}</definedName>
    <definedName name="dfj" localSheetId="79"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[75]Personalizar!$E$22</definedName>
    <definedName name="dflt2">[75]Personalizar!$E$23</definedName>
    <definedName name="dflt3">[75]Personalizar!$D$24</definedName>
    <definedName name="dflt4">[75]Personalizar!$E$26</definedName>
    <definedName name="dflt5">[75]Personalizar!$E$27</definedName>
    <definedName name="dflt6">[75]Personalizar!$D$28</definedName>
    <definedName name="dflt7">[75]Personalizar!$G$27</definedName>
    <definedName name="DFRFRF" localSheetId="26" hidden="1">{"via1",#N/A,TRUE,"general";"via2",#N/A,TRUE,"general";"via3",#N/A,TRUE,"general"}</definedName>
    <definedName name="DFRFRF" localSheetId="28" hidden="1">{"via1",#N/A,TRUE,"general";"via2",#N/A,TRUE,"general";"via3",#N/A,TRUE,"general"}</definedName>
    <definedName name="DFRFRF" localSheetId="30" hidden="1">{"via1",#N/A,TRUE,"general";"via2",#N/A,TRUE,"general";"via3",#N/A,TRUE,"general"}</definedName>
    <definedName name="DFRFRF" localSheetId="81" hidden="1">{"via1",#N/A,TRUE,"general";"via2",#N/A,TRUE,"general";"via3",#N/A,TRUE,"general"}</definedName>
    <definedName name="DFRFRF" localSheetId="32" hidden="1">{"via1",#N/A,TRUE,"general";"via2",#N/A,TRUE,"general";"via3",#N/A,TRUE,"general"}</definedName>
    <definedName name="DFRFRF" localSheetId="34" hidden="1">{"via1",#N/A,TRUE,"general";"via2",#N/A,TRUE,"general";"via3",#N/A,TRUE,"general"}</definedName>
    <definedName name="DFRFRF" localSheetId="36" hidden="1">{"via1",#N/A,TRUE,"general";"via2",#N/A,TRUE,"general";"via3",#N/A,TRUE,"general"}</definedName>
    <definedName name="DFRFRF" localSheetId="38" hidden="1">{"via1",#N/A,TRUE,"general";"via2",#N/A,TRUE,"general";"via3",#N/A,TRUE,"general"}</definedName>
    <definedName name="DFRFRF" localSheetId="40" hidden="1">{"via1",#N/A,TRUE,"general";"via2",#N/A,TRUE,"general";"via3",#N/A,TRUE,"general"}</definedName>
    <definedName name="DFRFRF" localSheetId="42" hidden="1">{"via1",#N/A,TRUE,"general";"via2",#N/A,TRUE,"general";"via3",#N/A,TRUE,"general"}</definedName>
    <definedName name="DFRFRF" localSheetId="45" hidden="1">{"via1",#N/A,TRUE,"general";"via2",#N/A,TRUE,"general";"via3",#N/A,TRUE,"general"}</definedName>
    <definedName name="DFRFRF" localSheetId="47" hidden="1">{"via1",#N/A,TRUE,"general";"via2",#N/A,TRUE,"general";"via3",#N/A,TRUE,"general"}</definedName>
    <definedName name="DFRFRF" localSheetId="49" hidden="1">{"via1",#N/A,TRUE,"general";"via2",#N/A,TRUE,"general";"via3",#N/A,TRUE,"general"}</definedName>
    <definedName name="DFRFRF" localSheetId="51" hidden="1">{"via1",#N/A,TRUE,"general";"via2",#N/A,TRUE,"general";"via3",#N/A,TRUE,"general"}</definedName>
    <definedName name="DFRFRF" localSheetId="53" hidden="1">{"via1",#N/A,TRUE,"general";"via2",#N/A,TRUE,"general";"via3",#N/A,TRUE,"general"}</definedName>
    <definedName name="DFRFRF" localSheetId="55" hidden="1">{"via1",#N/A,TRUE,"general";"via2",#N/A,TRUE,"general";"via3",#N/A,TRUE,"general"}</definedName>
    <definedName name="DFRFRF" localSheetId="57" hidden="1">{"via1",#N/A,TRUE,"general";"via2",#N/A,TRUE,"general";"via3",#N/A,TRUE,"general"}</definedName>
    <definedName name="DFRFRF" localSheetId="59" hidden="1">{"via1",#N/A,TRUE,"general";"via2",#N/A,TRUE,"general";"via3",#N/A,TRUE,"general"}</definedName>
    <definedName name="DFRFRF" localSheetId="61" hidden="1">{"via1",#N/A,TRUE,"general";"via2",#N/A,TRUE,"general";"via3",#N/A,TRUE,"general"}</definedName>
    <definedName name="DFRFRF" localSheetId="63" hidden="1">{"via1",#N/A,TRUE,"general";"via2",#N/A,TRUE,"general";"via3",#N/A,TRUE,"general"}</definedName>
    <definedName name="DFRFRF" localSheetId="65" hidden="1">{"via1",#N/A,TRUE,"general";"via2",#N/A,TRUE,"general";"via3",#N/A,TRUE,"general"}</definedName>
    <definedName name="DFRFRF" localSheetId="67" hidden="1">{"via1",#N/A,TRUE,"general";"via2",#N/A,TRUE,"general";"via3",#N/A,TRUE,"general"}</definedName>
    <definedName name="DFRFRF" localSheetId="69" hidden="1">{"via1",#N/A,TRUE,"general";"via2",#N/A,TRUE,"general";"via3",#N/A,TRUE,"general"}</definedName>
    <definedName name="DFRFRF" localSheetId="71" hidden="1">{"via1",#N/A,TRUE,"general";"via2",#N/A,TRUE,"general";"via3",#N/A,TRUE,"general"}</definedName>
    <definedName name="DFRFRF" localSheetId="73" hidden="1">{"via1",#N/A,TRUE,"general";"via2",#N/A,TRUE,"general";"via3",#N/A,TRUE,"general"}</definedName>
    <definedName name="DFRFRF" localSheetId="75" hidden="1">{"via1",#N/A,TRUE,"general";"via2",#N/A,TRUE,"general";"via3",#N/A,TRUE,"general"}</definedName>
    <definedName name="DFRFRF" localSheetId="77" hidden="1">{"via1",#N/A,TRUE,"general";"via2",#N/A,TRUE,"general";"via3",#N/A,TRUE,"general"}</definedName>
    <definedName name="DFRFRF" localSheetId="79"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SDFSDFSDFSDFSDFSDF">#REF!</definedName>
    <definedName name="DFVUI" localSheetId="26" hidden="1">{"via1",#N/A,TRUE,"general";"via2",#N/A,TRUE,"general";"via3",#N/A,TRUE,"general"}</definedName>
    <definedName name="DFVUI" localSheetId="28" hidden="1">{"via1",#N/A,TRUE,"general";"via2",#N/A,TRUE,"general";"via3",#N/A,TRUE,"general"}</definedName>
    <definedName name="DFVUI" localSheetId="30" hidden="1">{"via1",#N/A,TRUE,"general";"via2",#N/A,TRUE,"general";"via3",#N/A,TRUE,"general"}</definedName>
    <definedName name="DFVUI" localSheetId="81" hidden="1">{"via1",#N/A,TRUE,"general";"via2",#N/A,TRUE,"general";"via3",#N/A,TRUE,"general"}</definedName>
    <definedName name="DFVUI" localSheetId="32" hidden="1">{"via1",#N/A,TRUE,"general";"via2",#N/A,TRUE,"general";"via3",#N/A,TRUE,"general"}</definedName>
    <definedName name="DFVUI" localSheetId="34" hidden="1">{"via1",#N/A,TRUE,"general";"via2",#N/A,TRUE,"general";"via3",#N/A,TRUE,"general"}</definedName>
    <definedName name="DFVUI" localSheetId="36" hidden="1">{"via1",#N/A,TRUE,"general";"via2",#N/A,TRUE,"general";"via3",#N/A,TRUE,"general"}</definedName>
    <definedName name="DFVUI" localSheetId="38" hidden="1">{"via1",#N/A,TRUE,"general";"via2",#N/A,TRUE,"general";"via3",#N/A,TRUE,"general"}</definedName>
    <definedName name="DFVUI" localSheetId="40" hidden="1">{"via1",#N/A,TRUE,"general";"via2",#N/A,TRUE,"general";"via3",#N/A,TRUE,"general"}</definedName>
    <definedName name="DFVUI" localSheetId="42" hidden="1">{"via1",#N/A,TRUE,"general";"via2",#N/A,TRUE,"general";"via3",#N/A,TRUE,"general"}</definedName>
    <definedName name="DFVUI" localSheetId="45" hidden="1">{"via1",#N/A,TRUE,"general";"via2",#N/A,TRUE,"general";"via3",#N/A,TRUE,"general"}</definedName>
    <definedName name="DFVUI" localSheetId="47" hidden="1">{"via1",#N/A,TRUE,"general";"via2",#N/A,TRUE,"general";"via3",#N/A,TRUE,"general"}</definedName>
    <definedName name="DFVUI" localSheetId="49" hidden="1">{"via1",#N/A,TRUE,"general";"via2",#N/A,TRUE,"general";"via3",#N/A,TRUE,"general"}</definedName>
    <definedName name="DFVUI" localSheetId="51" hidden="1">{"via1",#N/A,TRUE,"general";"via2",#N/A,TRUE,"general";"via3",#N/A,TRUE,"general"}</definedName>
    <definedName name="DFVUI" localSheetId="53" hidden="1">{"via1",#N/A,TRUE,"general";"via2",#N/A,TRUE,"general";"via3",#N/A,TRUE,"general"}</definedName>
    <definedName name="DFVUI" localSheetId="55" hidden="1">{"via1",#N/A,TRUE,"general";"via2",#N/A,TRUE,"general";"via3",#N/A,TRUE,"general"}</definedName>
    <definedName name="DFVUI" localSheetId="57" hidden="1">{"via1",#N/A,TRUE,"general";"via2",#N/A,TRUE,"general";"via3",#N/A,TRUE,"general"}</definedName>
    <definedName name="DFVUI" localSheetId="59" hidden="1">{"via1",#N/A,TRUE,"general";"via2",#N/A,TRUE,"general";"via3",#N/A,TRUE,"general"}</definedName>
    <definedName name="DFVUI" localSheetId="61" hidden="1">{"via1",#N/A,TRUE,"general";"via2",#N/A,TRUE,"general";"via3",#N/A,TRUE,"general"}</definedName>
    <definedName name="DFVUI" localSheetId="63" hidden="1">{"via1",#N/A,TRUE,"general";"via2",#N/A,TRUE,"general";"via3",#N/A,TRUE,"general"}</definedName>
    <definedName name="DFVUI" localSheetId="65" hidden="1">{"via1",#N/A,TRUE,"general";"via2",#N/A,TRUE,"general";"via3",#N/A,TRUE,"general"}</definedName>
    <definedName name="DFVUI" localSheetId="67" hidden="1">{"via1",#N/A,TRUE,"general";"via2",#N/A,TRUE,"general";"via3",#N/A,TRUE,"general"}</definedName>
    <definedName name="DFVUI" localSheetId="69" hidden="1">{"via1",#N/A,TRUE,"general";"via2",#N/A,TRUE,"general";"via3",#N/A,TRUE,"general"}</definedName>
    <definedName name="DFVUI" localSheetId="71" hidden="1">{"via1",#N/A,TRUE,"general";"via2",#N/A,TRUE,"general";"via3",#N/A,TRUE,"general"}</definedName>
    <definedName name="DFVUI" localSheetId="73" hidden="1">{"via1",#N/A,TRUE,"general";"via2",#N/A,TRUE,"general";"via3",#N/A,TRUE,"general"}</definedName>
    <definedName name="DFVUI" localSheetId="75" hidden="1">{"via1",#N/A,TRUE,"general";"via2",#N/A,TRUE,"general";"via3",#N/A,TRUE,"general"}</definedName>
    <definedName name="DFVUI" localSheetId="77" hidden="1">{"via1",#N/A,TRUE,"general";"via2",#N/A,TRUE,"general";"via3",#N/A,TRUE,"general"}</definedName>
    <definedName name="DFVUI" localSheetId="79"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6" hidden="1">{"via1",#N/A,TRUE,"general";"via2",#N/A,TRUE,"general";"via3",#N/A,TRUE,"general"}</definedName>
    <definedName name="dg" localSheetId="28" hidden="1">{"via1",#N/A,TRUE,"general";"via2",#N/A,TRUE,"general";"via3",#N/A,TRUE,"general"}</definedName>
    <definedName name="dg" localSheetId="30" hidden="1">{"via1",#N/A,TRUE,"general";"via2",#N/A,TRUE,"general";"via3",#N/A,TRUE,"general"}</definedName>
    <definedName name="dg" localSheetId="81" hidden="1">{"via1",#N/A,TRUE,"general";"via2",#N/A,TRUE,"general";"via3",#N/A,TRUE,"general"}</definedName>
    <definedName name="dg" localSheetId="32" hidden="1">{"via1",#N/A,TRUE,"general";"via2",#N/A,TRUE,"general";"via3",#N/A,TRUE,"general"}</definedName>
    <definedName name="dg" localSheetId="34" hidden="1">{"via1",#N/A,TRUE,"general";"via2",#N/A,TRUE,"general";"via3",#N/A,TRUE,"general"}</definedName>
    <definedName name="dg" localSheetId="36" hidden="1">{"via1",#N/A,TRUE,"general";"via2",#N/A,TRUE,"general";"via3",#N/A,TRUE,"general"}</definedName>
    <definedName name="dg" localSheetId="38" hidden="1">{"via1",#N/A,TRUE,"general";"via2",#N/A,TRUE,"general";"via3",#N/A,TRUE,"general"}</definedName>
    <definedName name="dg" localSheetId="40" hidden="1">{"via1",#N/A,TRUE,"general";"via2",#N/A,TRUE,"general";"via3",#N/A,TRUE,"general"}</definedName>
    <definedName name="dg" localSheetId="42" hidden="1">{"via1",#N/A,TRUE,"general";"via2",#N/A,TRUE,"general";"via3",#N/A,TRUE,"general"}</definedName>
    <definedName name="dg" localSheetId="45" hidden="1">{"via1",#N/A,TRUE,"general";"via2",#N/A,TRUE,"general";"via3",#N/A,TRUE,"general"}</definedName>
    <definedName name="dg" localSheetId="47" hidden="1">{"via1",#N/A,TRUE,"general";"via2",#N/A,TRUE,"general";"via3",#N/A,TRUE,"general"}</definedName>
    <definedName name="dg" localSheetId="49" hidden="1">{"via1",#N/A,TRUE,"general";"via2",#N/A,TRUE,"general";"via3",#N/A,TRUE,"general"}</definedName>
    <definedName name="dg" localSheetId="51" hidden="1">{"via1",#N/A,TRUE,"general";"via2",#N/A,TRUE,"general";"via3",#N/A,TRUE,"general"}</definedName>
    <definedName name="dg" localSheetId="53" hidden="1">{"via1",#N/A,TRUE,"general";"via2",#N/A,TRUE,"general";"via3",#N/A,TRUE,"general"}</definedName>
    <definedName name="dg" localSheetId="55" hidden="1">{"via1",#N/A,TRUE,"general";"via2",#N/A,TRUE,"general";"via3",#N/A,TRUE,"general"}</definedName>
    <definedName name="dg" localSheetId="57" hidden="1">{"via1",#N/A,TRUE,"general";"via2",#N/A,TRUE,"general";"via3",#N/A,TRUE,"general"}</definedName>
    <definedName name="dg" localSheetId="59" hidden="1">{"via1",#N/A,TRUE,"general";"via2",#N/A,TRUE,"general";"via3",#N/A,TRUE,"general"}</definedName>
    <definedName name="dg" localSheetId="61" hidden="1">{"via1",#N/A,TRUE,"general";"via2",#N/A,TRUE,"general";"via3",#N/A,TRUE,"general"}</definedName>
    <definedName name="dg" localSheetId="63" hidden="1">{"via1",#N/A,TRUE,"general";"via2",#N/A,TRUE,"general";"via3",#N/A,TRUE,"general"}</definedName>
    <definedName name="dg" localSheetId="65" hidden="1">{"via1",#N/A,TRUE,"general";"via2",#N/A,TRUE,"general";"via3",#N/A,TRUE,"general"}</definedName>
    <definedName name="dg" localSheetId="67" hidden="1">{"via1",#N/A,TRUE,"general";"via2",#N/A,TRUE,"general";"via3",#N/A,TRUE,"general"}</definedName>
    <definedName name="dg" localSheetId="69" hidden="1">{"via1",#N/A,TRUE,"general";"via2",#N/A,TRUE,"general";"via3",#N/A,TRUE,"general"}</definedName>
    <definedName name="dg" localSheetId="71" hidden="1">{"via1",#N/A,TRUE,"general";"via2",#N/A,TRUE,"general";"via3",#N/A,TRUE,"general"}</definedName>
    <definedName name="dg" localSheetId="73" hidden="1">{"via1",#N/A,TRUE,"general";"via2",#N/A,TRUE,"general";"via3",#N/A,TRUE,"general"}</definedName>
    <definedName name="dg" localSheetId="75" hidden="1">{"via1",#N/A,TRUE,"general";"via2",#N/A,TRUE,"general";"via3",#N/A,TRUE,"general"}</definedName>
    <definedName name="dg" localSheetId="77" hidden="1">{"via1",#N/A,TRUE,"general";"via2",#N/A,TRUE,"general";"via3",#N/A,TRUE,"general"}</definedName>
    <definedName name="dg" localSheetId="79"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6" hidden="1">{"via1",#N/A,TRUE,"general";"via2",#N/A,TRUE,"general";"via3",#N/A,TRUE,"general"}</definedName>
    <definedName name="dgdgr" localSheetId="28" hidden="1">{"via1",#N/A,TRUE,"general";"via2",#N/A,TRUE,"general";"via3",#N/A,TRUE,"general"}</definedName>
    <definedName name="dgdgr" localSheetId="30" hidden="1">{"via1",#N/A,TRUE,"general";"via2",#N/A,TRUE,"general";"via3",#N/A,TRUE,"general"}</definedName>
    <definedName name="dgdgr" localSheetId="81" hidden="1">{"via1",#N/A,TRUE,"general";"via2",#N/A,TRUE,"general";"via3",#N/A,TRUE,"general"}</definedName>
    <definedName name="dgdgr" localSheetId="32" hidden="1">{"via1",#N/A,TRUE,"general";"via2",#N/A,TRUE,"general";"via3",#N/A,TRUE,"general"}</definedName>
    <definedName name="dgdgr" localSheetId="34" hidden="1">{"via1",#N/A,TRUE,"general";"via2",#N/A,TRUE,"general";"via3",#N/A,TRUE,"general"}</definedName>
    <definedName name="dgdgr" localSheetId="36" hidden="1">{"via1",#N/A,TRUE,"general";"via2",#N/A,TRUE,"general";"via3",#N/A,TRUE,"general"}</definedName>
    <definedName name="dgdgr" localSheetId="38" hidden="1">{"via1",#N/A,TRUE,"general";"via2",#N/A,TRUE,"general";"via3",#N/A,TRUE,"general"}</definedName>
    <definedName name="dgdgr" localSheetId="40" hidden="1">{"via1",#N/A,TRUE,"general";"via2",#N/A,TRUE,"general";"via3",#N/A,TRUE,"general"}</definedName>
    <definedName name="dgdgr" localSheetId="42" hidden="1">{"via1",#N/A,TRUE,"general";"via2",#N/A,TRUE,"general";"via3",#N/A,TRUE,"general"}</definedName>
    <definedName name="dgdgr" localSheetId="45" hidden="1">{"via1",#N/A,TRUE,"general";"via2",#N/A,TRUE,"general";"via3",#N/A,TRUE,"general"}</definedName>
    <definedName name="dgdgr" localSheetId="47" hidden="1">{"via1",#N/A,TRUE,"general";"via2",#N/A,TRUE,"general";"via3",#N/A,TRUE,"general"}</definedName>
    <definedName name="dgdgr" localSheetId="49" hidden="1">{"via1",#N/A,TRUE,"general";"via2",#N/A,TRUE,"general";"via3",#N/A,TRUE,"general"}</definedName>
    <definedName name="dgdgr" localSheetId="51" hidden="1">{"via1",#N/A,TRUE,"general";"via2",#N/A,TRUE,"general";"via3",#N/A,TRUE,"general"}</definedName>
    <definedName name="dgdgr" localSheetId="53" hidden="1">{"via1",#N/A,TRUE,"general";"via2",#N/A,TRUE,"general";"via3",#N/A,TRUE,"general"}</definedName>
    <definedName name="dgdgr" localSheetId="55" hidden="1">{"via1",#N/A,TRUE,"general";"via2",#N/A,TRUE,"general";"via3",#N/A,TRUE,"general"}</definedName>
    <definedName name="dgdgr" localSheetId="57" hidden="1">{"via1",#N/A,TRUE,"general";"via2",#N/A,TRUE,"general";"via3",#N/A,TRUE,"general"}</definedName>
    <definedName name="dgdgr" localSheetId="59" hidden="1">{"via1",#N/A,TRUE,"general";"via2",#N/A,TRUE,"general";"via3",#N/A,TRUE,"general"}</definedName>
    <definedName name="dgdgr" localSheetId="61" hidden="1">{"via1",#N/A,TRUE,"general";"via2",#N/A,TRUE,"general";"via3",#N/A,TRUE,"general"}</definedName>
    <definedName name="dgdgr" localSheetId="63" hidden="1">{"via1",#N/A,TRUE,"general";"via2",#N/A,TRUE,"general";"via3",#N/A,TRUE,"general"}</definedName>
    <definedName name="dgdgr" localSheetId="65" hidden="1">{"via1",#N/A,TRUE,"general";"via2",#N/A,TRUE,"general";"via3",#N/A,TRUE,"general"}</definedName>
    <definedName name="dgdgr" localSheetId="67" hidden="1">{"via1",#N/A,TRUE,"general";"via2",#N/A,TRUE,"general";"via3",#N/A,TRUE,"general"}</definedName>
    <definedName name="dgdgr" localSheetId="69" hidden="1">{"via1",#N/A,TRUE,"general";"via2",#N/A,TRUE,"general";"via3",#N/A,TRUE,"general"}</definedName>
    <definedName name="dgdgr" localSheetId="71" hidden="1">{"via1",#N/A,TRUE,"general";"via2",#N/A,TRUE,"general";"via3",#N/A,TRUE,"general"}</definedName>
    <definedName name="dgdgr" localSheetId="73" hidden="1">{"via1",#N/A,TRUE,"general";"via2",#N/A,TRUE,"general";"via3",#N/A,TRUE,"general"}</definedName>
    <definedName name="dgdgr" localSheetId="75" hidden="1">{"via1",#N/A,TRUE,"general";"via2",#N/A,TRUE,"general";"via3",#N/A,TRUE,"general"}</definedName>
    <definedName name="dgdgr" localSheetId="77" hidden="1">{"via1",#N/A,TRUE,"general";"via2",#N/A,TRUE,"general";"via3",#N/A,TRUE,"general"}</definedName>
    <definedName name="dgdgr" localSheetId="79"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6" hidden="1">{"TAB1",#N/A,TRUE,"GENERAL";"TAB2",#N/A,TRUE,"GENERAL";"TAB3",#N/A,TRUE,"GENERAL";"TAB4",#N/A,TRUE,"GENERAL";"TAB5",#N/A,TRUE,"GENERAL"}</definedName>
    <definedName name="dgfd" localSheetId="28" hidden="1">{"TAB1",#N/A,TRUE,"GENERAL";"TAB2",#N/A,TRUE,"GENERAL";"TAB3",#N/A,TRUE,"GENERAL";"TAB4",#N/A,TRUE,"GENERAL";"TAB5",#N/A,TRUE,"GENERAL"}</definedName>
    <definedName name="dgfd" localSheetId="30" hidden="1">{"TAB1",#N/A,TRUE,"GENERAL";"TAB2",#N/A,TRUE,"GENERAL";"TAB3",#N/A,TRUE,"GENERAL";"TAB4",#N/A,TRUE,"GENERAL";"TAB5",#N/A,TRUE,"GENERAL"}</definedName>
    <definedName name="dgfd" localSheetId="8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4" hidden="1">{"TAB1",#N/A,TRUE,"GENERAL";"TAB2",#N/A,TRUE,"GENERAL";"TAB3",#N/A,TRUE,"GENERAL";"TAB4",#N/A,TRUE,"GENERAL";"TAB5",#N/A,TRUE,"GENERAL"}</definedName>
    <definedName name="dgfd" localSheetId="36" hidden="1">{"TAB1",#N/A,TRUE,"GENERAL";"TAB2",#N/A,TRUE,"GENERAL";"TAB3",#N/A,TRUE,"GENERAL";"TAB4",#N/A,TRUE,"GENERAL";"TAB5",#N/A,TRUE,"GENERAL"}</definedName>
    <definedName name="dgfd" localSheetId="38" hidden="1">{"TAB1",#N/A,TRUE,"GENERAL";"TAB2",#N/A,TRUE,"GENERAL";"TAB3",#N/A,TRUE,"GENERAL";"TAB4",#N/A,TRUE,"GENERAL";"TAB5",#N/A,TRUE,"GENERAL"}</definedName>
    <definedName name="dgfd" localSheetId="40" hidden="1">{"TAB1",#N/A,TRUE,"GENERAL";"TAB2",#N/A,TRUE,"GENERAL";"TAB3",#N/A,TRUE,"GENERAL";"TAB4",#N/A,TRUE,"GENERAL";"TAB5",#N/A,TRUE,"GENERAL"}</definedName>
    <definedName name="dgfd" localSheetId="42" hidden="1">{"TAB1",#N/A,TRUE,"GENERAL";"TAB2",#N/A,TRUE,"GENERAL";"TAB3",#N/A,TRUE,"GENERAL";"TAB4",#N/A,TRUE,"GENERAL";"TAB5",#N/A,TRUE,"GENERAL"}</definedName>
    <definedName name="dgfd" localSheetId="45" hidden="1">{"TAB1",#N/A,TRUE,"GENERAL";"TAB2",#N/A,TRUE,"GENERAL";"TAB3",#N/A,TRUE,"GENERAL";"TAB4",#N/A,TRUE,"GENERAL";"TAB5",#N/A,TRUE,"GENERAL"}</definedName>
    <definedName name="dgfd" localSheetId="47" hidden="1">{"TAB1",#N/A,TRUE,"GENERAL";"TAB2",#N/A,TRUE,"GENERAL";"TAB3",#N/A,TRUE,"GENERAL";"TAB4",#N/A,TRUE,"GENERAL";"TAB5",#N/A,TRUE,"GENERAL"}</definedName>
    <definedName name="dgfd" localSheetId="49" hidden="1">{"TAB1",#N/A,TRUE,"GENERAL";"TAB2",#N/A,TRUE,"GENERAL";"TAB3",#N/A,TRUE,"GENERAL";"TAB4",#N/A,TRUE,"GENERAL";"TAB5",#N/A,TRUE,"GENERAL"}</definedName>
    <definedName name="dgfd" localSheetId="51" hidden="1">{"TAB1",#N/A,TRUE,"GENERAL";"TAB2",#N/A,TRUE,"GENERAL";"TAB3",#N/A,TRUE,"GENERAL";"TAB4",#N/A,TRUE,"GENERAL";"TAB5",#N/A,TRUE,"GENERAL"}</definedName>
    <definedName name="dgfd" localSheetId="53" hidden="1">{"TAB1",#N/A,TRUE,"GENERAL";"TAB2",#N/A,TRUE,"GENERAL";"TAB3",#N/A,TRUE,"GENERAL";"TAB4",#N/A,TRUE,"GENERAL";"TAB5",#N/A,TRUE,"GENERAL"}</definedName>
    <definedName name="dgfd" localSheetId="55" hidden="1">{"TAB1",#N/A,TRUE,"GENERAL";"TAB2",#N/A,TRUE,"GENERAL";"TAB3",#N/A,TRUE,"GENERAL";"TAB4",#N/A,TRUE,"GENERAL";"TAB5",#N/A,TRUE,"GENERAL"}</definedName>
    <definedName name="dgfd" localSheetId="57" hidden="1">{"TAB1",#N/A,TRUE,"GENERAL";"TAB2",#N/A,TRUE,"GENERAL";"TAB3",#N/A,TRUE,"GENERAL";"TAB4",#N/A,TRUE,"GENERAL";"TAB5",#N/A,TRUE,"GENERAL"}</definedName>
    <definedName name="dgfd" localSheetId="59" hidden="1">{"TAB1",#N/A,TRUE,"GENERAL";"TAB2",#N/A,TRUE,"GENERAL";"TAB3",#N/A,TRUE,"GENERAL";"TAB4",#N/A,TRUE,"GENERAL";"TAB5",#N/A,TRUE,"GENERAL"}</definedName>
    <definedName name="dgfd" localSheetId="61" hidden="1">{"TAB1",#N/A,TRUE,"GENERAL";"TAB2",#N/A,TRUE,"GENERAL";"TAB3",#N/A,TRUE,"GENERAL";"TAB4",#N/A,TRUE,"GENERAL";"TAB5",#N/A,TRUE,"GENERAL"}</definedName>
    <definedName name="dgfd" localSheetId="63" hidden="1">{"TAB1",#N/A,TRUE,"GENERAL";"TAB2",#N/A,TRUE,"GENERAL";"TAB3",#N/A,TRUE,"GENERAL";"TAB4",#N/A,TRUE,"GENERAL";"TAB5",#N/A,TRUE,"GENERAL"}</definedName>
    <definedName name="dgfd" localSheetId="65" hidden="1">{"TAB1",#N/A,TRUE,"GENERAL";"TAB2",#N/A,TRUE,"GENERAL";"TAB3",#N/A,TRUE,"GENERAL";"TAB4",#N/A,TRUE,"GENERAL";"TAB5",#N/A,TRUE,"GENERAL"}</definedName>
    <definedName name="dgfd" localSheetId="67" hidden="1">{"TAB1",#N/A,TRUE,"GENERAL";"TAB2",#N/A,TRUE,"GENERAL";"TAB3",#N/A,TRUE,"GENERAL";"TAB4",#N/A,TRUE,"GENERAL";"TAB5",#N/A,TRUE,"GENERAL"}</definedName>
    <definedName name="dgfd" localSheetId="69" hidden="1">{"TAB1",#N/A,TRUE,"GENERAL";"TAB2",#N/A,TRUE,"GENERAL";"TAB3",#N/A,TRUE,"GENERAL";"TAB4",#N/A,TRUE,"GENERAL";"TAB5",#N/A,TRUE,"GENERAL"}</definedName>
    <definedName name="dgfd" localSheetId="71" hidden="1">{"TAB1",#N/A,TRUE,"GENERAL";"TAB2",#N/A,TRUE,"GENERAL";"TAB3",#N/A,TRUE,"GENERAL";"TAB4",#N/A,TRUE,"GENERAL";"TAB5",#N/A,TRUE,"GENERAL"}</definedName>
    <definedName name="dgfd" localSheetId="73" hidden="1">{"TAB1",#N/A,TRUE,"GENERAL";"TAB2",#N/A,TRUE,"GENERAL";"TAB3",#N/A,TRUE,"GENERAL";"TAB4",#N/A,TRUE,"GENERAL";"TAB5",#N/A,TRUE,"GENERAL"}</definedName>
    <definedName name="dgfd" localSheetId="75" hidden="1">{"TAB1",#N/A,TRUE,"GENERAL";"TAB2",#N/A,TRUE,"GENERAL";"TAB3",#N/A,TRUE,"GENERAL";"TAB4",#N/A,TRUE,"GENERAL";"TAB5",#N/A,TRUE,"GENERAL"}</definedName>
    <definedName name="dgfd" localSheetId="77" hidden="1">{"TAB1",#N/A,TRUE,"GENERAL";"TAB2",#N/A,TRUE,"GENERAL";"TAB3",#N/A,TRUE,"GENERAL";"TAB4",#N/A,TRUE,"GENERAL";"TAB5",#N/A,TRUE,"GENERAL"}</definedName>
    <definedName name="dgfd" localSheetId="79"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6" hidden="1">{"via1",#N/A,TRUE,"general";"via2",#N/A,TRUE,"general";"via3",#N/A,TRUE,"general"}</definedName>
    <definedName name="DGFDFVSDF" localSheetId="28" hidden="1">{"via1",#N/A,TRUE,"general";"via2",#N/A,TRUE,"general";"via3",#N/A,TRUE,"general"}</definedName>
    <definedName name="DGFDFVSDF" localSheetId="30" hidden="1">{"via1",#N/A,TRUE,"general";"via2",#N/A,TRUE,"general";"via3",#N/A,TRUE,"general"}</definedName>
    <definedName name="DGFDFVSDF" localSheetId="81" hidden="1">{"via1",#N/A,TRUE,"general";"via2",#N/A,TRUE,"general";"via3",#N/A,TRUE,"general"}</definedName>
    <definedName name="DGFDFVSDF" localSheetId="32" hidden="1">{"via1",#N/A,TRUE,"general";"via2",#N/A,TRUE,"general";"via3",#N/A,TRUE,"general"}</definedName>
    <definedName name="DGFDFVSDF" localSheetId="34" hidden="1">{"via1",#N/A,TRUE,"general";"via2",#N/A,TRUE,"general";"via3",#N/A,TRUE,"general"}</definedName>
    <definedName name="DGFDFVSDF" localSheetId="36" hidden="1">{"via1",#N/A,TRUE,"general";"via2",#N/A,TRUE,"general";"via3",#N/A,TRUE,"general"}</definedName>
    <definedName name="DGFDFVSDF" localSheetId="38" hidden="1">{"via1",#N/A,TRUE,"general";"via2",#N/A,TRUE,"general";"via3",#N/A,TRUE,"general"}</definedName>
    <definedName name="DGFDFVSDF" localSheetId="40" hidden="1">{"via1",#N/A,TRUE,"general";"via2",#N/A,TRUE,"general";"via3",#N/A,TRUE,"general"}</definedName>
    <definedName name="DGFDFVSDF" localSheetId="42" hidden="1">{"via1",#N/A,TRUE,"general";"via2",#N/A,TRUE,"general";"via3",#N/A,TRUE,"general"}</definedName>
    <definedName name="DGFDFVSDF" localSheetId="45" hidden="1">{"via1",#N/A,TRUE,"general";"via2",#N/A,TRUE,"general";"via3",#N/A,TRUE,"general"}</definedName>
    <definedName name="DGFDFVSDF" localSheetId="47" hidden="1">{"via1",#N/A,TRUE,"general";"via2",#N/A,TRUE,"general";"via3",#N/A,TRUE,"general"}</definedName>
    <definedName name="DGFDFVSDF" localSheetId="49" hidden="1">{"via1",#N/A,TRUE,"general";"via2",#N/A,TRUE,"general";"via3",#N/A,TRUE,"general"}</definedName>
    <definedName name="DGFDFVSDF" localSheetId="51" hidden="1">{"via1",#N/A,TRUE,"general";"via2",#N/A,TRUE,"general";"via3",#N/A,TRUE,"general"}</definedName>
    <definedName name="DGFDFVSDF" localSheetId="53" hidden="1">{"via1",#N/A,TRUE,"general";"via2",#N/A,TRUE,"general";"via3",#N/A,TRUE,"general"}</definedName>
    <definedName name="DGFDFVSDF" localSheetId="55" hidden="1">{"via1",#N/A,TRUE,"general";"via2",#N/A,TRUE,"general";"via3",#N/A,TRUE,"general"}</definedName>
    <definedName name="DGFDFVSDF" localSheetId="57" hidden="1">{"via1",#N/A,TRUE,"general";"via2",#N/A,TRUE,"general";"via3",#N/A,TRUE,"general"}</definedName>
    <definedName name="DGFDFVSDF" localSheetId="59" hidden="1">{"via1",#N/A,TRUE,"general";"via2",#N/A,TRUE,"general";"via3",#N/A,TRUE,"general"}</definedName>
    <definedName name="DGFDFVSDF" localSheetId="61" hidden="1">{"via1",#N/A,TRUE,"general";"via2",#N/A,TRUE,"general";"via3",#N/A,TRUE,"general"}</definedName>
    <definedName name="DGFDFVSDF" localSheetId="63" hidden="1">{"via1",#N/A,TRUE,"general";"via2",#N/A,TRUE,"general";"via3",#N/A,TRUE,"general"}</definedName>
    <definedName name="DGFDFVSDF" localSheetId="65" hidden="1">{"via1",#N/A,TRUE,"general";"via2",#N/A,TRUE,"general";"via3",#N/A,TRUE,"general"}</definedName>
    <definedName name="DGFDFVSDF" localSheetId="67" hidden="1">{"via1",#N/A,TRUE,"general";"via2",#N/A,TRUE,"general";"via3",#N/A,TRUE,"general"}</definedName>
    <definedName name="DGFDFVSDF" localSheetId="69" hidden="1">{"via1",#N/A,TRUE,"general";"via2",#N/A,TRUE,"general";"via3",#N/A,TRUE,"general"}</definedName>
    <definedName name="DGFDFVSDF" localSheetId="71" hidden="1">{"via1",#N/A,TRUE,"general";"via2",#N/A,TRUE,"general";"via3",#N/A,TRUE,"general"}</definedName>
    <definedName name="DGFDFVSDF" localSheetId="73" hidden="1">{"via1",#N/A,TRUE,"general";"via2",#N/A,TRUE,"general";"via3",#N/A,TRUE,"general"}</definedName>
    <definedName name="DGFDFVSDF" localSheetId="75" hidden="1">{"via1",#N/A,TRUE,"general";"via2",#N/A,TRUE,"general";"via3",#N/A,TRUE,"general"}</definedName>
    <definedName name="DGFDFVSDF" localSheetId="77" hidden="1">{"via1",#N/A,TRUE,"general";"via2",#N/A,TRUE,"general";"via3",#N/A,TRUE,"general"}</definedName>
    <definedName name="DGFDFVSDF" localSheetId="79"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6" hidden="1">{"via1",#N/A,TRUE,"general";"via2",#N/A,TRUE,"general";"via3",#N/A,TRUE,"general"}</definedName>
    <definedName name="dgfdg" localSheetId="28" hidden="1">{"via1",#N/A,TRUE,"general";"via2",#N/A,TRUE,"general";"via3",#N/A,TRUE,"general"}</definedName>
    <definedName name="dgfdg" localSheetId="30" hidden="1">{"via1",#N/A,TRUE,"general";"via2",#N/A,TRUE,"general";"via3",#N/A,TRUE,"general"}</definedName>
    <definedName name="dgfdg" localSheetId="81" hidden="1">{"via1",#N/A,TRUE,"general";"via2",#N/A,TRUE,"general";"via3",#N/A,TRUE,"general"}</definedName>
    <definedName name="dgfdg" localSheetId="32" hidden="1">{"via1",#N/A,TRUE,"general";"via2",#N/A,TRUE,"general";"via3",#N/A,TRUE,"general"}</definedName>
    <definedName name="dgfdg" localSheetId="34" hidden="1">{"via1",#N/A,TRUE,"general";"via2",#N/A,TRUE,"general";"via3",#N/A,TRUE,"general"}</definedName>
    <definedName name="dgfdg" localSheetId="36" hidden="1">{"via1",#N/A,TRUE,"general";"via2",#N/A,TRUE,"general";"via3",#N/A,TRUE,"general"}</definedName>
    <definedName name="dgfdg" localSheetId="38" hidden="1">{"via1",#N/A,TRUE,"general";"via2",#N/A,TRUE,"general";"via3",#N/A,TRUE,"general"}</definedName>
    <definedName name="dgfdg" localSheetId="40" hidden="1">{"via1",#N/A,TRUE,"general";"via2",#N/A,TRUE,"general";"via3",#N/A,TRUE,"general"}</definedName>
    <definedName name="dgfdg" localSheetId="42" hidden="1">{"via1",#N/A,TRUE,"general";"via2",#N/A,TRUE,"general";"via3",#N/A,TRUE,"general"}</definedName>
    <definedName name="dgfdg" localSheetId="45" hidden="1">{"via1",#N/A,TRUE,"general";"via2",#N/A,TRUE,"general";"via3",#N/A,TRUE,"general"}</definedName>
    <definedName name="dgfdg" localSheetId="47" hidden="1">{"via1",#N/A,TRUE,"general";"via2",#N/A,TRUE,"general";"via3",#N/A,TRUE,"general"}</definedName>
    <definedName name="dgfdg" localSheetId="49" hidden="1">{"via1",#N/A,TRUE,"general";"via2",#N/A,TRUE,"general";"via3",#N/A,TRUE,"general"}</definedName>
    <definedName name="dgfdg" localSheetId="51" hidden="1">{"via1",#N/A,TRUE,"general";"via2",#N/A,TRUE,"general";"via3",#N/A,TRUE,"general"}</definedName>
    <definedName name="dgfdg" localSheetId="53" hidden="1">{"via1",#N/A,TRUE,"general";"via2",#N/A,TRUE,"general";"via3",#N/A,TRUE,"general"}</definedName>
    <definedName name="dgfdg" localSheetId="55" hidden="1">{"via1",#N/A,TRUE,"general";"via2",#N/A,TRUE,"general";"via3",#N/A,TRUE,"general"}</definedName>
    <definedName name="dgfdg" localSheetId="57" hidden="1">{"via1",#N/A,TRUE,"general";"via2",#N/A,TRUE,"general";"via3",#N/A,TRUE,"general"}</definedName>
    <definedName name="dgfdg" localSheetId="59" hidden="1">{"via1",#N/A,TRUE,"general";"via2",#N/A,TRUE,"general";"via3",#N/A,TRUE,"general"}</definedName>
    <definedName name="dgfdg" localSheetId="61" hidden="1">{"via1",#N/A,TRUE,"general";"via2",#N/A,TRUE,"general";"via3",#N/A,TRUE,"general"}</definedName>
    <definedName name="dgfdg" localSheetId="63" hidden="1">{"via1",#N/A,TRUE,"general";"via2",#N/A,TRUE,"general";"via3",#N/A,TRUE,"general"}</definedName>
    <definedName name="dgfdg" localSheetId="65" hidden="1">{"via1",#N/A,TRUE,"general";"via2",#N/A,TRUE,"general";"via3",#N/A,TRUE,"general"}</definedName>
    <definedName name="dgfdg" localSheetId="67" hidden="1">{"via1",#N/A,TRUE,"general";"via2",#N/A,TRUE,"general";"via3",#N/A,TRUE,"general"}</definedName>
    <definedName name="dgfdg" localSheetId="69" hidden="1">{"via1",#N/A,TRUE,"general";"via2",#N/A,TRUE,"general";"via3",#N/A,TRUE,"general"}</definedName>
    <definedName name="dgfdg" localSheetId="71" hidden="1">{"via1",#N/A,TRUE,"general";"via2",#N/A,TRUE,"general";"via3",#N/A,TRUE,"general"}</definedName>
    <definedName name="dgfdg" localSheetId="73" hidden="1">{"via1",#N/A,TRUE,"general";"via2",#N/A,TRUE,"general";"via3",#N/A,TRUE,"general"}</definedName>
    <definedName name="dgfdg" localSheetId="75" hidden="1">{"via1",#N/A,TRUE,"general";"via2",#N/A,TRUE,"general";"via3",#N/A,TRUE,"general"}</definedName>
    <definedName name="dgfdg" localSheetId="77" hidden="1">{"via1",#N/A,TRUE,"general";"via2",#N/A,TRUE,"general";"via3",#N/A,TRUE,"general"}</definedName>
    <definedName name="dgfdg" localSheetId="79"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6" hidden="1">{"via1",#N/A,TRUE,"general";"via2",#N/A,TRUE,"general";"via3",#N/A,TRUE,"general"}</definedName>
    <definedName name="DGFG" localSheetId="28" hidden="1">{"via1",#N/A,TRUE,"general";"via2",#N/A,TRUE,"general";"via3",#N/A,TRUE,"general"}</definedName>
    <definedName name="DGFG" localSheetId="30" hidden="1">{"via1",#N/A,TRUE,"general";"via2",#N/A,TRUE,"general";"via3",#N/A,TRUE,"general"}</definedName>
    <definedName name="DGFG" localSheetId="81" hidden="1">{"via1",#N/A,TRUE,"general";"via2",#N/A,TRUE,"general";"via3",#N/A,TRUE,"general"}</definedName>
    <definedName name="DGFG" localSheetId="32" hidden="1">{"via1",#N/A,TRUE,"general";"via2",#N/A,TRUE,"general";"via3",#N/A,TRUE,"general"}</definedName>
    <definedName name="DGFG" localSheetId="34" hidden="1">{"via1",#N/A,TRUE,"general";"via2",#N/A,TRUE,"general";"via3",#N/A,TRUE,"general"}</definedName>
    <definedName name="DGFG" localSheetId="36" hidden="1">{"via1",#N/A,TRUE,"general";"via2",#N/A,TRUE,"general";"via3",#N/A,TRUE,"general"}</definedName>
    <definedName name="DGFG" localSheetId="38" hidden="1">{"via1",#N/A,TRUE,"general";"via2",#N/A,TRUE,"general";"via3",#N/A,TRUE,"general"}</definedName>
    <definedName name="DGFG" localSheetId="40" hidden="1">{"via1",#N/A,TRUE,"general";"via2",#N/A,TRUE,"general";"via3",#N/A,TRUE,"general"}</definedName>
    <definedName name="DGFG" localSheetId="42" hidden="1">{"via1",#N/A,TRUE,"general";"via2",#N/A,TRUE,"general";"via3",#N/A,TRUE,"general"}</definedName>
    <definedName name="DGFG" localSheetId="45" hidden="1">{"via1",#N/A,TRUE,"general";"via2",#N/A,TRUE,"general";"via3",#N/A,TRUE,"general"}</definedName>
    <definedName name="DGFG" localSheetId="47" hidden="1">{"via1",#N/A,TRUE,"general";"via2",#N/A,TRUE,"general";"via3",#N/A,TRUE,"general"}</definedName>
    <definedName name="DGFG" localSheetId="49" hidden="1">{"via1",#N/A,TRUE,"general";"via2",#N/A,TRUE,"general";"via3",#N/A,TRUE,"general"}</definedName>
    <definedName name="DGFG" localSheetId="51" hidden="1">{"via1",#N/A,TRUE,"general";"via2",#N/A,TRUE,"general";"via3",#N/A,TRUE,"general"}</definedName>
    <definedName name="DGFG" localSheetId="53" hidden="1">{"via1",#N/A,TRUE,"general";"via2",#N/A,TRUE,"general";"via3",#N/A,TRUE,"general"}</definedName>
    <definedName name="DGFG" localSheetId="55" hidden="1">{"via1",#N/A,TRUE,"general";"via2",#N/A,TRUE,"general";"via3",#N/A,TRUE,"general"}</definedName>
    <definedName name="DGFG" localSheetId="57" hidden="1">{"via1",#N/A,TRUE,"general";"via2",#N/A,TRUE,"general";"via3",#N/A,TRUE,"general"}</definedName>
    <definedName name="DGFG" localSheetId="59" hidden="1">{"via1",#N/A,TRUE,"general";"via2",#N/A,TRUE,"general";"via3",#N/A,TRUE,"general"}</definedName>
    <definedName name="DGFG" localSheetId="61" hidden="1">{"via1",#N/A,TRUE,"general";"via2",#N/A,TRUE,"general";"via3",#N/A,TRUE,"general"}</definedName>
    <definedName name="DGFG" localSheetId="63" hidden="1">{"via1",#N/A,TRUE,"general";"via2",#N/A,TRUE,"general";"via3",#N/A,TRUE,"general"}</definedName>
    <definedName name="DGFG" localSheetId="65" hidden="1">{"via1",#N/A,TRUE,"general";"via2",#N/A,TRUE,"general";"via3",#N/A,TRUE,"general"}</definedName>
    <definedName name="DGFG" localSheetId="67" hidden="1">{"via1",#N/A,TRUE,"general";"via2",#N/A,TRUE,"general";"via3",#N/A,TRUE,"general"}</definedName>
    <definedName name="DGFG" localSheetId="69" hidden="1">{"via1",#N/A,TRUE,"general";"via2",#N/A,TRUE,"general";"via3",#N/A,TRUE,"general"}</definedName>
    <definedName name="DGFG" localSheetId="71" hidden="1">{"via1",#N/A,TRUE,"general";"via2",#N/A,TRUE,"general";"via3",#N/A,TRUE,"general"}</definedName>
    <definedName name="DGFG" localSheetId="73" hidden="1">{"via1",#N/A,TRUE,"general";"via2",#N/A,TRUE,"general";"via3",#N/A,TRUE,"general"}</definedName>
    <definedName name="DGFG" localSheetId="75" hidden="1">{"via1",#N/A,TRUE,"general";"via2",#N/A,TRUE,"general";"via3",#N/A,TRUE,"general"}</definedName>
    <definedName name="DGFG" localSheetId="77" hidden="1">{"via1",#N/A,TRUE,"general";"via2",#N/A,TRUE,"general";"via3",#N/A,TRUE,"general"}</definedName>
    <definedName name="DGFG" localSheetId="79"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6"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8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40" hidden="1">{"TAB1",#N/A,TRUE,"GENERAL";"TAB2",#N/A,TRUE,"GENERAL";"TAB3",#N/A,TRUE,"GENERAL";"TAB4",#N/A,TRUE,"GENERAL";"TAB5",#N/A,TRUE,"GENERAL"}</definedName>
    <definedName name="dgfsado" localSheetId="42" hidden="1">{"TAB1",#N/A,TRUE,"GENERAL";"TAB2",#N/A,TRUE,"GENERAL";"TAB3",#N/A,TRUE,"GENERAL";"TAB4",#N/A,TRUE,"GENERAL";"TAB5",#N/A,TRUE,"GENERAL"}</definedName>
    <definedName name="dgfsado" localSheetId="45" hidden="1">{"TAB1",#N/A,TRUE,"GENERAL";"TAB2",#N/A,TRUE,"GENERAL";"TAB3",#N/A,TRUE,"GENERAL";"TAB4",#N/A,TRUE,"GENERAL";"TAB5",#N/A,TRUE,"GENERAL"}</definedName>
    <definedName name="dgfsado" localSheetId="47" hidden="1">{"TAB1",#N/A,TRUE,"GENERAL";"TAB2",#N/A,TRUE,"GENERAL";"TAB3",#N/A,TRUE,"GENERAL";"TAB4",#N/A,TRUE,"GENERAL";"TAB5",#N/A,TRUE,"GENERAL"}</definedName>
    <definedName name="dgfsado" localSheetId="49" hidden="1">{"TAB1",#N/A,TRUE,"GENERAL";"TAB2",#N/A,TRUE,"GENERAL";"TAB3",#N/A,TRUE,"GENERAL";"TAB4",#N/A,TRUE,"GENERAL";"TAB5",#N/A,TRUE,"GENERAL"}</definedName>
    <definedName name="dgfsado" localSheetId="51" hidden="1">{"TAB1",#N/A,TRUE,"GENERAL";"TAB2",#N/A,TRUE,"GENERAL";"TAB3",#N/A,TRUE,"GENERAL";"TAB4",#N/A,TRUE,"GENERAL";"TAB5",#N/A,TRUE,"GENERAL"}</definedName>
    <definedName name="dgfsado" localSheetId="53" hidden="1">{"TAB1",#N/A,TRUE,"GENERAL";"TAB2",#N/A,TRUE,"GENERAL";"TAB3",#N/A,TRUE,"GENERAL";"TAB4",#N/A,TRUE,"GENERAL";"TAB5",#N/A,TRUE,"GENERAL"}</definedName>
    <definedName name="dgfsado" localSheetId="55" hidden="1">{"TAB1",#N/A,TRUE,"GENERAL";"TAB2",#N/A,TRUE,"GENERAL";"TAB3",#N/A,TRUE,"GENERAL";"TAB4",#N/A,TRUE,"GENERAL";"TAB5",#N/A,TRUE,"GENERAL"}</definedName>
    <definedName name="dgfsado" localSheetId="57" hidden="1">{"TAB1",#N/A,TRUE,"GENERAL";"TAB2",#N/A,TRUE,"GENERAL";"TAB3",#N/A,TRUE,"GENERAL";"TAB4",#N/A,TRUE,"GENERAL";"TAB5",#N/A,TRUE,"GENERAL"}</definedName>
    <definedName name="dgfsado" localSheetId="59" hidden="1">{"TAB1",#N/A,TRUE,"GENERAL";"TAB2",#N/A,TRUE,"GENERAL";"TAB3",#N/A,TRUE,"GENERAL";"TAB4",#N/A,TRUE,"GENERAL";"TAB5",#N/A,TRUE,"GENERAL"}</definedName>
    <definedName name="dgfsado" localSheetId="61" hidden="1">{"TAB1",#N/A,TRUE,"GENERAL";"TAB2",#N/A,TRUE,"GENERAL";"TAB3",#N/A,TRUE,"GENERAL";"TAB4",#N/A,TRUE,"GENERAL";"TAB5",#N/A,TRUE,"GENERAL"}</definedName>
    <definedName name="dgfsado" localSheetId="63" hidden="1">{"TAB1",#N/A,TRUE,"GENERAL";"TAB2",#N/A,TRUE,"GENERAL";"TAB3",#N/A,TRUE,"GENERAL";"TAB4",#N/A,TRUE,"GENERAL";"TAB5",#N/A,TRUE,"GENERAL"}</definedName>
    <definedName name="dgfsado" localSheetId="65" hidden="1">{"TAB1",#N/A,TRUE,"GENERAL";"TAB2",#N/A,TRUE,"GENERAL";"TAB3",#N/A,TRUE,"GENERAL";"TAB4",#N/A,TRUE,"GENERAL";"TAB5",#N/A,TRUE,"GENERAL"}</definedName>
    <definedName name="dgfsado" localSheetId="67" hidden="1">{"TAB1",#N/A,TRUE,"GENERAL";"TAB2",#N/A,TRUE,"GENERAL";"TAB3",#N/A,TRUE,"GENERAL";"TAB4",#N/A,TRUE,"GENERAL";"TAB5",#N/A,TRUE,"GENERAL"}</definedName>
    <definedName name="dgfsado" localSheetId="69" hidden="1">{"TAB1",#N/A,TRUE,"GENERAL";"TAB2",#N/A,TRUE,"GENERAL";"TAB3",#N/A,TRUE,"GENERAL";"TAB4",#N/A,TRUE,"GENERAL";"TAB5",#N/A,TRUE,"GENERAL"}</definedName>
    <definedName name="dgfsado" localSheetId="71" hidden="1">{"TAB1",#N/A,TRUE,"GENERAL";"TAB2",#N/A,TRUE,"GENERAL";"TAB3",#N/A,TRUE,"GENERAL";"TAB4",#N/A,TRUE,"GENERAL";"TAB5",#N/A,TRUE,"GENERAL"}</definedName>
    <definedName name="dgfsado" localSheetId="73" hidden="1">{"TAB1",#N/A,TRUE,"GENERAL";"TAB2",#N/A,TRUE,"GENERAL";"TAB3",#N/A,TRUE,"GENERAL";"TAB4",#N/A,TRUE,"GENERAL";"TAB5",#N/A,TRUE,"GENERAL"}</definedName>
    <definedName name="dgfsado" localSheetId="75" hidden="1">{"TAB1",#N/A,TRUE,"GENERAL";"TAB2",#N/A,TRUE,"GENERAL";"TAB3",#N/A,TRUE,"GENERAL";"TAB4",#N/A,TRUE,"GENERAL";"TAB5",#N/A,TRUE,"GENERAL"}</definedName>
    <definedName name="dgfsado" localSheetId="77" hidden="1">{"TAB1",#N/A,TRUE,"GENERAL";"TAB2",#N/A,TRUE,"GENERAL";"TAB3",#N/A,TRUE,"GENERAL";"TAB4",#N/A,TRUE,"GENERAL";"TAB5",#N/A,TRUE,"GENERAL"}</definedName>
    <definedName name="dgfsado" localSheetId="79"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[14]Tablas!#REF!</definedName>
    <definedName name="DGO1_1">[14]Tablas!#REF!</definedName>
    <definedName name="DGO1_1_1">[14]Tablas!#REF!</definedName>
    <definedName name="DGP">[14]Tablas!#REF!</definedName>
    <definedName name="DGP1_1">[14]Tablas!#REF!</definedName>
    <definedName name="DGP1_1_1">[14]Tablas!#REF!</definedName>
    <definedName name="dgrdeb" localSheetId="26"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8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40" hidden="1">{"TAB1",#N/A,TRUE,"GENERAL";"TAB2",#N/A,TRUE,"GENERAL";"TAB3",#N/A,TRUE,"GENERAL";"TAB4",#N/A,TRUE,"GENERAL";"TAB5",#N/A,TRUE,"GENERAL"}</definedName>
    <definedName name="dgrdeb" localSheetId="42" hidden="1">{"TAB1",#N/A,TRUE,"GENERAL";"TAB2",#N/A,TRUE,"GENERAL";"TAB3",#N/A,TRUE,"GENERAL";"TAB4",#N/A,TRUE,"GENERAL";"TAB5",#N/A,TRUE,"GENERAL"}</definedName>
    <definedName name="dgrdeb" localSheetId="45" hidden="1">{"TAB1",#N/A,TRUE,"GENERAL";"TAB2",#N/A,TRUE,"GENERAL";"TAB3",#N/A,TRUE,"GENERAL";"TAB4",#N/A,TRUE,"GENERAL";"TAB5",#N/A,TRUE,"GENERAL"}</definedName>
    <definedName name="dgrdeb" localSheetId="47" hidden="1">{"TAB1",#N/A,TRUE,"GENERAL";"TAB2",#N/A,TRUE,"GENERAL";"TAB3",#N/A,TRUE,"GENERAL";"TAB4",#N/A,TRUE,"GENERAL";"TAB5",#N/A,TRUE,"GENERAL"}</definedName>
    <definedName name="dgrdeb" localSheetId="49" hidden="1">{"TAB1",#N/A,TRUE,"GENERAL";"TAB2",#N/A,TRUE,"GENERAL";"TAB3",#N/A,TRUE,"GENERAL";"TAB4",#N/A,TRUE,"GENERAL";"TAB5",#N/A,TRUE,"GENERAL"}</definedName>
    <definedName name="dgrdeb" localSheetId="51" hidden="1">{"TAB1",#N/A,TRUE,"GENERAL";"TAB2",#N/A,TRUE,"GENERAL";"TAB3",#N/A,TRUE,"GENERAL";"TAB4",#N/A,TRUE,"GENERAL";"TAB5",#N/A,TRUE,"GENERAL"}</definedName>
    <definedName name="dgrdeb" localSheetId="53" hidden="1">{"TAB1",#N/A,TRUE,"GENERAL";"TAB2",#N/A,TRUE,"GENERAL";"TAB3",#N/A,TRUE,"GENERAL";"TAB4",#N/A,TRUE,"GENERAL";"TAB5",#N/A,TRUE,"GENERAL"}</definedName>
    <definedName name="dgrdeb" localSheetId="55" hidden="1">{"TAB1",#N/A,TRUE,"GENERAL";"TAB2",#N/A,TRUE,"GENERAL";"TAB3",#N/A,TRUE,"GENERAL";"TAB4",#N/A,TRUE,"GENERAL";"TAB5",#N/A,TRUE,"GENERAL"}</definedName>
    <definedName name="dgrdeb" localSheetId="57" hidden="1">{"TAB1",#N/A,TRUE,"GENERAL";"TAB2",#N/A,TRUE,"GENERAL";"TAB3",#N/A,TRUE,"GENERAL";"TAB4",#N/A,TRUE,"GENERAL";"TAB5",#N/A,TRUE,"GENERAL"}</definedName>
    <definedName name="dgrdeb" localSheetId="59" hidden="1">{"TAB1",#N/A,TRUE,"GENERAL";"TAB2",#N/A,TRUE,"GENERAL";"TAB3",#N/A,TRUE,"GENERAL";"TAB4",#N/A,TRUE,"GENERAL";"TAB5",#N/A,TRUE,"GENERAL"}</definedName>
    <definedName name="dgrdeb" localSheetId="61" hidden="1">{"TAB1",#N/A,TRUE,"GENERAL";"TAB2",#N/A,TRUE,"GENERAL";"TAB3",#N/A,TRUE,"GENERAL";"TAB4",#N/A,TRUE,"GENERAL";"TAB5",#N/A,TRUE,"GENERAL"}</definedName>
    <definedName name="dgrdeb" localSheetId="63" hidden="1">{"TAB1",#N/A,TRUE,"GENERAL";"TAB2",#N/A,TRUE,"GENERAL";"TAB3",#N/A,TRUE,"GENERAL";"TAB4",#N/A,TRUE,"GENERAL";"TAB5",#N/A,TRUE,"GENERAL"}</definedName>
    <definedName name="dgrdeb" localSheetId="65" hidden="1">{"TAB1",#N/A,TRUE,"GENERAL";"TAB2",#N/A,TRUE,"GENERAL";"TAB3",#N/A,TRUE,"GENERAL";"TAB4",#N/A,TRUE,"GENERAL";"TAB5",#N/A,TRUE,"GENERAL"}</definedName>
    <definedName name="dgrdeb" localSheetId="67" hidden="1">{"TAB1",#N/A,TRUE,"GENERAL";"TAB2",#N/A,TRUE,"GENERAL";"TAB3",#N/A,TRUE,"GENERAL";"TAB4",#N/A,TRUE,"GENERAL";"TAB5",#N/A,TRUE,"GENERAL"}</definedName>
    <definedName name="dgrdeb" localSheetId="69" hidden="1">{"TAB1",#N/A,TRUE,"GENERAL";"TAB2",#N/A,TRUE,"GENERAL";"TAB3",#N/A,TRUE,"GENERAL";"TAB4",#N/A,TRUE,"GENERAL";"TAB5",#N/A,TRUE,"GENERAL"}</definedName>
    <definedName name="dgrdeb" localSheetId="71" hidden="1">{"TAB1",#N/A,TRUE,"GENERAL";"TAB2",#N/A,TRUE,"GENERAL";"TAB3",#N/A,TRUE,"GENERAL";"TAB4",#N/A,TRUE,"GENERAL";"TAB5",#N/A,TRUE,"GENERAL"}</definedName>
    <definedName name="dgrdeb" localSheetId="73" hidden="1">{"TAB1",#N/A,TRUE,"GENERAL";"TAB2",#N/A,TRUE,"GENERAL";"TAB3",#N/A,TRUE,"GENERAL";"TAB4",#N/A,TRUE,"GENERAL";"TAB5",#N/A,TRUE,"GENERAL"}</definedName>
    <definedName name="dgrdeb" localSheetId="75" hidden="1">{"TAB1",#N/A,TRUE,"GENERAL";"TAB2",#N/A,TRUE,"GENERAL";"TAB3",#N/A,TRUE,"GENERAL";"TAB4",#N/A,TRUE,"GENERAL";"TAB5",#N/A,TRUE,"GENERAL"}</definedName>
    <definedName name="dgrdeb" localSheetId="77" hidden="1">{"TAB1",#N/A,TRUE,"GENERAL";"TAB2",#N/A,TRUE,"GENERAL";"TAB3",#N/A,TRUE,"GENERAL";"TAB4",#N/A,TRUE,"GENERAL";"TAB5",#N/A,TRUE,"GENERAL"}</definedName>
    <definedName name="dgrdeb" localSheetId="79"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6" hidden="1">{"via1",#N/A,TRUE,"general";"via2",#N/A,TRUE,"general";"via3",#N/A,TRUE,"general"}</definedName>
    <definedName name="dgreg" localSheetId="28" hidden="1">{"via1",#N/A,TRUE,"general";"via2",#N/A,TRUE,"general";"via3",#N/A,TRUE,"general"}</definedName>
    <definedName name="dgreg" localSheetId="30" hidden="1">{"via1",#N/A,TRUE,"general";"via2",#N/A,TRUE,"general";"via3",#N/A,TRUE,"general"}</definedName>
    <definedName name="dgreg" localSheetId="81" hidden="1">{"via1",#N/A,TRUE,"general";"via2",#N/A,TRUE,"general";"via3",#N/A,TRUE,"general"}</definedName>
    <definedName name="dgreg" localSheetId="32" hidden="1">{"via1",#N/A,TRUE,"general";"via2",#N/A,TRUE,"general";"via3",#N/A,TRUE,"general"}</definedName>
    <definedName name="dgreg" localSheetId="34" hidden="1">{"via1",#N/A,TRUE,"general";"via2",#N/A,TRUE,"general";"via3",#N/A,TRUE,"general"}</definedName>
    <definedName name="dgreg" localSheetId="36" hidden="1">{"via1",#N/A,TRUE,"general";"via2",#N/A,TRUE,"general";"via3",#N/A,TRUE,"general"}</definedName>
    <definedName name="dgreg" localSheetId="38" hidden="1">{"via1",#N/A,TRUE,"general";"via2",#N/A,TRUE,"general";"via3",#N/A,TRUE,"general"}</definedName>
    <definedName name="dgreg" localSheetId="40" hidden="1">{"via1",#N/A,TRUE,"general";"via2",#N/A,TRUE,"general";"via3",#N/A,TRUE,"general"}</definedName>
    <definedName name="dgreg" localSheetId="42" hidden="1">{"via1",#N/A,TRUE,"general";"via2",#N/A,TRUE,"general";"via3",#N/A,TRUE,"general"}</definedName>
    <definedName name="dgreg" localSheetId="45" hidden="1">{"via1",#N/A,TRUE,"general";"via2",#N/A,TRUE,"general";"via3",#N/A,TRUE,"general"}</definedName>
    <definedName name="dgreg" localSheetId="47" hidden="1">{"via1",#N/A,TRUE,"general";"via2",#N/A,TRUE,"general";"via3",#N/A,TRUE,"general"}</definedName>
    <definedName name="dgreg" localSheetId="49" hidden="1">{"via1",#N/A,TRUE,"general";"via2",#N/A,TRUE,"general";"via3",#N/A,TRUE,"general"}</definedName>
    <definedName name="dgreg" localSheetId="51" hidden="1">{"via1",#N/A,TRUE,"general";"via2",#N/A,TRUE,"general";"via3",#N/A,TRUE,"general"}</definedName>
    <definedName name="dgreg" localSheetId="53" hidden="1">{"via1",#N/A,TRUE,"general";"via2",#N/A,TRUE,"general";"via3",#N/A,TRUE,"general"}</definedName>
    <definedName name="dgreg" localSheetId="55" hidden="1">{"via1",#N/A,TRUE,"general";"via2",#N/A,TRUE,"general";"via3",#N/A,TRUE,"general"}</definedName>
    <definedName name="dgreg" localSheetId="57" hidden="1">{"via1",#N/A,TRUE,"general";"via2",#N/A,TRUE,"general";"via3",#N/A,TRUE,"general"}</definedName>
    <definedName name="dgreg" localSheetId="59" hidden="1">{"via1",#N/A,TRUE,"general";"via2",#N/A,TRUE,"general";"via3",#N/A,TRUE,"general"}</definedName>
    <definedName name="dgreg" localSheetId="61" hidden="1">{"via1",#N/A,TRUE,"general";"via2",#N/A,TRUE,"general";"via3",#N/A,TRUE,"general"}</definedName>
    <definedName name="dgreg" localSheetId="63" hidden="1">{"via1",#N/A,TRUE,"general";"via2",#N/A,TRUE,"general";"via3",#N/A,TRUE,"general"}</definedName>
    <definedName name="dgreg" localSheetId="65" hidden="1">{"via1",#N/A,TRUE,"general";"via2",#N/A,TRUE,"general";"via3",#N/A,TRUE,"general"}</definedName>
    <definedName name="dgreg" localSheetId="67" hidden="1">{"via1",#N/A,TRUE,"general";"via2",#N/A,TRUE,"general";"via3",#N/A,TRUE,"general"}</definedName>
    <definedName name="dgreg" localSheetId="69" hidden="1">{"via1",#N/A,TRUE,"general";"via2",#N/A,TRUE,"general";"via3",#N/A,TRUE,"general"}</definedName>
    <definedName name="dgreg" localSheetId="71" hidden="1">{"via1",#N/A,TRUE,"general";"via2",#N/A,TRUE,"general";"via3",#N/A,TRUE,"general"}</definedName>
    <definedName name="dgreg" localSheetId="73" hidden="1">{"via1",#N/A,TRUE,"general";"via2",#N/A,TRUE,"general";"via3",#N/A,TRUE,"general"}</definedName>
    <definedName name="dgreg" localSheetId="75" hidden="1">{"via1",#N/A,TRUE,"general";"via2",#N/A,TRUE,"general";"via3",#N/A,TRUE,"general"}</definedName>
    <definedName name="dgreg" localSheetId="77" hidden="1">{"via1",#N/A,TRUE,"general";"via2",#N/A,TRUE,"general";"via3",#N/A,TRUE,"general"}</definedName>
    <definedName name="dgreg" localSheetId="79"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6" hidden="1">{"via1",#N/A,TRUE,"general";"via2",#N/A,TRUE,"general";"via3",#N/A,TRUE,"general"}</definedName>
    <definedName name="DH" localSheetId="28" hidden="1">{"via1",#N/A,TRUE,"general";"via2",#N/A,TRUE,"general";"via3",#N/A,TRUE,"general"}</definedName>
    <definedName name="DH" localSheetId="30" hidden="1">{"via1",#N/A,TRUE,"general";"via2",#N/A,TRUE,"general";"via3",#N/A,TRUE,"general"}</definedName>
    <definedName name="DH" localSheetId="81" hidden="1">{"via1",#N/A,TRUE,"general";"via2",#N/A,TRUE,"general";"via3",#N/A,TRUE,"general"}</definedName>
    <definedName name="DH" localSheetId="32" hidden="1">{"via1",#N/A,TRUE,"general";"via2",#N/A,TRUE,"general";"via3",#N/A,TRUE,"general"}</definedName>
    <definedName name="DH" localSheetId="34" hidden="1">{"via1",#N/A,TRUE,"general";"via2",#N/A,TRUE,"general";"via3",#N/A,TRUE,"general"}</definedName>
    <definedName name="DH" localSheetId="36" hidden="1">{"via1",#N/A,TRUE,"general";"via2",#N/A,TRUE,"general";"via3",#N/A,TRUE,"general"}</definedName>
    <definedName name="DH" localSheetId="38" hidden="1">{"via1",#N/A,TRUE,"general";"via2",#N/A,TRUE,"general";"via3",#N/A,TRUE,"general"}</definedName>
    <definedName name="DH" localSheetId="40" hidden="1">{"via1",#N/A,TRUE,"general";"via2",#N/A,TRUE,"general";"via3",#N/A,TRUE,"general"}</definedName>
    <definedName name="DH" localSheetId="42" hidden="1">{"via1",#N/A,TRUE,"general";"via2",#N/A,TRUE,"general";"via3",#N/A,TRUE,"general"}</definedName>
    <definedName name="DH" localSheetId="45" hidden="1">{"via1",#N/A,TRUE,"general";"via2",#N/A,TRUE,"general";"via3",#N/A,TRUE,"general"}</definedName>
    <definedName name="DH" localSheetId="47" hidden="1">{"via1",#N/A,TRUE,"general";"via2",#N/A,TRUE,"general";"via3",#N/A,TRUE,"general"}</definedName>
    <definedName name="DH" localSheetId="49" hidden="1">{"via1",#N/A,TRUE,"general";"via2",#N/A,TRUE,"general";"via3",#N/A,TRUE,"general"}</definedName>
    <definedName name="DH" localSheetId="51" hidden="1">{"via1",#N/A,TRUE,"general";"via2",#N/A,TRUE,"general";"via3",#N/A,TRUE,"general"}</definedName>
    <definedName name="DH" localSheetId="53" hidden="1">{"via1",#N/A,TRUE,"general";"via2",#N/A,TRUE,"general";"via3",#N/A,TRUE,"general"}</definedName>
    <definedName name="DH" localSheetId="55" hidden="1">{"via1",#N/A,TRUE,"general";"via2",#N/A,TRUE,"general";"via3",#N/A,TRUE,"general"}</definedName>
    <definedName name="DH" localSheetId="57" hidden="1">{"via1",#N/A,TRUE,"general";"via2",#N/A,TRUE,"general";"via3",#N/A,TRUE,"general"}</definedName>
    <definedName name="DH" localSheetId="59" hidden="1">{"via1",#N/A,TRUE,"general";"via2",#N/A,TRUE,"general";"via3",#N/A,TRUE,"general"}</definedName>
    <definedName name="DH" localSheetId="61" hidden="1">{"via1",#N/A,TRUE,"general";"via2",#N/A,TRUE,"general";"via3",#N/A,TRUE,"general"}</definedName>
    <definedName name="DH" localSheetId="63" hidden="1">{"via1",#N/A,TRUE,"general";"via2",#N/A,TRUE,"general";"via3",#N/A,TRUE,"general"}</definedName>
    <definedName name="DH" localSheetId="65" hidden="1">{"via1",#N/A,TRUE,"general";"via2",#N/A,TRUE,"general";"via3",#N/A,TRUE,"general"}</definedName>
    <definedName name="DH" localSheetId="67" hidden="1">{"via1",#N/A,TRUE,"general";"via2",#N/A,TRUE,"general";"via3",#N/A,TRUE,"general"}</definedName>
    <definedName name="DH" localSheetId="69" hidden="1">{"via1",#N/A,TRUE,"general";"via2",#N/A,TRUE,"general";"via3",#N/A,TRUE,"general"}</definedName>
    <definedName name="DH" localSheetId="71" hidden="1">{"via1",#N/A,TRUE,"general";"via2",#N/A,TRUE,"general";"via3",#N/A,TRUE,"general"}</definedName>
    <definedName name="DH" localSheetId="73" hidden="1">{"via1",#N/A,TRUE,"general";"via2",#N/A,TRUE,"general";"via3",#N/A,TRUE,"general"}</definedName>
    <definedName name="DH" localSheetId="75" hidden="1">{"via1",#N/A,TRUE,"general";"via2",#N/A,TRUE,"general";"via3",#N/A,TRUE,"general"}</definedName>
    <definedName name="DH" localSheetId="77" hidden="1">{"via1",#N/A,TRUE,"general";"via2",#N/A,TRUE,"general";"via3",#N/A,TRUE,"general"}</definedName>
    <definedName name="DH" localSheetId="79"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6"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8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40" hidden="1">{"TAB1",#N/A,TRUE,"GENERAL";"TAB2",#N/A,TRUE,"GENERAL";"TAB3",#N/A,TRUE,"GENERAL";"TAB4",#N/A,TRUE,"GENERAL";"TAB5",#N/A,TRUE,"GENERAL"}</definedName>
    <definedName name="dhdth" localSheetId="42" hidden="1">{"TAB1",#N/A,TRUE,"GENERAL";"TAB2",#N/A,TRUE,"GENERAL";"TAB3",#N/A,TRUE,"GENERAL";"TAB4",#N/A,TRUE,"GENERAL";"TAB5",#N/A,TRUE,"GENERAL"}</definedName>
    <definedName name="dhdth" localSheetId="45" hidden="1">{"TAB1",#N/A,TRUE,"GENERAL";"TAB2",#N/A,TRUE,"GENERAL";"TAB3",#N/A,TRUE,"GENERAL";"TAB4",#N/A,TRUE,"GENERAL";"TAB5",#N/A,TRUE,"GENERAL"}</definedName>
    <definedName name="dhdth" localSheetId="47" hidden="1">{"TAB1",#N/A,TRUE,"GENERAL";"TAB2",#N/A,TRUE,"GENERAL";"TAB3",#N/A,TRUE,"GENERAL";"TAB4",#N/A,TRUE,"GENERAL";"TAB5",#N/A,TRUE,"GENERAL"}</definedName>
    <definedName name="dhdth" localSheetId="49" hidden="1">{"TAB1",#N/A,TRUE,"GENERAL";"TAB2",#N/A,TRUE,"GENERAL";"TAB3",#N/A,TRUE,"GENERAL";"TAB4",#N/A,TRUE,"GENERAL";"TAB5",#N/A,TRUE,"GENERAL"}</definedName>
    <definedName name="dhdth" localSheetId="51" hidden="1">{"TAB1",#N/A,TRUE,"GENERAL";"TAB2",#N/A,TRUE,"GENERAL";"TAB3",#N/A,TRUE,"GENERAL";"TAB4",#N/A,TRUE,"GENERAL";"TAB5",#N/A,TRUE,"GENERAL"}</definedName>
    <definedName name="dhdth" localSheetId="53" hidden="1">{"TAB1",#N/A,TRUE,"GENERAL";"TAB2",#N/A,TRUE,"GENERAL";"TAB3",#N/A,TRUE,"GENERAL";"TAB4",#N/A,TRUE,"GENERAL";"TAB5",#N/A,TRUE,"GENERAL"}</definedName>
    <definedName name="dhdth" localSheetId="55" hidden="1">{"TAB1",#N/A,TRUE,"GENERAL";"TAB2",#N/A,TRUE,"GENERAL";"TAB3",#N/A,TRUE,"GENERAL";"TAB4",#N/A,TRUE,"GENERAL";"TAB5",#N/A,TRUE,"GENERAL"}</definedName>
    <definedName name="dhdth" localSheetId="57" hidden="1">{"TAB1",#N/A,TRUE,"GENERAL";"TAB2",#N/A,TRUE,"GENERAL";"TAB3",#N/A,TRUE,"GENERAL";"TAB4",#N/A,TRUE,"GENERAL";"TAB5",#N/A,TRUE,"GENERAL"}</definedName>
    <definedName name="dhdth" localSheetId="59" hidden="1">{"TAB1",#N/A,TRUE,"GENERAL";"TAB2",#N/A,TRUE,"GENERAL";"TAB3",#N/A,TRUE,"GENERAL";"TAB4",#N/A,TRUE,"GENERAL";"TAB5",#N/A,TRUE,"GENERAL"}</definedName>
    <definedName name="dhdth" localSheetId="61" hidden="1">{"TAB1",#N/A,TRUE,"GENERAL";"TAB2",#N/A,TRUE,"GENERAL";"TAB3",#N/A,TRUE,"GENERAL";"TAB4",#N/A,TRUE,"GENERAL";"TAB5",#N/A,TRUE,"GENERAL"}</definedName>
    <definedName name="dhdth" localSheetId="63" hidden="1">{"TAB1",#N/A,TRUE,"GENERAL";"TAB2",#N/A,TRUE,"GENERAL";"TAB3",#N/A,TRUE,"GENERAL";"TAB4",#N/A,TRUE,"GENERAL";"TAB5",#N/A,TRUE,"GENERAL"}</definedName>
    <definedName name="dhdth" localSheetId="65" hidden="1">{"TAB1",#N/A,TRUE,"GENERAL";"TAB2",#N/A,TRUE,"GENERAL";"TAB3",#N/A,TRUE,"GENERAL";"TAB4",#N/A,TRUE,"GENERAL";"TAB5",#N/A,TRUE,"GENERAL"}</definedName>
    <definedName name="dhdth" localSheetId="67" hidden="1">{"TAB1",#N/A,TRUE,"GENERAL";"TAB2",#N/A,TRUE,"GENERAL";"TAB3",#N/A,TRUE,"GENERAL";"TAB4",#N/A,TRUE,"GENERAL";"TAB5",#N/A,TRUE,"GENERAL"}</definedName>
    <definedName name="dhdth" localSheetId="69" hidden="1">{"TAB1",#N/A,TRUE,"GENERAL";"TAB2",#N/A,TRUE,"GENERAL";"TAB3",#N/A,TRUE,"GENERAL";"TAB4",#N/A,TRUE,"GENERAL";"TAB5",#N/A,TRUE,"GENERAL"}</definedName>
    <definedName name="dhdth" localSheetId="71" hidden="1">{"TAB1",#N/A,TRUE,"GENERAL";"TAB2",#N/A,TRUE,"GENERAL";"TAB3",#N/A,TRUE,"GENERAL";"TAB4",#N/A,TRUE,"GENERAL";"TAB5",#N/A,TRUE,"GENERAL"}</definedName>
    <definedName name="dhdth" localSheetId="73" hidden="1">{"TAB1",#N/A,TRUE,"GENERAL";"TAB2",#N/A,TRUE,"GENERAL";"TAB3",#N/A,TRUE,"GENERAL";"TAB4",#N/A,TRUE,"GENERAL";"TAB5",#N/A,TRUE,"GENERAL"}</definedName>
    <definedName name="dhdth" localSheetId="75" hidden="1">{"TAB1",#N/A,TRUE,"GENERAL";"TAB2",#N/A,TRUE,"GENERAL";"TAB3",#N/A,TRUE,"GENERAL";"TAB4",#N/A,TRUE,"GENERAL";"TAB5",#N/A,TRUE,"GENERAL"}</definedName>
    <definedName name="dhdth" localSheetId="77" hidden="1">{"TAB1",#N/A,TRUE,"GENERAL";"TAB2",#N/A,TRUE,"GENERAL";"TAB3",#N/A,TRUE,"GENERAL";"TAB4",#N/A,TRUE,"GENERAL";"TAB5",#N/A,TRUE,"GENERAL"}</definedName>
    <definedName name="dhdth" localSheetId="79"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6" hidden="1">{"via1",#N/A,TRUE,"general";"via2",#N/A,TRUE,"general";"via3",#N/A,TRUE,"general"}</definedName>
    <definedName name="dhgh" localSheetId="28" hidden="1">{"via1",#N/A,TRUE,"general";"via2",#N/A,TRUE,"general";"via3",#N/A,TRUE,"general"}</definedName>
    <definedName name="dhgh" localSheetId="30" hidden="1">{"via1",#N/A,TRUE,"general";"via2",#N/A,TRUE,"general";"via3",#N/A,TRUE,"general"}</definedName>
    <definedName name="dhgh" localSheetId="81" hidden="1">{"via1",#N/A,TRUE,"general";"via2",#N/A,TRUE,"general";"via3",#N/A,TRUE,"general"}</definedName>
    <definedName name="dhgh" localSheetId="32" hidden="1">{"via1",#N/A,TRUE,"general";"via2",#N/A,TRUE,"general";"via3",#N/A,TRUE,"general"}</definedName>
    <definedName name="dhgh" localSheetId="34" hidden="1">{"via1",#N/A,TRUE,"general";"via2",#N/A,TRUE,"general";"via3",#N/A,TRUE,"general"}</definedName>
    <definedName name="dhgh" localSheetId="36" hidden="1">{"via1",#N/A,TRUE,"general";"via2",#N/A,TRUE,"general";"via3",#N/A,TRUE,"general"}</definedName>
    <definedName name="dhgh" localSheetId="38" hidden="1">{"via1",#N/A,TRUE,"general";"via2",#N/A,TRUE,"general";"via3",#N/A,TRUE,"general"}</definedName>
    <definedName name="dhgh" localSheetId="40" hidden="1">{"via1",#N/A,TRUE,"general";"via2",#N/A,TRUE,"general";"via3",#N/A,TRUE,"general"}</definedName>
    <definedName name="dhgh" localSheetId="42" hidden="1">{"via1",#N/A,TRUE,"general";"via2",#N/A,TRUE,"general";"via3",#N/A,TRUE,"general"}</definedName>
    <definedName name="dhgh" localSheetId="45" hidden="1">{"via1",#N/A,TRUE,"general";"via2",#N/A,TRUE,"general";"via3",#N/A,TRUE,"general"}</definedName>
    <definedName name="dhgh" localSheetId="47" hidden="1">{"via1",#N/A,TRUE,"general";"via2",#N/A,TRUE,"general";"via3",#N/A,TRUE,"general"}</definedName>
    <definedName name="dhgh" localSheetId="49" hidden="1">{"via1",#N/A,TRUE,"general";"via2",#N/A,TRUE,"general";"via3",#N/A,TRUE,"general"}</definedName>
    <definedName name="dhgh" localSheetId="51" hidden="1">{"via1",#N/A,TRUE,"general";"via2",#N/A,TRUE,"general";"via3",#N/A,TRUE,"general"}</definedName>
    <definedName name="dhgh" localSheetId="53" hidden="1">{"via1",#N/A,TRUE,"general";"via2",#N/A,TRUE,"general";"via3",#N/A,TRUE,"general"}</definedName>
    <definedName name="dhgh" localSheetId="55" hidden="1">{"via1",#N/A,TRUE,"general";"via2",#N/A,TRUE,"general";"via3",#N/A,TRUE,"general"}</definedName>
    <definedName name="dhgh" localSheetId="57" hidden="1">{"via1",#N/A,TRUE,"general";"via2",#N/A,TRUE,"general";"via3",#N/A,TRUE,"general"}</definedName>
    <definedName name="dhgh" localSheetId="59" hidden="1">{"via1",#N/A,TRUE,"general";"via2",#N/A,TRUE,"general";"via3",#N/A,TRUE,"general"}</definedName>
    <definedName name="dhgh" localSheetId="61" hidden="1">{"via1",#N/A,TRUE,"general";"via2",#N/A,TRUE,"general";"via3",#N/A,TRUE,"general"}</definedName>
    <definedName name="dhgh" localSheetId="63" hidden="1">{"via1",#N/A,TRUE,"general";"via2",#N/A,TRUE,"general";"via3",#N/A,TRUE,"general"}</definedName>
    <definedName name="dhgh" localSheetId="65" hidden="1">{"via1",#N/A,TRUE,"general";"via2",#N/A,TRUE,"general";"via3",#N/A,TRUE,"general"}</definedName>
    <definedName name="dhgh" localSheetId="67" hidden="1">{"via1",#N/A,TRUE,"general";"via2",#N/A,TRUE,"general";"via3",#N/A,TRUE,"general"}</definedName>
    <definedName name="dhgh" localSheetId="69" hidden="1">{"via1",#N/A,TRUE,"general";"via2",#N/A,TRUE,"general";"via3",#N/A,TRUE,"general"}</definedName>
    <definedName name="dhgh" localSheetId="71" hidden="1">{"via1",#N/A,TRUE,"general";"via2",#N/A,TRUE,"general";"via3",#N/A,TRUE,"general"}</definedName>
    <definedName name="dhgh" localSheetId="73" hidden="1">{"via1",#N/A,TRUE,"general";"via2",#N/A,TRUE,"general";"via3",#N/A,TRUE,"general"}</definedName>
    <definedName name="dhgh" localSheetId="75" hidden="1">{"via1",#N/A,TRUE,"general";"via2",#N/A,TRUE,"general";"via3",#N/A,TRUE,"general"}</definedName>
    <definedName name="dhgh" localSheetId="77" hidden="1">{"via1",#N/A,TRUE,"general";"via2",#N/A,TRUE,"general";"via3",#N/A,TRUE,"general"}</definedName>
    <definedName name="dhgh" localSheetId="79"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#REF!</definedName>
    <definedName name="DIA">[34]PRESUPUESTO!$B$13</definedName>
    <definedName name="Diámetro">#REF!</definedName>
    <definedName name="diámetroft">#REF!</definedName>
    <definedName name="diametros">#REF!</definedName>
    <definedName name="diario">#REF!</definedName>
    <definedName name="diego">[61]Hoja1!$G$5</definedName>
    <definedName name="diego1" localSheetId="56">#REF!</definedName>
    <definedName name="diego1" localSheetId="58">#REF!</definedName>
    <definedName name="diego1" localSheetId="60">#REF!</definedName>
    <definedName name="diego1" localSheetId="62">#REF!</definedName>
    <definedName name="diego1" localSheetId="64">#REF!</definedName>
    <definedName name="diego1" localSheetId="66">#REF!</definedName>
    <definedName name="diego1" localSheetId="68">#REF!</definedName>
    <definedName name="diego1">#REF!</definedName>
    <definedName name="diferencia">'[91]MEDIA GEOMETRICA'!$J$8,'[91]MEDIA GEOMETRICA'!$N$8,'[91]MEDIA GEOMETRICA'!$R$8,'[91]MEDIA GEOMETRICA'!$V$8,'[91]MEDIA GEOMETRICA'!$Z$8,'[91]MEDIA GEOMETRICA'!$AD$8,'[91]MEDIA GEOMETRICA'!$AH$8,'[91]MEDIA GEOMETRICA'!$AL$8,'[91]MEDIA GEOMETRICA'!#REF!,'[91]MEDIA GEOMETRICA'!#REF!</definedName>
    <definedName name="DIJ">[14]Tablas!#REF!</definedName>
    <definedName name="DIJ1_1">[14]Tablas!#REF!</definedName>
    <definedName name="DIJ1_1_1">[14]Tablas!#REF!</definedName>
    <definedName name="DIJ1_1_2">[14]Tablas!#REF!</definedName>
    <definedName name="DIJ1_1_3">[14]Tablas!#REF!</definedName>
    <definedName name="DIJ1_1_4">[14]Tablas!#REF!</definedName>
    <definedName name="DIJ1_1_5">[14]Tablas!#REF!</definedName>
    <definedName name="DIJ1_2">[14]Tablas!#REF!</definedName>
    <definedName name="DIJ1_3">[14]Tablas!#REF!</definedName>
    <definedName name="DIJ1_4">[14]Tablas!#REF!</definedName>
    <definedName name="DIJ1_5">[14]Tablas!#REF!</definedName>
    <definedName name="Direccion">[59]EMPRESA!$F$14</definedName>
    <definedName name="display_area_2">#REF!</definedName>
    <definedName name="dj" localSheetId="56">#REF!</definedName>
    <definedName name="dj" localSheetId="58">#REF!</definedName>
    <definedName name="dj" localSheetId="60">#REF!</definedName>
    <definedName name="dj" localSheetId="62">#REF!</definedName>
    <definedName name="dj" localSheetId="64">#REF!</definedName>
    <definedName name="dj" localSheetId="66">#REF!</definedName>
    <definedName name="dj" localSheetId="68">#REF!</definedName>
    <definedName name="dj">#REF!</definedName>
    <definedName name="djdytj" localSheetId="26"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8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40" hidden="1">{"TAB1",#N/A,TRUE,"GENERAL";"TAB2",#N/A,TRUE,"GENERAL";"TAB3",#N/A,TRUE,"GENERAL";"TAB4",#N/A,TRUE,"GENERAL";"TAB5",#N/A,TRUE,"GENERAL"}</definedName>
    <definedName name="djdytj" localSheetId="42" hidden="1">{"TAB1",#N/A,TRUE,"GENERAL";"TAB2",#N/A,TRUE,"GENERAL";"TAB3",#N/A,TRUE,"GENERAL";"TAB4",#N/A,TRUE,"GENERAL";"TAB5",#N/A,TRUE,"GENERAL"}</definedName>
    <definedName name="djdytj" localSheetId="45" hidden="1">{"TAB1",#N/A,TRUE,"GENERAL";"TAB2",#N/A,TRUE,"GENERAL";"TAB3",#N/A,TRUE,"GENERAL";"TAB4",#N/A,TRUE,"GENERAL";"TAB5",#N/A,TRUE,"GENERAL"}</definedName>
    <definedName name="djdytj" localSheetId="47" hidden="1">{"TAB1",#N/A,TRUE,"GENERAL";"TAB2",#N/A,TRUE,"GENERAL";"TAB3",#N/A,TRUE,"GENERAL";"TAB4",#N/A,TRUE,"GENERAL";"TAB5",#N/A,TRUE,"GENERAL"}</definedName>
    <definedName name="djdytj" localSheetId="49" hidden="1">{"TAB1",#N/A,TRUE,"GENERAL";"TAB2",#N/A,TRUE,"GENERAL";"TAB3",#N/A,TRUE,"GENERAL";"TAB4",#N/A,TRUE,"GENERAL";"TAB5",#N/A,TRUE,"GENERAL"}</definedName>
    <definedName name="djdytj" localSheetId="51" hidden="1">{"TAB1",#N/A,TRUE,"GENERAL";"TAB2",#N/A,TRUE,"GENERAL";"TAB3",#N/A,TRUE,"GENERAL";"TAB4",#N/A,TRUE,"GENERAL";"TAB5",#N/A,TRUE,"GENERAL"}</definedName>
    <definedName name="djdytj" localSheetId="53" hidden="1">{"TAB1",#N/A,TRUE,"GENERAL";"TAB2",#N/A,TRUE,"GENERAL";"TAB3",#N/A,TRUE,"GENERAL";"TAB4",#N/A,TRUE,"GENERAL";"TAB5",#N/A,TRUE,"GENERAL"}</definedName>
    <definedName name="djdytj" localSheetId="55" hidden="1">{"TAB1",#N/A,TRUE,"GENERAL";"TAB2",#N/A,TRUE,"GENERAL";"TAB3",#N/A,TRUE,"GENERAL";"TAB4",#N/A,TRUE,"GENERAL";"TAB5",#N/A,TRUE,"GENERAL"}</definedName>
    <definedName name="djdytj" localSheetId="57" hidden="1">{"TAB1",#N/A,TRUE,"GENERAL";"TAB2",#N/A,TRUE,"GENERAL";"TAB3",#N/A,TRUE,"GENERAL";"TAB4",#N/A,TRUE,"GENERAL";"TAB5",#N/A,TRUE,"GENERAL"}</definedName>
    <definedName name="djdytj" localSheetId="59" hidden="1">{"TAB1",#N/A,TRUE,"GENERAL";"TAB2",#N/A,TRUE,"GENERAL";"TAB3",#N/A,TRUE,"GENERAL";"TAB4",#N/A,TRUE,"GENERAL";"TAB5",#N/A,TRUE,"GENERAL"}</definedName>
    <definedName name="djdytj" localSheetId="61" hidden="1">{"TAB1",#N/A,TRUE,"GENERAL";"TAB2",#N/A,TRUE,"GENERAL";"TAB3",#N/A,TRUE,"GENERAL";"TAB4",#N/A,TRUE,"GENERAL";"TAB5",#N/A,TRUE,"GENERAL"}</definedName>
    <definedName name="djdytj" localSheetId="63" hidden="1">{"TAB1",#N/A,TRUE,"GENERAL";"TAB2",#N/A,TRUE,"GENERAL";"TAB3",#N/A,TRUE,"GENERAL";"TAB4",#N/A,TRUE,"GENERAL";"TAB5",#N/A,TRUE,"GENERAL"}</definedName>
    <definedName name="djdytj" localSheetId="65" hidden="1">{"TAB1",#N/A,TRUE,"GENERAL";"TAB2",#N/A,TRUE,"GENERAL";"TAB3",#N/A,TRUE,"GENERAL";"TAB4",#N/A,TRUE,"GENERAL";"TAB5",#N/A,TRUE,"GENERAL"}</definedName>
    <definedName name="djdytj" localSheetId="67" hidden="1">{"TAB1",#N/A,TRUE,"GENERAL";"TAB2",#N/A,TRUE,"GENERAL";"TAB3",#N/A,TRUE,"GENERAL";"TAB4",#N/A,TRUE,"GENERAL";"TAB5",#N/A,TRUE,"GENERAL"}</definedName>
    <definedName name="djdytj" localSheetId="69" hidden="1">{"TAB1",#N/A,TRUE,"GENERAL";"TAB2",#N/A,TRUE,"GENERAL";"TAB3",#N/A,TRUE,"GENERAL";"TAB4",#N/A,TRUE,"GENERAL";"TAB5",#N/A,TRUE,"GENERAL"}</definedName>
    <definedName name="djdytj" localSheetId="71" hidden="1">{"TAB1",#N/A,TRUE,"GENERAL";"TAB2",#N/A,TRUE,"GENERAL";"TAB3",#N/A,TRUE,"GENERAL";"TAB4",#N/A,TRUE,"GENERAL";"TAB5",#N/A,TRUE,"GENERAL"}</definedName>
    <definedName name="djdytj" localSheetId="73" hidden="1">{"TAB1",#N/A,TRUE,"GENERAL";"TAB2",#N/A,TRUE,"GENERAL";"TAB3",#N/A,TRUE,"GENERAL";"TAB4",#N/A,TRUE,"GENERAL";"TAB5",#N/A,TRUE,"GENERAL"}</definedName>
    <definedName name="djdytj" localSheetId="75" hidden="1">{"TAB1",#N/A,TRUE,"GENERAL";"TAB2",#N/A,TRUE,"GENERAL";"TAB3",#N/A,TRUE,"GENERAL";"TAB4",#N/A,TRUE,"GENERAL";"TAB5",#N/A,TRUE,"GENERAL"}</definedName>
    <definedName name="djdytj" localSheetId="77" hidden="1">{"TAB1",#N/A,TRUE,"GENERAL";"TAB2",#N/A,TRUE,"GENERAL";"TAB3",#N/A,TRUE,"GENERAL";"TAB4",#N/A,TRUE,"GENERAL";"TAB5",#N/A,TRUE,"GENERAL"}</definedName>
    <definedName name="djdytj" localSheetId="79"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l" localSheetId="56">#REF!</definedName>
    <definedName name="dl" localSheetId="58">#REF!</definedName>
    <definedName name="dl" localSheetId="60">#REF!</definedName>
    <definedName name="dl" localSheetId="62">#REF!</definedName>
    <definedName name="dl" localSheetId="64">#REF!</definedName>
    <definedName name="dl" localSheetId="66">#REF!</definedName>
    <definedName name="dl" localSheetId="68">#REF!</definedName>
    <definedName name="dl">#REF!</definedName>
    <definedName name="dm">#REF!</definedName>
    <definedName name="DMxUS">#REF!</definedName>
    <definedName name="do" localSheetId="26">#REF!</definedName>
    <definedName name="do" localSheetId="28">#REF!</definedName>
    <definedName name="do" localSheetId="30">#REF!</definedName>
    <definedName name="do" localSheetId="81">#REF!</definedName>
    <definedName name="do" localSheetId="32">#REF!</definedName>
    <definedName name="do" localSheetId="34">#REF!</definedName>
    <definedName name="do" localSheetId="36">#REF!</definedName>
    <definedName name="do" localSheetId="38">#REF!</definedName>
    <definedName name="do" localSheetId="40">#REF!</definedName>
    <definedName name="do" localSheetId="42">#REF!</definedName>
    <definedName name="do" localSheetId="45">#REF!</definedName>
    <definedName name="do" localSheetId="47">#REF!</definedName>
    <definedName name="do" localSheetId="49">#REF!</definedName>
    <definedName name="do" localSheetId="51">#REF!</definedName>
    <definedName name="do" localSheetId="53">#REF!</definedName>
    <definedName name="do" localSheetId="55">#REF!</definedName>
    <definedName name="do" localSheetId="57">#REF!</definedName>
    <definedName name="do" localSheetId="59">#REF!</definedName>
    <definedName name="do" localSheetId="61">#REF!</definedName>
    <definedName name="do" localSheetId="63">#REF!</definedName>
    <definedName name="do" localSheetId="65">#REF!</definedName>
    <definedName name="do" localSheetId="67">#REF!</definedName>
    <definedName name="do" localSheetId="69">#REF!</definedName>
    <definedName name="do" localSheetId="71">#REF!</definedName>
    <definedName name="do" localSheetId="73">#REF!</definedName>
    <definedName name="do" localSheetId="75">#REF!</definedName>
    <definedName name="do" localSheetId="77">#REF!</definedName>
    <definedName name="do" localSheetId="79">#REF!</definedName>
    <definedName name="do" localSheetId="3">#REF!</definedName>
    <definedName name="do">#REF!</definedName>
    <definedName name="dolar">#REF!</definedName>
    <definedName name="DOLLAR">[92]CÁLCULOS!$H$34</definedName>
    <definedName name="DOR">#REF!</definedName>
    <definedName name="DOTACIÓN">#REF!</definedName>
    <definedName name="DPI">[14]Tablas!#REF!</definedName>
    <definedName name="DPI1_1">[14]Tablas!#REF!</definedName>
    <definedName name="DPI1_1_1">[14]Tablas!#REF!</definedName>
    <definedName name="DPY">[14]Tablas!#REF!</definedName>
    <definedName name="DPY1_1">[14]Tablas!#REF!</definedName>
    <definedName name="DPY1_1_1">[14]Tablas!#REF!</definedName>
    <definedName name="DRE">#REF!</definedName>
    <definedName name="drf">#REF!</definedName>
    <definedName name="DRI">[14]Tablas!#REF!</definedName>
    <definedName name="DRI1_1">[14]Tablas!#REF!</definedName>
    <definedName name="DRI1_1_1">[14]Tablas!#REF!</definedName>
    <definedName name="DRI1_1_2">[14]Tablas!#REF!</definedName>
    <definedName name="DRI1_1_3">[14]Tablas!#REF!</definedName>
    <definedName name="DRI1_1_4">[14]Tablas!#REF!</definedName>
    <definedName name="DRI1_2">[14]Tablas!#REF!</definedName>
    <definedName name="DRI1_3">[14]Tablas!#REF!</definedName>
    <definedName name="DRI1_4">[14]Tablas!#REF!</definedName>
    <definedName name="DRL">[14]Tablas!#REF!</definedName>
    <definedName name="DRL1_1">[14]Tablas!#REF!</definedName>
    <definedName name="DRL1_1_1">[14]Tablas!#REF!</definedName>
    <definedName name="DRL1_1_2">[14]Tablas!#REF!</definedName>
    <definedName name="DRL1_1_3">[14]Tablas!#REF!</definedName>
    <definedName name="DRL1_1_4">[14]Tablas!#REF!</definedName>
    <definedName name="DRL1_2">[14]Tablas!#REF!</definedName>
    <definedName name="DRL1_3">[14]Tablas!#REF!</definedName>
    <definedName name="DRL1_4">[14]Tablas!#REF!</definedName>
    <definedName name="dry" localSheetId="26" hidden="1">{"via1",#N/A,TRUE,"general";"via2",#N/A,TRUE,"general";"via3",#N/A,TRUE,"general"}</definedName>
    <definedName name="dry" localSheetId="28" hidden="1">{"via1",#N/A,TRUE,"general";"via2",#N/A,TRUE,"general";"via3",#N/A,TRUE,"general"}</definedName>
    <definedName name="dry" localSheetId="30" hidden="1">{"via1",#N/A,TRUE,"general";"via2",#N/A,TRUE,"general";"via3",#N/A,TRUE,"general"}</definedName>
    <definedName name="dry" localSheetId="81" hidden="1">{"via1",#N/A,TRUE,"general";"via2",#N/A,TRUE,"general";"via3",#N/A,TRUE,"general"}</definedName>
    <definedName name="dry" localSheetId="32" hidden="1">{"via1",#N/A,TRUE,"general";"via2",#N/A,TRUE,"general";"via3",#N/A,TRUE,"general"}</definedName>
    <definedName name="dry" localSheetId="34" hidden="1">{"via1",#N/A,TRUE,"general";"via2",#N/A,TRUE,"general";"via3",#N/A,TRUE,"general"}</definedName>
    <definedName name="dry" localSheetId="36" hidden="1">{"via1",#N/A,TRUE,"general";"via2",#N/A,TRUE,"general";"via3",#N/A,TRUE,"general"}</definedName>
    <definedName name="dry" localSheetId="38" hidden="1">{"via1",#N/A,TRUE,"general";"via2",#N/A,TRUE,"general";"via3",#N/A,TRUE,"general"}</definedName>
    <definedName name="dry" localSheetId="40" hidden="1">{"via1",#N/A,TRUE,"general";"via2",#N/A,TRUE,"general";"via3",#N/A,TRUE,"general"}</definedName>
    <definedName name="dry" localSheetId="42" hidden="1">{"via1",#N/A,TRUE,"general";"via2",#N/A,TRUE,"general";"via3",#N/A,TRUE,"general"}</definedName>
    <definedName name="dry" localSheetId="45" hidden="1">{"via1",#N/A,TRUE,"general";"via2",#N/A,TRUE,"general";"via3",#N/A,TRUE,"general"}</definedName>
    <definedName name="dry" localSheetId="47" hidden="1">{"via1",#N/A,TRUE,"general";"via2",#N/A,TRUE,"general";"via3",#N/A,TRUE,"general"}</definedName>
    <definedName name="dry" localSheetId="49" hidden="1">{"via1",#N/A,TRUE,"general";"via2",#N/A,TRUE,"general";"via3",#N/A,TRUE,"general"}</definedName>
    <definedName name="dry" localSheetId="51" hidden="1">{"via1",#N/A,TRUE,"general";"via2",#N/A,TRUE,"general";"via3",#N/A,TRUE,"general"}</definedName>
    <definedName name="dry" localSheetId="53" hidden="1">{"via1",#N/A,TRUE,"general";"via2",#N/A,TRUE,"general";"via3",#N/A,TRUE,"general"}</definedName>
    <definedName name="dry" localSheetId="55" hidden="1">{"via1",#N/A,TRUE,"general";"via2",#N/A,TRUE,"general";"via3",#N/A,TRUE,"general"}</definedName>
    <definedName name="dry" localSheetId="57" hidden="1">{"via1",#N/A,TRUE,"general";"via2",#N/A,TRUE,"general";"via3",#N/A,TRUE,"general"}</definedName>
    <definedName name="dry" localSheetId="59" hidden="1">{"via1",#N/A,TRUE,"general";"via2",#N/A,TRUE,"general";"via3",#N/A,TRUE,"general"}</definedName>
    <definedName name="dry" localSheetId="61" hidden="1">{"via1",#N/A,TRUE,"general";"via2",#N/A,TRUE,"general";"via3",#N/A,TRUE,"general"}</definedName>
    <definedName name="dry" localSheetId="63" hidden="1">{"via1",#N/A,TRUE,"general";"via2",#N/A,TRUE,"general";"via3",#N/A,TRUE,"general"}</definedName>
    <definedName name="dry" localSheetId="65" hidden="1">{"via1",#N/A,TRUE,"general";"via2",#N/A,TRUE,"general";"via3",#N/A,TRUE,"general"}</definedName>
    <definedName name="dry" localSheetId="67" hidden="1">{"via1",#N/A,TRUE,"general";"via2",#N/A,TRUE,"general";"via3",#N/A,TRUE,"general"}</definedName>
    <definedName name="dry" localSheetId="69" hidden="1">{"via1",#N/A,TRUE,"general";"via2",#N/A,TRUE,"general";"via3",#N/A,TRUE,"general"}</definedName>
    <definedName name="dry" localSheetId="71" hidden="1">{"via1",#N/A,TRUE,"general";"via2",#N/A,TRUE,"general";"via3",#N/A,TRUE,"general"}</definedName>
    <definedName name="dry" localSheetId="73" hidden="1">{"via1",#N/A,TRUE,"general";"via2",#N/A,TRUE,"general";"via3",#N/A,TRUE,"general"}</definedName>
    <definedName name="dry" localSheetId="75" hidden="1">{"via1",#N/A,TRUE,"general";"via2",#N/A,TRUE,"general";"via3",#N/A,TRUE,"general"}</definedName>
    <definedName name="dry" localSheetId="77" hidden="1">{"via1",#N/A,TRUE,"general";"via2",#N/A,TRUE,"general";"via3",#N/A,TRUE,"general"}</definedName>
    <definedName name="dry" localSheetId="79"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[90]Cronograma!#REF!</definedName>
    <definedName name="DSA">#REF!</definedName>
    <definedName name="DSAD" localSheetId="26" hidden="1">{"via1",#N/A,TRUE,"general";"via2",#N/A,TRUE,"general";"via3",#N/A,TRUE,"general"}</definedName>
    <definedName name="DSAD" localSheetId="28" hidden="1">{"via1",#N/A,TRUE,"general";"via2",#N/A,TRUE,"general";"via3",#N/A,TRUE,"general"}</definedName>
    <definedName name="DSAD" localSheetId="30" hidden="1">{"via1",#N/A,TRUE,"general";"via2",#N/A,TRUE,"general";"via3",#N/A,TRUE,"general"}</definedName>
    <definedName name="DSAD" localSheetId="81" hidden="1">{"via1",#N/A,TRUE,"general";"via2",#N/A,TRUE,"general";"via3",#N/A,TRUE,"general"}</definedName>
    <definedName name="DSAD" localSheetId="32" hidden="1">{"via1",#N/A,TRUE,"general";"via2",#N/A,TRUE,"general";"via3",#N/A,TRUE,"general"}</definedName>
    <definedName name="DSAD" localSheetId="34" hidden="1">{"via1",#N/A,TRUE,"general";"via2",#N/A,TRUE,"general";"via3",#N/A,TRUE,"general"}</definedName>
    <definedName name="DSAD" localSheetId="36" hidden="1">{"via1",#N/A,TRUE,"general";"via2",#N/A,TRUE,"general";"via3",#N/A,TRUE,"general"}</definedName>
    <definedName name="DSAD" localSheetId="38" hidden="1">{"via1",#N/A,TRUE,"general";"via2",#N/A,TRUE,"general";"via3",#N/A,TRUE,"general"}</definedName>
    <definedName name="DSAD" localSheetId="40" hidden="1">{"via1",#N/A,TRUE,"general";"via2",#N/A,TRUE,"general";"via3",#N/A,TRUE,"general"}</definedName>
    <definedName name="DSAD" localSheetId="42" hidden="1">{"via1",#N/A,TRUE,"general";"via2",#N/A,TRUE,"general";"via3",#N/A,TRUE,"general"}</definedName>
    <definedName name="DSAD" localSheetId="45" hidden="1">{"via1",#N/A,TRUE,"general";"via2",#N/A,TRUE,"general";"via3",#N/A,TRUE,"general"}</definedName>
    <definedName name="DSAD" localSheetId="47" hidden="1">{"via1",#N/A,TRUE,"general";"via2",#N/A,TRUE,"general";"via3",#N/A,TRUE,"general"}</definedName>
    <definedName name="DSAD" localSheetId="49" hidden="1">{"via1",#N/A,TRUE,"general";"via2",#N/A,TRUE,"general";"via3",#N/A,TRUE,"general"}</definedName>
    <definedName name="DSAD" localSheetId="51" hidden="1">{"via1",#N/A,TRUE,"general";"via2",#N/A,TRUE,"general";"via3",#N/A,TRUE,"general"}</definedName>
    <definedName name="DSAD" localSheetId="53" hidden="1">{"via1",#N/A,TRUE,"general";"via2",#N/A,TRUE,"general";"via3",#N/A,TRUE,"general"}</definedName>
    <definedName name="DSAD" localSheetId="55" hidden="1">{"via1",#N/A,TRUE,"general";"via2",#N/A,TRUE,"general";"via3",#N/A,TRUE,"general"}</definedName>
    <definedName name="DSAD" localSheetId="57" hidden="1">{"via1",#N/A,TRUE,"general";"via2",#N/A,TRUE,"general";"via3",#N/A,TRUE,"general"}</definedName>
    <definedName name="DSAD" localSheetId="59" hidden="1">{"via1",#N/A,TRUE,"general";"via2",#N/A,TRUE,"general";"via3",#N/A,TRUE,"general"}</definedName>
    <definedName name="DSAD" localSheetId="61" hidden="1">{"via1",#N/A,TRUE,"general";"via2",#N/A,TRUE,"general";"via3",#N/A,TRUE,"general"}</definedName>
    <definedName name="DSAD" localSheetId="63" hidden="1">{"via1",#N/A,TRUE,"general";"via2",#N/A,TRUE,"general";"via3",#N/A,TRUE,"general"}</definedName>
    <definedName name="DSAD" localSheetId="65" hidden="1">{"via1",#N/A,TRUE,"general";"via2",#N/A,TRUE,"general";"via3",#N/A,TRUE,"general"}</definedName>
    <definedName name="DSAD" localSheetId="67" hidden="1">{"via1",#N/A,TRUE,"general";"via2",#N/A,TRUE,"general";"via3",#N/A,TRUE,"general"}</definedName>
    <definedName name="DSAD" localSheetId="69" hidden="1">{"via1",#N/A,TRUE,"general";"via2",#N/A,TRUE,"general";"via3",#N/A,TRUE,"general"}</definedName>
    <definedName name="DSAD" localSheetId="71" hidden="1">{"via1",#N/A,TRUE,"general";"via2",#N/A,TRUE,"general";"via3",#N/A,TRUE,"general"}</definedName>
    <definedName name="DSAD" localSheetId="73" hidden="1">{"via1",#N/A,TRUE,"general";"via2",#N/A,TRUE,"general";"via3",#N/A,TRUE,"general"}</definedName>
    <definedName name="DSAD" localSheetId="75" hidden="1">{"via1",#N/A,TRUE,"general";"via2",#N/A,TRUE,"general";"via3",#N/A,TRUE,"general"}</definedName>
    <definedName name="DSAD" localSheetId="77" hidden="1">{"via1",#N/A,TRUE,"general";"via2",#N/A,TRUE,"general";"via3",#N/A,TRUE,"general"}</definedName>
    <definedName name="DSAD" localSheetId="79"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6"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8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40" hidden="1">{"TAB1",#N/A,TRUE,"GENERAL";"TAB2",#N/A,TRUE,"GENERAL";"TAB3",#N/A,TRUE,"GENERAL";"TAB4",#N/A,TRUE,"GENERAL";"TAB5",#N/A,TRUE,"GENERAL"}</definedName>
    <definedName name="dsadfp" localSheetId="42" hidden="1">{"TAB1",#N/A,TRUE,"GENERAL";"TAB2",#N/A,TRUE,"GENERAL";"TAB3",#N/A,TRUE,"GENERAL";"TAB4",#N/A,TRUE,"GENERAL";"TAB5",#N/A,TRUE,"GENERAL"}</definedName>
    <definedName name="dsadfp" localSheetId="45" hidden="1">{"TAB1",#N/A,TRUE,"GENERAL";"TAB2",#N/A,TRUE,"GENERAL";"TAB3",#N/A,TRUE,"GENERAL";"TAB4",#N/A,TRUE,"GENERAL";"TAB5",#N/A,TRUE,"GENERAL"}</definedName>
    <definedName name="dsadfp" localSheetId="47" hidden="1">{"TAB1",#N/A,TRUE,"GENERAL";"TAB2",#N/A,TRUE,"GENERAL";"TAB3",#N/A,TRUE,"GENERAL";"TAB4",#N/A,TRUE,"GENERAL";"TAB5",#N/A,TRUE,"GENERAL"}</definedName>
    <definedName name="dsadfp" localSheetId="49" hidden="1">{"TAB1",#N/A,TRUE,"GENERAL";"TAB2",#N/A,TRUE,"GENERAL";"TAB3",#N/A,TRUE,"GENERAL";"TAB4",#N/A,TRUE,"GENERAL";"TAB5",#N/A,TRUE,"GENERAL"}</definedName>
    <definedName name="dsadfp" localSheetId="51" hidden="1">{"TAB1",#N/A,TRUE,"GENERAL";"TAB2",#N/A,TRUE,"GENERAL";"TAB3",#N/A,TRUE,"GENERAL";"TAB4",#N/A,TRUE,"GENERAL";"TAB5",#N/A,TRUE,"GENERAL"}</definedName>
    <definedName name="dsadfp" localSheetId="53" hidden="1">{"TAB1",#N/A,TRUE,"GENERAL";"TAB2",#N/A,TRUE,"GENERAL";"TAB3",#N/A,TRUE,"GENERAL";"TAB4",#N/A,TRUE,"GENERAL";"TAB5",#N/A,TRUE,"GENERAL"}</definedName>
    <definedName name="dsadfp" localSheetId="55" hidden="1">{"TAB1",#N/A,TRUE,"GENERAL";"TAB2",#N/A,TRUE,"GENERAL";"TAB3",#N/A,TRUE,"GENERAL";"TAB4",#N/A,TRUE,"GENERAL";"TAB5",#N/A,TRUE,"GENERAL"}</definedName>
    <definedName name="dsadfp" localSheetId="57" hidden="1">{"TAB1",#N/A,TRUE,"GENERAL";"TAB2",#N/A,TRUE,"GENERAL";"TAB3",#N/A,TRUE,"GENERAL";"TAB4",#N/A,TRUE,"GENERAL";"TAB5",#N/A,TRUE,"GENERAL"}</definedName>
    <definedName name="dsadfp" localSheetId="59" hidden="1">{"TAB1",#N/A,TRUE,"GENERAL";"TAB2",#N/A,TRUE,"GENERAL";"TAB3",#N/A,TRUE,"GENERAL";"TAB4",#N/A,TRUE,"GENERAL";"TAB5",#N/A,TRUE,"GENERAL"}</definedName>
    <definedName name="dsadfp" localSheetId="61" hidden="1">{"TAB1",#N/A,TRUE,"GENERAL";"TAB2",#N/A,TRUE,"GENERAL";"TAB3",#N/A,TRUE,"GENERAL";"TAB4",#N/A,TRUE,"GENERAL";"TAB5",#N/A,TRUE,"GENERAL"}</definedName>
    <definedName name="dsadfp" localSheetId="63" hidden="1">{"TAB1",#N/A,TRUE,"GENERAL";"TAB2",#N/A,TRUE,"GENERAL";"TAB3",#N/A,TRUE,"GENERAL";"TAB4",#N/A,TRUE,"GENERAL";"TAB5",#N/A,TRUE,"GENERAL"}</definedName>
    <definedName name="dsadfp" localSheetId="65" hidden="1">{"TAB1",#N/A,TRUE,"GENERAL";"TAB2",#N/A,TRUE,"GENERAL";"TAB3",#N/A,TRUE,"GENERAL";"TAB4",#N/A,TRUE,"GENERAL";"TAB5",#N/A,TRUE,"GENERAL"}</definedName>
    <definedName name="dsadfp" localSheetId="67" hidden="1">{"TAB1",#N/A,TRUE,"GENERAL";"TAB2",#N/A,TRUE,"GENERAL";"TAB3",#N/A,TRUE,"GENERAL";"TAB4",#N/A,TRUE,"GENERAL";"TAB5",#N/A,TRUE,"GENERAL"}</definedName>
    <definedName name="dsadfp" localSheetId="69" hidden="1">{"TAB1",#N/A,TRUE,"GENERAL";"TAB2",#N/A,TRUE,"GENERAL";"TAB3",#N/A,TRUE,"GENERAL";"TAB4",#N/A,TRUE,"GENERAL";"TAB5",#N/A,TRUE,"GENERAL"}</definedName>
    <definedName name="dsadfp" localSheetId="71" hidden="1">{"TAB1",#N/A,TRUE,"GENERAL";"TAB2",#N/A,TRUE,"GENERAL";"TAB3",#N/A,TRUE,"GENERAL";"TAB4",#N/A,TRUE,"GENERAL";"TAB5",#N/A,TRUE,"GENERAL"}</definedName>
    <definedName name="dsadfp" localSheetId="73" hidden="1">{"TAB1",#N/A,TRUE,"GENERAL";"TAB2",#N/A,TRUE,"GENERAL";"TAB3",#N/A,TRUE,"GENERAL";"TAB4",#N/A,TRUE,"GENERAL";"TAB5",#N/A,TRUE,"GENERAL"}</definedName>
    <definedName name="dsadfp" localSheetId="75" hidden="1">{"TAB1",#N/A,TRUE,"GENERAL";"TAB2",#N/A,TRUE,"GENERAL";"TAB3",#N/A,TRUE,"GENERAL";"TAB4",#N/A,TRUE,"GENERAL";"TAB5",#N/A,TRUE,"GENERAL"}</definedName>
    <definedName name="dsadfp" localSheetId="77" hidden="1">{"TAB1",#N/A,TRUE,"GENERAL";"TAB2",#N/A,TRUE,"GENERAL";"TAB3",#N/A,TRUE,"GENERAL";"TAB4",#N/A,TRUE,"GENERAL";"TAB5",#N/A,TRUE,"GENERAL"}</definedName>
    <definedName name="dsadfp" localSheetId="79"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26">#REF!</definedName>
    <definedName name="Dsbcm" localSheetId="28">#REF!</definedName>
    <definedName name="Dsbcm" localSheetId="30">#REF!</definedName>
    <definedName name="Dsbcm" localSheetId="81">#REF!</definedName>
    <definedName name="Dsbcm" localSheetId="32">#REF!</definedName>
    <definedName name="Dsbcm" localSheetId="34">#REF!</definedName>
    <definedName name="Dsbcm" localSheetId="36">#REF!</definedName>
    <definedName name="Dsbcm" localSheetId="38">#REF!</definedName>
    <definedName name="Dsbcm" localSheetId="40">#REF!</definedName>
    <definedName name="Dsbcm" localSheetId="42">#REF!</definedName>
    <definedName name="Dsbcm" localSheetId="45">#REF!</definedName>
    <definedName name="Dsbcm" localSheetId="47">#REF!</definedName>
    <definedName name="Dsbcm" localSheetId="49">#REF!</definedName>
    <definedName name="Dsbcm" localSheetId="51">#REF!</definedName>
    <definedName name="Dsbcm" localSheetId="53">#REF!</definedName>
    <definedName name="Dsbcm" localSheetId="55">#REF!</definedName>
    <definedName name="Dsbcm" localSheetId="57">#REF!</definedName>
    <definedName name="Dsbcm" localSheetId="59">#REF!</definedName>
    <definedName name="Dsbcm" localSheetId="61">#REF!</definedName>
    <definedName name="Dsbcm" localSheetId="63">#REF!</definedName>
    <definedName name="Dsbcm" localSheetId="65">#REF!</definedName>
    <definedName name="Dsbcm" localSheetId="67">#REF!</definedName>
    <definedName name="Dsbcm" localSheetId="69">#REF!</definedName>
    <definedName name="Dsbcm" localSheetId="71">#REF!</definedName>
    <definedName name="Dsbcm" localSheetId="73">#REF!</definedName>
    <definedName name="Dsbcm" localSheetId="75">#REF!</definedName>
    <definedName name="Dsbcm" localSheetId="77">#REF!</definedName>
    <definedName name="Dsbcm" localSheetId="79">#REF!</definedName>
    <definedName name="Dsbcm">#REF!</definedName>
    <definedName name="DsctoFondo">[93]EMPRESA!$I$25</definedName>
    <definedName name="DsctoPension">[93]EMPRESA!$I$23</definedName>
    <definedName name="DsctoSalud">[93]EMPRESA!$I$24</definedName>
    <definedName name="DSD" localSheetId="26" hidden="1">{"via1",#N/A,TRUE,"general";"via2",#N/A,TRUE,"general";"via3",#N/A,TRUE,"general"}</definedName>
    <definedName name="DSD" localSheetId="28" hidden="1">{"via1",#N/A,TRUE,"general";"via2",#N/A,TRUE,"general";"via3",#N/A,TRUE,"general"}</definedName>
    <definedName name="DSD" localSheetId="30" hidden="1">{"via1",#N/A,TRUE,"general";"via2",#N/A,TRUE,"general";"via3",#N/A,TRUE,"general"}</definedName>
    <definedName name="DSD" localSheetId="81" hidden="1">{"via1",#N/A,TRUE,"general";"via2",#N/A,TRUE,"general";"via3",#N/A,TRUE,"general"}</definedName>
    <definedName name="DSD" localSheetId="32" hidden="1">{"via1",#N/A,TRUE,"general";"via2",#N/A,TRUE,"general";"via3",#N/A,TRUE,"general"}</definedName>
    <definedName name="DSD" localSheetId="34" hidden="1">{"via1",#N/A,TRUE,"general";"via2",#N/A,TRUE,"general";"via3",#N/A,TRUE,"general"}</definedName>
    <definedName name="DSD" localSheetId="36" hidden="1">{"via1",#N/A,TRUE,"general";"via2",#N/A,TRUE,"general";"via3",#N/A,TRUE,"general"}</definedName>
    <definedName name="DSD" localSheetId="38" hidden="1">{"via1",#N/A,TRUE,"general";"via2",#N/A,TRUE,"general";"via3",#N/A,TRUE,"general"}</definedName>
    <definedName name="DSD" localSheetId="40" hidden="1">{"via1",#N/A,TRUE,"general";"via2",#N/A,TRUE,"general";"via3",#N/A,TRUE,"general"}</definedName>
    <definedName name="DSD" localSheetId="42" hidden="1">{"via1",#N/A,TRUE,"general";"via2",#N/A,TRUE,"general";"via3",#N/A,TRUE,"general"}</definedName>
    <definedName name="DSD" localSheetId="45" hidden="1">{"via1",#N/A,TRUE,"general";"via2",#N/A,TRUE,"general";"via3",#N/A,TRUE,"general"}</definedName>
    <definedName name="DSD" localSheetId="47" hidden="1">{"via1",#N/A,TRUE,"general";"via2",#N/A,TRUE,"general";"via3",#N/A,TRUE,"general"}</definedName>
    <definedName name="DSD" localSheetId="49" hidden="1">{"via1",#N/A,TRUE,"general";"via2",#N/A,TRUE,"general";"via3",#N/A,TRUE,"general"}</definedName>
    <definedName name="DSD" localSheetId="51" hidden="1">{"via1",#N/A,TRUE,"general";"via2",#N/A,TRUE,"general";"via3",#N/A,TRUE,"general"}</definedName>
    <definedName name="DSD" localSheetId="53" hidden="1">{"via1",#N/A,TRUE,"general";"via2",#N/A,TRUE,"general";"via3",#N/A,TRUE,"general"}</definedName>
    <definedName name="DSD" localSheetId="55" hidden="1">{"via1",#N/A,TRUE,"general";"via2",#N/A,TRUE,"general";"via3",#N/A,TRUE,"general"}</definedName>
    <definedName name="DSD" localSheetId="57" hidden="1">{"via1",#N/A,TRUE,"general";"via2",#N/A,TRUE,"general";"via3",#N/A,TRUE,"general"}</definedName>
    <definedName name="DSD" localSheetId="59" hidden="1">{"via1",#N/A,TRUE,"general";"via2",#N/A,TRUE,"general";"via3",#N/A,TRUE,"general"}</definedName>
    <definedName name="DSD" localSheetId="61" hidden="1">{"via1",#N/A,TRUE,"general";"via2",#N/A,TRUE,"general";"via3",#N/A,TRUE,"general"}</definedName>
    <definedName name="DSD" localSheetId="63" hidden="1">{"via1",#N/A,TRUE,"general";"via2",#N/A,TRUE,"general";"via3",#N/A,TRUE,"general"}</definedName>
    <definedName name="DSD" localSheetId="65" hidden="1">{"via1",#N/A,TRUE,"general";"via2",#N/A,TRUE,"general";"via3",#N/A,TRUE,"general"}</definedName>
    <definedName name="DSD" localSheetId="67" hidden="1">{"via1",#N/A,TRUE,"general";"via2",#N/A,TRUE,"general";"via3",#N/A,TRUE,"general"}</definedName>
    <definedName name="DSD" localSheetId="69" hidden="1">{"via1",#N/A,TRUE,"general";"via2",#N/A,TRUE,"general";"via3",#N/A,TRUE,"general"}</definedName>
    <definedName name="DSD" localSheetId="71" hidden="1">{"via1",#N/A,TRUE,"general";"via2",#N/A,TRUE,"general";"via3",#N/A,TRUE,"general"}</definedName>
    <definedName name="DSD" localSheetId="73" hidden="1">{"via1",#N/A,TRUE,"general";"via2",#N/A,TRUE,"general";"via3",#N/A,TRUE,"general"}</definedName>
    <definedName name="DSD" localSheetId="75" hidden="1">{"via1",#N/A,TRUE,"general";"via2",#N/A,TRUE,"general";"via3",#N/A,TRUE,"general"}</definedName>
    <definedName name="DSD" localSheetId="77" hidden="1">{"via1",#N/A,TRUE,"general";"via2",#N/A,TRUE,"general";"via3",#N/A,TRUE,"general"}</definedName>
    <definedName name="DSD" localSheetId="79" hidden="1">{"via1",#N/A,TRUE,"general";"via2",#N/A,TRUE,"general";"via3",#N/A,TRUE,"general"}</definedName>
    <definedName name="DSD" localSheetId="3" hidden="1">{"via1",#N/A,TRUE,"general";"via2",#N/A,TRUE,"general";"via3",#N/A,TRUE,"general"}</definedName>
    <definedName name="dsd">#REF!</definedName>
    <definedName name="dsdads4" localSheetId="26"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8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40" hidden="1">{"TAB1",#N/A,TRUE,"GENERAL";"TAB2",#N/A,TRUE,"GENERAL";"TAB3",#N/A,TRUE,"GENERAL";"TAB4",#N/A,TRUE,"GENERAL";"TAB5",#N/A,TRUE,"GENERAL"}</definedName>
    <definedName name="dsdads4" localSheetId="42" hidden="1">{"TAB1",#N/A,TRUE,"GENERAL";"TAB2",#N/A,TRUE,"GENERAL";"TAB3",#N/A,TRUE,"GENERAL";"TAB4",#N/A,TRUE,"GENERAL";"TAB5",#N/A,TRUE,"GENERAL"}</definedName>
    <definedName name="dsdads4" localSheetId="45" hidden="1">{"TAB1",#N/A,TRUE,"GENERAL";"TAB2",#N/A,TRUE,"GENERAL";"TAB3",#N/A,TRUE,"GENERAL";"TAB4",#N/A,TRUE,"GENERAL";"TAB5",#N/A,TRUE,"GENERAL"}</definedName>
    <definedName name="dsdads4" localSheetId="47" hidden="1">{"TAB1",#N/A,TRUE,"GENERAL";"TAB2",#N/A,TRUE,"GENERAL";"TAB3",#N/A,TRUE,"GENERAL";"TAB4",#N/A,TRUE,"GENERAL";"TAB5",#N/A,TRUE,"GENERAL"}</definedName>
    <definedName name="dsdads4" localSheetId="49" hidden="1">{"TAB1",#N/A,TRUE,"GENERAL";"TAB2",#N/A,TRUE,"GENERAL";"TAB3",#N/A,TRUE,"GENERAL";"TAB4",#N/A,TRUE,"GENERAL";"TAB5",#N/A,TRUE,"GENERAL"}</definedName>
    <definedName name="dsdads4" localSheetId="51" hidden="1">{"TAB1",#N/A,TRUE,"GENERAL";"TAB2",#N/A,TRUE,"GENERAL";"TAB3",#N/A,TRUE,"GENERAL";"TAB4",#N/A,TRUE,"GENERAL";"TAB5",#N/A,TRUE,"GENERAL"}</definedName>
    <definedName name="dsdads4" localSheetId="53" hidden="1">{"TAB1",#N/A,TRUE,"GENERAL";"TAB2",#N/A,TRUE,"GENERAL";"TAB3",#N/A,TRUE,"GENERAL";"TAB4",#N/A,TRUE,"GENERAL";"TAB5",#N/A,TRUE,"GENERAL"}</definedName>
    <definedName name="dsdads4" localSheetId="55" hidden="1">{"TAB1",#N/A,TRUE,"GENERAL";"TAB2",#N/A,TRUE,"GENERAL";"TAB3",#N/A,TRUE,"GENERAL";"TAB4",#N/A,TRUE,"GENERAL";"TAB5",#N/A,TRUE,"GENERAL"}</definedName>
    <definedName name="dsdads4" localSheetId="57" hidden="1">{"TAB1",#N/A,TRUE,"GENERAL";"TAB2",#N/A,TRUE,"GENERAL";"TAB3",#N/A,TRUE,"GENERAL";"TAB4",#N/A,TRUE,"GENERAL";"TAB5",#N/A,TRUE,"GENERAL"}</definedName>
    <definedName name="dsdads4" localSheetId="59" hidden="1">{"TAB1",#N/A,TRUE,"GENERAL";"TAB2",#N/A,TRUE,"GENERAL";"TAB3",#N/A,TRUE,"GENERAL";"TAB4",#N/A,TRUE,"GENERAL";"TAB5",#N/A,TRUE,"GENERAL"}</definedName>
    <definedName name="dsdads4" localSheetId="61" hidden="1">{"TAB1",#N/A,TRUE,"GENERAL";"TAB2",#N/A,TRUE,"GENERAL";"TAB3",#N/A,TRUE,"GENERAL";"TAB4",#N/A,TRUE,"GENERAL";"TAB5",#N/A,TRUE,"GENERAL"}</definedName>
    <definedName name="dsdads4" localSheetId="63" hidden="1">{"TAB1",#N/A,TRUE,"GENERAL";"TAB2",#N/A,TRUE,"GENERAL";"TAB3",#N/A,TRUE,"GENERAL";"TAB4",#N/A,TRUE,"GENERAL";"TAB5",#N/A,TRUE,"GENERAL"}</definedName>
    <definedName name="dsdads4" localSheetId="65" hidden="1">{"TAB1",#N/A,TRUE,"GENERAL";"TAB2",#N/A,TRUE,"GENERAL";"TAB3",#N/A,TRUE,"GENERAL";"TAB4",#N/A,TRUE,"GENERAL";"TAB5",#N/A,TRUE,"GENERAL"}</definedName>
    <definedName name="dsdads4" localSheetId="67" hidden="1">{"TAB1",#N/A,TRUE,"GENERAL";"TAB2",#N/A,TRUE,"GENERAL";"TAB3",#N/A,TRUE,"GENERAL";"TAB4",#N/A,TRUE,"GENERAL";"TAB5",#N/A,TRUE,"GENERAL"}</definedName>
    <definedName name="dsdads4" localSheetId="69" hidden="1">{"TAB1",#N/A,TRUE,"GENERAL";"TAB2",#N/A,TRUE,"GENERAL";"TAB3",#N/A,TRUE,"GENERAL";"TAB4",#N/A,TRUE,"GENERAL";"TAB5",#N/A,TRUE,"GENERAL"}</definedName>
    <definedName name="dsdads4" localSheetId="71" hidden="1">{"TAB1",#N/A,TRUE,"GENERAL";"TAB2",#N/A,TRUE,"GENERAL";"TAB3",#N/A,TRUE,"GENERAL";"TAB4",#N/A,TRUE,"GENERAL";"TAB5",#N/A,TRUE,"GENERAL"}</definedName>
    <definedName name="dsdads4" localSheetId="73" hidden="1">{"TAB1",#N/A,TRUE,"GENERAL";"TAB2",#N/A,TRUE,"GENERAL";"TAB3",#N/A,TRUE,"GENERAL";"TAB4",#N/A,TRUE,"GENERAL";"TAB5",#N/A,TRUE,"GENERAL"}</definedName>
    <definedName name="dsdads4" localSheetId="75" hidden="1">{"TAB1",#N/A,TRUE,"GENERAL";"TAB2",#N/A,TRUE,"GENERAL";"TAB3",#N/A,TRUE,"GENERAL";"TAB4",#N/A,TRUE,"GENERAL";"TAB5",#N/A,TRUE,"GENERAL"}</definedName>
    <definedName name="dsdads4" localSheetId="77" hidden="1">{"TAB1",#N/A,TRUE,"GENERAL";"TAB2",#N/A,TRUE,"GENERAL";"TAB3",#N/A,TRUE,"GENERAL";"TAB4",#N/A,TRUE,"GENERAL";"TAB5",#N/A,TRUE,"GENERAL"}</definedName>
    <definedName name="dsdads4" localSheetId="79"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dg">#REF!</definedName>
    <definedName name="DSDSE">[70]Estruc.ICEL!#REF!</definedName>
    <definedName name="DSF" localSheetId="26" hidden="1">{"via1",#N/A,TRUE,"general";"via2",#N/A,TRUE,"general";"via3",#N/A,TRUE,"general"}</definedName>
    <definedName name="DSF" localSheetId="28" hidden="1">{"via1",#N/A,TRUE,"general";"via2",#N/A,TRUE,"general";"via3",#N/A,TRUE,"general"}</definedName>
    <definedName name="DSF" localSheetId="30" hidden="1">{"via1",#N/A,TRUE,"general";"via2",#N/A,TRUE,"general";"via3",#N/A,TRUE,"general"}</definedName>
    <definedName name="DSF" localSheetId="81" hidden="1">{"via1",#N/A,TRUE,"general";"via2",#N/A,TRUE,"general";"via3",#N/A,TRUE,"general"}</definedName>
    <definedName name="DSF" localSheetId="32" hidden="1">{"via1",#N/A,TRUE,"general";"via2",#N/A,TRUE,"general";"via3",#N/A,TRUE,"general"}</definedName>
    <definedName name="DSF" localSheetId="34" hidden="1">{"via1",#N/A,TRUE,"general";"via2",#N/A,TRUE,"general";"via3",#N/A,TRUE,"general"}</definedName>
    <definedName name="DSF" localSheetId="36" hidden="1">{"via1",#N/A,TRUE,"general";"via2",#N/A,TRUE,"general";"via3",#N/A,TRUE,"general"}</definedName>
    <definedName name="DSF" localSheetId="38" hidden="1">{"via1",#N/A,TRUE,"general";"via2",#N/A,TRUE,"general";"via3",#N/A,TRUE,"general"}</definedName>
    <definedName name="DSF" localSheetId="40" hidden="1">{"via1",#N/A,TRUE,"general";"via2",#N/A,TRUE,"general";"via3",#N/A,TRUE,"general"}</definedName>
    <definedName name="DSF" localSheetId="42" hidden="1">{"via1",#N/A,TRUE,"general";"via2",#N/A,TRUE,"general";"via3",#N/A,TRUE,"general"}</definedName>
    <definedName name="DSF" localSheetId="45" hidden="1">{"via1",#N/A,TRUE,"general";"via2",#N/A,TRUE,"general";"via3",#N/A,TRUE,"general"}</definedName>
    <definedName name="DSF" localSheetId="47" hidden="1">{"via1",#N/A,TRUE,"general";"via2",#N/A,TRUE,"general";"via3",#N/A,TRUE,"general"}</definedName>
    <definedName name="DSF" localSheetId="49" hidden="1">{"via1",#N/A,TRUE,"general";"via2",#N/A,TRUE,"general";"via3",#N/A,TRUE,"general"}</definedName>
    <definedName name="DSF" localSheetId="51" hidden="1">{"via1",#N/A,TRUE,"general";"via2",#N/A,TRUE,"general";"via3",#N/A,TRUE,"general"}</definedName>
    <definedName name="DSF" localSheetId="53" hidden="1">{"via1",#N/A,TRUE,"general";"via2",#N/A,TRUE,"general";"via3",#N/A,TRUE,"general"}</definedName>
    <definedName name="DSF" localSheetId="55" hidden="1">{"via1",#N/A,TRUE,"general";"via2",#N/A,TRUE,"general";"via3",#N/A,TRUE,"general"}</definedName>
    <definedName name="DSF" localSheetId="57" hidden="1">{"via1",#N/A,TRUE,"general";"via2",#N/A,TRUE,"general";"via3",#N/A,TRUE,"general"}</definedName>
    <definedName name="DSF" localSheetId="59" hidden="1">{"via1",#N/A,TRUE,"general";"via2",#N/A,TRUE,"general";"via3",#N/A,TRUE,"general"}</definedName>
    <definedName name="DSF" localSheetId="61" hidden="1">{"via1",#N/A,TRUE,"general";"via2",#N/A,TRUE,"general";"via3",#N/A,TRUE,"general"}</definedName>
    <definedName name="DSF" localSheetId="63" hidden="1">{"via1",#N/A,TRUE,"general";"via2",#N/A,TRUE,"general";"via3",#N/A,TRUE,"general"}</definedName>
    <definedName name="DSF" localSheetId="65" hidden="1">{"via1",#N/A,TRUE,"general";"via2",#N/A,TRUE,"general";"via3",#N/A,TRUE,"general"}</definedName>
    <definedName name="DSF" localSheetId="67" hidden="1">{"via1",#N/A,TRUE,"general";"via2",#N/A,TRUE,"general";"via3",#N/A,TRUE,"general"}</definedName>
    <definedName name="DSF" localSheetId="69" hidden="1">{"via1",#N/A,TRUE,"general";"via2",#N/A,TRUE,"general";"via3",#N/A,TRUE,"general"}</definedName>
    <definedName name="DSF" localSheetId="71" hidden="1">{"via1",#N/A,TRUE,"general";"via2",#N/A,TRUE,"general";"via3",#N/A,TRUE,"general"}</definedName>
    <definedName name="DSF" localSheetId="73" hidden="1">{"via1",#N/A,TRUE,"general";"via2",#N/A,TRUE,"general";"via3",#N/A,TRUE,"general"}</definedName>
    <definedName name="DSF" localSheetId="75" hidden="1">{"via1",#N/A,TRUE,"general";"via2",#N/A,TRUE,"general";"via3",#N/A,TRUE,"general"}</definedName>
    <definedName name="DSF" localSheetId="77" hidden="1">{"via1",#N/A,TRUE,"general";"via2",#N/A,TRUE,"general";"via3",#N/A,TRUE,"general"}</definedName>
    <definedName name="DSF" localSheetId="79"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6"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8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40" hidden="1">{"TAB1",#N/A,TRUE,"GENERAL";"TAB2",#N/A,TRUE,"GENERAL";"TAB3",#N/A,TRUE,"GENERAL";"TAB4",#N/A,TRUE,"GENERAL";"TAB5",#N/A,TRUE,"GENERAL"}</definedName>
    <definedName name="DSFCVTY" localSheetId="42" hidden="1">{"TAB1",#N/A,TRUE,"GENERAL";"TAB2",#N/A,TRUE,"GENERAL";"TAB3",#N/A,TRUE,"GENERAL";"TAB4",#N/A,TRUE,"GENERAL";"TAB5",#N/A,TRUE,"GENERAL"}</definedName>
    <definedName name="DSFCVTY" localSheetId="45" hidden="1">{"TAB1",#N/A,TRUE,"GENERAL";"TAB2",#N/A,TRUE,"GENERAL";"TAB3",#N/A,TRUE,"GENERAL";"TAB4",#N/A,TRUE,"GENERAL";"TAB5",#N/A,TRUE,"GENERAL"}</definedName>
    <definedName name="DSFCVTY" localSheetId="47" hidden="1">{"TAB1",#N/A,TRUE,"GENERAL";"TAB2",#N/A,TRUE,"GENERAL";"TAB3",#N/A,TRUE,"GENERAL";"TAB4",#N/A,TRUE,"GENERAL";"TAB5",#N/A,TRUE,"GENERAL"}</definedName>
    <definedName name="DSFCVTY" localSheetId="49" hidden="1">{"TAB1",#N/A,TRUE,"GENERAL";"TAB2",#N/A,TRUE,"GENERAL";"TAB3",#N/A,TRUE,"GENERAL";"TAB4",#N/A,TRUE,"GENERAL";"TAB5",#N/A,TRUE,"GENERAL"}</definedName>
    <definedName name="DSFCVTY" localSheetId="51" hidden="1">{"TAB1",#N/A,TRUE,"GENERAL";"TAB2",#N/A,TRUE,"GENERAL";"TAB3",#N/A,TRUE,"GENERAL";"TAB4",#N/A,TRUE,"GENERAL";"TAB5",#N/A,TRUE,"GENERAL"}</definedName>
    <definedName name="DSFCVTY" localSheetId="53" hidden="1">{"TAB1",#N/A,TRUE,"GENERAL";"TAB2",#N/A,TRUE,"GENERAL";"TAB3",#N/A,TRUE,"GENERAL";"TAB4",#N/A,TRUE,"GENERAL";"TAB5",#N/A,TRUE,"GENERAL"}</definedName>
    <definedName name="DSFCVTY" localSheetId="55" hidden="1">{"TAB1",#N/A,TRUE,"GENERAL";"TAB2",#N/A,TRUE,"GENERAL";"TAB3",#N/A,TRUE,"GENERAL";"TAB4",#N/A,TRUE,"GENERAL";"TAB5",#N/A,TRUE,"GENERAL"}</definedName>
    <definedName name="DSFCVTY" localSheetId="57" hidden="1">{"TAB1",#N/A,TRUE,"GENERAL";"TAB2",#N/A,TRUE,"GENERAL";"TAB3",#N/A,TRUE,"GENERAL";"TAB4",#N/A,TRUE,"GENERAL";"TAB5",#N/A,TRUE,"GENERAL"}</definedName>
    <definedName name="DSFCVTY" localSheetId="59" hidden="1">{"TAB1",#N/A,TRUE,"GENERAL";"TAB2",#N/A,TRUE,"GENERAL";"TAB3",#N/A,TRUE,"GENERAL";"TAB4",#N/A,TRUE,"GENERAL";"TAB5",#N/A,TRUE,"GENERAL"}</definedName>
    <definedName name="DSFCVTY" localSheetId="61" hidden="1">{"TAB1",#N/A,TRUE,"GENERAL";"TAB2",#N/A,TRUE,"GENERAL";"TAB3",#N/A,TRUE,"GENERAL";"TAB4",#N/A,TRUE,"GENERAL";"TAB5",#N/A,TRUE,"GENERAL"}</definedName>
    <definedName name="DSFCVTY" localSheetId="63" hidden="1">{"TAB1",#N/A,TRUE,"GENERAL";"TAB2",#N/A,TRUE,"GENERAL";"TAB3",#N/A,TRUE,"GENERAL";"TAB4",#N/A,TRUE,"GENERAL";"TAB5",#N/A,TRUE,"GENERAL"}</definedName>
    <definedName name="DSFCVTY" localSheetId="65" hidden="1">{"TAB1",#N/A,TRUE,"GENERAL";"TAB2",#N/A,TRUE,"GENERAL";"TAB3",#N/A,TRUE,"GENERAL";"TAB4",#N/A,TRUE,"GENERAL";"TAB5",#N/A,TRUE,"GENERAL"}</definedName>
    <definedName name="DSFCVTY" localSheetId="67" hidden="1">{"TAB1",#N/A,TRUE,"GENERAL";"TAB2",#N/A,TRUE,"GENERAL";"TAB3",#N/A,TRUE,"GENERAL";"TAB4",#N/A,TRUE,"GENERAL";"TAB5",#N/A,TRUE,"GENERAL"}</definedName>
    <definedName name="DSFCVTY" localSheetId="69" hidden="1">{"TAB1",#N/A,TRUE,"GENERAL";"TAB2",#N/A,TRUE,"GENERAL";"TAB3",#N/A,TRUE,"GENERAL";"TAB4",#N/A,TRUE,"GENERAL";"TAB5",#N/A,TRUE,"GENERAL"}</definedName>
    <definedName name="DSFCVTY" localSheetId="71" hidden="1">{"TAB1",#N/A,TRUE,"GENERAL";"TAB2",#N/A,TRUE,"GENERAL";"TAB3",#N/A,TRUE,"GENERAL";"TAB4",#N/A,TRUE,"GENERAL";"TAB5",#N/A,TRUE,"GENERAL"}</definedName>
    <definedName name="DSFCVTY" localSheetId="73" hidden="1">{"TAB1",#N/A,TRUE,"GENERAL";"TAB2",#N/A,TRUE,"GENERAL";"TAB3",#N/A,TRUE,"GENERAL";"TAB4",#N/A,TRUE,"GENERAL";"TAB5",#N/A,TRUE,"GENERAL"}</definedName>
    <definedName name="DSFCVTY" localSheetId="75" hidden="1">{"TAB1",#N/A,TRUE,"GENERAL";"TAB2",#N/A,TRUE,"GENERAL";"TAB3",#N/A,TRUE,"GENERAL";"TAB4",#N/A,TRUE,"GENERAL";"TAB5",#N/A,TRUE,"GENERAL"}</definedName>
    <definedName name="DSFCVTY" localSheetId="77" hidden="1">{"TAB1",#N/A,TRUE,"GENERAL";"TAB2",#N/A,TRUE,"GENERAL";"TAB3",#N/A,TRUE,"GENERAL";"TAB4",#N/A,TRUE,"GENERAL";"TAB5",#N/A,TRUE,"GENERAL"}</definedName>
    <definedName name="DSFCVTY" localSheetId="79"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DFGUHJK" localSheetId="56">#REF!</definedName>
    <definedName name="DSFDFGUHJK" localSheetId="58">#REF!</definedName>
    <definedName name="DSFDFGUHJK" localSheetId="60">#REF!</definedName>
    <definedName name="DSFDFGUHJK" localSheetId="62">#REF!</definedName>
    <definedName name="DSFDFGUHJK" localSheetId="64">#REF!</definedName>
    <definedName name="DSFDFGUHJK" localSheetId="66">#REF!</definedName>
    <definedName name="DSFDFGUHJK" localSheetId="68">#REF!</definedName>
    <definedName name="DSFDFGUHJK">#REF!</definedName>
    <definedName name="dsfg" localSheetId="26" hidden="1">{"via1",#N/A,TRUE,"general";"via2",#N/A,TRUE,"general";"via3",#N/A,TRUE,"general"}</definedName>
    <definedName name="dsfg" localSheetId="28" hidden="1">{"via1",#N/A,TRUE,"general";"via2",#N/A,TRUE,"general";"via3",#N/A,TRUE,"general"}</definedName>
    <definedName name="dsfg" localSheetId="30" hidden="1">{"via1",#N/A,TRUE,"general";"via2",#N/A,TRUE,"general";"via3",#N/A,TRUE,"general"}</definedName>
    <definedName name="dsfg" localSheetId="81" hidden="1">{"via1",#N/A,TRUE,"general";"via2",#N/A,TRUE,"general";"via3",#N/A,TRUE,"general"}</definedName>
    <definedName name="dsfg" localSheetId="32" hidden="1">{"via1",#N/A,TRUE,"general";"via2",#N/A,TRUE,"general";"via3",#N/A,TRUE,"general"}</definedName>
    <definedName name="dsfg" localSheetId="34" hidden="1">{"via1",#N/A,TRUE,"general";"via2",#N/A,TRUE,"general";"via3",#N/A,TRUE,"general"}</definedName>
    <definedName name="dsfg" localSheetId="36" hidden="1">{"via1",#N/A,TRUE,"general";"via2",#N/A,TRUE,"general";"via3",#N/A,TRUE,"general"}</definedName>
    <definedName name="dsfg" localSheetId="38" hidden="1">{"via1",#N/A,TRUE,"general";"via2",#N/A,TRUE,"general";"via3",#N/A,TRUE,"general"}</definedName>
    <definedName name="dsfg" localSheetId="40" hidden="1">{"via1",#N/A,TRUE,"general";"via2",#N/A,TRUE,"general";"via3",#N/A,TRUE,"general"}</definedName>
    <definedName name="dsfg" localSheetId="42" hidden="1">{"via1",#N/A,TRUE,"general";"via2",#N/A,TRUE,"general";"via3",#N/A,TRUE,"general"}</definedName>
    <definedName name="dsfg" localSheetId="45" hidden="1">{"via1",#N/A,TRUE,"general";"via2",#N/A,TRUE,"general";"via3",#N/A,TRUE,"general"}</definedName>
    <definedName name="dsfg" localSheetId="47" hidden="1">{"via1",#N/A,TRUE,"general";"via2",#N/A,TRUE,"general";"via3",#N/A,TRUE,"general"}</definedName>
    <definedName name="dsfg" localSheetId="49" hidden="1">{"via1",#N/A,TRUE,"general";"via2",#N/A,TRUE,"general";"via3",#N/A,TRUE,"general"}</definedName>
    <definedName name="dsfg" localSheetId="51" hidden="1">{"via1",#N/A,TRUE,"general";"via2",#N/A,TRUE,"general";"via3",#N/A,TRUE,"general"}</definedName>
    <definedName name="dsfg" localSheetId="53" hidden="1">{"via1",#N/A,TRUE,"general";"via2",#N/A,TRUE,"general";"via3",#N/A,TRUE,"general"}</definedName>
    <definedName name="dsfg" localSheetId="55" hidden="1">{"via1",#N/A,TRUE,"general";"via2",#N/A,TRUE,"general";"via3",#N/A,TRUE,"general"}</definedName>
    <definedName name="dsfg" localSheetId="57" hidden="1">{"via1",#N/A,TRUE,"general";"via2",#N/A,TRUE,"general";"via3",#N/A,TRUE,"general"}</definedName>
    <definedName name="dsfg" localSheetId="59" hidden="1">{"via1",#N/A,TRUE,"general";"via2",#N/A,TRUE,"general";"via3",#N/A,TRUE,"general"}</definedName>
    <definedName name="dsfg" localSheetId="61" hidden="1">{"via1",#N/A,TRUE,"general";"via2",#N/A,TRUE,"general";"via3",#N/A,TRUE,"general"}</definedName>
    <definedName name="dsfg" localSheetId="63" hidden="1">{"via1",#N/A,TRUE,"general";"via2",#N/A,TRUE,"general";"via3",#N/A,TRUE,"general"}</definedName>
    <definedName name="dsfg" localSheetId="65" hidden="1">{"via1",#N/A,TRUE,"general";"via2",#N/A,TRUE,"general";"via3",#N/A,TRUE,"general"}</definedName>
    <definedName name="dsfg" localSheetId="67" hidden="1">{"via1",#N/A,TRUE,"general";"via2",#N/A,TRUE,"general";"via3",#N/A,TRUE,"general"}</definedName>
    <definedName name="dsfg" localSheetId="69" hidden="1">{"via1",#N/A,TRUE,"general";"via2",#N/A,TRUE,"general";"via3",#N/A,TRUE,"general"}</definedName>
    <definedName name="dsfg" localSheetId="71" hidden="1">{"via1",#N/A,TRUE,"general";"via2",#N/A,TRUE,"general";"via3",#N/A,TRUE,"general"}</definedName>
    <definedName name="dsfg" localSheetId="73" hidden="1">{"via1",#N/A,TRUE,"general";"via2",#N/A,TRUE,"general";"via3",#N/A,TRUE,"general"}</definedName>
    <definedName name="dsfg" localSheetId="75" hidden="1">{"via1",#N/A,TRUE,"general";"via2",#N/A,TRUE,"general";"via3",#N/A,TRUE,"general"}</definedName>
    <definedName name="dsfg" localSheetId="77" hidden="1">{"via1",#N/A,TRUE,"general";"via2",#N/A,TRUE,"general";"via3",#N/A,TRUE,"general"}</definedName>
    <definedName name="dsfg" localSheetId="79"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6"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8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40" hidden="1">{"TAB1",#N/A,TRUE,"GENERAL";"TAB2",#N/A,TRUE,"GENERAL";"TAB3",#N/A,TRUE,"GENERAL";"TAB4",#N/A,TRUE,"GENERAL";"TAB5",#N/A,TRUE,"GENERAL"}</definedName>
    <definedName name="dsfhgfdh" localSheetId="42" hidden="1">{"TAB1",#N/A,TRUE,"GENERAL";"TAB2",#N/A,TRUE,"GENERAL";"TAB3",#N/A,TRUE,"GENERAL";"TAB4",#N/A,TRUE,"GENERAL";"TAB5",#N/A,TRUE,"GENERAL"}</definedName>
    <definedName name="dsfhgfdh" localSheetId="45" hidden="1">{"TAB1",#N/A,TRUE,"GENERAL";"TAB2",#N/A,TRUE,"GENERAL";"TAB3",#N/A,TRUE,"GENERAL";"TAB4",#N/A,TRUE,"GENERAL";"TAB5",#N/A,TRUE,"GENERAL"}</definedName>
    <definedName name="dsfhgfdh" localSheetId="47" hidden="1">{"TAB1",#N/A,TRUE,"GENERAL";"TAB2",#N/A,TRUE,"GENERAL";"TAB3",#N/A,TRUE,"GENERAL";"TAB4",#N/A,TRUE,"GENERAL";"TAB5",#N/A,TRUE,"GENERAL"}</definedName>
    <definedName name="dsfhgfdh" localSheetId="49" hidden="1">{"TAB1",#N/A,TRUE,"GENERAL";"TAB2",#N/A,TRUE,"GENERAL";"TAB3",#N/A,TRUE,"GENERAL";"TAB4",#N/A,TRUE,"GENERAL";"TAB5",#N/A,TRUE,"GENERAL"}</definedName>
    <definedName name="dsfhgfdh" localSheetId="51" hidden="1">{"TAB1",#N/A,TRUE,"GENERAL";"TAB2",#N/A,TRUE,"GENERAL";"TAB3",#N/A,TRUE,"GENERAL";"TAB4",#N/A,TRUE,"GENERAL";"TAB5",#N/A,TRUE,"GENERAL"}</definedName>
    <definedName name="dsfhgfdh" localSheetId="53" hidden="1">{"TAB1",#N/A,TRUE,"GENERAL";"TAB2",#N/A,TRUE,"GENERAL";"TAB3",#N/A,TRUE,"GENERAL";"TAB4",#N/A,TRUE,"GENERAL";"TAB5",#N/A,TRUE,"GENERAL"}</definedName>
    <definedName name="dsfhgfdh" localSheetId="55" hidden="1">{"TAB1",#N/A,TRUE,"GENERAL";"TAB2",#N/A,TRUE,"GENERAL";"TAB3",#N/A,TRUE,"GENERAL";"TAB4",#N/A,TRUE,"GENERAL";"TAB5",#N/A,TRUE,"GENERAL"}</definedName>
    <definedName name="dsfhgfdh" localSheetId="57" hidden="1">{"TAB1",#N/A,TRUE,"GENERAL";"TAB2",#N/A,TRUE,"GENERAL";"TAB3",#N/A,TRUE,"GENERAL";"TAB4",#N/A,TRUE,"GENERAL";"TAB5",#N/A,TRUE,"GENERAL"}</definedName>
    <definedName name="dsfhgfdh" localSheetId="59" hidden="1">{"TAB1",#N/A,TRUE,"GENERAL";"TAB2",#N/A,TRUE,"GENERAL";"TAB3",#N/A,TRUE,"GENERAL";"TAB4",#N/A,TRUE,"GENERAL";"TAB5",#N/A,TRUE,"GENERAL"}</definedName>
    <definedName name="dsfhgfdh" localSheetId="61" hidden="1">{"TAB1",#N/A,TRUE,"GENERAL";"TAB2",#N/A,TRUE,"GENERAL";"TAB3",#N/A,TRUE,"GENERAL";"TAB4",#N/A,TRUE,"GENERAL";"TAB5",#N/A,TRUE,"GENERAL"}</definedName>
    <definedName name="dsfhgfdh" localSheetId="63" hidden="1">{"TAB1",#N/A,TRUE,"GENERAL";"TAB2",#N/A,TRUE,"GENERAL";"TAB3",#N/A,TRUE,"GENERAL";"TAB4",#N/A,TRUE,"GENERAL";"TAB5",#N/A,TRUE,"GENERAL"}</definedName>
    <definedName name="dsfhgfdh" localSheetId="65" hidden="1">{"TAB1",#N/A,TRUE,"GENERAL";"TAB2",#N/A,TRUE,"GENERAL";"TAB3",#N/A,TRUE,"GENERAL";"TAB4",#N/A,TRUE,"GENERAL";"TAB5",#N/A,TRUE,"GENERAL"}</definedName>
    <definedName name="dsfhgfdh" localSheetId="67" hidden="1">{"TAB1",#N/A,TRUE,"GENERAL";"TAB2",#N/A,TRUE,"GENERAL";"TAB3",#N/A,TRUE,"GENERAL";"TAB4",#N/A,TRUE,"GENERAL";"TAB5",#N/A,TRUE,"GENERAL"}</definedName>
    <definedName name="dsfhgfdh" localSheetId="69" hidden="1">{"TAB1",#N/A,TRUE,"GENERAL";"TAB2",#N/A,TRUE,"GENERAL";"TAB3",#N/A,TRUE,"GENERAL";"TAB4",#N/A,TRUE,"GENERAL";"TAB5",#N/A,TRUE,"GENERAL"}</definedName>
    <definedName name="dsfhgfdh" localSheetId="71" hidden="1">{"TAB1",#N/A,TRUE,"GENERAL";"TAB2",#N/A,TRUE,"GENERAL";"TAB3",#N/A,TRUE,"GENERAL";"TAB4",#N/A,TRUE,"GENERAL";"TAB5",#N/A,TRUE,"GENERAL"}</definedName>
    <definedName name="dsfhgfdh" localSheetId="73" hidden="1">{"TAB1",#N/A,TRUE,"GENERAL";"TAB2",#N/A,TRUE,"GENERAL";"TAB3",#N/A,TRUE,"GENERAL";"TAB4",#N/A,TRUE,"GENERAL";"TAB5",#N/A,TRUE,"GENERAL"}</definedName>
    <definedName name="dsfhgfdh" localSheetId="75" hidden="1">{"TAB1",#N/A,TRUE,"GENERAL";"TAB2",#N/A,TRUE,"GENERAL";"TAB3",#N/A,TRUE,"GENERAL";"TAB4",#N/A,TRUE,"GENERAL";"TAB5",#N/A,TRUE,"GENERAL"}</definedName>
    <definedName name="dsfhgfdh" localSheetId="77" hidden="1">{"TAB1",#N/A,TRUE,"GENERAL";"TAB2",#N/A,TRUE,"GENERAL";"TAB3",#N/A,TRUE,"GENERAL";"TAB4",#N/A,TRUE,"GENERAL";"TAB5",#N/A,TRUE,"GENERAL"}</definedName>
    <definedName name="dsfhgfdh" localSheetId="79"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6" hidden="1">{"via1",#N/A,TRUE,"general";"via2",#N/A,TRUE,"general";"via3",#N/A,TRUE,"general"}</definedName>
    <definedName name="dsfsdf" localSheetId="28" hidden="1">{"via1",#N/A,TRUE,"general";"via2",#N/A,TRUE,"general";"via3",#N/A,TRUE,"general"}</definedName>
    <definedName name="dsfsdf" localSheetId="30" hidden="1">{"via1",#N/A,TRUE,"general";"via2",#N/A,TRUE,"general";"via3",#N/A,TRUE,"general"}</definedName>
    <definedName name="dsfsdf" localSheetId="81" hidden="1">{"via1",#N/A,TRUE,"general";"via2",#N/A,TRUE,"general";"via3",#N/A,TRUE,"general"}</definedName>
    <definedName name="dsfsdf" localSheetId="32" hidden="1">{"via1",#N/A,TRUE,"general";"via2",#N/A,TRUE,"general";"via3",#N/A,TRUE,"general"}</definedName>
    <definedName name="dsfsdf" localSheetId="34" hidden="1">{"via1",#N/A,TRUE,"general";"via2",#N/A,TRUE,"general";"via3",#N/A,TRUE,"general"}</definedName>
    <definedName name="dsfsdf" localSheetId="36" hidden="1">{"via1",#N/A,TRUE,"general";"via2",#N/A,TRUE,"general";"via3",#N/A,TRUE,"general"}</definedName>
    <definedName name="dsfsdf" localSheetId="38" hidden="1">{"via1",#N/A,TRUE,"general";"via2",#N/A,TRUE,"general";"via3",#N/A,TRUE,"general"}</definedName>
    <definedName name="dsfsdf" localSheetId="40" hidden="1">{"via1",#N/A,TRUE,"general";"via2",#N/A,TRUE,"general";"via3",#N/A,TRUE,"general"}</definedName>
    <definedName name="dsfsdf" localSheetId="42" hidden="1">{"via1",#N/A,TRUE,"general";"via2",#N/A,TRUE,"general";"via3",#N/A,TRUE,"general"}</definedName>
    <definedName name="dsfsdf" localSheetId="45" hidden="1">{"via1",#N/A,TRUE,"general";"via2",#N/A,TRUE,"general";"via3",#N/A,TRUE,"general"}</definedName>
    <definedName name="dsfsdf" localSheetId="47" hidden="1">{"via1",#N/A,TRUE,"general";"via2",#N/A,TRUE,"general";"via3",#N/A,TRUE,"general"}</definedName>
    <definedName name="dsfsdf" localSheetId="49" hidden="1">{"via1",#N/A,TRUE,"general";"via2",#N/A,TRUE,"general";"via3",#N/A,TRUE,"general"}</definedName>
    <definedName name="dsfsdf" localSheetId="51" hidden="1">{"via1",#N/A,TRUE,"general";"via2",#N/A,TRUE,"general";"via3",#N/A,TRUE,"general"}</definedName>
    <definedName name="dsfsdf" localSheetId="53" hidden="1">{"via1",#N/A,TRUE,"general";"via2",#N/A,TRUE,"general";"via3",#N/A,TRUE,"general"}</definedName>
    <definedName name="dsfsdf" localSheetId="55" hidden="1">{"via1",#N/A,TRUE,"general";"via2",#N/A,TRUE,"general";"via3",#N/A,TRUE,"general"}</definedName>
    <definedName name="dsfsdf" localSheetId="57" hidden="1">{"via1",#N/A,TRUE,"general";"via2",#N/A,TRUE,"general";"via3",#N/A,TRUE,"general"}</definedName>
    <definedName name="dsfsdf" localSheetId="59" hidden="1">{"via1",#N/A,TRUE,"general";"via2",#N/A,TRUE,"general";"via3",#N/A,TRUE,"general"}</definedName>
    <definedName name="dsfsdf" localSheetId="61" hidden="1">{"via1",#N/A,TRUE,"general";"via2",#N/A,TRUE,"general";"via3",#N/A,TRUE,"general"}</definedName>
    <definedName name="dsfsdf" localSheetId="63" hidden="1">{"via1",#N/A,TRUE,"general";"via2",#N/A,TRUE,"general";"via3",#N/A,TRUE,"general"}</definedName>
    <definedName name="dsfsdf" localSheetId="65" hidden="1">{"via1",#N/A,TRUE,"general";"via2",#N/A,TRUE,"general";"via3",#N/A,TRUE,"general"}</definedName>
    <definedName name="dsfsdf" localSheetId="67" hidden="1">{"via1",#N/A,TRUE,"general";"via2",#N/A,TRUE,"general";"via3",#N/A,TRUE,"general"}</definedName>
    <definedName name="dsfsdf" localSheetId="69" hidden="1">{"via1",#N/A,TRUE,"general";"via2",#N/A,TRUE,"general";"via3",#N/A,TRUE,"general"}</definedName>
    <definedName name="dsfsdf" localSheetId="71" hidden="1">{"via1",#N/A,TRUE,"general";"via2",#N/A,TRUE,"general";"via3",#N/A,TRUE,"general"}</definedName>
    <definedName name="dsfsdf" localSheetId="73" hidden="1">{"via1",#N/A,TRUE,"general";"via2",#N/A,TRUE,"general";"via3",#N/A,TRUE,"general"}</definedName>
    <definedName name="dsfsdf" localSheetId="75" hidden="1">{"via1",#N/A,TRUE,"general";"via2",#N/A,TRUE,"general";"via3",#N/A,TRUE,"general"}</definedName>
    <definedName name="dsfsdf" localSheetId="77" hidden="1">{"via1",#N/A,TRUE,"general";"via2",#N/A,TRUE,"general";"via3",#N/A,TRUE,"general"}</definedName>
    <definedName name="dsfsdf" localSheetId="79"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6"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8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40" hidden="1">{"TAB1",#N/A,TRUE,"GENERAL";"TAB2",#N/A,TRUE,"GENERAL";"TAB3",#N/A,TRUE,"GENERAL";"TAB4",#N/A,TRUE,"GENERAL";"TAB5",#N/A,TRUE,"GENERAL"}</definedName>
    <definedName name="DSFSDFCXV" localSheetId="42" hidden="1">{"TAB1",#N/A,TRUE,"GENERAL";"TAB2",#N/A,TRUE,"GENERAL";"TAB3",#N/A,TRUE,"GENERAL";"TAB4",#N/A,TRUE,"GENERAL";"TAB5",#N/A,TRUE,"GENERAL"}</definedName>
    <definedName name="DSFSDFCXV" localSheetId="45" hidden="1">{"TAB1",#N/A,TRUE,"GENERAL";"TAB2",#N/A,TRUE,"GENERAL";"TAB3",#N/A,TRUE,"GENERAL";"TAB4",#N/A,TRUE,"GENERAL";"TAB5",#N/A,TRUE,"GENERAL"}</definedName>
    <definedName name="DSFSDFCXV" localSheetId="47" hidden="1">{"TAB1",#N/A,TRUE,"GENERAL";"TAB2",#N/A,TRUE,"GENERAL";"TAB3",#N/A,TRUE,"GENERAL";"TAB4",#N/A,TRUE,"GENERAL";"TAB5",#N/A,TRUE,"GENERAL"}</definedName>
    <definedName name="DSFSDFCXV" localSheetId="49" hidden="1">{"TAB1",#N/A,TRUE,"GENERAL";"TAB2",#N/A,TRUE,"GENERAL";"TAB3",#N/A,TRUE,"GENERAL";"TAB4",#N/A,TRUE,"GENERAL";"TAB5",#N/A,TRUE,"GENERAL"}</definedName>
    <definedName name="DSFSDFCXV" localSheetId="51" hidden="1">{"TAB1",#N/A,TRUE,"GENERAL";"TAB2",#N/A,TRUE,"GENERAL";"TAB3",#N/A,TRUE,"GENERAL";"TAB4",#N/A,TRUE,"GENERAL";"TAB5",#N/A,TRUE,"GENERAL"}</definedName>
    <definedName name="DSFSDFCXV" localSheetId="53" hidden="1">{"TAB1",#N/A,TRUE,"GENERAL";"TAB2",#N/A,TRUE,"GENERAL";"TAB3",#N/A,TRUE,"GENERAL";"TAB4",#N/A,TRUE,"GENERAL";"TAB5",#N/A,TRUE,"GENERAL"}</definedName>
    <definedName name="DSFSDFCXV" localSheetId="55" hidden="1">{"TAB1",#N/A,TRUE,"GENERAL";"TAB2",#N/A,TRUE,"GENERAL";"TAB3",#N/A,TRUE,"GENERAL";"TAB4",#N/A,TRUE,"GENERAL";"TAB5",#N/A,TRUE,"GENERAL"}</definedName>
    <definedName name="DSFSDFCXV" localSheetId="57" hidden="1">{"TAB1",#N/A,TRUE,"GENERAL";"TAB2",#N/A,TRUE,"GENERAL";"TAB3",#N/A,TRUE,"GENERAL";"TAB4",#N/A,TRUE,"GENERAL";"TAB5",#N/A,TRUE,"GENERAL"}</definedName>
    <definedName name="DSFSDFCXV" localSheetId="59" hidden="1">{"TAB1",#N/A,TRUE,"GENERAL";"TAB2",#N/A,TRUE,"GENERAL";"TAB3",#N/A,TRUE,"GENERAL";"TAB4",#N/A,TRUE,"GENERAL";"TAB5",#N/A,TRUE,"GENERAL"}</definedName>
    <definedName name="DSFSDFCXV" localSheetId="61" hidden="1">{"TAB1",#N/A,TRUE,"GENERAL";"TAB2",#N/A,TRUE,"GENERAL";"TAB3",#N/A,TRUE,"GENERAL";"TAB4",#N/A,TRUE,"GENERAL";"TAB5",#N/A,TRUE,"GENERAL"}</definedName>
    <definedName name="DSFSDFCXV" localSheetId="63" hidden="1">{"TAB1",#N/A,TRUE,"GENERAL";"TAB2",#N/A,TRUE,"GENERAL";"TAB3",#N/A,TRUE,"GENERAL";"TAB4",#N/A,TRUE,"GENERAL";"TAB5",#N/A,TRUE,"GENERAL"}</definedName>
    <definedName name="DSFSDFCXV" localSheetId="65" hidden="1">{"TAB1",#N/A,TRUE,"GENERAL";"TAB2",#N/A,TRUE,"GENERAL";"TAB3",#N/A,TRUE,"GENERAL";"TAB4",#N/A,TRUE,"GENERAL";"TAB5",#N/A,TRUE,"GENERAL"}</definedName>
    <definedName name="DSFSDFCXV" localSheetId="67" hidden="1">{"TAB1",#N/A,TRUE,"GENERAL";"TAB2",#N/A,TRUE,"GENERAL";"TAB3",#N/A,TRUE,"GENERAL";"TAB4",#N/A,TRUE,"GENERAL";"TAB5",#N/A,TRUE,"GENERAL"}</definedName>
    <definedName name="DSFSDFCXV" localSheetId="69" hidden="1">{"TAB1",#N/A,TRUE,"GENERAL";"TAB2",#N/A,TRUE,"GENERAL";"TAB3",#N/A,TRUE,"GENERAL";"TAB4",#N/A,TRUE,"GENERAL";"TAB5",#N/A,TRUE,"GENERAL"}</definedName>
    <definedName name="DSFSDFCXV" localSheetId="71" hidden="1">{"TAB1",#N/A,TRUE,"GENERAL";"TAB2",#N/A,TRUE,"GENERAL";"TAB3",#N/A,TRUE,"GENERAL";"TAB4",#N/A,TRUE,"GENERAL";"TAB5",#N/A,TRUE,"GENERAL"}</definedName>
    <definedName name="DSFSDFCXV" localSheetId="73" hidden="1">{"TAB1",#N/A,TRUE,"GENERAL";"TAB2",#N/A,TRUE,"GENERAL";"TAB3",#N/A,TRUE,"GENERAL";"TAB4",#N/A,TRUE,"GENERAL";"TAB5",#N/A,TRUE,"GENERAL"}</definedName>
    <definedName name="DSFSDFCXV" localSheetId="75" hidden="1">{"TAB1",#N/A,TRUE,"GENERAL";"TAB2",#N/A,TRUE,"GENERAL";"TAB3",#N/A,TRUE,"GENERAL";"TAB4",#N/A,TRUE,"GENERAL";"TAB5",#N/A,TRUE,"GENERAL"}</definedName>
    <definedName name="DSFSDFCXV" localSheetId="77" hidden="1">{"TAB1",#N/A,TRUE,"GENERAL";"TAB2",#N/A,TRUE,"GENERAL";"TAB3",#N/A,TRUE,"GENERAL";"TAB4",#N/A,TRUE,"GENERAL";"TAB5",#N/A,TRUE,"GENERAL"}</definedName>
    <definedName name="DSFSDFCXV" localSheetId="79"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8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40"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45" hidden="1">{"TAB1",#N/A,TRUE,"GENERAL";"TAB2",#N/A,TRUE,"GENERAL";"TAB3",#N/A,TRUE,"GENERAL";"TAB4",#N/A,TRUE,"GENERAL";"TAB5",#N/A,TRUE,"GENERAL"}</definedName>
    <definedName name="dsfsvm" localSheetId="47" hidden="1">{"TAB1",#N/A,TRUE,"GENERAL";"TAB2",#N/A,TRUE,"GENERAL";"TAB3",#N/A,TRUE,"GENERAL";"TAB4",#N/A,TRUE,"GENERAL";"TAB5",#N/A,TRUE,"GENERAL"}</definedName>
    <definedName name="dsfsvm" localSheetId="49" hidden="1">{"TAB1",#N/A,TRUE,"GENERAL";"TAB2",#N/A,TRUE,"GENERAL";"TAB3",#N/A,TRUE,"GENERAL";"TAB4",#N/A,TRUE,"GENERAL";"TAB5",#N/A,TRUE,"GENERAL"}</definedName>
    <definedName name="dsfsvm" localSheetId="51" hidden="1">{"TAB1",#N/A,TRUE,"GENERAL";"TAB2",#N/A,TRUE,"GENERAL";"TAB3",#N/A,TRUE,"GENERAL";"TAB4",#N/A,TRUE,"GENERAL";"TAB5",#N/A,TRUE,"GENERAL"}</definedName>
    <definedName name="dsfsvm" localSheetId="53" hidden="1">{"TAB1",#N/A,TRUE,"GENERAL";"TAB2",#N/A,TRUE,"GENERAL";"TAB3",#N/A,TRUE,"GENERAL";"TAB4",#N/A,TRUE,"GENERAL";"TAB5",#N/A,TRUE,"GENERAL"}</definedName>
    <definedName name="dsfsvm" localSheetId="55" hidden="1">{"TAB1",#N/A,TRUE,"GENERAL";"TAB2",#N/A,TRUE,"GENERAL";"TAB3",#N/A,TRUE,"GENERAL";"TAB4",#N/A,TRUE,"GENERAL";"TAB5",#N/A,TRUE,"GENERAL"}</definedName>
    <definedName name="dsfsvm" localSheetId="57" hidden="1">{"TAB1",#N/A,TRUE,"GENERAL";"TAB2",#N/A,TRUE,"GENERAL";"TAB3",#N/A,TRUE,"GENERAL";"TAB4",#N/A,TRUE,"GENERAL";"TAB5",#N/A,TRUE,"GENERAL"}</definedName>
    <definedName name="dsfsvm" localSheetId="59" hidden="1">{"TAB1",#N/A,TRUE,"GENERAL";"TAB2",#N/A,TRUE,"GENERAL";"TAB3",#N/A,TRUE,"GENERAL";"TAB4",#N/A,TRUE,"GENERAL";"TAB5",#N/A,TRUE,"GENERAL"}</definedName>
    <definedName name="dsfsvm" localSheetId="61" hidden="1">{"TAB1",#N/A,TRUE,"GENERAL";"TAB2",#N/A,TRUE,"GENERAL";"TAB3",#N/A,TRUE,"GENERAL";"TAB4",#N/A,TRUE,"GENERAL";"TAB5",#N/A,TRUE,"GENERAL"}</definedName>
    <definedName name="dsfsvm" localSheetId="63" hidden="1">{"TAB1",#N/A,TRUE,"GENERAL";"TAB2",#N/A,TRUE,"GENERAL";"TAB3",#N/A,TRUE,"GENERAL";"TAB4",#N/A,TRUE,"GENERAL";"TAB5",#N/A,TRUE,"GENERAL"}</definedName>
    <definedName name="dsfsvm" localSheetId="65" hidden="1">{"TAB1",#N/A,TRUE,"GENERAL";"TAB2",#N/A,TRUE,"GENERAL";"TAB3",#N/A,TRUE,"GENERAL";"TAB4",#N/A,TRUE,"GENERAL";"TAB5",#N/A,TRUE,"GENERAL"}</definedName>
    <definedName name="dsfsvm" localSheetId="67" hidden="1">{"TAB1",#N/A,TRUE,"GENERAL";"TAB2",#N/A,TRUE,"GENERAL";"TAB3",#N/A,TRUE,"GENERAL";"TAB4",#N/A,TRUE,"GENERAL";"TAB5",#N/A,TRUE,"GENERAL"}</definedName>
    <definedName name="dsfsvm" localSheetId="69" hidden="1">{"TAB1",#N/A,TRUE,"GENERAL";"TAB2",#N/A,TRUE,"GENERAL";"TAB3",#N/A,TRUE,"GENERAL";"TAB4",#N/A,TRUE,"GENERAL";"TAB5",#N/A,TRUE,"GENERAL"}</definedName>
    <definedName name="dsfsvm" localSheetId="71" hidden="1">{"TAB1",#N/A,TRUE,"GENERAL";"TAB2",#N/A,TRUE,"GENERAL";"TAB3",#N/A,TRUE,"GENERAL";"TAB4",#N/A,TRUE,"GENERAL";"TAB5",#N/A,TRUE,"GENERAL"}</definedName>
    <definedName name="dsfsvm" localSheetId="73" hidden="1">{"TAB1",#N/A,TRUE,"GENERAL";"TAB2",#N/A,TRUE,"GENERAL";"TAB3",#N/A,TRUE,"GENERAL";"TAB4",#N/A,TRUE,"GENERAL";"TAB5",#N/A,TRUE,"GENERAL"}</definedName>
    <definedName name="dsfsvm" localSheetId="75" hidden="1">{"TAB1",#N/A,TRUE,"GENERAL";"TAB2",#N/A,TRUE,"GENERAL";"TAB3",#N/A,TRUE,"GENERAL";"TAB4",#N/A,TRUE,"GENERAL";"TAB5",#N/A,TRUE,"GENERAL"}</definedName>
    <definedName name="dsfsvm" localSheetId="77" hidden="1">{"TAB1",#N/A,TRUE,"GENERAL";"TAB2",#N/A,TRUE,"GENERAL";"TAB3",#N/A,TRUE,"GENERAL";"TAB4",#N/A,TRUE,"GENERAL";"TAB5",#N/A,TRUE,"GENERAL"}</definedName>
    <definedName name="dsfsvm" localSheetId="79"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6" hidden="1">{"via1",#N/A,TRUE,"general";"via2",#N/A,TRUE,"general";"via3",#N/A,TRUE,"general"}</definedName>
    <definedName name="dsftbv" localSheetId="28" hidden="1">{"via1",#N/A,TRUE,"general";"via2",#N/A,TRUE,"general";"via3",#N/A,TRUE,"general"}</definedName>
    <definedName name="dsftbv" localSheetId="30" hidden="1">{"via1",#N/A,TRUE,"general";"via2",#N/A,TRUE,"general";"via3",#N/A,TRUE,"general"}</definedName>
    <definedName name="dsftbv" localSheetId="81" hidden="1">{"via1",#N/A,TRUE,"general";"via2",#N/A,TRUE,"general";"via3",#N/A,TRUE,"general"}</definedName>
    <definedName name="dsftbv" localSheetId="32" hidden="1">{"via1",#N/A,TRUE,"general";"via2",#N/A,TRUE,"general";"via3",#N/A,TRUE,"general"}</definedName>
    <definedName name="dsftbv" localSheetId="34" hidden="1">{"via1",#N/A,TRUE,"general";"via2",#N/A,TRUE,"general";"via3",#N/A,TRUE,"general"}</definedName>
    <definedName name="dsftbv" localSheetId="36" hidden="1">{"via1",#N/A,TRUE,"general";"via2",#N/A,TRUE,"general";"via3",#N/A,TRUE,"general"}</definedName>
    <definedName name="dsftbv" localSheetId="38" hidden="1">{"via1",#N/A,TRUE,"general";"via2",#N/A,TRUE,"general";"via3",#N/A,TRUE,"general"}</definedName>
    <definedName name="dsftbv" localSheetId="40" hidden="1">{"via1",#N/A,TRUE,"general";"via2",#N/A,TRUE,"general";"via3",#N/A,TRUE,"general"}</definedName>
    <definedName name="dsftbv" localSheetId="42" hidden="1">{"via1",#N/A,TRUE,"general";"via2",#N/A,TRUE,"general";"via3",#N/A,TRUE,"general"}</definedName>
    <definedName name="dsftbv" localSheetId="45" hidden="1">{"via1",#N/A,TRUE,"general";"via2",#N/A,TRUE,"general";"via3",#N/A,TRUE,"general"}</definedName>
    <definedName name="dsftbv" localSheetId="47" hidden="1">{"via1",#N/A,TRUE,"general";"via2",#N/A,TRUE,"general";"via3",#N/A,TRUE,"general"}</definedName>
    <definedName name="dsftbv" localSheetId="49" hidden="1">{"via1",#N/A,TRUE,"general";"via2",#N/A,TRUE,"general";"via3",#N/A,TRUE,"general"}</definedName>
    <definedName name="dsftbv" localSheetId="51" hidden="1">{"via1",#N/A,TRUE,"general";"via2",#N/A,TRUE,"general";"via3",#N/A,TRUE,"general"}</definedName>
    <definedName name="dsftbv" localSheetId="53" hidden="1">{"via1",#N/A,TRUE,"general";"via2",#N/A,TRUE,"general";"via3",#N/A,TRUE,"general"}</definedName>
    <definedName name="dsftbv" localSheetId="55" hidden="1">{"via1",#N/A,TRUE,"general";"via2",#N/A,TRUE,"general";"via3",#N/A,TRUE,"general"}</definedName>
    <definedName name="dsftbv" localSheetId="57" hidden="1">{"via1",#N/A,TRUE,"general";"via2",#N/A,TRUE,"general";"via3",#N/A,TRUE,"general"}</definedName>
    <definedName name="dsftbv" localSheetId="59" hidden="1">{"via1",#N/A,TRUE,"general";"via2",#N/A,TRUE,"general";"via3",#N/A,TRUE,"general"}</definedName>
    <definedName name="dsftbv" localSheetId="61" hidden="1">{"via1",#N/A,TRUE,"general";"via2",#N/A,TRUE,"general";"via3",#N/A,TRUE,"general"}</definedName>
    <definedName name="dsftbv" localSheetId="63" hidden="1">{"via1",#N/A,TRUE,"general";"via2",#N/A,TRUE,"general";"via3",#N/A,TRUE,"general"}</definedName>
    <definedName name="dsftbv" localSheetId="65" hidden="1">{"via1",#N/A,TRUE,"general";"via2",#N/A,TRUE,"general";"via3",#N/A,TRUE,"general"}</definedName>
    <definedName name="dsftbv" localSheetId="67" hidden="1">{"via1",#N/A,TRUE,"general";"via2",#N/A,TRUE,"general";"via3",#N/A,TRUE,"general"}</definedName>
    <definedName name="dsftbv" localSheetId="69" hidden="1">{"via1",#N/A,TRUE,"general";"via2",#N/A,TRUE,"general";"via3",#N/A,TRUE,"general"}</definedName>
    <definedName name="dsftbv" localSheetId="71" hidden="1">{"via1",#N/A,TRUE,"general";"via2",#N/A,TRUE,"general";"via3",#N/A,TRUE,"general"}</definedName>
    <definedName name="dsftbv" localSheetId="73" hidden="1">{"via1",#N/A,TRUE,"general";"via2",#N/A,TRUE,"general";"via3",#N/A,TRUE,"general"}</definedName>
    <definedName name="dsftbv" localSheetId="75" hidden="1">{"via1",#N/A,TRUE,"general";"via2",#N/A,TRUE,"general";"via3",#N/A,TRUE,"general"}</definedName>
    <definedName name="dsftbv" localSheetId="77" hidden="1">{"via1",#N/A,TRUE,"general";"via2",#N/A,TRUE,"general";"via3",#N/A,TRUE,"general"}</definedName>
    <definedName name="dsftbv" localSheetId="79"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[14]Tablas!#REF!</definedName>
    <definedName name="DSP1_1">[14]Tablas!#REF!</definedName>
    <definedName name="DSP1_1_1">[14]Tablas!#REF!</definedName>
    <definedName name="dt" localSheetId="26">#REF!</definedName>
    <definedName name="dt" localSheetId="28">#REF!</definedName>
    <definedName name="dt" localSheetId="30">#REF!</definedName>
    <definedName name="dt" localSheetId="81">#REF!</definedName>
    <definedName name="dt" localSheetId="32">#REF!</definedName>
    <definedName name="dt" localSheetId="34">#REF!</definedName>
    <definedName name="dt" localSheetId="36">#REF!</definedName>
    <definedName name="dt" localSheetId="38">#REF!</definedName>
    <definedName name="dt" localSheetId="40">#REF!</definedName>
    <definedName name="dt" localSheetId="42">#REF!</definedName>
    <definedName name="dt" localSheetId="45">#REF!</definedName>
    <definedName name="dt" localSheetId="47">#REF!</definedName>
    <definedName name="dt" localSheetId="49">#REF!</definedName>
    <definedName name="dt" localSheetId="51">#REF!</definedName>
    <definedName name="dt" localSheetId="53">#REF!</definedName>
    <definedName name="dt" localSheetId="55">#REF!</definedName>
    <definedName name="dt" localSheetId="57">#REF!</definedName>
    <definedName name="dt" localSheetId="59">#REF!</definedName>
    <definedName name="dt" localSheetId="61">#REF!</definedName>
    <definedName name="dt" localSheetId="63">#REF!</definedName>
    <definedName name="dt" localSheetId="65">#REF!</definedName>
    <definedName name="dt" localSheetId="67">#REF!</definedName>
    <definedName name="dt" localSheetId="69">#REF!</definedName>
    <definedName name="dt" localSheetId="71">#REF!</definedName>
    <definedName name="dt" localSheetId="56">#REF!</definedName>
    <definedName name="dt" localSheetId="58">#REF!</definedName>
    <definedName name="dt" localSheetId="60">#REF!</definedName>
    <definedName name="dt" localSheetId="62">#REF!</definedName>
    <definedName name="dt" localSheetId="64">#REF!</definedName>
    <definedName name="dt" localSheetId="66">#REF!</definedName>
    <definedName name="dt" localSheetId="68">#REF!</definedName>
    <definedName name="dt" localSheetId="73">#REF!</definedName>
    <definedName name="dt" localSheetId="75">#REF!</definedName>
    <definedName name="dt" localSheetId="77">#REF!</definedName>
    <definedName name="dt" localSheetId="79">#REF!</definedName>
    <definedName name="dt" localSheetId="3">#REF!</definedName>
    <definedName name="dt">#REF!</definedName>
    <definedName name="dtrhj" localSheetId="26" hidden="1">{"via1",#N/A,TRUE,"general";"via2",#N/A,TRUE,"general";"via3",#N/A,TRUE,"general"}</definedName>
    <definedName name="dtrhj" localSheetId="28" hidden="1">{"via1",#N/A,TRUE,"general";"via2",#N/A,TRUE,"general";"via3",#N/A,TRUE,"general"}</definedName>
    <definedName name="dtrhj" localSheetId="30" hidden="1">{"via1",#N/A,TRUE,"general";"via2",#N/A,TRUE,"general";"via3",#N/A,TRUE,"general"}</definedName>
    <definedName name="dtrhj" localSheetId="81" hidden="1">{"via1",#N/A,TRUE,"general";"via2",#N/A,TRUE,"general";"via3",#N/A,TRUE,"general"}</definedName>
    <definedName name="dtrhj" localSheetId="32" hidden="1">{"via1",#N/A,TRUE,"general";"via2",#N/A,TRUE,"general";"via3",#N/A,TRUE,"general"}</definedName>
    <definedName name="dtrhj" localSheetId="34" hidden="1">{"via1",#N/A,TRUE,"general";"via2",#N/A,TRUE,"general";"via3",#N/A,TRUE,"general"}</definedName>
    <definedName name="dtrhj" localSheetId="36" hidden="1">{"via1",#N/A,TRUE,"general";"via2",#N/A,TRUE,"general";"via3",#N/A,TRUE,"general"}</definedName>
    <definedName name="dtrhj" localSheetId="38" hidden="1">{"via1",#N/A,TRUE,"general";"via2",#N/A,TRUE,"general";"via3",#N/A,TRUE,"general"}</definedName>
    <definedName name="dtrhj" localSheetId="40" hidden="1">{"via1",#N/A,TRUE,"general";"via2",#N/A,TRUE,"general";"via3",#N/A,TRUE,"general"}</definedName>
    <definedName name="dtrhj" localSheetId="42" hidden="1">{"via1",#N/A,TRUE,"general";"via2",#N/A,TRUE,"general";"via3",#N/A,TRUE,"general"}</definedName>
    <definedName name="dtrhj" localSheetId="45" hidden="1">{"via1",#N/A,TRUE,"general";"via2",#N/A,TRUE,"general";"via3",#N/A,TRUE,"general"}</definedName>
    <definedName name="dtrhj" localSheetId="47" hidden="1">{"via1",#N/A,TRUE,"general";"via2",#N/A,TRUE,"general";"via3",#N/A,TRUE,"general"}</definedName>
    <definedName name="dtrhj" localSheetId="49" hidden="1">{"via1",#N/A,TRUE,"general";"via2",#N/A,TRUE,"general";"via3",#N/A,TRUE,"general"}</definedName>
    <definedName name="dtrhj" localSheetId="51" hidden="1">{"via1",#N/A,TRUE,"general";"via2",#N/A,TRUE,"general";"via3",#N/A,TRUE,"general"}</definedName>
    <definedName name="dtrhj" localSheetId="53" hidden="1">{"via1",#N/A,TRUE,"general";"via2",#N/A,TRUE,"general";"via3",#N/A,TRUE,"general"}</definedName>
    <definedName name="dtrhj" localSheetId="55" hidden="1">{"via1",#N/A,TRUE,"general";"via2",#N/A,TRUE,"general";"via3",#N/A,TRUE,"general"}</definedName>
    <definedName name="dtrhj" localSheetId="57" hidden="1">{"via1",#N/A,TRUE,"general";"via2",#N/A,TRUE,"general";"via3",#N/A,TRUE,"general"}</definedName>
    <definedName name="dtrhj" localSheetId="59" hidden="1">{"via1",#N/A,TRUE,"general";"via2",#N/A,TRUE,"general";"via3",#N/A,TRUE,"general"}</definedName>
    <definedName name="dtrhj" localSheetId="61" hidden="1">{"via1",#N/A,TRUE,"general";"via2",#N/A,TRUE,"general";"via3",#N/A,TRUE,"general"}</definedName>
    <definedName name="dtrhj" localSheetId="63" hidden="1">{"via1",#N/A,TRUE,"general";"via2",#N/A,TRUE,"general";"via3",#N/A,TRUE,"general"}</definedName>
    <definedName name="dtrhj" localSheetId="65" hidden="1">{"via1",#N/A,TRUE,"general";"via2",#N/A,TRUE,"general";"via3",#N/A,TRUE,"general"}</definedName>
    <definedName name="dtrhj" localSheetId="67" hidden="1">{"via1",#N/A,TRUE,"general";"via2",#N/A,TRUE,"general";"via3",#N/A,TRUE,"general"}</definedName>
    <definedName name="dtrhj" localSheetId="69" hidden="1">{"via1",#N/A,TRUE,"general";"via2",#N/A,TRUE,"general";"via3",#N/A,TRUE,"general"}</definedName>
    <definedName name="dtrhj" localSheetId="71" hidden="1">{"via1",#N/A,TRUE,"general";"via2",#N/A,TRUE,"general";"via3",#N/A,TRUE,"general"}</definedName>
    <definedName name="dtrhj" localSheetId="73" hidden="1">{"via1",#N/A,TRUE,"general";"via2",#N/A,TRUE,"general";"via3",#N/A,TRUE,"general"}</definedName>
    <definedName name="dtrhj" localSheetId="75" hidden="1">{"via1",#N/A,TRUE,"general";"via2",#N/A,TRUE,"general";"via3",#N/A,TRUE,"general"}</definedName>
    <definedName name="dtrhj" localSheetId="77" hidden="1">{"via1",#N/A,TRUE,"general";"via2",#N/A,TRUE,"general";"via3",#N/A,TRUE,"general"}</definedName>
    <definedName name="dtrhj" localSheetId="79"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TS" localSheetId="56">#REF!</definedName>
    <definedName name="DTS" localSheetId="58">#REF!</definedName>
    <definedName name="DTS" localSheetId="60">#REF!</definedName>
    <definedName name="DTS" localSheetId="62">#REF!</definedName>
    <definedName name="DTS" localSheetId="64">#REF!</definedName>
    <definedName name="DTS" localSheetId="66">#REF!</definedName>
    <definedName name="DTS" localSheetId="68">#REF!</definedName>
    <definedName name="DTS">#REF!</definedName>
    <definedName name="dxfgg" localSheetId="26" hidden="1">{"via1",#N/A,TRUE,"general";"via2",#N/A,TRUE,"general";"via3",#N/A,TRUE,"general"}</definedName>
    <definedName name="dxfgg" localSheetId="28" hidden="1">{"via1",#N/A,TRUE,"general";"via2",#N/A,TRUE,"general";"via3",#N/A,TRUE,"general"}</definedName>
    <definedName name="dxfgg" localSheetId="30" hidden="1">{"via1",#N/A,TRUE,"general";"via2",#N/A,TRUE,"general";"via3",#N/A,TRUE,"general"}</definedName>
    <definedName name="dxfgg" localSheetId="81" hidden="1">{"via1",#N/A,TRUE,"general";"via2",#N/A,TRUE,"general";"via3",#N/A,TRUE,"general"}</definedName>
    <definedName name="dxfgg" localSheetId="32" hidden="1">{"via1",#N/A,TRUE,"general";"via2",#N/A,TRUE,"general";"via3",#N/A,TRUE,"general"}</definedName>
    <definedName name="dxfgg" localSheetId="34" hidden="1">{"via1",#N/A,TRUE,"general";"via2",#N/A,TRUE,"general";"via3",#N/A,TRUE,"general"}</definedName>
    <definedName name="dxfgg" localSheetId="36" hidden="1">{"via1",#N/A,TRUE,"general";"via2",#N/A,TRUE,"general";"via3",#N/A,TRUE,"general"}</definedName>
    <definedName name="dxfgg" localSheetId="38" hidden="1">{"via1",#N/A,TRUE,"general";"via2",#N/A,TRUE,"general";"via3",#N/A,TRUE,"general"}</definedName>
    <definedName name="dxfgg" localSheetId="40" hidden="1">{"via1",#N/A,TRUE,"general";"via2",#N/A,TRUE,"general";"via3",#N/A,TRUE,"general"}</definedName>
    <definedName name="dxfgg" localSheetId="42" hidden="1">{"via1",#N/A,TRUE,"general";"via2",#N/A,TRUE,"general";"via3",#N/A,TRUE,"general"}</definedName>
    <definedName name="dxfgg" localSheetId="45" hidden="1">{"via1",#N/A,TRUE,"general";"via2",#N/A,TRUE,"general";"via3",#N/A,TRUE,"general"}</definedName>
    <definedName name="dxfgg" localSheetId="47" hidden="1">{"via1",#N/A,TRUE,"general";"via2",#N/A,TRUE,"general";"via3",#N/A,TRUE,"general"}</definedName>
    <definedName name="dxfgg" localSheetId="49" hidden="1">{"via1",#N/A,TRUE,"general";"via2",#N/A,TRUE,"general";"via3",#N/A,TRUE,"general"}</definedName>
    <definedName name="dxfgg" localSheetId="51" hidden="1">{"via1",#N/A,TRUE,"general";"via2",#N/A,TRUE,"general";"via3",#N/A,TRUE,"general"}</definedName>
    <definedName name="dxfgg" localSheetId="53" hidden="1">{"via1",#N/A,TRUE,"general";"via2",#N/A,TRUE,"general";"via3",#N/A,TRUE,"general"}</definedName>
    <definedName name="dxfgg" localSheetId="55" hidden="1">{"via1",#N/A,TRUE,"general";"via2",#N/A,TRUE,"general";"via3",#N/A,TRUE,"general"}</definedName>
    <definedName name="dxfgg" localSheetId="57" hidden="1">{"via1",#N/A,TRUE,"general";"via2",#N/A,TRUE,"general";"via3",#N/A,TRUE,"general"}</definedName>
    <definedName name="dxfgg" localSheetId="59" hidden="1">{"via1",#N/A,TRUE,"general";"via2",#N/A,TRUE,"general";"via3",#N/A,TRUE,"general"}</definedName>
    <definedName name="dxfgg" localSheetId="61" hidden="1">{"via1",#N/A,TRUE,"general";"via2",#N/A,TRUE,"general";"via3",#N/A,TRUE,"general"}</definedName>
    <definedName name="dxfgg" localSheetId="63" hidden="1">{"via1",#N/A,TRUE,"general";"via2",#N/A,TRUE,"general";"via3",#N/A,TRUE,"general"}</definedName>
    <definedName name="dxfgg" localSheetId="65" hidden="1">{"via1",#N/A,TRUE,"general";"via2",#N/A,TRUE,"general";"via3",#N/A,TRUE,"general"}</definedName>
    <definedName name="dxfgg" localSheetId="67" hidden="1">{"via1",#N/A,TRUE,"general";"via2",#N/A,TRUE,"general";"via3",#N/A,TRUE,"general"}</definedName>
    <definedName name="dxfgg" localSheetId="69" hidden="1">{"via1",#N/A,TRUE,"general";"via2",#N/A,TRUE,"general";"via3",#N/A,TRUE,"general"}</definedName>
    <definedName name="dxfgg" localSheetId="71" hidden="1">{"via1",#N/A,TRUE,"general";"via2",#N/A,TRUE,"general";"via3",#N/A,TRUE,"general"}</definedName>
    <definedName name="dxfgg" localSheetId="73" hidden="1">{"via1",#N/A,TRUE,"general";"via2",#N/A,TRUE,"general";"via3",#N/A,TRUE,"general"}</definedName>
    <definedName name="dxfgg" localSheetId="75" hidden="1">{"via1",#N/A,TRUE,"general";"via2",#N/A,TRUE,"general";"via3",#N/A,TRUE,"general"}</definedName>
    <definedName name="dxfgg" localSheetId="77" hidden="1">{"via1",#N/A,TRUE,"general";"via2",#N/A,TRUE,"general";"via3",#N/A,TRUE,"general"}</definedName>
    <definedName name="dxfgg" localSheetId="79"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26" hidden="1">{"via1",#N/A,TRUE,"general";"via2",#N/A,TRUE,"general";"via3",#N/A,TRUE,"general"}</definedName>
    <definedName name="e3e33" localSheetId="28" hidden="1">{"via1",#N/A,TRUE,"general";"via2",#N/A,TRUE,"general";"via3",#N/A,TRUE,"general"}</definedName>
    <definedName name="e3e33" localSheetId="30" hidden="1">{"via1",#N/A,TRUE,"general";"via2",#N/A,TRUE,"general";"via3",#N/A,TRUE,"general"}</definedName>
    <definedName name="e3e33" localSheetId="81" hidden="1">{"via1",#N/A,TRUE,"general";"via2",#N/A,TRUE,"general";"via3",#N/A,TRUE,"general"}</definedName>
    <definedName name="e3e33" localSheetId="32" hidden="1">{"via1",#N/A,TRUE,"general";"via2",#N/A,TRUE,"general";"via3",#N/A,TRUE,"general"}</definedName>
    <definedName name="e3e33" localSheetId="34" hidden="1">{"via1",#N/A,TRUE,"general";"via2",#N/A,TRUE,"general";"via3",#N/A,TRUE,"general"}</definedName>
    <definedName name="e3e33" localSheetId="36" hidden="1">{"via1",#N/A,TRUE,"general";"via2",#N/A,TRUE,"general";"via3",#N/A,TRUE,"general"}</definedName>
    <definedName name="e3e33" localSheetId="38" hidden="1">{"via1",#N/A,TRUE,"general";"via2",#N/A,TRUE,"general";"via3",#N/A,TRUE,"general"}</definedName>
    <definedName name="e3e33" localSheetId="40" hidden="1">{"via1",#N/A,TRUE,"general";"via2",#N/A,TRUE,"general";"via3",#N/A,TRUE,"general"}</definedName>
    <definedName name="e3e33" localSheetId="42" hidden="1">{"via1",#N/A,TRUE,"general";"via2",#N/A,TRUE,"general";"via3",#N/A,TRUE,"general"}</definedName>
    <definedName name="e3e33" localSheetId="45" hidden="1">{"via1",#N/A,TRUE,"general";"via2",#N/A,TRUE,"general";"via3",#N/A,TRUE,"general"}</definedName>
    <definedName name="e3e33" localSheetId="47" hidden="1">{"via1",#N/A,TRUE,"general";"via2",#N/A,TRUE,"general";"via3",#N/A,TRUE,"general"}</definedName>
    <definedName name="e3e33" localSheetId="49" hidden="1">{"via1",#N/A,TRUE,"general";"via2",#N/A,TRUE,"general";"via3",#N/A,TRUE,"general"}</definedName>
    <definedName name="e3e33" localSheetId="51" hidden="1">{"via1",#N/A,TRUE,"general";"via2",#N/A,TRUE,"general";"via3",#N/A,TRUE,"general"}</definedName>
    <definedName name="e3e33" localSheetId="53" hidden="1">{"via1",#N/A,TRUE,"general";"via2",#N/A,TRUE,"general";"via3",#N/A,TRUE,"general"}</definedName>
    <definedName name="e3e33" localSheetId="55" hidden="1">{"via1",#N/A,TRUE,"general";"via2",#N/A,TRUE,"general";"via3",#N/A,TRUE,"general"}</definedName>
    <definedName name="e3e33" localSheetId="57" hidden="1">{"via1",#N/A,TRUE,"general";"via2",#N/A,TRUE,"general";"via3",#N/A,TRUE,"general"}</definedName>
    <definedName name="e3e33" localSheetId="59" hidden="1">{"via1",#N/A,TRUE,"general";"via2",#N/A,TRUE,"general";"via3",#N/A,TRUE,"general"}</definedName>
    <definedName name="e3e33" localSheetId="61" hidden="1">{"via1",#N/A,TRUE,"general";"via2",#N/A,TRUE,"general";"via3",#N/A,TRUE,"general"}</definedName>
    <definedName name="e3e33" localSheetId="63" hidden="1">{"via1",#N/A,TRUE,"general";"via2",#N/A,TRUE,"general";"via3",#N/A,TRUE,"general"}</definedName>
    <definedName name="e3e33" localSheetId="65" hidden="1">{"via1",#N/A,TRUE,"general";"via2",#N/A,TRUE,"general";"via3",#N/A,TRUE,"general"}</definedName>
    <definedName name="e3e33" localSheetId="67" hidden="1">{"via1",#N/A,TRUE,"general";"via2",#N/A,TRUE,"general";"via3",#N/A,TRUE,"general"}</definedName>
    <definedName name="e3e33" localSheetId="69" hidden="1">{"via1",#N/A,TRUE,"general";"via2",#N/A,TRUE,"general";"via3",#N/A,TRUE,"general"}</definedName>
    <definedName name="e3e33" localSheetId="71" hidden="1">{"via1",#N/A,TRUE,"general";"via2",#N/A,TRUE,"general";"via3",#N/A,TRUE,"general"}</definedName>
    <definedName name="e3e33" localSheetId="73" hidden="1">{"via1",#N/A,TRUE,"general";"via2",#N/A,TRUE,"general";"via3",#N/A,TRUE,"general"}</definedName>
    <definedName name="e3e33" localSheetId="75" hidden="1">{"via1",#N/A,TRUE,"general";"via2",#N/A,TRUE,"general";"via3",#N/A,TRUE,"general"}</definedName>
    <definedName name="e3e33" localSheetId="77" hidden="1">{"via1",#N/A,TRUE,"general";"via2",#N/A,TRUE,"general";"via3",#N/A,TRUE,"general"}</definedName>
    <definedName name="e3e33" localSheetId="79"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[14]Tablas!#REF!</definedName>
    <definedName name="ECP1_1">[14]Tablas!#REF!</definedName>
    <definedName name="ECP1_1_1">[14]Tablas!#REF!</definedName>
    <definedName name="EDC">#REF!</definedName>
    <definedName name="EDEDWSWQA" localSheetId="26"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8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40" hidden="1">{"TAB1",#N/A,TRUE,"GENERAL";"TAB2",#N/A,TRUE,"GENERAL";"TAB3",#N/A,TRUE,"GENERAL";"TAB4",#N/A,TRUE,"GENERAL";"TAB5",#N/A,TRUE,"GENERAL"}</definedName>
    <definedName name="EDEDWSWQA" localSheetId="42" hidden="1">{"TAB1",#N/A,TRUE,"GENERAL";"TAB2",#N/A,TRUE,"GENERAL";"TAB3",#N/A,TRUE,"GENERAL";"TAB4",#N/A,TRUE,"GENERAL";"TAB5",#N/A,TRUE,"GENERAL"}</definedName>
    <definedName name="EDEDWSWQA" localSheetId="45" hidden="1">{"TAB1",#N/A,TRUE,"GENERAL";"TAB2",#N/A,TRUE,"GENERAL";"TAB3",#N/A,TRUE,"GENERAL";"TAB4",#N/A,TRUE,"GENERAL";"TAB5",#N/A,TRUE,"GENERAL"}</definedName>
    <definedName name="EDEDWSWQA" localSheetId="47" hidden="1">{"TAB1",#N/A,TRUE,"GENERAL";"TAB2",#N/A,TRUE,"GENERAL";"TAB3",#N/A,TRUE,"GENERAL";"TAB4",#N/A,TRUE,"GENERAL";"TAB5",#N/A,TRUE,"GENERAL"}</definedName>
    <definedName name="EDEDWSWQA" localSheetId="49" hidden="1">{"TAB1",#N/A,TRUE,"GENERAL";"TAB2",#N/A,TRUE,"GENERAL";"TAB3",#N/A,TRUE,"GENERAL";"TAB4",#N/A,TRUE,"GENERAL";"TAB5",#N/A,TRUE,"GENERAL"}</definedName>
    <definedName name="EDEDWSWQA" localSheetId="51" hidden="1">{"TAB1",#N/A,TRUE,"GENERAL";"TAB2",#N/A,TRUE,"GENERAL";"TAB3",#N/A,TRUE,"GENERAL";"TAB4",#N/A,TRUE,"GENERAL";"TAB5",#N/A,TRUE,"GENERAL"}</definedName>
    <definedName name="EDEDWSWQA" localSheetId="53" hidden="1">{"TAB1",#N/A,TRUE,"GENERAL";"TAB2",#N/A,TRUE,"GENERAL";"TAB3",#N/A,TRUE,"GENERAL";"TAB4",#N/A,TRUE,"GENERAL";"TAB5",#N/A,TRUE,"GENERAL"}</definedName>
    <definedName name="EDEDWSWQA" localSheetId="55" hidden="1">{"TAB1",#N/A,TRUE,"GENERAL";"TAB2",#N/A,TRUE,"GENERAL";"TAB3",#N/A,TRUE,"GENERAL";"TAB4",#N/A,TRUE,"GENERAL";"TAB5",#N/A,TRUE,"GENERAL"}</definedName>
    <definedName name="EDEDWSWQA" localSheetId="57" hidden="1">{"TAB1",#N/A,TRUE,"GENERAL";"TAB2",#N/A,TRUE,"GENERAL";"TAB3",#N/A,TRUE,"GENERAL";"TAB4",#N/A,TRUE,"GENERAL";"TAB5",#N/A,TRUE,"GENERAL"}</definedName>
    <definedName name="EDEDWSWQA" localSheetId="59" hidden="1">{"TAB1",#N/A,TRUE,"GENERAL";"TAB2",#N/A,TRUE,"GENERAL";"TAB3",#N/A,TRUE,"GENERAL";"TAB4",#N/A,TRUE,"GENERAL";"TAB5",#N/A,TRUE,"GENERAL"}</definedName>
    <definedName name="EDEDWSWQA" localSheetId="61" hidden="1">{"TAB1",#N/A,TRUE,"GENERAL";"TAB2",#N/A,TRUE,"GENERAL";"TAB3",#N/A,TRUE,"GENERAL";"TAB4",#N/A,TRUE,"GENERAL";"TAB5",#N/A,TRUE,"GENERAL"}</definedName>
    <definedName name="EDEDWSWQA" localSheetId="63" hidden="1">{"TAB1",#N/A,TRUE,"GENERAL";"TAB2",#N/A,TRUE,"GENERAL";"TAB3",#N/A,TRUE,"GENERAL";"TAB4",#N/A,TRUE,"GENERAL";"TAB5",#N/A,TRUE,"GENERAL"}</definedName>
    <definedName name="EDEDWSWQA" localSheetId="65" hidden="1">{"TAB1",#N/A,TRUE,"GENERAL";"TAB2",#N/A,TRUE,"GENERAL";"TAB3",#N/A,TRUE,"GENERAL";"TAB4",#N/A,TRUE,"GENERAL";"TAB5",#N/A,TRUE,"GENERAL"}</definedName>
    <definedName name="EDEDWSWQA" localSheetId="67" hidden="1">{"TAB1",#N/A,TRUE,"GENERAL";"TAB2",#N/A,TRUE,"GENERAL";"TAB3",#N/A,TRUE,"GENERAL";"TAB4",#N/A,TRUE,"GENERAL";"TAB5",#N/A,TRUE,"GENERAL"}</definedName>
    <definedName name="EDEDWSWQA" localSheetId="69" hidden="1">{"TAB1",#N/A,TRUE,"GENERAL";"TAB2",#N/A,TRUE,"GENERAL";"TAB3",#N/A,TRUE,"GENERAL";"TAB4",#N/A,TRUE,"GENERAL";"TAB5",#N/A,TRUE,"GENERAL"}</definedName>
    <definedName name="EDEDWSWQA" localSheetId="71" hidden="1">{"TAB1",#N/A,TRUE,"GENERAL";"TAB2",#N/A,TRUE,"GENERAL";"TAB3",#N/A,TRUE,"GENERAL";"TAB4",#N/A,TRUE,"GENERAL";"TAB5",#N/A,TRUE,"GENERAL"}</definedName>
    <definedName name="EDEDWSWQA" localSheetId="73" hidden="1">{"TAB1",#N/A,TRUE,"GENERAL";"TAB2",#N/A,TRUE,"GENERAL";"TAB3",#N/A,TRUE,"GENERAL";"TAB4",#N/A,TRUE,"GENERAL";"TAB5",#N/A,TRUE,"GENERAL"}</definedName>
    <definedName name="EDEDWSWQA" localSheetId="75" hidden="1">{"TAB1",#N/A,TRUE,"GENERAL";"TAB2",#N/A,TRUE,"GENERAL";"TAB3",#N/A,TRUE,"GENERAL";"TAB4",#N/A,TRUE,"GENERAL";"TAB5",#N/A,TRUE,"GENERAL"}</definedName>
    <definedName name="EDEDWSWQA" localSheetId="77" hidden="1">{"TAB1",#N/A,TRUE,"GENERAL";"TAB2",#N/A,TRUE,"GENERAL";"TAB3",#N/A,TRUE,"GENERAL";"TAB4",#N/A,TRUE,"GENERAL";"TAB5",#N/A,TRUE,"GENERAL"}</definedName>
    <definedName name="EDEDWSWQA" localSheetId="79"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6" hidden="1">{"via1",#N/A,TRUE,"general";"via2",#N/A,TRUE,"general";"via3",#N/A,TRUE,"general"}</definedName>
    <definedName name="edgfhmn" localSheetId="28" hidden="1">{"via1",#N/A,TRUE,"general";"via2",#N/A,TRUE,"general";"via3",#N/A,TRUE,"general"}</definedName>
    <definedName name="edgfhmn" localSheetId="30" hidden="1">{"via1",#N/A,TRUE,"general";"via2",#N/A,TRUE,"general";"via3",#N/A,TRUE,"general"}</definedName>
    <definedName name="edgfhmn" localSheetId="81" hidden="1">{"via1",#N/A,TRUE,"general";"via2",#N/A,TRUE,"general";"via3",#N/A,TRUE,"general"}</definedName>
    <definedName name="edgfhmn" localSheetId="32" hidden="1">{"via1",#N/A,TRUE,"general";"via2",#N/A,TRUE,"general";"via3",#N/A,TRUE,"general"}</definedName>
    <definedName name="edgfhmn" localSheetId="34" hidden="1">{"via1",#N/A,TRUE,"general";"via2",#N/A,TRUE,"general";"via3",#N/A,TRUE,"general"}</definedName>
    <definedName name="edgfhmn" localSheetId="36" hidden="1">{"via1",#N/A,TRUE,"general";"via2",#N/A,TRUE,"general";"via3",#N/A,TRUE,"general"}</definedName>
    <definedName name="edgfhmn" localSheetId="38" hidden="1">{"via1",#N/A,TRUE,"general";"via2",#N/A,TRUE,"general";"via3",#N/A,TRUE,"general"}</definedName>
    <definedName name="edgfhmn" localSheetId="40" hidden="1">{"via1",#N/A,TRUE,"general";"via2",#N/A,TRUE,"general";"via3",#N/A,TRUE,"general"}</definedName>
    <definedName name="edgfhmn" localSheetId="42" hidden="1">{"via1",#N/A,TRUE,"general";"via2",#N/A,TRUE,"general";"via3",#N/A,TRUE,"general"}</definedName>
    <definedName name="edgfhmn" localSheetId="45" hidden="1">{"via1",#N/A,TRUE,"general";"via2",#N/A,TRUE,"general";"via3",#N/A,TRUE,"general"}</definedName>
    <definedName name="edgfhmn" localSheetId="47" hidden="1">{"via1",#N/A,TRUE,"general";"via2",#N/A,TRUE,"general";"via3",#N/A,TRUE,"general"}</definedName>
    <definedName name="edgfhmn" localSheetId="49" hidden="1">{"via1",#N/A,TRUE,"general";"via2",#N/A,TRUE,"general";"via3",#N/A,TRUE,"general"}</definedName>
    <definedName name="edgfhmn" localSheetId="51" hidden="1">{"via1",#N/A,TRUE,"general";"via2",#N/A,TRUE,"general";"via3",#N/A,TRUE,"general"}</definedName>
    <definedName name="edgfhmn" localSheetId="53" hidden="1">{"via1",#N/A,TRUE,"general";"via2",#N/A,TRUE,"general";"via3",#N/A,TRUE,"general"}</definedName>
    <definedName name="edgfhmn" localSheetId="55" hidden="1">{"via1",#N/A,TRUE,"general";"via2",#N/A,TRUE,"general";"via3",#N/A,TRUE,"general"}</definedName>
    <definedName name="edgfhmn" localSheetId="57" hidden="1">{"via1",#N/A,TRUE,"general";"via2",#N/A,TRUE,"general";"via3",#N/A,TRUE,"general"}</definedName>
    <definedName name="edgfhmn" localSheetId="59" hidden="1">{"via1",#N/A,TRUE,"general";"via2",#N/A,TRUE,"general";"via3",#N/A,TRUE,"general"}</definedName>
    <definedName name="edgfhmn" localSheetId="61" hidden="1">{"via1",#N/A,TRUE,"general";"via2",#N/A,TRUE,"general";"via3",#N/A,TRUE,"general"}</definedName>
    <definedName name="edgfhmn" localSheetId="63" hidden="1">{"via1",#N/A,TRUE,"general";"via2",#N/A,TRUE,"general";"via3",#N/A,TRUE,"general"}</definedName>
    <definedName name="edgfhmn" localSheetId="65" hidden="1">{"via1",#N/A,TRUE,"general";"via2",#N/A,TRUE,"general";"via3",#N/A,TRUE,"general"}</definedName>
    <definedName name="edgfhmn" localSheetId="67" hidden="1">{"via1",#N/A,TRUE,"general";"via2",#N/A,TRUE,"general";"via3",#N/A,TRUE,"general"}</definedName>
    <definedName name="edgfhmn" localSheetId="69" hidden="1">{"via1",#N/A,TRUE,"general";"via2",#N/A,TRUE,"general";"via3",#N/A,TRUE,"general"}</definedName>
    <definedName name="edgfhmn" localSheetId="71" hidden="1">{"via1",#N/A,TRUE,"general";"via2",#N/A,TRUE,"general";"via3",#N/A,TRUE,"general"}</definedName>
    <definedName name="edgfhmn" localSheetId="73" hidden="1">{"via1",#N/A,TRUE,"general";"via2",#N/A,TRUE,"general";"via3",#N/A,TRUE,"general"}</definedName>
    <definedName name="edgfhmn" localSheetId="75" hidden="1">{"via1",#N/A,TRUE,"general";"via2",#N/A,TRUE,"general";"via3",#N/A,TRUE,"general"}</definedName>
    <definedName name="edgfhmn" localSheetId="77" hidden="1">{"via1",#N/A,TRUE,"general";"via2",#N/A,TRUE,"general";"via3",#N/A,TRUE,"general"}</definedName>
    <definedName name="edgfhmn" localSheetId="79"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6">'1,1'!ERR</definedName>
    <definedName name="EE" localSheetId="28">'1,2'!ERR</definedName>
    <definedName name="EE" localSheetId="30">'1,3'!ERR</definedName>
    <definedName name="EE" localSheetId="81">'12,2'!ERR</definedName>
    <definedName name="EE" localSheetId="32">'2,1-7,2-10,1'!ERR</definedName>
    <definedName name="EE" localSheetId="34">'2,2-7,3-10,2'!ERR</definedName>
    <definedName name="EE" localSheetId="36">'2,3-10,3'!ERR</definedName>
    <definedName name="EE" localSheetId="38">'2,4-10,4'!ERR</definedName>
    <definedName name="EE" localSheetId="40">'3,1'!ERR</definedName>
    <definedName name="EE" localSheetId="42">'3,2'!ERR</definedName>
    <definedName name="EE" localSheetId="45">'3,3'!ERR</definedName>
    <definedName name="EE" localSheetId="47">'3,5'!ERR</definedName>
    <definedName name="EE" localSheetId="49">'3,6'!ERR</definedName>
    <definedName name="EE" localSheetId="51">'4,1'!ERR</definedName>
    <definedName name="EE" localSheetId="53">'5,1-11,1'!ERR</definedName>
    <definedName name="EE" localSheetId="55">'6,1-8,2-12,1'!ERR</definedName>
    <definedName name="EE" localSheetId="57">'6,2'!ERR</definedName>
    <definedName name="EE" localSheetId="59">'6,3'!ERR</definedName>
    <definedName name="EE" localSheetId="61">'6,4-9,2'!ERR</definedName>
    <definedName name="EE" localSheetId="63">'6,5-9,3'!ERR</definedName>
    <definedName name="EE" localSheetId="65">'6,6'!ERR</definedName>
    <definedName name="EE" localSheetId="67">'6,7'!ERR</definedName>
    <definedName name="EE" localSheetId="69">'6,8'!ERR</definedName>
    <definedName name="EE" localSheetId="71">'6,9'!ERR</definedName>
    <definedName name="EE" localSheetId="73">'7,1'!ERR</definedName>
    <definedName name="EE" localSheetId="75">'8,1- 3,4'!ERR</definedName>
    <definedName name="EE" localSheetId="77">'8,3'!ERR</definedName>
    <definedName name="EE" localSheetId="79">'9,1'!ERR</definedName>
    <definedName name="EE" localSheetId="3">[0]!ERR</definedName>
    <definedName name="ee">#REF!</definedName>
    <definedName name="eeedfr" localSheetId="26"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8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40" hidden="1">{"TAB1",#N/A,TRUE,"GENERAL";"TAB2",#N/A,TRUE,"GENERAL";"TAB3",#N/A,TRUE,"GENERAL";"TAB4",#N/A,TRUE,"GENERAL";"TAB5",#N/A,TRUE,"GENERAL"}</definedName>
    <definedName name="eeedfr" localSheetId="42" hidden="1">{"TAB1",#N/A,TRUE,"GENERAL";"TAB2",#N/A,TRUE,"GENERAL";"TAB3",#N/A,TRUE,"GENERAL";"TAB4",#N/A,TRUE,"GENERAL";"TAB5",#N/A,TRUE,"GENERAL"}</definedName>
    <definedName name="eeedfr" localSheetId="45" hidden="1">{"TAB1",#N/A,TRUE,"GENERAL";"TAB2",#N/A,TRUE,"GENERAL";"TAB3",#N/A,TRUE,"GENERAL";"TAB4",#N/A,TRUE,"GENERAL";"TAB5",#N/A,TRUE,"GENERAL"}</definedName>
    <definedName name="eeedfr" localSheetId="47" hidden="1">{"TAB1",#N/A,TRUE,"GENERAL";"TAB2",#N/A,TRUE,"GENERAL";"TAB3",#N/A,TRUE,"GENERAL";"TAB4",#N/A,TRUE,"GENERAL";"TAB5",#N/A,TRUE,"GENERAL"}</definedName>
    <definedName name="eeedfr" localSheetId="49" hidden="1">{"TAB1",#N/A,TRUE,"GENERAL";"TAB2",#N/A,TRUE,"GENERAL";"TAB3",#N/A,TRUE,"GENERAL";"TAB4",#N/A,TRUE,"GENERAL";"TAB5",#N/A,TRUE,"GENERAL"}</definedName>
    <definedName name="eeedfr" localSheetId="51" hidden="1">{"TAB1",#N/A,TRUE,"GENERAL";"TAB2",#N/A,TRUE,"GENERAL";"TAB3",#N/A,TRUE,"GENERAL";"TAB4",#N/A,TRUE,"GENERAL";"TAB5",#N/A,TRUE,"GENERAL"}</definedName>
    <definedName name="eeedfr" localSheetId="53" hidden="1">{"TAB1",#N/A,TRUE,"GENERAL";"TAB2",#N/A,TRUE,"GENERAL";"TAB3",#N/A,TRUE,"GENERAL";"TAB4",#N/A,TRUE,"GENERAL";"TAB5",#N/A,TRUE,"GENERAL"}</definedName>
    <definedName name="eeedfr" localSheetId="55" hidden="1">{"TAB1",#N/A,TRUE,"GENERAL";"TAB2",#N/A,TRUE,"GENERAL";"TAB3",#N/A,TRUE,"GENERAL";"TAB4",#N/A,TRUE,"GENERAL";"TAB5",#N/A,TRUE,"GENERAL"}</definedName>
    <definedName name="eeedfr" localSheetId="57" hidden="1">{"TAB1",#N/A,TRUE,"GENERAL";"TAB2",#N/A,TRUE,"GENERAL";"TAB3",#N/A,TRUE,"GENERAL";"TAB4",#N/A,TRUE,"GENERAL";"TAB5",#N/A,TRUE,"GENERAL"}</definedName>
    <definedName name="eeedfr" localSheetId="59" hidden="1">{"TAB1",#N/A,TRUE,"GENERAL";"TAB2",#N/A,TRUE,"GENERAL";"TAB3",#N/A,TRUE,"GENERAL";"TAB4",#N/A,TRUE,"GENERAL";"TAB5",#N/A,TRUE,"GENERAL"}</definedName>
    <definedName name="eeedfr" localSheetId="61" hidden="1">{"TAB1",#N/A,TRUE,"GENERAL";"TAB2",#N/A,TRUE,"GENERAL";"TAB3",#N/A,TRUE,"GENERAL";"TAB4",#N/A,TRUE,"GENERAL";"TAB5",#N/A,TRUE,"GENERAL"}</definedName>
    <definedName name="eeedfr" localSheetId="63" hidden="1">{"TAB1",#N/A,TRUE,"GENERAL";"TAB2",#N/A,TRUE,"GENERAL";"TAB3",#N/A,TRUE,"GENERAL";"TAB4",#N/A,TRUE,"GENERAL";"TAB5",#N/A,TRUE,"GENERAL"}</definedName>
    <definedName name="eeedfr" localSheetId="65" hidden="1">{"TAB1",#N/A,TRUE,"GENERAL";"TAB2",#N/A,TRUE,"GENERAL";"TAB3",#N/A,TRUE,"GENERAL";"TAB4",#N/A,TRUE,"GENERAL";"TAB5",#N/A,TRUE,"GENERAL"}</definedName>
    <definedName name="eeedfr" localSheetId="67" hidden="1">{"TAB1",#N/A,TRUE,"GENERAL";"TAB2",#N/A,TRUE,"GENERAL";"TAB3",#N/A,TRUE,"GENERAL";"TAB4",#N/A,TRUE,"GENERAL";"TAB5",#N/A,TRUE,"GENERAL"}</definedName>
    <definedName name="eeedfr" localSheetId="69" hidden="1">{"TAB1",#N/A,TRUE,"GENERAL";"TAB2",#N/A,TRUE,"GENERAL";"TAB3",#N/A,TRUE,"GENERAL";"TAB4",#N/A,TRUE,"GENERAL";"TAB5",#N/A,TRUE,"GENERAL"}</definedName>
    <definedName name="eeedfr" localSheetId="71" hidden="1">{"TAB1",#N/A,TRUE,"GENERAL";"TAB2",#N/A,TRUE,"GENERAL";"TAB3",#N/A,TRUE,"GENERAL";"TAB4",#N/A,TRUE,"GENERAL";"TAB5",#N/A,TRUE,"GENERAL"}</definedName>
    <definedName name="eeedfr" localSheetId="73" hidden="1">{"TAB1",#N/A,TRUE,"GENERAL";"TAB2",#N/A,TRUE,"GENERAL";"TAB3",#N/A,TRUE,"GENERAL";"TAB4",#N/A,TRUE,"GENERAL";"TAB5",#N/A,TRUE,"GENERAL"}</definedName>
    <definedName name="eeedfr" localSheetId="75" hidden="1">{"TAB1",#N/A,TRUE,"GENERAL";"TAB2",#N/A,TRUE,"GENERAL";"TAB3",#N/A,TRUE,"GENERAL";"TAB4",#N/A,TRUE,"GENERAL";"TAB5",#N/A,TRUE,"GENERAL"}</definedName>
    <definedName name="eeedfr" localSheetId="77" hidden="1">{"TAB1",#N/A,TRUE,"GENERAL";"TAB2",#N/A,TRUE,"GENERAL";"TAB3",#N/A,TRUE,"GENERAL";"TAB4",#N/A,TRUE,"GENERAL";"TAB5",#N/A,TRUE,"GENERAL"}</definedName>
    <definedName name="eeedfr" localSheetId="79"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8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40"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45" hidden="1">{"TAB1",#N/A,TRUE,"GENERAL";"TAB2",#N/A,TRUE,"GENERAL";"TAB3",#N/A,TRUE,"GENERAL";"TAB4",#N/A,TRUE,"GENERAL";"TAB5",#N/A,TRUE,"GENERAL"}</definedName>
    <definedName name="eeeeer" localSheetId="47" hidden="1">{"TAB1",#N/A,TRUE,"GENERAL";"TAB2",#N/A,TRUE,"GENERAL";"TAB3",#N/A,TRUE,"GENERAL";"TAB4",#N/A,TRUE,"GENERAL";"TAB5",#N/A,TRUE,"GENERAL"}</definedName>
    <definedName name="eeeeer" localSheetId="49" hidden="1">{"TAB1",#N/A,TRUE,"GENERAL";"TAB2",#N/A,TRUE,"GENERAL";"TAB3",#N/A,TRUE,"GENERAL";"TAB4",#N/A,TRUE,"GENERAL";"TAB5",#N/A,TRUE,"GENERAL"}</definedName>
    <definedName name="eeeeer" localSheetId="51" hidden="1">{"TAB1",#N/A,TRUE,"GENERAL";"TAB2",#N/A,TRUE,"GENERAL";"TAB3",#N/A,TRUE,"GENERAL";"TAB4",#N/A,TRUE,"GENERAL";"TAB5",#N/A,TRUE,"GENERAL"}</definedName>
    <definedName name="eeeeer" localSheetId="53" hidden="1">{"TAB1",#N/A,TRUE,"GENERAL";"TAB2",#N/A,TRUE,"GENERAL";"TAB3",#N/A,TRUE,"GENERAL";"TAB4",#N/A,TRUE,"GENERAL";"TAB5",#N/A,TRUE,"GENERAL"}</definedName>
    <definedName name="eeeeer" localSheetId="55" hidden="1">{"TAB1",#N/A,TRUE,"GENERAL";"TAB2",#N/A,TRUE,"GENERAL";"TAB3",#N/A,TRUE,"GENERAL";"TAB4",#N/A,TRUE,"GENERAL";"TAB5",#N/A,TRUE,"GENERAL"}</definedName>
    <definedName name="eeeeer" localSheetId="57" hidden="1">{"TAB1",#N/A,TRUE,"GENERAL";"TAB2",#N/A,TRUE,"GENERAL";"TAB3",#N/A,TRUE,"GENERAL";"TAB4",#N/A,TRUE,"GENERAL";"TAB5",#N/A,TRUE,"GENERAL"}</definedName>
    <definedName name="eeeeer" localSheetId="59" hidden="1">{"TAB1",#N/A,TRUE,"GENERAL";"TAB2",#N/A,TRUE,"GENERAL";"TAB3",#N/A,TRUE,"GENERAL";"TAB4",#N/A,TRUE,"GENERAL";"TAB5",#N/A,TRUE,"GENERAL"}</definedName>
    <definedName name="eeeeer" localSheetId="61" hidden="1">{"TAB1",#N/A,TRUE,"GENERAL";"TAB2",#N/A,TRUE,"GENERAL";"TAB3",#N/A,TRUE,"GENERAL";"TAB4",#N/A,TRUE,"GENERAL";"TAB5",#N/A,TRUE,"GENERAL"}</definedName>
    <definedName name="eeeeer" localSheetId="63" hidden="1">{"TAB1",#N/A,TRUE,"GENERAL";"TAB2",#N/A,TRUE,"GENERAL";"TAB3",#N/A,TRUE,"GENERAL";"TAB4",#N/A,TRUE,"GENERAL";"TAB5",#N/A,TRUE,"GENERAL"}</definedName>
    <definedName name="eeeeer" localSheetId="65" hidden="1">{"TAB1",#N/A,TRUE,"GENERAL";"TAB2",#N/A,TRUE,"GENERAL";"TAB3",#N/A,TRUE,"GENERAL";"TAB4",#N/A,TRUE,"GENERAL";"TAB5",#N/A,TRUE,"GENERAL"}</definedName>
    <definedName name="eeeeer" localSheetId="67" hidden="1">{"TAB1",#N/A,TRUE,"GENERAL";"TAB2",#N/A,TRUE,"GENERAL";"TAB3",#N/A,TRUE,"GENERAL";"TAB4",#N/A,TRUE,"GENERAL";"TAB5",#N/A,TRUE,"GENERAL"}</definedName>
    <definedName name="eeeeer" localSheetId="69" hidden="1">{"TAB1",#N/A,TRUE,"GENERAL";"TAB2",#N/A,TRUE,"GENERAL";"TAB3",#N/A,TRUE,"GENERAL";"TAB4",#N/A,TRUE,"GENERAL";"TAB5",#N/A,TRUE,"GENERAL"}</definedName>
    <definedName name="eeeeer" localSheetId="71" hidden="1">{"TAB1",#N/A,TRUE,"GENERAL";"TAB2",#N/A,TRUE,"GENERAL";"TAB3",#N/A,TRUE,"GENERAL";"TAB4",#N/A,TRUE,"GENERAL";"TAB5",#N/A,TRUE,"GENERAL"}</definedName>
    <definedName name="eeeeer" localSheetId="73" hidden="1">{"TAB1",#N/A,TRUE,"GENERAL";"TAB2",#N/A,TRUE,"GENERAL";"TAB3",#N/A,TRUE,"GENERAL";"TAB4",#N/A,TRUE,"GENERAL";"TAB5",#N/A,TRUE,"GENERAL"}</definedName>
    <definedName name="eeeeer" localSheetId="75" hidden="1">{"TAB1",#N/A,TRUE,"GENERAL";"TAB2",#N/A,TRUE,"GENERAL";"TAB3",#N/A,TRUE,"GENERAL";"TAB4",#N/A,TRUE,"GENERAL";"TAB5",#N/A,TRUE,"GENERAL"}</definedName>
    <definedName name="eeeeer" localSheetId="77" hidden="1">{"TAB1",#N/A,TRUE,"GENERAL";"TAB2",#N/A,TRUE,"GENERAL";"TAB3",#N/A,TRUE,"GENERAL";"TAB4",#N/A,TRUE,"GENERAL";"TAB5",#N/A,TRUE,"GENERAL"}</definedName>
    <definedName name="eeeeer" localSheetId="79"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6" hidden="1">{"via1",#N/A,TRUE,"general";"via2",#N/A,TRUE,"general";"via3",#N/A,TRUE,"general"}</definedName>
    <definedName name="eeerfd" localSheetId="28" hidden="1">{"via1",#N/A,TRUE,"general";"via2",#N/A,TRUE,"general";"via3",#N/A,TRUE,"general"}</definedName>
    <definedName name="eeerfd" localSheetId="30" hidden="1">{"via1",#N/A,TRUE,"general";"via2",#N/A,TRUE,"general";"via3",#N/A,TRUE,"general"}</definedName>
    <definedName name="eeerfd" localSheetId="81" hidden="1">{"via1",#N/A,TRUE,"general";"via2",#N/A,TRUE,"general";"via3",#N/A,TRUE,"general"}</definedName>
    <definedName name="eeerfd" localSheetId="32" hidden="1">{"via1",#N/A,TRUE,"general";"via2",#N/A,TRUE,"general";"via3",#N/A,TRUE,"general"}</definedName>
    <definedName name="eeerfd" localSheetId="34" hidden="1">{"via1",#N/A,TRUE,"general";"via2",#N/A,TRUE,"general";"via3",#N/A,TRUE,"general"}</definedName>
    <definedName name="eeerfd" localSheetId="36" hidden="1">{"via1",#N/A,TRUE,"general";"via2",#N/A,TRUE,"general";"via3",#N/A,TRUE,"general"}</definedName>
    <definedName name="eeerfd" localSheetId="38" hidden="1">{"via1",#N/A,TRUE,"general";"via2",#N/A,TRUE,"general";"via3",#N/A,TRUE,"general"}</definedName>
    <definedName name="eeerfd" localSheetId="40" hidden="1">{"via1",#N/A,TRUE,"general";"via2",#N/A,TRUE,"general";"via3",#N/A,TRUE,"general"}</definedName>
    <definedName name="eeerfd" localSheetId="42" hidden="1">{"via1",#N/A,TRUE,"general";"via2",#N/A,TRUE,"general";"via3",#N/A,TRUE,"general"}</definedName>
    <definedName name="eeerfd" localSheetId="45" hidden="1">{"via1",#N/A,TRUE,"general";"via2",#N/A,TRUE,"general";"via3",#N/A,TRUE,"general"}</definedName>
    <definedName name="eeerfd" localSheetId="47" hidden="1">{"via1",#N/A,TRUE,"general";"via2",#N/A,TRUE,"general";"via3",#N/A,TRUE,"general"}</definedName>
    <definedName name="eeerfd" localSheetId="49" hidden="1">{"via1",#N/A,TRUE,"general";"via2",#N/A,TRUE,"general";"via3",#N/A,TRUE,"general"}</definedName>
    <definedName name="eeerfd" localSheetId="51" hidden="1">{"via1",#N/A,TRUE,"general";"via2",#N/A,TRUE,"general";"via3",#N/A,TRUE,"general"}</definedName>
    <definedName name="eeerfd" localSheetId="53" hidden="1">{"via1",#N/A,TRUE,"general";"via2",#N/A,TRUE,"general";"via3",#N/A,TRUE,"general"}</definedName>
    <definedName name="eeerfd" localSheetId="55" hidden="1">{"via1",#N/A,TRUE,"general";"via2",#N/A,TRUE,"general";"via3",#N/A,TRUE,"general"}</definedName>
    <definedName name="eeerfd" localSheetId="57" hidden="1">{"via1",#N/A,TRUE,"general";"via2",#N/A,TRUE,"general";"via3",#N/A,TRUE,"general"}</definedName>
    <definedName name="eeerfd" localSheetId="59" hidden="1">{"via1",#N/A,TRUE,"general";"via2",#N/A,TRUE,"general";"via3",#N/A,TRUE,"general"}</definedName>
    <definedName name="eeerfd" localSheetId="61" hidden="1">{"via1",#N/A,TRUE,"general";"via2",#N/A,TRUE,"general";"via3",#N/A,TRUE,"general"}</definedName>
    <definedName name="eeerfd" localSheetId="63" hidden="1">{"via1",#N/A,TRUE,"general";"via2",#N/A,TRUE,"general";"via3",#N/A,TRUE,"general"}</definedName>
    <definedName name="eeerfd" localSheetId="65" hidden="1">{"via1",#N/A,TRUE,"general";"via2",#N/A,TRUE,"general";"via3",#N/A,TRUE,"general"}</definedName>
    <definedName name="eeerfd" localSheetId="67" hidden="1">{"via1",#N/A,TRUE,"general";"via2",#N/A,TRUE,"general";"via3",#N/A,TRUE,"general"}</definedName>
    <definedName name="eeerfd" localSheetId="69" hidden="1">{"via1",#N/A,TRUE,"general";"via2",#N/A,TRUE,"general";"via3",#N/A,TRUE,"general"}</definedName>
    <definedName name="eeerfd" localSheetId="71" hidden="1">{"via1",#N/A,TRUE,"general";"via2",#N/A,TRUE,"general";"via3",#N/A,TRUE,"general"}</definedName>
    <definedName name="eeerfd" localSheetId="73" hidden="1">{"via1",#N/A,TRUE,"general";"via2",#N/A,TRUE,"general";"via3",#N/A,TRUE,"general"}</definedName>
    <definedName name="eeerfd" localSheetId="75" hidden="1">{"via1",#N/A,TRUE,"general";"via2",#N/A,TRUE,"general";"via3",#N/A,TRUE,"general"}</definedName>
    <definedName name="eeerfd" localSheetId="77" hidden="1">{"via1",#N/A,TRUE,"general";"via2",#N/A,TRUE,"general";"via3",#N/A,TRUE,"general"}</definedName>
    <definedName name="eeerfd" localSheetId="79"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26">#REF!</definedName>
    <definedName name="EF" localSheetId="28">#REF!</definedName>
    <definedName name="EF" localSheetId="30">#REF!</definedName>
    <definedName name="EF" localSheetId="81">#REF!</definedName>
    <definedName name="EF" localSheetId="32">#REF!</definedName>
    <definedName name="EF" localSheetId="34">#REF!</definedName>
    <definedName name="EF" localSheetId="36">#REF!</definedName>
    <definedName name="EF" localSheetId="38">#REF!</definedName>
    <definedName name="EF" localSheetId="40">#REF!</definedName>
    <definedName name="EF" localSheetId="42">#REF!</definedName>
    <definedName name="EF" localSheetId="45">#REF!</definedName>
    <definedName name="EF" localSheetId="47">#REF!</definedName>
    <definedName name="EF" localSheetId="49">#REF!</definedName>
    <definedName name="EF" localSheetId="51">#REF!</definedName>
    <definedName name="EF" localSheetId="53">#REF!</definedName>
    <definedName name="EF" localSheetId="55">#REF!</definedName>
    <definedName name="EF" localSheetId="57">#REF!</definedName>
    <definedName name="EF" localSheetId="59">#REF!</definedName>
    <definedName name="EF" localSheetId="61">#REF!</definedName>
    <definedName name="EF" localSheetId="63">#REF!</definedName>
    <definedName name="EF" localSheetId="65">#REF!</definedName>
    <definedName name="EF" localSheetId="67">#REF!</definedName>
    <definedName name="EF" localSheetId="69">#REF!</definedName>
    <definedName name="EF" localSheetId="71">#REF!</definedName>
    <definedName name="EF" localSheetId="73">#REF!</definedName>
    <definedName name="EF" localSheetId="75">#REF!</definedName>
    <definedName name="EF" localSheetId="77">#REF!</definedName>
    <definedName name="EF" localSheetId="79">#REF!</definedName>
    <definedName name="EF" localSheetId="3">#REF!</definedName>
    <definedName name="ef">#REF!</definedName>
    <definedName name="EFA">#REF!</definedName>
    <definedName name="efectcjq">#REF!</definedName>
    <definedName name="efef" localSheetId="26" hidden="1">{"TAB1",#N/A,TRUE,"GENERAL";"TAB2",#N/A,TRUE,"GENERAL";"TAB3",#N/A,TRUE,"GENERAL";"TAB4",#N/A,TRUE,"GENERAL";"TAB5",#N/A,TRUE,"GENERAL"}</definedName>
    <definedName name="efef" localSheetId="28" hidden="1">{"TAB1",#N/A,TRUE,"GENERAL";"TAB2",#N/A,TRUE,"GENERAL";"TAB3",#N/A,TRUE,"GENERAL";"TAB4",#N/A,TRUE,"GENERAL";"TAB5",#N/A,TRUE,"GENERAL"}</definedName>
    <definedName name="efef" localSheetId="30" hidden="1">{"TAB1",#N/A,TRUE,"GENERAL";"TAB2",#N/A,TRUE,"GENERAL";"TAB3",#N/A,TRUE,"GENERAL";"TAB4",#N/A,TRUE,"GENERAL";"TAB5",#N/A,TRUE,"GENERAL"}</definedName>
    <definedName name="efef" localSheetId="8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4" hidden="1">{"TAB1",#N/A,TRUE,"GENERAL";"TAB2",#N/A,TRUE,"GENERAL";"TAB3",#N/A,TRUE,"GENERAL";"TAB4",#N/A,TRUE,"GENERAL";"TAB5",#N/A,TRUE,"GENERAL"}</definedName>
    <definedName name="efef" localSheetId="36" hidden="1">{"TAB1",#N/A,TRUE,"GENERAL";"TAB2",#N/A,TRUE,"GENERAL";"TAB3",#N/A,TRUE,"GENERAL";"TAB4",#N/A,TRUE,"GENERAL";"TAB5",#N/A,TRUE,"GENERAL"}</definedName>
    <definedName name="efef" localSheetId="38" hidden="1">{"TAB1",#N/A,TRUE,"GENERAL";"TAB2",#N/A,TRUE,"GENERAL";"TAB3",#N/A,TRUE,"GENERAL";"TAB4",#N/A,TRUE,"GENERAL";"TAB5",#N/A,TRUE,"GENERAL"}</definedName>
    <definedName name="efef" localSheetId="40" hidden="1">{"TAB1",#N/A,TRUE,"GENERAL";"TAB2",#N/A,TRUE,"GENERAL";"TAB3",#N/A,TRUE,"GENERAL";"TAB4",#N/A,TRUE,"GENERAL";"TAB5",#N/A,TRUE,"GENERAL"}</definedName>
    <definedName name="efef" localSheetId="42" hidden="1">{"TAB1",#N/A,TRUE,"GENERAL";"TAB2",#N/A,TRUE,"GENERAL";"TAB3",#N/A,TRUE,"GENERAL";"TAB4",#N/A,TRUE,"GENERAL";"TAB5",#N/A,TRUE,"GENERAL"}</definedName>
    <definedName name="efef" localSheetId="45" hidden="1">{"TAB1",#N/A,TRUE,"GENERAL";"TAB2",#N/A,TRUE,"GENERAL";"TAB3",#N/A,TRUE,"GENERAL";"TAB4",#N/A,TRUE,"GENERAL";"TAB5",#N/A,TRUE,"GENERAL"}</definedName>
    <definedName name="efef" localSheetId="47" hidden="1">{"TAB1",#N/A,TRUE,"GENERAL";"TAB2",#N/A,TRUE,"GENERAL";"TAB3",#N/A,TRUE,"GENERAL";"TAB4",#N/A,TRUE,"GENERAL";"TAB5",#N/A,TRUE,"GENERAL"}</definedName>
    <definedName name="efef" localSheetId="49" hidden="1">{"TAB1",#N/A,TRUE,"GENERAL";"TAB2",#N/A,TRUE,"GENERAL";"TAB3",#N/A,TRUE,"GENERAL";"TAB4",#N/A,TRUE,"GENERAL";"TAB5",#N/A,TRUE,"GENERAL"}</definedName>
    <definedName name="efef" localSheetId="51" hidden="1">{"TAB1",#N/A,TRUE,"GENERAL";"TAB2",#N/A,TRUE,"GENERAL";"TAB3",#N/A,TRUE,"GENERAL";"TAB4",#N/A,TRUE,"GENERAL";"TAB5",#N/A,TRUE,"GENERAL"}</definedName>
    <definedName name="efef" localSheetId="53" hidden="1">{"TAB1",#N/A,TRUE,"GENERAL";"TAB2",#N/A,TRUE,"GENERAL";"TAB3",#N/A,TRUE,"GENERAL";"TAB4",#N/A,TRUE,"GENERAL";"TAB5",#N/A,TRUE,"GENERAL"}</definedName>
    <definedName name="efef" localSheetId="55" hidden="1">{"TAB1",#N/A,TRUE,"GENERAL";"TAB2",#N/A,TRUE,"GENERAL";"TAB3",#N/A,TRUE,"GENERAL";"TAB4",#N/A,TRUE,"GENERAL";"TAB5",#N/A,TRUE,"GENERAL"}</definedName>
    <definedName name="efef" localSheetId="57" hidden="1">{"TAB1",#N/A,TRUE,"GENERAL";"TAB2",#N/A,TRUE,"GENERAL";"TAB3",#N/A,TRUE,"GENERAL";"TAB4",#N/A,TRUE,"GENERAL";"TAB5",#N/A,TRUE,"GENERAL"}</definedName>
    <definedName name="efef" localSheetId="59" hidden="1">{"TAB1",#N/A,TRUE,"GENERAL";"TAB2",#N/A,TRUE,"GENERAL";"TAB3",#N/A,TRUE,"GENERAL";"TAB4",#N/A,TRUE,"GENERAL";"TAB5",#N/A,TRUE,"GENERAL"}</definedName>
    <definedName name="efef" localSheetId="61" hidden="1">{"TAB1",#N/A,TRUE,"GENERAL";"TAB2",#N/A,TRUE,"GENERAL";"TAB3",#N/A,TRUE,"GENERAL";"TAB4",#N/A,TRUE,"GENERAL";"TAB5",#N/A,TRUE,"GENERAL"}</definedName>
    <definedName name="efef" localSheetId="63" hidden="1">{"TAB1",#N/A,TRUE,"GENERAL";"TAB2",#N/A,TRUE,"GENERAL";"TAB3",#N/A,TRUE,"GENERAL";"TAB4",#N/A,TRUE,"GENERAL";"TAB5",#N/A,TRUE,"GENERAL"}</definedName>
    <definedName name="efef" localSheetId="65" hidden="1">{"TAB1",#N/A,TRUE,"GENERAL";"TAB2",#N/A,TRUE,"GENERAL";"TAB3",#N/A,TRUE,"GENERAL";"TAB4",#N/A,TRUE,"GENERAL";"TAB5",#N/A,TRUE,"GENERAL"}</definedName>
    <definedName name="efef" localSheetId="67" hidden="1">{"TAB1",#N/A,TRUE,"GENERAL";"TAB2",#N/A,TRUE,"GENERAL";"TAB3",#N/A,TRUE,"GENERAL";"TAB4",#N/A,TRUE,"GENERAL";"TAB5",#N/A,TRUE,"GENERAL"}</definedName>
    <definedName name="efef" localSheetId="69" hidden="1">{"TAB1",#N/A,TRUE,"GENERAL";"TAB2",#N/A,TRUE,"GENERAL";"TAB3",#N/A,TRUE,"GENERAL";"TAB4",#N/A,TRUE,"GENERAL";"TAB5",#N/A,TRUE,"GENERAL"}</definedName>
    <definedName name="efef" localSheetId="71" hidden="1">{"TAB1",#N/A,TRUE,"GENERAL";"TAB2",#N/A,TRUE,"GENERAL";"TAB3",#N/A,TRUE,"GENERAL";"TAB4",#N/A,TRUE,"GENERAL";"TAB5",#N/A,TRUE,"GENERAL"}</definedName>
    <definedName name="efef" localSheetId="73" hidden="1">{"TAB1",#N/A,TRUE,"GENERAL";"TAB2",#N/A,TRUE,"GENERAL";"TAB3",#N/A,TRUE,"GENERAL";"TAB4",#N/A,TRUE,"GENERAL";"TAB5",#N/A,TRUE,"GENERAL"}</definedName>
    <definedName name="efef" localSheetId="75" hidden="1">{"TAB1",#N/A,TRUE,"GENERAL";"TAB2",#N/A,TRUE,"GENERAL";"TAB3",#N/A,TRUE,"GENERAL";"TAB4",#N/A,TRUE,"GENERAL";"TAB5",#N/A,TRUE,"GENERAL"}</definedName>
    <definedName name="efef" localSheetId="77" hidden="1">{"TAB1",#N/A,TRUE,"GENERAL";"TAB2",#N/A,TRUE,"GENERAL";"TAB3",#N/A,TRUE,"GENERAL";"TAB4",#N/A,TRUE,"GENERAL";"TAB5",#N/A,TRUE,"GENERAL"}</definedName>
    <definedName name="efef" localSheetId="79"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6" hidden="1">{"via1",#N/A,TRUE,"general";"via2",#N/A,TRUE,"general";"via3",#N/A,TRUE,"general"}</definedName>
    <definedName name="efer" localSheetId="28" hidden="1">{"via1",#N/A,TRUE,"general";"via2",#N/A,TRUE,"general";"via3",#N/A,TRUE,"general"}</definedName>
    <definedName name="efer" localSheetId="30" hidden="1">{"via1",#N/A,TRUE,"general";"via2",#N/A,TRUE,"general";"via3",#N/A,TRUE,"general"}</definedName>
    <definedName name="efer" localSheetId="81" hidden="1">{"via1",#N/A,TRUE,"general";"via2",#N/A,TRUE,"general";"via3",#N/A,TRUE,"general"}</definedName>
    <definedName name="efer" localSheetId="32" hidden="1">{"via1",#N/A,TRUE,"general";"via2",#N/A,TRUE,"general";"via3",#N/A,TRUE,"general"}</definedName>
    <definedName name="efer" localSheetId="34" hidden="1">{"via1",#N/A,TRUE,"general";"via2",#N/A,TRUE,"general";"via3",#N/A,TRUE,"general"}</definedName>
    <definedName name="efer" localSheetId="36" hidden="1">{"via1",#N/A,TRUE,"general";"via2",#N/A,TRUE,"general";"via3",#N/A,TRUE,"general"}</definedName>
    <definedName name="efer" localSheetId="38" hidden="1">{"via1",#N/A,TRUE,"general";"via2",#N/A,TRUE,"general";"via3",#N/A,TRUE,"general"}</definedName>
    <definedName name="efer" localSheetId="40" hidden="1">{"via1",#N/A,TRUE,"general";"via2",#N/A,TRUE,"general";"via3",#N/A,TRUE,"general"}</definedName>
    <definedName name="efer" localSheetId="42" hidden="1">{"via1",#N/A,TRUE,"general";"via2",#N/A,TRUE,"general";"via3",#N/A,TRUE,"general"}</definedName>
    <definedName name="efer" localSheetId="45" hidden="1">{"via1",#N/A,TRUE,"general";"via2",#N/A,TRUE,"general";"via3",#N/A,TRUE,"general"}</definedName>
    <definedName name="efer" localSheetId="47" hidden="1">{"via1",#N/A,TRUE,"general";"via2",#N/A,TRUE,"general";"via3",#N/A,TRUE,"general"}</definedName>
    <definedName name="efer" localSheetId="49" hidden="1">{"via1",#N/A,TRUE,"general";"via2",#N/A,TRUE,"general";"via3",#N/A,TRUE,"general"}</definedName>
    <definedName name="efer" localSheetId="51" hidden="1">{"via1",#N/A,TRUE,"general";"via2",#N/A,TRUE,"general";"via3",#N/A,TRUE,"general"}</definedName>
    <definedName name="efer" localSheetId="53" hidden="1">{"via1",#N/A,TRUE,"general";"via2",#N/A,TRUE,"general";"via3",#N/A,TRUE,"general"}</definedName>
    <definedName name="efer" localSheetId="55" hidden="1">{"via1",#N/A,TRUE,"general";"via2",#N/A,TRUE,"general";"via3",#N/A,TRUE,"general"}</definedName>
    <definedName name="efer" localSheetId="57" hidden="1">{"via1",#N/A,TRUE,"general";"via2",#N/A,TRUE,"general";"via3",#N/A,TRUE,"general"}</definedName>
    <definedName name="efer" localSheetId="59" hidden="1">{"via1",#N/A,TRUE,"general";"via2",#N/A,TRUE,"general";"via3",#N/A,TRUE,"general"}</definedName>
    <definedName name="efer" localSheetId="61" hidden="1">{"via1",#N/A,TRUE,"general";"via2",#N/A,TRUE,"general";"via3",#N/A,TRUE,"general"}</definedName>
    <definedName name="efer" localSheetId="63" hidden="1">{"via1",#N/A,TRUE,"general";"via2",#N/A,TRUE,"general";"via3",#N/A,TRUE,"general"}</definedName>
    <definedName name="efer" localSheetId="65" hidden="1">{"via1",#N/A,TRUE,"general";"via2",#N/A,TRUE,"general";"via3",#N/A,TRUE,"general"}</definedName>
    <definedName name="efer" localSheetId="67" hidden="1">{"via1",#N/A,TRUE,"general";"via2",#N/A,TRUE,"general";"via3",#N/A,TRUE,"general"}</definedName>
    <definedName name="efer" localSheetId="69" hidden="1">{"via1",#N/A,TRUE,"general";"via2",#N/A,TRUE,"general";"via3",#N/A,TRUE,"general"}</definedName>
    <definedName name="efer" localSheetId="71" hidden="1">{"via1",#N/A,TRUE,"general";"via2",#N/A,TRUE,"general";"via3",#N/A,TRUE,"general"}</definedName>
    <definedName name="efer" localSheetId="73" hidden="1">{"via1",#N/A,TRUE,"general";"via2",#N/A,TRUE,"general";"via3",#N/A,TRUE,"general"}</definedName>
    <definedName name="efer" localSheetId="75" hidden="1">{"via1",#N/A,TRUE,"general";"via2",#N/A,TRUE,"general";"via3",#N/A,TRUE,"general"}</definedName>
    <definedName name="efer" localSheetId="77" hidden="1">{"via1",#N/A,TRUE,"general";"via2",#N/A,TRUE,"general";"via3",#N/A,TRUE,"general"}</definedName>
    <definedName name="efer" localSheetId="79"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6" hidden="1">{"TAB1",#N/A,TRUE,"GENERAL";"TAB2",#N/A,TRUE,"GENERAL";"TAB3",#N/A,TRUE,"GENERAL";"TAB4",#N/A,TRUE,"GENERAL";"TAB5",#N/A,TRUE,"GENERAL"}</definedName>
    <definedName name="egeg" localSheetId="28" hidden="1">{"TAB1",#N/A,TRUE,"GENERAL";"TAB2",#N/A,TRUE,"GENERAL";"TAB3",#N/A,TRUE,"GENERAL";"TAB4",#N/A,TRUE,"GENERAL";"TAB5",#N/A,TRUE,"GENERAL"}</definedName>
    <definedName name="egeg" localSheetId="30" hidden="1">{"TAB1",#N/A,TRUE,"GENERAL";"TAB2",#N/A,TRUE,"GENERAL";"TAB3",#N/A,TRUE,"GENERAL";"TAB4",#N/A,TRUE,"GENERAL";"TAB5",#N/A,TRUE,"GENERAL"}</definedName>
    <definedName name="egeg" localSheetId="8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4" hidden="1">{"TAB1",#N/A,TRUE,"GENERAL";"TAB2",#N/A,TRUE,"GENERAL";"TAB3",#N/A,TRUE,"GENERAL";"TAB4",#N/A,TRUE,"GENERAL";"TAB5",#N/A,TRUE,"GENERAL"}</definedName>
    <definedName name="egeg" localSheetId="36" hidden="1">{"TAB1",#N/A,TRUE,"GENERAL";"TAB2",#N/A,TRUE,"GENERAL";"TAB3",#N/A,TRUE,"GENERAL";"TAB4",#N/A,TRUE,"GENERAL";"TAB5",#N/A,TRUE,"GENERAL"}</definedName>
    <definedName name="egeg" localSheetId="38" hidden="1">{"TAB1",#N/A,TRUE,"GENERAL";"TAB2",#N/A,TRUE,"GENERAL";"TAB3",#N/A,TRUE,"GENERAL";"TAB4",#N/A,TRUE,"GENERAL";"TAB5",#N/A,TRUE,"GENERAL"}</definedName>
    <definedName name="egeg" localSheetId="40" hidden="1">{"TAB1",#N/A,TRUE,"GENERAL";"TAB2",#N/A,TRUE,"GENERAL";"TAB3",#N/A,TRUE,"GENERAL";"TAB4",#N/A,TRUE,"GENERAL";"TAB5",#N/A,TRUE,"GENERAL"}</definedName>
    <definedName name="egeg" localSheetId="42" hidden="1">{"TAB1",#N/A,TRUE,"GENERAL";"TAB2",#N/A,TRUE,"GENERAL";"TAB3",#N/A,TRUE,"GENERAL";"TAB4",#N/A,TRUE,"GENERAL";"TAB5",#N/A,TRUE,"GENERAL"}</definedName>
    <definedName name="egeg" localSheetId="45" hidden="1">{"TAB1",#N/A,TRUE,"GENERAL";"TAB2",#N/A,TRUE,"GENERAL";"TAB3",#N/A,TRUE,"GENERAL";"TAB4",#N/A,TRUE,"GENERAL";"TAB5",#N/A,TRUE,"GENERAL"}</definedName>
    <definedName name="egeg" localSheetId="47" hidden="1">{"TAB1",#N/A,TRUE,"GENERAL";"TAB2",#N/A,TRUE,"GENERAL";"TAB3",#N/A,TRUE,"GENERAL";"TAB4",#N/A,TRUE,"GENERAL";"TAB5",#N/A,TRUE,"GENERAL"}</definedName>
    <definedName name="egeg" localSheetId="49" hidden="1">{"TAB1",#N/A,TRUE,"GENERAL";"TAB2",#N/A,TRUE,"GENERAL";"TAB3",#N/A,TRUE,"GENERAL";"TAB4",#N/A,TRUE,"GENERAL";"TAB5",#N/A,TRUE,"GENERAL"}</definedName>
    <definedName name="egeg" localSheetId="51" hidden="1">{"TAB1",#N/A,TRUE,"GENERAL";"TAB2",#N/A,TRUE,"GENERAL";"TAB3",#N/A,TRUE,"GENERAL";"TAB4",#N/A,TRUE,"GENERAL";"TAB5",#N/A,TRUE,"GENERAL"}</definedName>
    <definedName name="egeg" localSheetId="53" hidden="1">{"TAB1",#N/A,TRUE,"GENERAL";"TAB2",#N/A,TRUE,"GENERAL";"TAB3",#N/A,TRUE,"GENERAL";"TAB4",#N/A,TRUE,"GENERAL";"TAB5",#N/A,TRUE,"GENERAL"}</definedName>
    <definedName name="egeg" localSheetId="55" hidden="1">{"TAB1",#N/A,TRUE,"GENERAL";"TAB2",#N/A,TRUE,"GENERAL";"TAB3",#N/A,TRUE,"GENERAL";"TAB4",#N/A,TRUE,"GENERAL";"TAB5",#N/A,TRUE,"GENERAL"}</definedName>
    <definedName name="egeg" localSheetId="57" hidden="1">{"TAB1",#N/A,TRUE,"GENERAL";"TAB2",#N/A,TRUE,"GENERAL";"TAB3",#N/A,TRUE,"GENERAL";"TAB4",#N/A,TRUE,"GENERAL";"TAB5",#N/A,TRUE,"GENERAL"}</definedName>
    <definedName name="egeg" localSheetId="59" hidden="1">{"TAB1",#N/A,TRUE,"GENERAL";"TAB2",#N/A,TRUE,"GENERAL";"TAB3",#N/A,TRUE,"GENERAL";"TAB4",#N/A,TRUE,"GENERAL";"TAB5",#N/A,TRUE,"GENERAL"}</definedName>
    <definedName name="egeg" localSheetId="61" hidden="1">{"TAB1",#N/A,TRUE,"GENERAL";"TAB2",#N/A,TRUE,"GENERAL";"TAB3",#N/A,TRUE,"GENERAL";"TAB4",#N/A,TRUE,"GENERAL";"TAB5",#N/A,TRUE,"GENERAL"}</definedName>
    <definedName name="egeg" localSheetId="63" hidden="1">{"TAB1",#N/A,TRUE,"GENERAL";"TAB2",#N/A,TRUE,"GENERAL";"TAB3",#N/A,TRUE,"GENERAL";"TAB4",#N/A,TRUE,"GENERAL";"TAB5",#N/A,TRUE,"GENERAL"}</definedName>
    <definedName name="egeg" localSheetId="65" hidden="1">{"TAB1",#N/A,TRUE,"GENERAL";"TAB2",#N/A,TRUE,"GENERAL";"TAB3",#N/A,TRUE,"GENERAL";"TAB4",#N/A,TRUE,"GENERAL";"TAB5",#N/A,TRUE,"GENERAL"}</definedName>
    <definedName name="egeg" localSheetId="67" hidden="1">{"TAB1",#N/A,TRUE,"GENERAL";"TAB2",#N/A,TRUE,"GENERAL";"TAB3",#N/A,TRUE,"GENERAL";"TAB4",#N/A,TRUE,"GENERAL";"TAB5",#N/A,TRUE,"GENERAL"}</definedName>
    <definedName name="egeg" localSheetId="69" hidden="1">{"TAB1",#N/A,TRUE,"GENERAL";"TAB2",#N/A,TRUE,"GENERAL";"TAB3",#N/A,TRUE,"GENERAL";"TAB4",#N/A,TRUE,"GENERAL";"TAB5",#N/A,TRUE,"GENERAL"}</definedName>
    <definedName name="egeg" localSheetId="71" hidden="1">{"TAB1",#N/A,TRUE,"GENERAL";"TAB2",#N/A,TRUE,"GENERAL";"TAB3",#N/A,TRUE,"GENERAL";"TAB4",#N/A,TRUE,"GENERAL";"TAB5",#N/A,TRUE,"GENERAL"}</definedName>
    <definedName name="egeg" localSheetId="73" hidden="1">{"TAB1",#N/A,TRUE,"GENERAL";"TAB2",#N/A,TRUE,"GENERAL";"TAB3",#N/A,TRUE,"GENERAL";"TAB4",#N/A,TRUE,"GENERAL";"TAB5",#N/A,TRUE,"GENERAL"}</definedName>
    <definedName name="egeg" localSheetId="75" hidden="1">{"TAB1",#N/A,TRUE,"GENERAL";"TAB2",#N/A,TRUE,"GENERAL";"TAB3",#N/A,TRUE,"GENERAL";"TAB4",#N/A,TRUE,"GENERAL";"TAB5",#N/A,TRUE,"GENERAL"}</definedName>
    <definedName name="egeg" localSheetId="77" hidden="1">{"TAB1",#N/A,TRUE,"GENERAL";"TAB2",#N/A,TRUE,"GENERAL";"TAB3",#N/A,TRUE,"GENERAL";"TAB4",#N/A,TRUE,"GENERAL";"TAB5",#N/A,TRUE,"GENERAL"}</definedName>
    <definedName name="egeg" localSheetId="79"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8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40"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45" hidden="1">{"TAB1",#N/A,TRUE,"GENERAL";"TAB2",#N/A,TRUE,"GENERAL";"TAB3",#N/A,TRUE,"GENERAL";"TAB4",#N/A,TRUE,"GENERAL";"TAB5",#N/A,TRUE,"GENERAL"}</definedName>
    <definedName name="egtrgthrt" localSheetId="47" hidden="1">{"TAB1",#N/A,TRUE,"GENERAL";"TAB2",#N/A,TRUE,"GENERAL";"TAB3",#N/A,TRUE,"GENERAL";"TAB4",#N/A,TRUE,"GENERAL";"TAB5",#N/A,TRUE,"GENERAL"}</definedName>
    <definedName name="egtrgthrt" localSheetId="49" hidden="1">{"TAB1",#N/A,TRUE,"GENERAL";"TAB2",#N/A,TRUE,"GENERAL";"TAB3",#N/A,TRUE,"GENERAL";"TAB4",#N/A,TRUE,"GENERAL";"TAB5",#N/A,TRUE,"GENERAL"}</definedName>
    <definedName name="egtrgthrt" localSheetId="51" hidden="1">{"TAB1",#N/A,TRUE,"GENERAL";"TAB2",#N/A,TRUE,"GENERAL";"TAB3",#N/A,TRUE,"GENERAL";"TAB4",#N/A,TRUE,"GENERAL";"TAB5",#N/A,TRUE,"GENERAL"}</definedName>
    <definedName name="egtrgthrt" localSheetId="53" hidden="1">{"TAB1",#N/A,TRUE,"GENERAL";"TAB2",#N/A,TRUE,"GENERAL";"TAB3",#N/A,TRUE,"GENERAL";"TAB4",#N/A,TRUE,"GENERAL";"TAB5",#N/A,TRUE,"GENERAL"}</definedName>
    <definedName name="egtrgthrt" localSheetId="55" hidden="1">{"TAB1",#N/A,TRUE,"GENERAL";"TAB2",#N/A,TRUE,"GENERAL";"TAB3",#N/A,TRUE,"GENERAL";"TAB4",#N/A,TRUE,"GENERAL";"TAB5",#N/A,TRUE,"GENERAL"}</definedName>
    <definedName name="egtrgthrt" localSheetId="57" hidden="1">{"TAB1",#N/A,TRUE,"GENERAL";"TAB2",#N/A,TRUE,"GENERAL";"TAB3",#N/A,TRUE,"GENERAL";"TAB4",#N/A,TRUE,"GENERAL";"TAB5",#N/A,TRUE,"GENERAL"}</definedName>
    <definedName name="egtrgthrt" localSheetId="59" hidden="1">{"TAB1",#N/A,TRUE,"GENERAL";"TAB2",#N/A,TRUE,"GENERAL";"TAB3",#N/A,TRUE,"GENERAL";"TAB4",#N/A,TRUE,"GENERAL";"TAB5",#N/A,TRUE,"GENERAL"}</definedName>
    <definedName name="egtrgthrt" localSheetId="61" hidden="1">{"TAB1",#N/A,TRUE,"GENERAL";"TAB2",#N/A,TRUE,"GENERAL";"TAB3",#N/A,TRUE,"GENERAL";"TAB4",#N/A,TRUE,"GENERAL";"TAB5",#N/A,TRUE,"GENERAL"}</definedName>
    <definedName name="egtrgthrt" localSheetId="63" hidden="1">{"TAB1",#N/A,TRUE,"GENERAL";"TAB2",#N/A,TRUE,"GENERAL";"TAB3",#N/A,TRUE,"GENERAL";"TAB4",#N/A,TRUE,"GENERAL";"TAB5",#N/A,TRUE,"GENERAL"}</definedName>
    <definedName name="egtrgthrt" localSheetId="65" hidden="1">{"TAB1",#N/A,TRUE,"GENERAL";"TAB2",#N/A,TRUE,"GENERAL";"TAB3",#N/A,TRUE,"GENERAL";"TAB4",#N/A,TRUE,"GENERAL";"TAB5",#N/A,TRUE,"GENERAL"}</definedName>
    <definedName name="egtrgthrt" localSheetId="67" hidden="1">{"TAB1",#N/A,TRUE,"GENERAL";"TAB2",#N/A,TRUE,"GENERAL";"TAB3",#N/A,TRUE,"GENERAL";"TAB4",#N/A,TRUE,"GENERAL";"TAB5",#N/A,TRUE,"GENERAL"}</definedName>
    <definedName name="egtrgthrt" localSheetId="69" hidden="1">{"TAB1",#N/A,TRUE,"GENERAL";"TAB2",#N/A,TRUE,"GENERAL";"TAB3",#N/A,TRUE,"GENERAL";"TAB4",#N/A,TRUE,"GENERAL";"TAB5",#N/A,TRUE,"GENERAL"}</definedName>
    <definedName name="egtrgthrt" localSheetId="71" hidden="1">{"TAB1",#N/A,TRUE,"GENERAL";"TAB2",#N/A,TRUE,"GENERAL";"TAB3",#N/A,TRUE,"GENERAL";"TAB4",#N/A,TRUE,"GENERAL";"TAB5",#N/A,TRUE,"GENERAL"}</definedName>
    <definedName name="egtrgthrt" localSheetId="73" hidden="1">{"TAB1",#N/A,TRUE,"GENERAL";"TAB2",#N/A,TRUE,"GENERAL";"TAB3",#N/A,TRUE,"GENERAL";"TAB4",#N/A,TRUE,"GENERAL";"TAB5",#N/A,TRUE,"GENERAL"}</definedName>
    <definedName name="egtrgthrt" localSheetId="75" hidden="1">{"TAB1",#N/A,TRUE,"GENERAL";"TAB2",#N/A,TRUE,"GENERAL";"TAB3",#N/A,TRUE,"GENERAL";"TAB4",#N/A,TRUE,"GENERAL";"TAB5",#N/A,TRUE,"GENERAL"}</definedName>
    <definedName name="egtrgthrt" localSheetId="77" hidden="1">{"TAB1",#N/A,TRUE,"GENERAL";"TAB2",#N/A,TRUE,"GENERAL";"TAB3",#N/A,TRUE,"GENERAL";"TAB4",#N/A,TRUE,"GENERAL";"TAB5",#N/A,TRUE,"GENERAL"}</definedName>
    <definedName name="egtrgthrt" localSheetId="79"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[34]PRESUPUESTO!$E$7</definedName>
    <definedName name="Ejecutivo">'[94]Info Ejec'!$A$1:$AV$153</definedName>
    <definedName name="el">#REF!</definedName>
    <definedName name="ELEC_EQU">'[95]LISTADO EQUIPOS'!$C$43:$E$53</definedName>
    <definedName name="ELEC_MAT">'[95]LISTADO MATERIALES'!$C$300:$E$944</definedName>
    <definedName name="ELIMINACIONPROYC">#REF!</definedName>
    <definedName name="EM.2">[28]APU!$J$859</definedName>
    <definedName name="EM.5">[28]APU!$J$1386</definedName>
    <definedName name="emanto" localSheetId="26">#REF!</definedName>
    <definedName name="emanto" localSheetId="28">#REF!</definedName>
    <definedName name="emanto" localSheetId="30">#REF!</definedName>
    <definedName name="emanto" localSheetId="81">#REF!</definedName>
    <definedName name="emanto" localSheetId="32">#REF!</definedName>
    <definedName name="emanto" localSheetId="34">#REF!</definedName>
    <definedName name="emanto" localSheetId="36">#REF!</definedName>
    <definedName name="emanto" localSheetId="38">#REF!</definedName>
    <definedName name="emanto" localSheetId="40">#REF!</definedName>
    <definedName name="emanto" localSheetId="42">#REF!</definedName>
    <definedName name="emanto" localSheetId="45">#REF!</definedName>
    <definedName name="emanto" localSheetId="47">#REF!</definedName>
    <definedName name="emanto" localSheetId="49">#REF!</definedName>
    <definedName name="emanto" localSheetId="51">#REF!</definedName>
    <definedName name="emanto" localSheetId="53">#REF!</definedName>
    <definedName name="emanto" localSheetId="55">#REF!</definedName>
    <definedName name="emanto" localSheetId="57">#REF!</definedName>
    <definedName name="emanto" localSheetId="59">#REF!</definedName>
    <definedName name="emanto" localSheetId="61">#REF!</definedName>
    <definedName name="emanto" localSheetId="63">#REF!</definedName>
    <definedName name="emanto" localSheetId="65">#REF!</definedName>
    <definedName name="emanto" localSheetId="67">#REF!</definedName>
    <definedName name="emanto" localSheetId="69">#REF!</definedName>
    <definedName name="emanto" localSheetId="71">#REF!</definedName>
    <definedName name="emanto" localSheetId="73">#REF!</definedName>
    <definedName name="emanto" localSheetId="75">#REF!</definedName>
    <definedName name="emanto" localSheetId="77">#REF!</definedName>
    <definedName name="emanto" localSheetId="79">#REF!</definedName>
    <definedName name="emanto">#REF!</definedName>
    <definedName name="eme" localSheetId="26">'1,1'!ERR</definedName>
    <definedName name="eme" localSheetId="28">'1,2'!ERR</definedName>
    <definedName name="eme" localSheetId="30">'1,3'!ERR</definedName>
    <definedName name="eme" localSheetId="81">'12,2'!ERR</definedName>
    <definedName name="eme" localSheetId="32">'2,1-7,2-10,1'!ERR</definedName>
    <definedName name="eme" localSheetId="34">'2,2-7,3-10,2'!ERR</definedName>
    <definedName name="eme" localSheetId="36">'2,3-10,3'!ERR</definedName>
    <definedName name="eme" localSheetId="38">'2,4-10,4'!ERR</definedName>
    <definedName name="eme" localSheetId="40">'3,1'!ERR</definedName>
    <definedName name="eme" localSheetId="42">'3,2'!ERR</definedName>
    <definedName name="eme" localSheetId="45">'3,3'!ERR</definedName>
    <definedName name="eme" localSheetId="47">'3,5'!ERR</definedName>
    <definedName name="eme" localSheetId="49">'3,6'!ERR</definedName>
    <definedName name="eme" localSheetId="51">'4,1'!ERR</definedName>
    <definedName name="eme" localSheetId="53">'5,1-11,1'!ERR</definedName>
    <definedName name="eme" localSheetId="55">'6,1-8,2-12,1'!ERR</definedName>
    <definedName name="eme" localSheetId="57">'6,2'!ERR</definedName>
    <definedName name="eme" localSheetId="59">'6,3'!ERR</definedName>
    <definedName name="eme" localSheetId="61">'6,4-9,2'!ERR</definedName>
    <definedName name="eme" localSheetId="63">'6,5-9,3'!ERR</definedName>
    <definedName name="eme" localSheetId="65">'6,6'!ERR</definedName>
    <definedName name="eme" localSheetId="67">'6,7'!ERR</definedName>
    <definedName name="eme" localSheetId="69">'6,8'!ERR</definedName>
    <definedName name="eme" localSheetId="71">'6,9'!ERR</definedName>
    <definedName name="eme" localSheetId="73">'7,1'!ERR</definedName>
    <definedName name="eme" localSheetId="75">'8,1- 3,4'!ERR</definedName>
    <definedName name="eme" localSheetId="77">'8,3'!ERR</definedName>
    <definedName name="eme" localSheetId="79">'9,1'!ERR</definedName>
    <definedName name="eme">[0]!ERR</definedName>
    <definedName name="EMPLEADO">#REF!</definedName>
    <definedName name="Empresa">[59]EMPRESA!$F$6</definedName>
    <definedName name="EMULSION">#REF!</definedName>
    <definedName name="End_Bal" localSheetId="26">#REF!</definedName>
    <definedName name="End_Bal" localSheetId="28">#REF!</definedName>
    <definedName name="End_Bal" localSheetId="30">#REF!</definedName>
    <definedName name="End_Bal" localSheetId="81">#REF!</definedName>
    <definedName name="End_Bal" localSheetId="32">#REF!</definedName>
    <definedName name="End_Bal" localSheetId="34">#REF!</definedName>
    <definedName name="End_Bal" localSheetId="36">#REF!</definedName>
    <definedName name="End_Bal" localSheetId="38">#REF!</definedName>
    <definedName name="End_Bal" localSheetId="40">#REF!</definedName>
    <definedName name="End_Bal" localSheetId="42">#REF!</definedName>
    <definedName name="End_Bal" localSheetId="45">#REF!</definedName>
    <definedName name="End_Bal" localSheetId="47">#REF!</definedName>
    <definedName name="End_Bal" localSheetId="49">#REF!</definedName>
    <definedName name="End_Bal" localSheetId="51">#REF!</definedName>
    <definedName name="End_Bal" localSheetId="53">#REF!</definedName>
    <definedName name="End_Bal" localSheetId="55">#REF!</definedName>
    <definedName name="End_Bal" localSheetId="57">#REF!</definedName>
    <definedName name="End_Bal" localSheetId="59">#REF!</definedName>
    <definedName name="End_Bal" localSheetId="61">#REF!</definedName>
    <definedName name="End_Bal" localSheetId="63">#REF!</definedName>
    <definedName name="End_Bal" localSheetId="65">#REF!</definedName>
    <definedName name="End_Bal" localSheetId="67">#REF!</definedName>
    <definedName name="End_Bal" localSheetId="69">#REF!</definedName>
    <definedName name="End_Bal" localSheetId="71">#REF!</definedName>
    <definedName name="End_Bal" localSheetId="73">#REF!</definedName>
    <definedName name="End_Bal" localSheetId="75">#REF!</definedName>
    <definedName name="End_Bal" localSheetId="77">#REF!</definedName>
    <definedName name="End_Bal" localSheetId="79">#REF!</definedName>
    <definedName name="End_Bal" localSheetId="3">#REF!</definedName>
    <definedName name="End_Bal">#REF!</definedName>
    <definedName name="ene">#REF!</definedName>
    <definedName name="Ensayos">#REF!</definedName>
    <definedName name="ENT">[28]APU!$J$1854</definedName>
    <definedName name="ENTRADASP" localSheetId="26">#REF!</definedName>
    <definedName name="ENTRADASP" localSheetId="28">#REF!</definedName>
    <definedName name="ENTRADASP" localSheetId="30">#REF!</definedName>
    <definedName name="ENTRADASP" localSheetId="81">#REF!</definedName>
    <definedName name="ENTRADASP" localSheetId="32">#REF!</definedName>
    <definedName name="ENTRADASP" localSheetId="34">#REF!</definedName>
    <definedName name="ENTRADASP" localSheetId="36">#REF!</definedName>
    <definedName name="ENTRADASP" localSheetId="38">#REF!</definedName>
    <definedName name="ENTRADASP" localSheetId="40">#REF!</definedName>
    <definedName name="ENTRADASP" localSheetId="42">#REF!</definedName>
    <definedName name="ENTRADASP" localSheetId="45">#REF!</definedName>
    <definedName name="ENTRADASP" localSheetId="47">#REF!</definedName>
    <definedName name="ENTRADASP" localSheetId="49">#REF!</definedName>
    <definedName name="ENTRADASP" localSheetId="51">#REF!</definedName>
    <definedName name="ENTRADASP" localSheetId="53">#REF!</definedName>
    <definedName name="ENTRADASP" localSheetId="55">#REF!</definedName>
    <definedName name="ENTRADASP" localSheetId="57">#REF!</definedName>
    <definedName name="ENTRADASP" localSheetId="59">#REF!</definedName>
    <definedName name="ENTRADASP" localSheetId="61">#REF!</definedName>
    <definedName name="ENTRADASP" localSheetId="63">#REF!</definedName>
    <definedName name="ENTRADASP" localSheetId="65">#REF!</definedName>
    <definedName name="ENTRADASP" localSheetId="67">#REF!</definedName>
    <definedName name="ENTRADASP" localSheetId="69">#REF!</definedName>
    <definedName name="ENTRADASP" localSheetId="71">#REF!</definedName>
    <definedName name="ENTRADASP" localSheetId="73">#REF!</definedName>
    <definedName name="ENTRADASP" localSheetId="75">#REF!</definedName>
    <definedName name="ENTRADASP" localSheetId="77">#REF!</definedName>
    <definedName name="ENTRADASP" localSheetId="79">#REF!</definedName>
    <definedName name="ENTRADASP">#REF!</definedName>
    <definedName name="EPECIALIDAD_SIDOE">[14]Tablas!#REF!</definedName>
    <definedName name="EQPO10">EQUIPOS!$B$18</definedName>
    <definedName name="EQPO11">EQUIPOS!$B$19</definedName>
    <definedName name="EQPO12">EQUIPOS!$B$20</definedName>
    <definedName name="EQPO14">EQUIPOS!$B$22</definedName>
    <definedName name="EQPO2">EQUIPOS!$B$11</definedName>
    <definedName name="EQPO4">EQUIPOS!$B$12</definedName>
    <definedName name="EQPO5">EQUIPOS!$B$13</definedName>
    <definedName name="EQPO6">EQUIPOS!$B$14</definedName>
    <definedName name="EQPO7">EQUIPOS!$B$15</definedName>
    <definedName name="EQPO8">EQUIPOS!$B$16</definedName>
    <definedName name="EQPO9" localSheetId="56">[29]EQUIPOS!$B$17</definedName>
    <definedName name="EQPO9" localSheetId="58">[29]EQUIPOS!$B$17</definedName>
    <definedName name="EQPO9" localSheetId="60">[29]EQUIPOS!$B$17</definedName>
    <definedName name="EQPO9" localSheetId="62">[29]EQUIPOS!$B$17</definedName>
    <definedName name="EQPO9" localSheetId="64">[29]EQUIPOS!$B$17</definedName>
    <definedName name="EQPO9" localSheetId="66">[29]EQUIPOS!$B$17</definedName>
    <definedName name="EQPO9" localSheetId="68">[29]EQUIPOS!$B$17</definedName>
    <definedName name="EQPO9">EQUIPOS!$B$17</definedName>
    <definedName name="equi">'[41]precios-básicos2002'!$C$12:$C$56</definedName>
    <definedName name="equipo" localSheetId="26">[96]Equipo!$A$7:$A$65536</definedName>
    <definedName name="equipo" localSheetId="28">[96]Equipo!$A$7:$A$65536</definedName>
    <definedName name="equipo" localSheetId="30">[96]Equipo!$A$7:$A$65536</definedName>
    <definedName name="equipo" localSheetId="81">[96]Equipo!$A$7:$A$65536</definedName>
    <definedName name="equipo" localSheetId="32">[96]Equipo!$A$7:$A$65536</definedName>
    <definedName name="equipo" localSheetId="34">[96]Equipo!$A$7:$A$65536</definedName>
    <definedName name="equipo" localSheetId="36">[96]Equipo!$A$7:$A$65536</definedName>
    <definedName name="equipo" localSheetId="38">[96]Equipo!$A$7:$A$65536</definedName>
    <definedName name="equipo" localSheetId="40">[96]Equipo!$A$7:$A$65536</definedName>
    <definedName name="equipo" localSheetId="42">[96]Equipo!$A$7:$A$65536</definedName>
    <definedName name="equipo" localSheetId="45">[96]Equipo!$A$7:$A$65536</definedName>
    <definedName name="equipo" localSheetId="47">[96]Equipo!$A$7:$A$65536</definedName>
    <definedName name="equipo" localSheetId="49">[96]Equipo!$A$7:$A$65536</definedName>
    <definedName name="equipo" localSheetId="51">[96]Equipo!$A$7:$A$65536</definedName>
    <definedName name="equipo" localSheetId="53">[96]Equipo!$A$7:$A$65536</definedName>
    <definedName name="equipo" localSheetId="55">[96]Equipo!$A$7:$A$65536</definedName>
    <definedName name="equipo" localSheetId="57">[96]Equipo!$A$7:$A$65536</definedName>
    <definedName name="equipo" localSheetId="59">[96]Equipo!$A$7:$A$65536</definedName>
    <definedName name="equipo" localSheetId="61">[96]Equipo!$A$7:$A$65536</definedName>
    <definedName name="equipo" localSheetId="63">[96]Equipo!$A$7:$A$65536</definedName>
    <definedName name="equipo" localSheetId="65">[96]Equipo!$A$7:$A$65536</definedName>
    <definedName name="equipo" localSheetId="67">[96]Equipo!$A$7:$A$65536</definedName>
    <definedName name="equipo" localSheetId="69">[96]Equipo!$A$7:$A$65536</definedName>
    <definedName name="equipo" localSheetId="71">[96]Equipo!$A$7:$A$65536</definedName>
    <definedName name="EQUIPO" localSheetId="56">#REF!</definedName>
    <definedName name="EQUIPO" localSheetId="58">#REF!</definedName>
    <definedName name="EQUIPO" localSheetId="60">#REF!</definedName>
    <definedName name="EQUIPO" localSheetId="62">#REF!</definedName>
    <definedName name="EQUIPO" localSheetId="64">#REF!</definedName>
    <definedName name="EQUIPO" localSheetId="66">#REF!</definedName>
    <definedName name="EQUIPO" localSheetId="68">#REF!</definedName>
    <definedName name="equipo" localSheetId="73">[96]Equipo!$A$7:$A$65536</definedName>
    <definedName name="equipo" localSheetId="75">[96]Equipo!$A$7:$A$65536</definedName>
    <definedName name="equipo" localSheetId="77">[96]Equipo!$A$7:$A$65536</definedName>
    <definedName name="equipo" localSheetId="79">[96]Equipo!$A$7:$A$65536</definedName>
    <definedName name="equipo" localSheetId="3">[96]Equipo!$A$7:$A$65536</definedName>
    <definedName name="EQUIPO">#REF!</definedName>
    <definedName name="EQUIPO1">#REF!</definedName>
    <definedName name="EQUIPO13">EQUIPOS!$B$21</definedName>
    <definedName name="EQUIPOS" localSheetId="26">'[97]TABLA EQUIPOS'!$A$3:$D$70</definedName>
    <definedName name="EQUIPOS" localSheetId="28">'[97]TABLA EQUIPOS'!$A$3:$D$70</definedName>
    <definedName name="EQUIPOS" localSheetId="30">'[97]TABLA EQUIPOS'!$A$3:$D$70</definedName>
    <definedName name="EQUIPOS" localSheetId="81">'[97]TABLA EQUIPOS'!$A$3:$D$70</definedName>
    <definedName name="EQUIPOS" localSheetId="32">'[97]TABLA EQUIPOS'!$A$3:$D$70</definedName>
    <definedName name="EQUIPOS" localSheetId="34">'[97]TABLA EQUIPOS'!$A$3:$D$70</definedName>
    <definedName name="EQUIPOS" localSheetId="36">'[97]TABLA EQUIPOS'!$A$3:$D$70</definedName>
    <definedName name="EQUIPOS" localSheetId="38">'[97]TABLA EQUIPOS'!$A$3:$D$70</definedName>
    <definedName name="EQUIPOS" localSheetId="40">'[97]TABLA EQUIPOS'!$A$3:$D$70</definedName>
    <definedName name="EQUIPOS" localSheetId="42">'[97]TABLA EQUIPOS'!$A$3:$D$70</definedName>
    <definedName name="EQUIPOS" localSheetId="45">'[97]TABLA EQUIPOS'!$A$3:$D$70</definedName>
    <definedName name="EQUIPOS" localSheetId="47">'[97]TABLA EQUIPOS'!$A$3:$D$70</definedName>
    <definedName name="EQUIPOS" localSheetId="49">'[97]TABLA EQUIPOS'!$A$3:$D$70</definedName>
    <definedName name="EQUIPOS" localSheetId="51">'[97]TABLA EQUIPOS'!$A$3:$D$70</definedName>
    <definedName name="EQUIPOS" localSheetId="53">'[97]TABLA EQUIPOS'!$A$3:$D$70</definedName>
    <definedName name="EQUIPOS" localSheetId="55">'[97]TABLA EQUIPOS'!$A$3:$D$70</definedName>
    <definedName name="EQUIPOS" localSheetId="57">'[97]TABLA EQUIPOS'!$A$3:$D$70</definedName>
    <definedName name="EQUIPOS" localSheetId="59">'[97]TABLA EQUIPOS'!$A$3:$D$70</definedName>
    <definedName name="EQUIPOS" localSheetId="61">'[97]TABLA EQUIPOS'!$A$3:$D$70</definedName>
    <definedName name="EQUIPOS" localSheetId="63">'[97]TABLA EQUIPOS'!$A$3:$D$70</definedName>
    <definedName name="EQUIPOS" localSheetId="65">'[97]TABLA EQUIPOS'!$A$3:$D$70</definedName>
    <definedName name="EQUIPOS" localSheetId="67">'[97]TABLA EQUIPOS'!$A$3:$D$70</definedName>
    <definedName name="EQUIPOS" localSheetId="69">'[97]TABLA EQUIPOS'!$A$3:$D$70</definedName>
    <definedName name="EQUIPOS" localSheetId="71">'[97]TABLA EQUIPOS'!$A$3:$D$70</definedName>
    <definedName name="EQUIPOS" localSheetId="73">'[97]TABLA EQUIPOS'!$A$3:$D$70</definedName>
    <definedName name="EQUIPOS" localSheetId="75">'[97]TABLA EQUIPOS'!$A$3:$D$70</definedName>
    <definedName name="EQUIPOS" localSheetId="77">'[97]TABLA EQUIPOS'!$A$3:$D$70</definedName>
    <definedName name="EQUIPOS" localSheetId="79">'[97]TABLA EQUIPOS'!$A$3:$D$70</definedName>
    <definedName name="Equipos" localSheetId="3">#REF!</definedName>
    <definedName name="Equipos">#REF!</definedName>
    <definedName name="EQUIPOS1">#REF!</definedName>
    <definedName name="Equipostotal">#REF!</definedName>
    <definedName name="eqw" localSheetId="26" hidden="1">{"via1",#N/A,TRUE,"general";"via2",#N/A,TRUE,"general";"via3",#N/A,TRUE,"general"}</definedName>
    <definedName name="eqw" localSheetId="28" hidden="1">{"via1",#N/A,TRUE,"general";"via2",#N/A,TRUE,"general";"via3",#N/A,TRUE,"general"}</definedName>
    <definedName name="eqw" localSheetId="30" hidden="1">{"via1",#N/A,TRUE,"general";"via2",#N/A,TRUE,"general";"via3",#N/A,TRUE,"general"}</definedName>
    <definedName name="eqw" localSheetId="81" hidden="1">{"via1",#N/A,TRUE,"general";"via2",#N/A,TRUE,"general";"via3",#N/A,TRUE,"general"}</definedName>
    <definedName name="eqw" localSheetId="32" hidden="1">{"via1",#N/A,TRUE,"general";"via2",#N/A,TRUE,"general";"via3",#N/A,TRUE,"general"}</definedName>
    <definedName name="eqw" localSheetId="34" hidden="1">{"via1",#N/A,TRUE,"general";"via2",#N/A,TRUE,"general";"via3",#N/A,TRUE,"general"}</definedName>
    <definedName name="eqw" localSheetId="36" hidden="1">{"via1",#N/A,TRUE,"general";"via2",#N/A,TRUE,"general";"via3",#N/A,TRUE,"general"}</definedName>
    <definedName name="eqw" localSheetId="38" hidden="1">{"via1",#N/A,TRUE,"general";"via2",#N/A,TRUE,"general";"via3",#N/A,TRUE,"general"}</definedName>
    <definedName name="eqw" localSheetId="40" hidden="1">{"via1",#N/A,TRUE,"general";"via2",#N/A,TRUE,"general";"via3",#N/A,TRUE,"general"}</definedName>
    <definedName name="eqw" localSheetId="42" hidden="1">{"via1",#N/A,TRUE,"general";"via2",#N/A,TRUE,"general";"via3",#N/A,TRUE,"general"}</definedName>
    <definedName name="eqw" localSheetId="45" hidden="1">{"via1",#N/A,TRUE,"general";"via2",#N/A,TRUE,"general";"via3",#N/A,TRUE,"general"}</definedName>
    <definedName name="eqw" localSheetId="47" hidden="1">{"via1",#N/A,TRUE,"general";"via2",#N/A,TRUE,"general";"via3",#N/A,TRUE,"general"}</definedName>
    <definedName name="eqw" localSheetId="49" hidden="1">{"via1",#N/A,TRUE,"general";"via2",#N/A,TRUE,"general";"via3",#N/A,TRUE,"general"}</definedName>
    <definedName name="eqw" localSheetId="51" hidden="1">{"via1",#N/A,TRUE,"general";"via2",#N/A,TRUE,"general";"via3",#N/A,TRUE,"general"}</definedName>
    <definedName name="eqw" localSheetId="53" hidden="1">{"via1",#N/A,TRUE,"general";"via2",#N/A,TRUE,"general";"via3",#N/A,TRUE,"general"}</definedName>
    <definedName name="eqw" localSheetId="55" hidden="1">{"via1",#N/A,TRUE,"general";"via2",#N/A,TRUE,"general";"via3",#N/A,TRUE,"general"}</definedName>
    <definedName name="eqw" localSheetId="57" hidden="1">{"via1",#N/A,TRUE,"general";"via2",#N/A,TRUE,"general";"via3",#N/A,TRUE,"general"}</definedName>
    <definedName name="eqw" localSheetId="59" hidden="1">{"via1",#N/A,TRUE,"general";"via2",#N/A,TRUE,"general";"via3",#N/A,TRUE,"general"}</definedName>
    <definedName name="eqw" localSheetId="61" hidden="1">{"via1",#N/A,TRUE,"general";"via2",#N/A,TRUE,"general";"via3",#N/A,TRUE,"general"}</definedName>
    <definedName name="eqw" localSheetId="63" hidden="1">{"via1",#N/A,TRUE,"general";"via2",#N/A,TRUE,"general";"via3",#N/A,TRUE,"general"}</definedName>
    <definedName name="eqw" localSheetId="65" hidden="1">{"via1",#N/A,TRUE,"general";"via2",#N/A,TRUE,"general";"via3",#N/A,TRUE,"general"}</definedName>
    <definedName name="eqw" localSheetId="67" hidden="1">{"via1",#N/A,TRUE,"general";"via2",#N/A,TRUE,"general";"via3",#N/A,TRUE,"general"}</definedName>
    <definedName name="eqw" localSheetId="69" hidden="1">{"via1",#N/A,TRUE,"general";"via2",#N/A,TRUE,"general";"via3",#N/A,TRUE,"general"}</definedName>
    <definedName name="eqw" localSheetId="71" hidden="1">{"via1",#N/A,TRUE,"general";"via2",#N/A,TRUE,"general";"via3",#N/A,TRUE,"general"}</definedName>
    <definedName name="eqw" localSheetId="73" hidden="1">{"via1",#N/A,TRUE,"general";"via2",#N/A,TRUE,"general";"via3",#N/A,TRUE,"general"}</definedName>
    <definedName name="eqw" localSheetId="75" hidden="1">{"via1",#N/A,TRUE,"general";"via2",#N/A,TRUE,"general";"via3",#N/A,TRUE,"general"}</definedName>
    <definedName name="eqw" localSheetId="77" hidden="1">{"via1",#N/A,TRUE,"general";"via2",#N/A,TRUE,"general";"via3",#N/A,TRUE,"general"}</definedName>
    <definedName name="eqw" localSheetId="79"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#REF!</definedName>
    <definedName name="ERE_ART">[67]steel!$B$8:$B$47</definedName>
    <definedName name="erfg" localSheetId="3" hidden="1">{#N/A,#N/A,FALSE,"Hoja1";#N/A,#N/A,FALSE,"Hoja2"}</definedName>
    <definedName name="erfg" hidden="1">{#N/A,#N/A,FALSE,"Hoja1";#N/A,#N/A,FALSE,"Hoja2"}</definedName>
    <definedName name="erg" localSheetId="26" hidden="1">{"TAB1",#N/A,TRUE,"GENERAL";"TAB2",#N/A,TRUE,"GENERAL";"TAB3",#N/A,TRUE,"GENERAL";"TAB4",#N/A,TRUE,"GENERAL";"TAB5",#N/A,TRUE,"GENERAL"}</definedName>
    <definedName name="erg" localSheetId="28" hidden="1">{"TAB1",#N/A,TRUE,"GENERAL";"TAB2",#N/A,TRUE,"GENERAL";"TAB3",#N/A,TRUE,"GENERAL";"TAB4",#N/A,TRUE,"GENERAL";"TAB5",#N/A,TRUE,"GENERAL"}</definedName>
    <definedName name="erg" localSheetId="30" hidden="1">{"TAB1",#N/A,TRUE,"GENERAL";"TAB2",#N/A,TRUE,"GENERAL";"TAB3",#N/A,TRUE,"GENERAL";"TAB4",#N/A,TRUE,"GENERAL";"TAB5",#N/A,TRUE,"GENERAL"}</definedName>
    <definedName name="erg" localSheetId="81" hidden="1">{"TAB1",#N/A,TRUE,"GENERAL";"TAB2",#N/A,TRUE,"GENERAL";"TAB3",#N/A,TRUE,"GENERAL";"TAB4",#N/A,TRUE,"GENERAL";"TAB5",#N/A,TRUE,"GENERAL"}</definedName>
    <definedName name="erg" localSheetId="32" hidden="1">{"TAB1",#N/A,TRUE,"GENERAL";"TAB2",#N/A,TRUE,"GENERAL";"TAB3",#N/A,TRUE,"GENERAL";"TAB4",#N/A,TRUE,"GENERAL";"TAB5",#N/A,TRUE,"GENERAL"}</definedName>
    <definedName name="erg" localSheetId="34" hidden="1">{"TAB1",#N/A,TRUE,"GENERAL";"TAB2",#N/A,TRUE,"GENERAL";"TAB3",#N/A,TRUE,"GENERAL";"TAB4",#N/A,TRUE,"GENERAL";"TAB5",#N/A,TRUE,"GENERAL"}</definedName>
    <definedName name="erg" localSheetId="36" hidden="1">{"TAB1",#N/A,TRUE,"GENERAL";"TAB2",#N/A,TRUE,"GENERAL";"TAB3",#N/A,TRUE,"GENERAL";"TAB4",#N/A,TRUE,"GENERAL";"TAB5",#N/A,TRUE,"GENERAL"}</definedName>
    <definedName name="erg" localSheetId="38" hidden="1">{"TAB1",#N/A,TRUE,"GENERAL";"TAB2",#N/A,TRUE,"GENERAL";"TAB3",#N/A,TRUE,"GENERAL";"TAB4",#N/A,TRUE,"GENERAL";"TAB5",#N/A,TRUE,"GENERAL"}</definedName>
    <definedName name="erg" localSheetId="40" hidden="1">{"TAB1",#N/A,TRUE,"GENERAL";"TAB2",#N/A,TRUE,"GENERAL";"TAB3",#N/A,TRUE,"GENERAL";"TAB4",#N/A,TRUE,"GENERAL";"TAB5",#N/A,TRUE,"GENERAL"}</definedName>
    <definedName name="erg" localSheetId="42" hidden="1">{"TAB1",#N/A,TRUE,"GENERAL";"TAB2",#N/A,TRUE,"GENERAL";"TAB3",#N/A,TRUE,"GENERAL";"TAB4",#N/A,TRUE,"GENERAL";"TAB5",#N/A,TRUE,"GENERAL"}</definedName>
    <definedName name="erg" localSheetId="45" hidden="1">{"TAB1",#N/A,TRUE,"GENERAL";"TAB2",#N/A,TRUE,"GENERAL";"TAB3",#N/A,TRUE,"GENERAL";"TAB4",#N/A,TRUE,"GENERAL";"TAB5",#N/A,TRUE,"GENERAL"}</definedName>
    <definedName name="erg" localSheetId="47" hidden="1">{"TAB1",#N/A,TRUE,"GENERAL";"TAB2",#N/A,TRUE,"GENERAL";"TAB3",#N/A,TRUE,"GENERAL";"TAB4",#N/A,TRUE,"GENERAL";"TAB5",#N/A,TRUE,"GENERAL"}</definedName>
    <definedName name="erg" localSheetId="49" hidden="1">{"TAB1",#N/A,TRUE,"GENERAL";"TAB2",#N/A,TRUE,"GENERAL";"TAB3",#N/A,TRUE,"GENERAL";"TAB4",#N/A,TRUE,"GENERAL";"TAB5",#N/A,TRUE,"GENERAL"}</definedName>
    <definedName name="erg" localSheetId="51" hidden="1">{"TAB1",#N/A,TRUE,"GENERAL";"TAB2",#N/A,TRUE,"GENERAL";"TAB3",#N/A,TRUE,"GENERAL";"TAB4",#N/A,TRUE,"GENERAL";"TAB5",#N/A,TRUE,"GENERAL"}</definedName>
    <definedName name="erg" localSheetId="53" hidden="1">{"TAB1",#N/A,TRUE,"GENERAL";"TAB2",#N/A,TRUE,"GENERAL";"TAB3",#N/A,TRUE,"GENERAL";"TAB4",#N/A,TRUE,"GENERAL";"TAB5",#N/A,TRUE,"GENERAL"}</definedName>
    <definedName name="erg" localSheetId="55" hidden="1">{"TAB1",#N/A,TRUE,"GENERAL";"TAB2",#N/A,TRUE,"GENERAL";"TAB3",#N/A,TRUE,"GENERAL";"TAB4",#N/A,TRUE,"GENERAL";"TAB5",#N/A,TRUE,"GENERAL"}</definedName>
    <definedName name="erg" localSheetId="57" hidden="1">{"TAB1",#N/A,TRUE,"GENERAL";"TAB2",#N/A,TRUE,"GENERAL";"TAB3",#N/A,TRUE,"GENERAL";"TAB4",#N/A,TRUE,"GENERAL";"TAB5",#N/A,TRUE,"GENERAL"}</definedName>
    <definedName name="erg" localSheetId="59" hidden="1">{"TAB1",#N/A,TRUE,"GENERAL";"TAB2",#N/A,TRUE,"GENERAL";"TAB3",#N/A,TRUE,"GENERAL";"TAB4",#N/A,TRUE,"GENERAL";"TAB5",#N/A,TRUE,"GENERAL"}</definedName>
    <definedName name="erg" localSheetId="61" hidden="1">{"TAB1",#N/A,TRUE,"GENERAL";"TAB2",#N/A,TRUE,"GENERAL";"TAB3",#N/A,TRUE,"GENERAL";"TAB4",#N/A,TRUE,"GENERAL";"TAB5",#N/A,TRUE,"GENERAL"}</definedName>
    <definedName name="erg" localSheetId="63" hidden="1">{"TAB1",#N/A,TRUE,"GENERAL";"TAB2",#N/A,TRUE,"GENERAL";"TAB3",#N/A,TRUE,"GENERAL";"TAB4",#N/A,TRUE,"GENERAL";"TAB5",#N/A,TRUE,"GENERAL"}</definedName>
    <definedName name="erg" localSheetId="65" hidden="1">{"TAB1",#N/A,TRUE,"GENERAL";"TAB2",#N/A,TRUE,"GENERAL";"TAB3",#N/A,TRUE,"GENERAL";"TAB4",#N/A,TRUE,"GENERAL";"TAB5",#N/A,TRUE,"GENERAL"}</definedName>
    <definedName name="erg" localSheetId="67" hidden="1">{"TAB1",#N/A,TRUE,"GENERAL";"TAB2",#N/A,TRUE,"GENERAL";"TAB3",#N/A,TRUE,"GENERAL";"TAB4",#N/A,TRUE,"GENERAL";"TAB5",#N/A,TRUE,"GENERAL"}</definedName>
    <definedName name="erg" localSheetId="69" hidden="1">{"TAB1",#N/A,TRUE,"GENERAL";"TAB2",#N/A,TRUE,"GENERAL";"TAB3",#N/A,TRUE,"GENERAL";"TAB4",#N/A,TRUE,"GENERAL";"TAB5",#N/A,TRUE,"GENERAL"}</definedName>
    <definedName name="erg" localSheetId="71" hidden="1">{"TAB1",#N/A,TRUE,"GENERAL";"TAB2",#N/A,TRUE,"GENERAL";"TAB3",#N/A,TRUE,"GENERAL";"TAB4",#N/A,TRUE,"GENERAL";"TAB5",#N/A,TRUE,"GENERAL"}</definedName>
    <definedName name="erg" localSheetId="73" hidden="1">{"TAB1",#N/A,TRUE,"GENERAL";"TAB2",#N/A,TRUE,"GENERAL";"TAB3",#N/A,TRUE,"GENERAL";"TAB4",#N/A,TRUE,"GENERAL";"TAB5",#N/A,TRUE,"GENERAL"}</definedName>
    <definedName name="erg" localSheetId="75" hidden="1">{"TAB1",#N/A,TRUE,"GENERAL";"TAB2",#N/A,TRUE,"GENERAL";"TAB3",#N/A,TRUE,"GENERAL";"TAB4",#N/A,TRUE,"GENERAL";"TAB5",#N/A,TRUE,"GENERAL"}</definedName>
    <definedName name="erg" localSheetId="77" hidden="1">{"TAB1",#N/A,TRUE,"GENERAL";"TAB2",#N/A,TRUE,"GENERAL";"TAB3",#N/A,TRUE,"GENERAL";"TAB4",#N/A,TRUE,"GENERAL";"TAB5",#N/A,TRUE,"GENERAL"}</definedName>
    <definedName name="erg" localSheetId="79"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6" hidden="1">{"via1",#N/A,TRUE,"general";"via2",#N/A,TRUE,"general";"via3",#N/A,TRUE,"general"}</definedName>
    <definedName name="erger" localSheetId="28" hidden="1">{"via1",#N/A,TRUE,"general";"via2",#N/A,TRUE,"general";"via3",#N/A,TRUE,"general"}</definedName>
    <definedName name="erger" localSheetId="30" hidden="1">{"via1",#N/A,TRUE,"general";"via2",#N/A,TRUE,"general";"via3",#N/A,TRUE,"general"}</definedName>
    <definedName name="erger" localSheetId="81" hidden="1">{"via1",#N/A,TRUE,"general";"via2",#N/A,TRUE,"general";"via3",#N/A,TRUE,"general"}</definedName>
    <definedName name="erger" localSheetId="32" hidden="1">{"via1",#N/A,TRUE,"general";"via2",#N/A,TRUE,"general";"via3",#N/A,TRUE,"general"}</definedName>
    <definedName name="erger" localSheetId="34" hidden="1">{"via1",#N/A,TRUE,"general";"via2",#N/A,TRUE,"general";"via3",#N/A,TRUE,"general"}</definedName>
    <definedName name="erger" localSheetId="36" hidden="1">{"via1",#N/A,TRUE,"general";"via2",#N/A,TRUE,"general";"via3",#N/A,TRUE,"general"}</definedName>
    <definedName name="erger" localSheetId="38" hidden="1">{"via1",#N/A,TRUE,"general";"via2",#N/A,TRUE,"general";"via3",#N/A,TRUE,"general"}</definedName>
    <definedName name="erger" localSheetId="40" hidden="1">{"via1",#N/A,TRUE,"general";"via2",#N/A,TRUE,"general";"via3",#N/A,TRUE,"general"}</definedName>
    <definedName name="erger" localSheetId="42" hidden="1">{"via1",#N/A,TRUE,"general";"via2",#N/A,TRUE,"general";"via3",#N/A,TRUE,"general"}</definedName>
    <definedName name="erger" localSheetId="45" hidden="1">{"via1",#N/A,TRUE,"general";"via2",#N/A,TRUE,"general";"via3",#N/A,TRUE,"general"}</definedName>
    <definedName name="erger" localSheetId="47" hidden="1">{"via1",#N/A,TRUE,"general";"via2",#N/A,TRUE,"general";"via3",#N/A,TRUE,"general"}</definedName>
    <definedName name="erger" localSheetId="49" hidden="1">{"via1",#N/A,TRUE,"general";"via2",#N/A,TRUE,"general";"via3",#N/A,TRUE,"general"}</definedName>
    <definedName name="erger" localSheetId="51" hidden="1">{"via1",#N/A,TRUE,"general";"via2",#N/A,TRUE,"general";"via3",#N/A,TRUE,"general"}</definedName>
    <definedName name="erger" localSheetId="53" hidden="1">{"via1",#N/A,TRUE,"general";"via2",#N/A,TRUE,"general";"via3",#N/A,TRUE,"general"}</definedName>
    <definedName name="erger" localSheetId="55" hidden="1">{"via1",#N/A,TRUE,"general";"via2",#N/A,TRUE,"general";"via3",#N/A,TRUE,"general"}</definedName>
    <definedName name="erger" localSheetId="57" hidden="1">{"via1",#N/A,TRUE,"general";"via2",#N/A,TRUE,"general";"via3",#N/A,TRUE,"general"}</definedName>
    <definedName name="erger" localSheetId="59" hidden="1">{"via1",#N/A,TRUE,"general";"via2",#N/A,TRUE,"general";"via3",#N/A,TRUE,"general"}</definedName>
    <definedName name="erger" localSheetId="61" hidden="1">{"via1",#N/A,TRUE,"general";"via2",#N/A,TRUE,"general";"via3",#N/A,TRUE,"general"}</definedName>
    <definedName name="erger" localSheetId="63" hidden="1">{"via1",#N/A,TRUE,"general";"via2",#N/A,TRUE,"general";"via3",#N/A,TRUE,"general"}</definedName>
    <definedName name="erger" localSheetId="65" hidden="1">{"via1",#N/A,TRUE,"general";"via2",#N/A,TRUE,"general";"via3",#N/A,TRUE,"general"}</definedName>
    <definedName name="erger" localSheetId="67" hidden="1">{"via1",#N/A,TRUE,"general";"via2",#N/A,TRUE,"general";"via3",#N/A,TRUE,"general"}</definedName>
    <definedName name="erger" localSheetId="69" hidden="1">{"via1",#N/A,TRUE,"general";"via2",#N/A,TRUE,"general";"via3",#N/A,TRUE,"general"}</definedName>
    <definedName name="erger" localSheetId="71" hidden="1">{"via1",#N/A,TRUE,"general";"via2",#N/A,TRUE,"general";"via3",#N/A,TRUE,"general"}</definedName>
    <definedName name="erger" localSheetId="73" hidden="1">{"via1",#N/A,TRUE,"general";"via2",#N/A,TRUE,"general";"via3",#N/A,TRUE,"general"}</definedName>
    <definedName name="erger" localSheetId="75" hidden="1">{"via1",#N/A,TRUE,"general";"via2",#N/A,TRUE,"general";"via3",#N/A,TRUE,"general"}</definedName>
    <definedName name="erger" localSheetId="77" hidden="1">{"via1",#N/A,TRUE,"general";"via2",#N/A,TRUE,"general";"via3",#N/A,TRUE,"general"}</definedName>
    <definedName name="erger" localSheetId="79"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6" hidden="1">{"via1",#N/A,TRUE,"general";"via2",#N/A,TRUE,"general";"via3",#N/A,TRUE,"general"}</definedName>
    <definedName name="ergerg" localSheetId="28" hidden="1">{"via1",#N/A,TRUE,"general";"via2",#N/A,TRUE,"general";"via3",#N/A,TRUE,"general"}</definedName>
    <definedName name="ergerg" localSheetId="30" hidden="1">{"via1",#N/A,TRUE,"general";"via2",#N/A,TRUE,"general";"via3",#N/A,TRUE,"general"}</definedName>
    <definedName name="ergerg" localSheetId="81" hidden="1">{"via1",#N/A,TRUE,"general";"via2",#N/A,TRUE,"general";"via3",#N/A,TRUE,"general"}</definedName>
    <definedName name="ergerg" localSheetId="32" hidden="1">{"via1",#N/A,TRUE,"general";"via2",#N/A,TRUE,"general";"via3",#N/A,TRUE,"general"}</definedName>
    <definedName name="ergerg" localSheetId="34" hidden="1">{"via1",#N/A,TRUE,"general";"via2",#N/A,TRUE,"general";"via3",#N/A,TRUE,"general"}</definedName>
    <definedName name="ergerg" localSheetId="36" hidden="1">{"via1",#N/A,TRUE,"general";"via2",#N/A,TRUE,"general";"via3",#N/A,TRUE,"general"}</definedName>
    <definedName name="ergerg" localSheetId="38" hidden="1">{"via1",#N/A,TRUE,"general";"via2",#N/A,TRUE,"general";"via3",#N/A,TRUE,"general"}</definedName>
    <definedName name="ergerg" localSheetId="40" hidden="1">{"via1",#N/A,TRUE,"general";"via2",#N/A,TRUE,"general";"via3",#N/A,TRUE,"general"}</definedName>
    <definedName name="ergerg" localSheetId="42" hidden="1">{"via1",#N/A,TRUE,"general";"via2",#N/A,TRUE,"general";"via3",#N/A,TRUE,"general"}</definedName>
    <definedName name="ergerg" localSheetId="45" hidden="1">{"via1",#N/A,TRUE,"general";"via2",#N/A,TRUE,"general";"via3",#N/A,TRUE,"general"}</definedName>
    <definedName name="ergerg" localSheetId="47" hidden="1">{"via1",#N/A,TRUE,"general";"via2",#N/A,TRUE,"general";"via3",#N/A,TRUE,"general"}</definedName>
    <definedName name="ergerg" localSheetId="49" hidden="1">{"via1",#N/A,TRUE,"general";"via2",#N/A,TRUE,"general";"via3",#N/A,TRUE,"general"}</definedName>
    <definedName name="ergerg" localSheetId="51" hidden="1">{"via1",#N/A,TRUE,"general";"via2",#N/A,TRUE,"general";"via3",#N/A,TRUE,"general"}</definedName>
    <definedName name="ergerg" localSheetId="53" hidden="1">{"via1",#N/A,TRUE,"general";"via2",#N/A,TRUE,"general";"via3",#N/A,TRUE,"general"}</definedName>
    <definedName name="ergerg" localSheetId="55" hidden="1">{"via1",#N/A,TRUE,"general";"via2",#N/A,TRUE,"general";"via3",#N/A,TRUE,"general"}</definedName>
    <definedName name="ergerg" localSheetId="57" hidden="1">{"via1",#N/A,TRUE,"general";"via2",#N/A,TRUE,"general";"via3",#N/A,TRUE,"general"}</definedName>
    <definedName name="ergerg" localSheetId="59" hidden="1">{"via1",#N/A,TRUE,"general";"via2",#N/A,TRUE,"general";"via3",#N/A,TRUE,"general"}</definedName>
    <definedName name="ergerg" localSheetId="61" hidden="1">{"via1",#N/A,TRUE,"general";"via2",#N/A,TRUE,"general";"via3",#N/A,TRUE,"general"}</definedName>
    <definedName name="ergerg" localSheetId="63" hidden="1">{"via1",#N/A,TRUE,"general";"via2",#N/A,TRUE,"general";"via3",#N/A,TRUE,"general"}</definedName>
    <definedName name="ergerg" localSheetId="65" hidden="1">{"via1",#N/A,TRUE,"general";"via2",#N/A,TRUE,"general";"via3",#N/A,TRUE,"general"}</definedName>
    <definedName name="ergerg" localSheetId="67" hidden="1">{"via1",#N/A,TRUE,"general";"via2",#N/A,TRUE,"general";"via3",#N/A,TRUE,"general"}</definedName>
    <definedName name="ergerg" localSheetId="69" hidden="1">{"via1",#N/A,TRUE,"general";"via2",#N/A,TRUE,"general";"via3",#N/A,TRUE,"general"}</definedName>
    <definedName name="ergerg" localSheetId="71" hidden="1">{"via1",#N/A,TRUE,"general";"via2",#N/A,TRUE,"general";"via3",#N/A,TRUE,"general"}</definedName>
    <definedName name="ergerg" localSheetId="73" hidden="1">{"via1",#N/A,TRUE,"general";"via2",#N/A,TRUE,"general";"via3",#N/A,TRUE,"general"}</definedName>
    <definedName name="ergerg" localSheetId="75" hidden="1">{"via1",#N/A,TRUE,"general";"via2",#N/A,TRUE,"general";"via3",#N/A,TRUE,"general"}</definedName>
    <definedName name="ergerg" localSheetId="77" hidden="1">{"via1",#N/A,TRUE,"general";"via2",#N/A,TRUE,"general";"via3",#N/A,TRUE,"general"}</definedName>
    <definedName name="ergerg" localSheetId="79"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6" hidden="1">{"via1",#N/A,TRUE,"general";"via2",#N/A,TRUE,"general";"via3",#N/A,TRUE,"general"}</definedName>
    <definedName name="ergfegr" localSheetId="28" hidden="1">{"via1",#N/A,TRUE,"general";"via2",#N/A,TRUE,"general";"via3",#N/A,TRUE,"general"}</definedName>
    <definedName name="ergfegr" localSheetId="30" hidden="1">{"via1",#N/A,TRUE,"general";"via2",#N/A,TRUE,"general";"via3",#N/A,TRUE,"general"}</definedName>
    <definedName name="ergfegr" localSheetId="81" hidden="1">{"via1",#N/A,TRUE,"general";"via2",#N/A,TRUE,"general";"via3",#N/A,TRUE,"general"}</definedName>
    <definedName name="ergfegr" localSheetId="32" hidden="1">{"via1",#N/A,TRUE,"general";"via2",#N/A,TRUE,"general";"via3",#N/A,TRUE,"general"}</definedName>
    <definedName name="ergfegr" localSheetId="34" hidden="1">{"via1",#N/A,TRUE,"general";"via2",#N/A,TRUE,"general";"via3",#N/A,TRUE,"general"}</definedName>
    <definedName name="ergfegr" localSheetId="36" hidden="1">{"via1",#N/A,TRUE,"general";"via2",#N/A,TRUE,"general";"via3",#N/A,TRUE,"general"}</definedName>
    <definedName name="ergfegr" localSheetId="38" hidden="1">{"via1",#N/A,TRUE,"general";"via2",#N/A,TRUE,"general";"via3",#N/A,TRUE,"general"}</definedName>
    <definedName name="ergfegr" localSheetId="40" hidden="1">{"via1",#N/A,TRUE,"general";"via2",#N/A,TRUE,"general";"via3",#N/A,TRUE,"general"}</definedName>
    <definedName name="ergfegr" localSheetId="42" hidden="1">{"via1",#N/A,TRUE,"general";"via2",#N/A,TRUE,"general";"via3",#N/A,TRUE,"general"}</definedName>
    <definedName name="ergfegr" localSheetId="45" hidden="1">{"via1",#N/A,TRUE,"general";"via2",#N/A,TRUE,"general";"via3",#N/A,TRUE,"general"}</definedName>
    <definedName name="ergfegr" localSheetId="47" hidden="1">{"via1",#N/A,TRUE,"general";"via2",#N/A,TRUE,"general";"via3",#N/A,TRUE,"general"}</definedName>
    <definedName name="ergfegr" localSheetId="49" hidden="1">{"via1",#N/A,TRUE,"general";"via2",#N/A,TRUE,"general";"via3",#N/A,TRUE,"general"}</definedName>
    <definedName name="ergfegr" localSheetId="51" hidden="1">{"via1",#N/A,TRUE,"general";"via2",#N/A,TRUE,"general";"via3",#N/A,TRUE,"general"}</definedName>
    <definedName name="ergfegr" localSheetId="53" hidden="1">{"via1",#N/A,TRUE,"general";"via2",#N/A,TRUE,"general";"via3",#N/A,TRUE,"general"}</definedName>
    <definedName name="ergfegr" localSheetId="55" hidden="1">{"via1",#N/A,TRUE,"general";"via2",#N/A,TRUE,"general";"via3",#N/A,TRUE,"general"}</definedName>
    <definedName name="ergfegr" localSheetId="57" hidden="1">{"via1",#N/A,TRUE,"general";"via2",#N/A,TRUE,"general";"via3",#N/A,TRUE,"general"}</definedName>
    <definedName name="ergfegr" localSheetId="59" hidden="1">{"via1",#N/A,TRUE,"general";"via2",#N/A,TRUE,"general";"via3",#N/A,TRUE,"general"}</definedName>
    <definedName name="ergfegr" localSheetId="61" hidden="1">{"via1",#N/A,TRUE,"general";"via2",#N/A,TRUE,"general";"via3",#N/A,TRUE,"general"}</definedName>
    <definedName name="ergfegr" localSheetId="63" hidden="1">{"via1",#N/A,TRUE,"general";"via2",#N/A,TRUE,"general";"via3",#N/A,TRUE,"general"}</definedName>
    <definedName name="ergfegr" localSheetId="65" hidden="1">{"via1",#N/A,TRUE,"general";"via2",#N/A,TRUE,"general";"via3",#N/A,TRUE,"general"}</definedName>
    <definedName name="ergfegr" localSheetId="67" hidden="1">{"via1",#N/A,TRUE,"general";"via2",#N/A,TRUE,"general";"via3",#N/A,TRUE,"general"}</definedName>
    <definedName name="ergfegr" localSheetId="69" hidden="1">{"via1",#N/A,TRUE,"general";"via2",#N/A,TRUE,"general";"via3",#N/A,TRUE,"general"}</definedName>
    <definedName name="ergfegr" localSheetId="71" hidden="1">{"via1",#N/A,TRUE,"general";"via2",#N/A,TRUE,"general";"via3",#N/A,TRUE,"general"}</definedName>
    <definedName name="ergfegr" localSheetId="73" hidden="1">{"via1",#N/A,TRUE,"general";"via2",#N/A,TRUE,"general";"via3",#N/A,TRUE,"general"}</definedName>
    <definedName name="ergfegr" localSheetId="75" hidden="1">{"via1",#N/A,TRUE,"general";"via2",#N/A,TRUE,"general";"via3",#N/A,TRUE,"general"}</definedName>
    <definedName name="ergfegr" localSheetId="77" hidden="1">{"via1",#N/A,TRUE,"general";"via2",#N/A,TRUE,"general";"via3",#N/A,TRUE,"general"}</definedName>
    <definedName name="ergfegr" localSheetId="79"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6"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8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40" hidden="1">{"TAB1",#N/A,TRUE,"GENERAL";"TAB2",#N/A,TRUE,"GENERAL";"TAB3",#N/A,TRUE,"GENERAL";"TAB4",#N/A,TRUE,"GENERAL";"TAB5",#N/A,TRUE,"GENERAL"}</definedName>
    <definedName name="ergge" localSheetId="42" hidden="1">{"TAB1",#N/A,TRUE,"GENERAL";"TAB2",#N/A,TRUE,"GENERAL";"TAB3",#N/A,TRUE,"GENERAL";"TAB4",#N/A,TRUE,"GENERAL";"TAB5",#N/A,TRUE,"GENERAL"}</definedName>
    <definedName name="ergge" localSheetId="45" hidden="1">{"TAB1",#N/A,TRUE,"GENERAL";"TAB2",#N/A,TRUE,"GENERAL";"TAB3",#N/A,TRUE,"GENERAL";"TAB4",#N/A,TRUE,"GENERAL";"TAB5",#N/A,TRUE,"GENERAL"}</definedName>
    <definedName name="ergge" localSheetId="47" hidden="1">{"TAB1",#N/A,TRUE,"GENERAL";"TAB2",#N/A,TRUE,"GENERAL";"TAB3",#N/A,TRUE,"GENERAL";"TAB4",#N/A,TRUE,"GENERAL";"TAB5",#N/A,TRUE,"GENERAL"}</definedName>
    <definedName name="ergge" localSheetId="49" hidden="1">{"TAB1",#N/A,TRUE,"GENERAL";"TAB2",#N/A,TRUE,"GENERAL";"TAB3",#N/A,TRUE,"GENERAL";"TAB4",#N/A,TRUE,"GENERAL";"TAB5",#N/A,TRUE,"GENERAL"}</definedName>
    <definedName name="ergge" localSheetId="51" hidden="1">{"TAB1",#N/A,TRUE,"GENERAL";"TAB2",#N/A,TRUE,"GENERAL";"TAB3",#N/A,TRUE,"GENERAL";"TAB4",#N/A,TRUE,"GENERAL";"TAB5",#N/A,TRUE,"GENERAL"}</definedName>
    <definedName name="ergge" localSheetId="53" hidden="1">{"TAB1",#N/A,TRUE,"GENERAL";"TAB2",#N/A,TRUE,"GENERAL";"TAB3",#N/A,TRUE,"GENERAL";"TAB4",#N/A,TRUE,"GENERAL";"TAB5",#N/A,TRUE,"GENERAL"}</definedName>
    <definedName name="ergge" localSheetId="55" hidden="1">{"TAB1",#N/A,TRUE,"GENERAL";"TAB2",#N/A,TRUE,"GENERAL";"TAB3",#N/A,TRUE,"GENERAL";"TAB4",#N/A,TRUE,"GENERAL";"TAB5",#N/A,TRUE,"GENERAL"}</definedName>
    <definedName name="ergge" localSheetId="57" hidden="1">{"TAB1",#N/A,TRUE,"GENERAL";"TAB2",#N/A,TRUE,"GENERAL";"TAB3",#N/A,TRUE,"GENERAL";"TAB4",#N/A,TRUE,"GENERAL";"TAB5",#N/A,TRUE,"GENERAL"}</definedName>
    <definedName name="ergge" localSheetId="59" hidden="1">{"TAB1",#N/A,TRUE,"GENERAL";"TAB2",#N/A,TRUE,"GENERAL";"TAB3",#N/A,TRUE,"GENERAL";"TAB4",#N/A,TRUE,"GENERAL";"TAB5",#N/A,TRUE,"GENERAL"}</definedName>
    <definedName name="ergge" localSheetId="61" hidden="1">{"TAB1",#N/A,TRUE,"GENERAL";"TAB2",#N/A,TRUE,"GENERAL";"TAB3",#N/A,TRUE,"GENERAL";"TAB4",#N/A,TRUE,"GENERAL";"TAB5",#N/A,TRUE,"GENERAL"}</definedName>
    <definedName name="ergge" localSheetId="63" hidden="1">{"TAB1",#N/A,TRUE,"GENERAL";"TAB2",#N/A,TRUE,"GENERAL";"TAB3",#N/A,TRUE,"GENERAL";"TAB4",#N/A,TRUE,"GENERAL";"TAB5",#N/A,TRUE,"GENERAL"}</definedName>
    <definedName name="ergge" localSheetId="65" hidden="1">{"TAB1",#N/A,TRUE,"GENERAL";"TAB2",#N/A,TRUE,"GENERAL";"TAB3",#N/A,TRUE,"GENERAL";"TAB4",#N/A,TRUE,"GENERAL";"TAB5",#N/A,TRUE,"GENERAL"}</definedName>
    <definedName name="ergge" localSheetId="67" hidden="1">{"TAB1",#N/A,TRUE,"GENERAL";"TAB2",#N/A,TRUE,"GENERAL";"TAB3",#N/A,TRUE,"GENERAL";"TAB4",#N/A,TRUE,"GENERAL";"TAB5",#N/A,TRUE,"GENERAL"}</definedName>
    <definedName name="ergge" localSheetId="69" hidden="1">{"TAB1",#N/A,TRUE,"GENERAL";"TAB2",#N/A,TRUE,"GENERAL";"TAB3",#N/A,TRUE,"GENERAL";"TAB4",#N/A,TRUE,"GENERAL";"TAB5",#N/A,TRUE,"GENERAL"}</definedName>
    <definedName name="ergge" localSheetId="71" hidden="1">{"TAB1",#N/A,TRUE,"GENERAL";"TAB2",#N/A,TRUE,"GENERAL";"TAB3",#N/A,TRUE,"GENERAL";"TAB4",#N/A,TRUE,"GENERAL";"TAB5",#N/A,TRUE,"GENERAL"}</definedName>
    <definedName name="ergge" localSheetId="73" hidden="1">{"TAB1",#N/A,TRUE,"GENERAL";"TAB2",#N/A,TRUE,"GENERAL";"TAB3",#N/A,TRUE,"GENERAL";"TAB4",#N/A,TRUE,"GENERAL";"TAB5",#N/A,TRUE,"GENERAL"}</definedName>
    <definedName name="ergge" localSheetId="75" hidden="1">{"TAB1",#N/A,TRUE,"GENERAL";"TAB2",#N/A,TRUE,"GENERAL";"TAB3",#N/A,TRUE,"GENERAL";"TAB4",#N/A,TRUE,"GENERAL";"TAB5",#N/A,TRUE,"GENERAL"}</definedName>
    <definedName name="ergge" localSheetId="77" hidden="1">{"TAB1",#N/A,TRUE,"GENERAL";"TAB2",#N/A,TRUE,"GENERAL";"TAB3",#N/A,TRUE,"GENERAL";"TAB4",#N/A,TRUE,"GENERAL";"TAB5",#N/A,TRUE,"GENERAL"}</definedName>
    <definedName name="ergge" localSheetId="79"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6" hidden="1">{"via1",#N/A,TRUE,"general";"via2",#N/A,TRUE,"general";"via3",#N/A,TRUE,"general"}</definedName>
    <definedName name="erggewg" localSheetId="28" hidden="1">{"via1",#N/A,TRUE,"general";"via2",#N/A,TRUE,"general";"via3",#N/A,TRUE,"general"}</definedName>
    <definedName name="erggewg" localSheetId="30" hidden="1">{"via1",#N/A,TRUE,"general";"via2",#N/A,TRUE,"general";"via3",#N/A,TRUE,"general"}</definedName>
    <definedName name="erggewg" localSheetId="81" hidden="1">{"via1",#N/A,TRUE,"general";"via2",#N/A,TRUE,"general";"via3",#N/A,TRUE,"general"}</definedName>
    <definedName name="erggewg" localSheetId="32" hidden="1">{"via1",#N/A,TRUE,"general";"via2",#N/A,TRUE,"general";"via3",#N/A,TRUE,"general"}</definedName>
    <definedName name="erggewg" localSheetId="34" hidden="1">{"via1",#N/A,TRUE,"general";"via2",#N/A,TRUE,"general";"via3",#N/A,TRUE,"general"}</definedName>
    <definedName name="erggewg" localSheetId="36" hidden="1">{"via1",#N/A,TRUE,"general";"via2",#N/A,TRUE,"general";"via3",#N/A,TRUE,"general"}</definedName>
    <definedName name="erggewg" localSheetId="38" hidden="1">{"via1",#N/A,TRUE,"general";"via2",#N/A,TRUE,"general";"via3",#N/A,TRUE,"general"}</definedName>
    <definedName name="erggewg" localSheetId="40" hidden="1">{"via1",#N/A,TRUE,"general";"via2",#N/A,TRUE,"general";"via3",#N/A,TRUE,"general"}</definedName>
    <definedName name="erggewg" localSheetId="42" hidden="1">{"via1",#N/A,TRUE,"general";"via2",#N/A,TRUE,"general";"via3",#N/A,TRUE,"general"}</definedName>
    <definedName name="erggewg" localSheetId="45" hidden="1">{"via1",#N/A,TRUE,"general";"via2",#N/A,TRUE,"general";"via3",#N/A,TRUE,"general"}</definedName>
    <definedName name="erggewg" localSheetId="47" hidden="1">{"via1",#N/A,TRUE,"general";"via2",#N/A,TRUE,"general";"via3",#N/A,TRUE,"general"}</definedName>
    <definedName name="erggewg" localSheetId="49" hidden="1">{"via1",#N/A,TRUE,"general";"via2",#N/A,TRUE,"general";"via3",#N/A,TRUE,"general"}</definedName>
    <definedName name="erggewg" localSheetId="51" hidden="1">{"via1",#N/A,TRUE,"general";"via2",#N/A,TRUE,"general";"via3",#N/A,TRUE,"general"}</definedName>
    <definedName name="erggewg" localSheetId="53" hidden="1">{"via1",#N/A,TRUE,"general";"via2",#N/A,TRUE,"general";"via3",#N/A,TRUE,"general"}</definedName>
    <definedName name="erggewg" localSheetId="55" hidden="1">{"via1",#N/A,TRUE,"general";"via2",#N/A,TRUE,"general";"via3",#N/A,TRUE,"general"}</definedName>
    <definedName name="erggewg" localSheetId="57" hidden="1">{"via1",#N/A,TRUE,"general";"via2",#N/A,TRUE,"general";"via3",#N/A,TRUE,"general"}</definedName>
    <definedName name="erggewg" localSheetId="59" hidden="1">{"via1",#N/A,TRUE,"general";"via2",#N/A,TRUE,"general";"via3",#N/A,TRUE,"general"}</definedName>
    <definedName name="erggewg" localSheetId="61" hidden="1">{"via1",#N/A,TRUE,"general";"via2",#N/A,TRUE,"general";"via3",#N/A,TRUE,"general"}</definedName>
    <definedName name="erggewg" localSheetId="63" hidden="1">{"via1",#N/A,TRUE,"general";"via2",#N/A,TRUE,"general";"via3",#N/A,TRUE,"general"}</definedName>
    <definedName name="erggewg" localSheetId="65" hidden="1">{"via1",#N/A,TRUE,"general";"via2",#N/A,TRUE,"general";"via3",#N/A,TRUE,"general"}</definedName>
    <definedName name="erggewg" localSheetId="67" hidden="1">{"via1",#N/A,TRUE,"general";"via2",#N/A,TRUE,"general";"via3",#N/A,TRUE,"general"}</definedName>
    <definedName name="erggewg" localSheetId="69" hidden="1">{"via1",#N/A,TRUE,"general";"via2",#N/A,TRUE,"general";"via3",#N/A,TRUE,"general"}</definedName>
    <definedName name="erggewg" localSheetId="71" hidden="1">{"via1",#N/A,TRUE,"general";"via2",#N/A,TRUE,"general";"via3",#N/A,TRUE,"general"}</definedName>
    <definedName name="erggewg" localSheetId="73" hidden="1">{"via1",#N/A,TRUE,"general";"via2",#N/A,TRUE,"general";"via3",#N/A,TRUE,"general"}</definedName>
    <definedName name="erggewg" localSheetId="75" hidden="1">{"via1",#N/A,TRUE,"general";"via2",#N/A,TRUE,"general";"via3",#N/A,TRUE,"general"}</definedName>
    <definedName name="erggewg" localSheetId="77" hidden="1">{"via1",#N/A,TRUE,"general";"via2",#N/A,TRUE,"general";"via3",#N/A,TRUE,"general"}</definedName>
    <definedName name="erggewg" localSheetId="79"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6"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8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40" hidden="1">{"TAB1",#N/A,TRUE,"GENERAL";"TAB2",#N/A,TRUE,"GENERAL";"TAB3",#N/A,TRUE,"GENERAL";"TAB4",#N/A,TRUE,"GENERAL";"TAB5",#N/A,TRUE,"GENERAL"}</definedName>
    <definedName name="ergreg" localSheetId="42" hidden="1">{"TAB1",#N/A,TRUE,"GENERAL";"TAB2",#N/A,TRUE,"GENERAL";"TAB3",#N/A,TRUE,"GENERAL";"TAB4",#N/A,TRUE,"GENERAL";"TAB5",#N/A,TRUE,"GENERAL"}</definedName>
    <definedName name="ergreg" localSheetId="45" hidden="1">{"TAB1",#N/A,TRUE,"GENERAL";"TAB2",#N/A,TRUE,"GENERAL";"TAB3",#N/A,TRUE,"GENERAL";"TAB4",#N/A,TRUE,"GENERAL";"TAB5",#N/A,TRUE,"GENERAL"}</definedName>
    <definedName name="ergreg" localSheetId="47" hidden="1">{"TAB1",#N/A,TRUE,"GENERAL";"TAB2",#N/A,TRUE,"GENERAL";"TAB3",#N/A,TRUE,"GENERAL";"TAB4",#N/A,TRUE,"GENERAL";"TAB5",#N/A,TRUE,"GENERAL"}</definedName>
    <definedName name="ergreg" localSheetId="49" hidden="1">{"TAB1",#N/A,TRUE,"GENERAL";"TAB2",#N/A,TRUE,"GENERAL";"TAB3",#N/A,TRUE,"GENERAL";"TAB4",#N/A,TRUE,"GENERAL";"TAB5",#N/A,TRUE,"GENERAL"}</definedName>
    <definedName name="ergreg" localSheetId="51" hidden="1">{"TAB1",#N/A,TRUE,"GENERAL";"TAB2",#N/A,TRUE,"GENERAL";"TAB3",#N/A,TRUE,"GENERAL";"TAB4",#N/A,TRUE,"GENERAL";"TAB5",#N/A,TRUE,"GENERAL"}</definedName>
    <definedName name="ergreg" localSheetId="53" hidden="1">{"TAB1",#N/A,TRUE,"GENERAL";"TAB2",#N/A,TRUE,"GENERAL";"TAB3",#N/A,TRUE,"GENERAL";"TAB4",#N/A,TRUE,"GENERAL";"TAB5",#N/A,TRUE,"GENERAL"}</definedName>
    <definedName name="ergreg" localSheetId="55" hidden="1">{"TAB1",#N/A,TRUE,"GENERAL";"TAB2",#N/A,TRUE,"GENERAL";"TAB3",#N/A,TRUE,"GENERAL";"TAB4",#N/A,TRUE,"GENERAL";"TAB5",#N/A,TRUE,"GENERAL"}</definedName>
    <definedName name="ergreg" localSheetId="57" hidden="1">{"TAB1",#N/A,TRUE,"GENERAL";"TAB2",#N/A,TRUE,"GENERAL";"TAB3",#N/A,TRUE,"GENERAL";"TAB4",#N/A,TRUE,"GENERAL";"TAB5",#N/A,TRUE,"GENERAL"}</definedName>
    <definedName name="ergreg" localSheetId="59" hidden="1">{"TAB1",#N/A,TRUE,"GENERAL";"TAB2",#N/A,TRUE,"GENERAL";"TAB3",#N/A,TRUE,"GENERAL";"TAB4",#N/A,TRUE,"GENERAL";"TAB5",#N/A,TRUE,"GENERAL"}</definedName>
    <definedName name="ergreg" localSheetId="61" hidden="1">{"TAB1",#N/A,TRUE,"GENERAL";"TAB2",#N/A,TRUE,"GENERAL";"TAB3",#N/A,TRUE,"GENERAL";"TAB4",#N/A,TRUE,"GENERAL";"TAB5",#N/A,TRUE,"GENERAL"}</definedName>
    <definedName name="ergreg" localSheetId="63" hidden="1">{"TAB1",#N/A,TRUE,"GENERAL";"TAB2",#N/A,TRUE,"GENERAL";"TAB3",#N/A,TRUE,"GENERAL";"TAB4",#N/A,TRUE,"GENERAL";"TAB5",#N/A,TRUE,"GENERAL"}</definedName>
    <definedName name="ergreg" localSheetId="65" hidden="1">{"TAB1",#N/A,TRUE,"GENERAL";"TAB2",#N/A,TRUE,"GENERAL";"TAB3",#N/A,TRUE,"GENERAL";"TAB4",#N/A,TRUE,"GENERAL";"TAB5",#N/A,TRUE,"GENERAL"}</definedName>
    <definedName name="ergreg" localSheetId="67" hidden="1">{"TAB1",#N/A,TRUE,"GENERAL";"TAB2",#N/A,TRUE,"GENERAL";"TAB3",#N/A,TRUE,"GENERAL";"TAB4",#N/A,TRUE,"GENERAL";"TAB5",#N/A,TRUE,"GENERAL"}</definedName>
    <definedName name="ergreg" localSheetId="69" hidden="1">{"TAB1",#N/A,TRUE,"GENERAL";"TAB2",#N/A,TRUE,"GENERAL";"TAB3",#N/A,TRUE,"GENERAL";"TAB4",#N/A,TRUE,"GENERAL";"TAB5",#N/A,TRUE,"GENERAL"}</definedName>
    <definedName name="ergreg" localSheetId="71" hidden="1">{"TAB1",#N/A,TRUE,"GENERAL";"TAB2",#N/A,TRUE,"GENERAL";"TAB3",#N/A,TRUE,"GENERAL";"TAB4",#N/A,TRUE,"GENERAL";"TAB5",#N/A,TRUE,"GENERAL"}</definedName>
    <definedName name="ergreg" localSheetId="73" hidden="1">{"TAB1",#N/A,TRUE,"GENERAL";"TAB2",#N/A,TRUE,"GENERAL";"TAB3",#N/A,TRUE,"GENERAL";"TAB4",#N/A,TRUE,"GENERAL";"TAB5",#N/A,TRUE,"GENERAL"}</definedName>
    <definedName name="ergreg" localSheetId="75" hidden="1">{"TAB1",#N/A,TRUE,"GENERAL";"TAB2",#N/A,TRUE,"GENERAL";"TAB3",#N/A,TRUE,"GENERAL";"TAB4",#N/A,TRUE,"GENERAL";"TAB5",#N/A,TRUE,"GENERAL"}</definedName>
    <definedName name="ergreg" localSheetId="77" hidden="1">{"TAB1",#N/A,TRUE,"GENERAL";"TAB2",#N/A,TRUE,"GENERAL";"TAB3",#N/A,TRUE,"GENERAL";"TAB4",#N/A,TRUE,"GENERAL";"TAB5",#N/A,TRUE,"GENERAL"}</definedName>
    <definedName name="ergreg" localSheetId="79"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6" hidden="1">{"via1",#N/A,TRUE,"general";"via2",#N/A,TRUE,"general";"via3",#N/A,TRUE,"general"}</definedName>
    <definedName name="ergregerg" localSheetId="28" hidden="1">{"via1",#N/A,TRUE,"general";"via2",#N/A,TRUE,"general";"via3",#N/A,TRUE,"general"}</definedName>
    <definedName name="ergregerg" localSheetId="30" hidden="1">{"via1",#N/A,TRUE,"general";"via2",#N/A,TRUE,"general";"via3",#N/A,TRUE,"general"}</definedName>
    <definedName name="ergregerg" localSheetId="81" hidden="1">{"via1",#N/A,TRUE,"general";"via2",#N/A,TRUE,"general";"via3",#N/A,TRUE,"general"}</definedName>
    <definedName name="ergregerg" localSheetId="32" hidden="1">{"via1",#N/A,TRUE,"general";"via2",#N/A,TRUE,"general";"via3",#N/A,TRUE,"general"}</definedName>
    <definedName name="ergregerg" localSheetId="34" hidden="1">{"via1",#N/A,TRUE,"general";"via2",#N/A,TRUE,"general";"via3",#N/A,TRUE,"general"}</definedName>
    <definedName name="ergregerg" localSheetId="36" hidden="1">{"via1",#N/A,TRUE,"general";"via2",#N/A,TRUE,"general";"via3",#N/A,TRUE,"general"}</definedName>
    <definedName name="ergregerg" localSheetId="38" hidden="1">{"via1",#N/A,TRUE,"general";"via2",#N/A,TRUE,"general";"via3",#N/A,TRUE,"general"}</definedName>
    <definedName name="ergregerg" localSheetId="40" hidden="1">{"via1",#N/A,TRUE,"general";"via2",#N/A,TRUE,"general";"via3",#N/A,TRUE,"general"}</definedName>
    <definedName name="ergregerg" localSheetId="42" hidden="1">{"via1",#N/A,TRUE,"general";"via2",#N/A,TRUE,"general";"via3",#N/A,TRUE,"general"}</definedName>
    <definedName name="ergregerg" localSheetId="45" hidden="1">{"via1",#N/A,TRUE,"general";"via2",#N/A,TRUE,"general";"via3",#N/A,TRUE,"general"}</definedName>
    <definedName name="ergregerg" localSheetId="47" hidden="1">{"via1",#N/A,TRUE,"general";"via2",#N/A,TRUE,"general";"via3",#N/A,TRUE,"general"}</definedName>
    <definedName name="ergregerg" localSheetId="49" hidden="1">{"via1",#N/A,TRUE,"general";"via2",#N/A,TRUE,"general";"via3",#N/A,TRUE,"general"}</definedName>
    <definedName name="ergregerg" localSheetId="51" hidden="1">{"via1",#N/A,TRUE,"general";"via2",#N/A,TRUE,"general";"via3",#N/A,TRUE,"general"}</definedName>
    <definedName name="ergregerg" localSheetId="53" hidden="1">{"via1",#N/A,TRUE,"general";"via2",#N/A,TRUE,"general";"via3",#N/A,TRUE,"general"}</definedName>
    <definedName name="ergregerg" localSheetId="55" hidden="1">{"via1",#N/A,TRUE,"general";"via2",#N/A,TRUE,"general";"via3",#N/A,TRUE,"general"}</definedName>
    <definedName name="ergregerg" localSheetId="57" hidden="1">{"via1",#N/A,TRUE,"general";"via2",#N/A,TRUE,"general";"via3",#N/A,TRUE,"general"}</definedName>
    <definedName name="ergregerg" localSheetId="59" hidden="1">{"via1",#N/A,TRUE,"general";"via2",#N/A,TRUE,"general";"via3",#N/A,TRUE,"general"}</definedName>
    <definedName name="ergregerg" localSheetId="61" hidden="1">{"via1",#N/A,TRUE,"general";"via2",#N/A,TRUE,"general";"via3",#N/A,TRUE,"general"}</definedName>
    <definedName name="ergregerg" localSheetId="63" hidden="1">{"via1",#N/A,TRUE,"general";"via2",#N/A,TRUE,"general";"via3",#N/A,TRUE,"general"}</definedName>
    <definedName name="ergregerg" localSheetId="65" hidden="1">{"via1",#N/A,TRUE,"general";"via2",#N/A,TRUE,"general";"via3",#N/A,TRUE,"general"}</definedName>
    <definedName name="ergregerg" localSheetId="67" hidden="1">{"via1",#N/A,TRUE,"general";"via2",#N/A,TRUE,"general";"via3",#N/A,TRUE,"general"}</definedName>
    <definedName name="ergregerg" localSheetId="69" hidden="1">{"via1",#N/A,TRUE,"general";"via2",#N/A,TRUE,"general";"via3",#N/A,TRUE,"general"}</definedName>
    <definedName name="ergregerg" localSheetId="71" hidden="1">{"via1",#N/A,TRUE,"general";"via2",#N/A,TRUE,"general";"via3",#N/A,TRUE,"general"}</definedName>
    <definedName name="ergregerg" localSheetId="73" hidden="1">{"via1",#N/A,TRUE,"general";"via2",#N/A,TRUE,"general";"via3",#N/A,TRUE,"general"}</definedName>
    <definedName name="ergregerg" localSheetId="75" hidden="1">{"via1",#N/A,TRUE,"general";"via2",#N/A,TRUE,"general";"via3",#N/A,TRUE,"general"}</definedName>
    <definedName name="ergregerg" localSheetId="77" hidden="1">{"via1",#N/A,TRUE,"general";"via2",#N/A,TRUE,"general";"via3",#N/A,TRUE,"general"}</definedName>
    <definedName name="ergregerg" localSheetId="79"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6"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8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40" hidden="1">{"TAB1",#N/A,TRUE,"GENERAL";"TAB2",#N/A,TRUE,"GENERAL";"TAB3",#N/A,TRUE,"GENERAL";"TAB4",#N/A,TRUE,"GENERAL";"TAB5",#N/A,TRUE,"GENERAL"}</definedName>
    <definedName name="ergrg" localSheetId="42" hidden="1">{"TAB1",#N/A,TRUE,"GENERAL";"TAB2",#N/A,TRUE,"GENERAL";"TAB3",#N/A,TRUE,"GENERAL";"TAB4",#N/A,TRUE,"GENERAL";"TAB5",#N/A,TRUE,"GENERAL"}</definedName>
    <definedName name="ergrg" localSheetId="45" hidden="1">{"TAB1",#N/A,TRUE,"GENERAL";"TAB2",#N/A,TRUE,"GENERAL";"TAB3",#N/A,TRUE,"GENERAL";"TAB4",#N/A,TRUE,"GENERAL";"TAB5",#N/A,TRUE,"GENERAL"}</definedName>
    <definedName name="ergrg" localSheetId="47" hidden="1">{"TAB1",#N/A,TRUE,"GENERAL";"TAB2",#N/A,TRUE,"GENERAL";"TAB3",#N/A,TRUE,"GENERAL";"TAB4",#N/A,TRUE,"GENERAL";"TAB5",#N/A,TRUE,"GENERAL"}</definedName>
    <definedName name="ergrg" localSheetId="49" hidden="1">{"TAB1",#N/A,TRUE,"GENERAL";"TAB2",#N/A,TRUE,"GENERAL";"TAB3",#N/A,TRUE,"GENERAL";"TAB4",#N/A,TRUE,"GENERAL";"TAB5",#N/A,TRUE,"GENERAL"}</definedName>
    <definedName name="ergrg" localSheetId="51" hidden="1">{"TAB1",#N/A,TRUE,"GENERAL";"TAB2",#N/A,TRUE,"GENERAL";"TAB3",#N/A,TRUE,"GENERAL";"TAB4",#N/A,TRUE,"GENERAL";"TAB5",#N/A,TRUE,"GENERAL"}</definedName>
    <definedName name="ergrg" localSheetId="53" hidden="1">{"TAB1",#N/A,TRUE,"GENERAL";"TAB2",#N/A,TRUE,"GENERAL";"TAB3",#N/A,TRUE,"GENERAL";"TAB4",#N/A,TRUE,"GENERAL";"TAB5",#N/A,TRUE,"GENERAL"}</definedName>
    <definedName name="ergrg" localSheetId="55" hidden="1">{"TAB1",#N/A,TRUE,"GENERAL";"TAB2",#N/A,TRUE,"GENERAL";"TAB3",#N/A,TRUE,"GENERAL";"TAB4",#N/A,TRUE,"GENERAL";"TAB5",#N/A,TRUE,"GENERAL"}</definedName>
    <definedName name="ergrg" localSheetId="57" hidden="1">{"TAB1",#N/A,TRUE,"GENERAL";"TAB2",#N/A,TRUE,"GENERAL";"TAB3",#N/A,TRUE,"GENERAL";"TAB4",#N/A,TRUE,"GENERAL";"TAB5",#N/A,TRUE,"GENERAL"}</definedName>
    <definedName name="ergrg" localSheetId="59" hidden="1">{"TAB1",#N/A,TRUE,"GENERAL";"TAB2",#N/A,TRUE,"GENERAL";"TAB3",#N/A,TRUE,"GENERAL";"TAB4",#N/A,TRUE,"GENERAL";"TAB5",#N/A,TRUE,"GENERAL"}</definedName>
    <definedName name="ergrg" localSheetId="61" hidden="1">{"TAB1",#N/A,TRUE,"GENERAL";"TAB2",#N/A,TRUE,"GENERAL";"TAB3",#N/A,TRUE,"GENERAL";"TAB4",#N/A,TRUE,"GENERAL";"TAB5",#N/A,TRUE,"GENERAL"}</definedName>
    <definedName name="ergrg" localSheetId="63" hidden="1">{"TAB1",#N/A,TRUE,"GENERAL";"TAB2",#N/A,TRUE,"GENERAL";"TAB3",#N/A,TRUE,"GENERAL";"TAB4",#N/A,TRUE,"GENERAL";"TAB5",#N/A,TRUE,"GENERAL"}</definedName>
    <definedName name="ergrg" localSheetId="65" hidden="1">{"TAB1",#N/A,TRUE,"GENERAL";"TAB2",#N/A,TRUE,"GENERAL";"TAB3",#N/A,TRUE,"GENERAL";"TAB4",#N/A,TRUE,"GENERAL";"TAB5",#N/A,TRUE,"GENERAL"}</definedName>
    <definedName name="ergrg" localSheetId="67" hidden="1">{"TAB1",#N/A,TRUE,"GENERAL";"TAB2",#N/A,TRUE,"GENERAL";"TAB3",#N/A,TRUE,"GENERAL";"TAB4",#N/A,TRUE,"GENERAL";"TAB5",#N/A,TRUE,"GENERAL"}</definedName>
    <definedName name="ergrg" localSheetId="69" hidden="1">{"TAB1",#N/A,TRUE,"GENERAL";"TAB2",#N/A,TRUE,"GENERAL";"TAB3",#N/A,TRUE,"GENERAL";"TAB4",#N/A,TRUE,"GENERAL";"TAB5",#N/A,TRUE,"GENERAL"}</definedName>
    <definedName name="ergrg" localSheetId="71" hidden="1">{"TAB1",#N/A,TRUE,"GENERAL";"TAB2",#N/A,TRUE,"GENERAL";"TAB3",#N/A,TRUE,"GENERAL";"TAB4",#N/A,TRUE,"GENERAL";"TAB5",#N/A,TRUE,"GENERAL"}</definedName>
    <definedName name="ergrg" localSheetId="73" hidden="1">{"TAB1",#N/A,TRUE,"GENERAL";"TAB2",#N/A,TRUE,"GENERAL";"TAB3",#N/A,TRUE,"GENERAL";"TAB4",#N/A,TRUE,"GENERAL";"TAB5",#N/A,TRUE,"GENERAL"}</definedName>
    <definedName name="ergrg" localSheetId="75" hidden="1">{"TAB1",#N/A,TRUE,"GENERAL";"TAB2",#N/A,TRUE,"GENERAL";"TAB3",#N/A,TRUE,"GENERAL";"TAB4",#N/A,TRUE,"GENERAL";"TAB5",#N/A,TRUE,"GENERAL"}</definedName>
    <definedName name="ergrg" localSheetId="77" hidden="1">{"TAB1",#N/A,TRUE,"GENERAL";"TAB2",#N/A,TRUE,"GENERAL";"TAB3",#N/A,TRUE,"GENERAL";"TAB4",#N/A,TRUE,"GENERAL";"TAB5",#N/A,TRUE,"GENERAL"}</definedName>
    <definedName name="ergrg" localSheetId="79"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8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40"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45" hidden="1">{"TAB1",#N/A,TRUE,"GENERAL";"TAB2",#N/A,TRUE,"GENERAL";"TAB3",#N/A,TRUE,"GENERAL";"TAB4",#N/A,TRUE,"GENERAL";"TAB5",#N/A,TRUE,"GENERAL"}</definedName>
    <definedName name="ergweg" localSheetId="47" hidden="1">{"TAB1",#N/A,TRUE,"GENERAL";"TAB2",#N/A,TRUE,"GENERAL";"TAB3",#N/A,TRUE,"GENERAL";"TAB4",#N/A,TRUE,"GENERAL";"TAB5",#N/A,TRUE,"GENERAL"}</definedName>
    <definedName name="ergweg" localSheetId="49" hidden="1">{"TAB1",#N/A,TRUE,"GENERAL";"TAB2",#N/A,TRUE,"GENERAL";"TAB3",#N/A,TRUE,"GENERAL";"TAB4",#N/A,TRUE,"GENERAL";"TAB5",#N/A,TRUE,"GENERAL"}</definedName>
    <definedName name="ergweg" localSheetId="51" hidden="1">{"TAB1",#N/A,TRUE,"GENERAL";"TAB2",#N/A,TRUE,"GENERAL";"TAB3",#N/A,TRUE,"GENERAL";"TAB4",#N/A,TRUE,"GENERAL";"TAB5",#N/A,TRUE,"GENERAL"}</definedName>
    <definedName name="ergweg" localSheetId="53" hidden="1">{"TAB1",#N/A,TRUE,"GENERAL";"TAB2",#N/A,TRUE,"GENERAL";"TAB3",#N/A,TRUE,"GENERAL";"TAB4",#N/A,TRUE,"GENERAL";"TAB5",#N/A,TRUE,"GENERAL"}</definedName>
    <definedName name="ergweg" localSheetId="55" hidden="1">{"TAB1",#N/A,TRUE,"GENERAL";"TAB2",#N/A,TRUE,"GENERAL";"TAB3",#N/A,TRUE,"GENERAL";"TAB4",#N/A,TRUE,"GENERAL";"TAB5",#N/A,TRUE,"GENERAL"}</definedName>
    <definedName name="ergweg" localSheetId="57" hidden="1">{"TAB1",#N/A,TRUE,"GENERAL";"TAB2",#N/A,TRUE,"GENERAL";"TAB3",#N/A,TRUE,"GENERAL";"TAB4",#N/A,TRUE,"GENERAL";"TAB5",#N/A,TRUE,"GENERAL"}</definedName>
    <definedName name="ergweg" localSheetId="59" hidden="1">{"TAB1",#N/A,TRUE,"GENERAL";"TAB2",#N/A,TRUE,"GENERAL";"TAB3",#N/A,TRUE,"GENERAL";"TAB4",#N/A,TRUE,"GENERAL";"TAB5",#N/A,TRUE,"GENERAL"}</definedName>
    <definedName name="ergweg" localSheetId="61" hidden="1">{"TAB1",#N/A,TRUE,"GENERAL";"TAB2",#N/A,TRUE,"GENERAL";"TAB3",#N/A,TRUE,"GENERAL";"TAB4",#N/A,TRUE,"GENERAL";"TAB5",#N/A,TRUE,"GENERAL"}</definedName>
    <definedName name="ergweg" localSheetId="63" hidden="1">{"TAB1",#N/A,TRUE,"GENERAL";"TAB2",#N/A,TRUE,"GENERAL";"TAB3",#N/A,TRUE,"GENERAL";"TAB4",#N/A,TRUE,"GENERAL";"TAB5",#N/A,TRUE,"GENERAL"}</definedName>
    <definedName name="ergweg" localSheetId="65" hidden="1">{"TAB1",#N/A,TRUE,"GENERAL";"TAB2",#N/A,TRUE,"GENERAL";"TAB3",#N/A,TRUE,"GENERAL";"TAB4",#N/A,TRUE,"GENERAL";"TAB5",#N/A,TRUE,"GENERAL"}</definedName>
    <definedName name="ergweg" localSheetId="67" hidden="1">{"TAB1",#N/A,TRUE,"GENERAL";"TAB2",#N/A,TRUE,"GENERAL";"TAB3",#N/A,TRUE,"GENERAL";"TAB4",#N/A,TRUE,"GENERAL";"TAB5",#N/A,TRUE,"GENERAL"}</definedName>
    <definedName name="ergweg" localSheetId="69" hidden="1">{"TAB1",#N/A,TRUE,"GENERAL";"TAB2",#N/A,TRUE,"GENERAL";"TAB3",#N/A,TRUE,"GENERAL";"TAB4",#N/A,TRUE,"GENERAL";"TAB5",#N/A,TRUE,"GENERAL"}</definedName>
    <definedName name="ergweg" localSheetId="71" hidden="1">{"TAB1",#N/A,TRUE,"GENERAL";"TAB2",#N/A,TRUE,"GENERAL";"TAB3",#N/A,TRUE,"GENERAL";"TAB4",#N/A,TRUE,"GENERAL";"TAB5",#N/A,TRUE,"GENERAL"}</definedName>
    <definedName name="ergweg" localSheetId="73" hidden="1">{"TAB1",#N/A,TRUE,"GENERAL";"TAB2",#N/A,TRUE,"GENERAL";"TAB3",#N/A,TRUE,"GENERAL";"TAB4",#N/A,TRUE,"GENERAL";"TAB5",#N/A,TRUE,"GENERAL"}</definedName>
    <definedName name="ergweg" localSheetId="75" hidden="1">{"TAB1",#N/A,TRUE,"GENERAL";"TAB2",#N/A,TRUE,"GENERAL";"TAB3",#N/A,TRUE,"GENERAL";"TAB4",#N/A,TRUE,"GENERAL";"TAB5",#N/A,TRUE,"GENERAL"}</definedName>
    <definedName name="ergweg" localSheetId="77" hidden="1">{"TAB1",#N/A,TRUE,"GENERAL";"TAB2",#N/A,TRUE,"GENERAL";"TAB3",#N/A,TRUE,"GENERAL";"TAB4",#N/A,TRUE,"GENERAL";"TAB5",#N/A,TRUE,"GENERAL"}</definedName>
    <definedName name="ergweg" localSheetId="79"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6" hidden="1">{"via1",#N/A,TRUE,"general";"via2",#N/A,TRUE,"general";"via3",#N/A,TRUE,"general"}</definedName>
    <definedName name="ergwreg" localSheetId="28" hidden="1">{"via1",#N/A,TRUE,"general";"via2",#N/A,TRUE,"general";"via3",#N/A,TRUE,"general"}</definedName>
    <definedName name="ergwreg" localSheetId="30" hidden="1">{"via1",#N/A,TRUE,"general";"via2",#N/A,TRUE,"general";"via3",#N/A,TRUE,"general"}</definedName>
    <definedName name="ergwreg" localSheetId="81" hidden="1">{"via1",#N/A,TRUE,"general";"via2",#N/A,TRUE,"general";"via3",#N/A,TRUE,"general"}</definedName>
    <definedName name="ergwreg" localSheetId="32" hidden="1">{"via1",#N/A,TRUE,"general";"via2",#N/A,TRUE,"general";"via3",#N/A,TRUE,"general"}</definedName>
    <definedName name="ergwreg" localSheetId="34" hidden="1">{"via1",#N/A,TRUE,"general";"via2",#N/A,TRUE,"general";"via3",#N/A,TRUE,"general"}</definedName>
    <definedName name="ergwreg" localSheetId="36" hidden="1">{"via1",#N/A,TRUE,"general";"via2",#N/A,TRUE,"general";"via3",#N/A,TRUE,"general"}</definedName>
    <definedName name="ergwreg" localSheetId="38" hidden="1">{"via1",#N/A,TRUE,"general";"via2",#N/A,TRUE,"general";"via3",#N/A,TRUE,"general"}</definedName>
    <definedName name="ergwreg" localSheetId="40" hidden="1">{"via1",#N/A,TRUE,"general";"via2",#N/A,TRUE,"general";"via3",#N/A,TRUE,"general"}</definedName>
    <definedName name="ergwreg" localSheetId="42" hidden="1">{"via1",#N/A,TRUE,"general";"via2",#N/A,TRUE,"general";"via3",#N/A,TRUE,"general"}</definedName>
    <definedName name="ergwreg" localSheetId="45" hidden="1">{"via1",#N/A,TRUE,"general";"via2",#N/A,TRUE,"general";"via3",#N/A,TRUE,"general"}</definedName>
    <definedName name="ergwreg" localSheetId="47" hidden="1">{"via1",#N/A,TRUE,"general";"via2",#N/A,TRUE,"general";"via3",#N/A,TRUE,"general"}</definedName>
    <definedName name="ergwreg" localSheetId="49" hidden="1">{"via1",#N/A,TRUE,"general";"via2",#N/A,TRUE,"general";"via3",#N/A,TRUE,"general"}</definedName>
    <definedName name="ergwreg" localSheetId="51" hidden="1">{"via1",#N/A,TRUE,"general";"via2",#N/A,TRUE,"general";"via3",#N/A,TRUE,"general"}</definedName>
    <definedName name="ergwreg" localSheetId="53" hidden="1">{"via1",#N/A,TRUE,"general";"via2",#N/A,TRUE,"general";"via3",#N/A,TRUE,"general"}</definedName>
    <definedName name="ergwreg" localSheetId="55" hidden="1">{"via1",#N/A,TRUE,"general";"via2",#N/A,TRUE,"general";"via3",#N/A,TRUE,"general"}</definedName>
    <definedName name="ergwreg" localSheetId="57" hidden="1">{"via1",#N/A,TRUE,"general";"via2",#N/A,TRUE,"general";"via3",#N/A,TRUE,"general"}</definedName>
    <definedName name="ergwreg" localSheetId="59" hidden="1">{"via1",#N/A,TRUE,"general";"via2",#N/A,TRUE,"general";"via3",#N/A,TRUE,"general"}</definedName>
    <definedName name="ergwreg" localSheetId="61" hidden="1">{"via1",#N/A,TRUE,"general";"via2",#N/A,TRUE,"general";"via3",#N/A,TRUE,"general"}</definedName>
    <definedName name="ergwreg" localSheetId="63" hidden="1">{"via1",#N/A,TRUE,"general";"via2",#N/A,TRUE,"general";"via3",#N/A,TRUE,"general"}</definedName>
    <definedName name="ergwreg" localSheetId="65" hidden="1">{"via1",#N/A,TRUE,"general";"via2",#N/A,TRUE,"general";"via3",#N/A,TRUE,"general"}</definedName>
    <definedName name="ergwreg" localSheetId="67" hidden="1">{"via1",#N/A,TRUE,"general";"via2",#N/A,TRUE,"general";"via3",#N/A,TRUE,"general"}</definedName>
    <definedName name="ergwreg" localSheetId="69" hidden="1">{"via1",#N/A,TRUE,"general";"via2",#N/A,TRUE,"general";"via3",#N/A,TRUE,"general"}</definedName>
    <definedName name="ergwreg" localSheetId="71" hidden="1">{"via1",#N/A,TRUE,"general";"via2",#N/A,TRUE,"general";"via3",#N/A,TRUE,"general"}</definedName>
    <definedName name="ergwreg" localSheetId="73" hidden="1">{"via1",#N/A,TRUE,"general";"via2",#N/A,TRUE,"general";"via3",#N/A,TRUE,"general"}</definedName>
    <definedName name="ergwreg" localSheetId="75" hidden="1">{"via1",#N/A,TRUE,"general";"via2",#N/A,TRUE,"general";"via3",#N/A,TRUE,"general"}</definedName>
    <definedName name="ergwreg" localSheetId="77" hidden="1">{"via1",#N/A,TRUE,"general";"via2",#N/A,TRUE,"general";"via3",#N/A,TRUE,"general"}</definedName>
    <definedName name="ergwreg" localSheetId="79"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6"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8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40" hidden="1">{"TAB1",#N/A,TRUE,"GENERAL";"TAB2",#N/A,TRUE,"GENERAL";"TAB3",#N/A,TRUE,"GENERAL";"TAB4",#N/A,TRUE,"GENERAL";"TAB5",#N/A,TRUE,"GENERAL"}</definedName>
    <definedName name="erheyh" localSheetId="42" hidden="1">{"TAB1",#N/A,TRUE,"GENERAL";"TAB2",#N/A,TRUE,"GENERAL";"TAB3",#N/A,TRUE,"GENERAL";"TAB4",#N/A,TRUE,"GENERAL";"TAB5",#N/A,TRUE,"GENERAL"}</definedName>
    <definedName name="erheyh" localSheetId="45" hidden="1">{"TAB1",#N/A,TRUE,"GENERAL";"TAB2",#N/A,TRUE,"GENERAL";"TAB3",#N/A,TRUE,"GENERAL";"TAB4",#N/A,TRUE,"GENERAL";"TAB5",#N/A,TRUE,"GENERAL"}</definedName>
    <definedName name="erheyh" localSheetId="47" hidden="1">{"TAB1",#N/A,TRUE,"GENERAL";"TAB2",#N/A,TRUE,"GENERAL";"TAB3",#N/A,TRUE,"GENERAL";"TAB4",#N/A,TRUE,"GENERAL";"TAB5",#N/A,TRUE,"GENERAL"}</definedName>
    <definedName name="erheyh" localSheetId="49" hidden="1">{"TAB1",#N/A,TRUE,"GENERAL";"TAB2",#N/A,TRUE,"GENERAL";"TAB3",#N/A,TRUE,"GENERAL";"TAB4",#N/A,TRUE,"GENERAL";"TAB5",#N/A,TRUE,"GENERAL"}</definedName>
    <definedName name="erheyh" localSheetId="51" hidden="1">{"TAB1",#N/A,TRUE,"GENERAL";"TAB2",#N/A,TRUE,"GENERAL";"TAB3",#N/A,TRUE,"GENERAL";"TAB4",#N/A,TRUE,"GENERAL";"TAB5",#N/A,TRUE,"GENERAL"}</definedName>
    <definedName name="erheyh" localSheetId="53" hidden="1">{"TAB1",#N/A,TRUE,"GENERAL";"TAB2",#N/A,TRUE,"GENERAL";"TAB3",#N/A,TRUE,"GENERAL";"TAB4",#N/A,TRUE,"GENERAL";"TAB5",#N/A,TRUE,"GENERAL"}</definedName>
    <definedName name="erheyh" localSheetId="55" hidden="1">{"TAB1",#N/A,TRUE,"GENERAL";"TAB2",#N/A,TRUE,"GENERAL";"TAB3",#N/A,TRUE,"GENERAL";"TAB4",#N/A,TRUE,"GENERAL";"TAB5",#N/A,TRUE,"GENERAL"}</definedName>
    <definedName name="erheyh" localSheetId="57" hidden="1">{"TAB1",#N/A,TRUE,"GENERAL";"TAB2",#N/A,TRUE,"GENERAL";"TAB3",#N/A,TRUE,"GENERAL";"TAB4",#N/A,TRUE,"GENERAL";"TAB5",#N/A,TRUE,"GENERAL"}</definedName>
    <definedName name="erheyh" localSheetId="59" hidden="1">{"TAB1",#N/A,TRUE,"GENERAL";"TAB2",#N/A,TRUE,"GENERAL";"TAB3",#N/A,TRUE,"GENERAL";"TAB4",#N/A,TRUE,"GENERAL";"TAB5",#N/A,TRUE,"GENERAL"}</definedName>
    <definedName name="erheyh" localSheetId="61" hidden="1">{"TAB1",#N/A,TRUE,"GENERAL";"TAB2",#N/A,TRUE,"GENERAL";"TAB3",#N/A,TRUE,"GENERAL";"TAB4",#N/A,TRUE,"GENERAL";"TAB5",#N/A,TRUE,"GENERAL"}</definedName>
    <definedName name="erheyh" localSheetId="63" hidden="1">{"TAB1",#N/A,TRUE,"GENERAL";"TAB2",#N/A,TRUE,"GENERAL";"TAB3",#N/A,TRUE,"GENERAL";"TAB4",#N/A,TRUE,"GENERAL";"TAB5",#N/A,TRUE,"GENERAL"}</definedName>
    <definedName name="erheyh" localSheetId="65" hidden="1">{"TAB1",#N/A,TRUE,"GENERAL";"TAB2",#N/A,TRUE,"GENERAL";"TAB3",#N/A,TRUE,"GENERAL";"TAB4",#N/A,TRUE,"GENERAL";"TAB5",#N/A,TRUE,"GENERAL"}</definedName>
    <definedName name="erheyh" localSheetId="67" hidden="1">{"TAB1",#N/A,TRUE,"GENERAL";"TAB2",#N/A,TRUE,"GENERAL";"TAB3",#N/A,TRUE,"GENERAL";"TAB4",#N/A,TRUE,"GENERAL";"TAB5",#N/A,TRUE,"GENERAL"}</definedName>
    <definedName name="erheyh" localSheetId="69" hidden="1">{"TAB1",#N/A,TRUE,"GENERAL";"TAB2",#N/A,TRUE,"GENERAL";"TAB3",#N/A,TRUE,"GENERAL";"TAB4",#N/A,TRUE,"GENERAL";"TAB5",#N/A,TRUE,"GENERAL"}</definedName>
    <definedName name="erheyh" localSheetId="71" hidden="1">{"TAB1",#N/A,TRUE,"GENERAL";"TAB2",#N/A,TRUE,"GENERAL";"TAB3",#N/A,TRUE,"GENERAL";"TAB4",#N/A,TRUE,"GENERAL";"TAB5",#N/A,TRUE,"GENERAL"}</definedName>
    <definedName name="erheyh" localSheetId="73" hidden="1">{"TAB1",#N/A,TRUE,"GENERAL";"TAB2",#N/A,TRUE,"GENERAL";"TAB3",#N/A,TRUE,"GENERAL";"TAB4",#N/A,TRUE,"GENERAL";"TAB5",#N/A,TRUE,"GENERAL"}</definedName>
    <definedName name="erheyh" localSheetId="75" hidden="1">{"TAB1",#N/A,TRUE,"GENERAL";"TAB2",#N/A,TRUE,"GENERAL";"TAB3",#N/A,TRUE,"GENERAL";"TAB4",#N/A,TRUE,"GENERAL";"TAB5",#N/A,TRUE,"GENERAL"}</definedName>
    <definedName name="erheyh" localSheetId="77" hidden="1">{"TAB1",#N/A,TRUE,"GENERAL";"TAB2",#N/A,TRUE,"GENERAL";"TAB3",#N/A,TRUE,"GENERAL";"TAB4",#N/A,TRUE,"GENERAL";"TAB5",#N/A,TRUE,"GENERAL"}</definedName>
    <definedName name="erheyh" localSheetId="79"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6">{"TAB1",#N/A,TRUE,"GENERAL";"TAB2",#N/A,TRUE,"GENERAL";"TAB3",#N/A,TRUE,"GENERAL";"TAB4",#N/A,TRUE,"GENERAL";"TAB5",#N/A,TRUE,"GENERAL"}</definedName>
    <definedName name="ERR" localSheetId="28">{"TAB1",#N/A,TRUE,"GENERAL";"TAB2",#N/A,TRUE,"GENERAL";"TAB3",#N/A,TRUE,"GENERAL";"TAB4",#N/A,TRUE,"GENERAL";"TAB5",#N/A,TRUE,"GENERAL"}</definedName>
    <definedName name="ERR" localSheetId="30">{"TAB1",#N/A,TRUE,"GENERAL";"TAB2",#N/A,TRUE,"GENERAL";"TAB3",#N/A,TRUE,"GENERAL";"TAB4",#N/A,TRUE,"GENERAL";"TAB5",#N/A,TRUE,"GENERAL"}</definedName>
    <definedName name="ERR" localSheetId="81">{"TAB1",#N/A,TRUE,"GENERAL";"TAB2",#N/A,TRUE,"GENERAL";"TAB3",#N/A,TRUE,"GENERAL";"TAB4",#N/A,TRUE,"GENERAL";"TAB5",#N/A,TRUE,"GENERAL"}</definedName>
    <definedName name="ERR" localSheetId="32">{"TAB1",#N/A,TRUE,"GENERAL";"TAB2",#N/A,TRUE,"GENERAL";"TAB3",#N/A,TRUE,"GENERAL";"TAB4",#N/A,TRUE,"GENERAL";"TAB5",#N/A,TRUE,"GENERAL"}</definedName>
    <definedName name="ERR" localSheetId="34">{"TAB1",#N/A,TRUE,"GENERAL";"TAB2",#N/A,TRUE,"GENERAL";"TAB3",#N/A,TRUE,"GENERAL";"TAB4",#N/A,TRUE,"GENERAL";"TAB5",#N/A,TRUE,"GENERAL"}</definedName>
    <definedName name="ERR" localSheetId="36">{"TAB1",#N/A,TRUE,"GENERAL";"TAB2",#N/A,TRUE,"GENERAL";"TAB3",#N/A,TRUE,"GENERAL";"TAB4",#N/A,TRUE,"GENERAL";"TAB5",#N/A,TRUE,"GENERAL"}</definedName>
    <definedName name="ERR" localSheetId="38">{"TAB1",#N/A,TRUE,"GENERAL";"TAB2",#N/A,TRUE,"GENERAL";"TAB3",#N/A,TRUE,"GENERAL";"TAB4",#N/A,TRUE,"GENERAL";"TAB5",#N/A,TRUE,"GENERAL"}</definedName>
    <definedName name="ERR" localSheetId="40">{"TAB1",#N/A,TRUE,"GENERAL";"TAB2",#N/A,TRUE,"GENERAL";"TAB3",#N/A,TRUE,"GENERAL";"TAB4",#N/A,TRUE,"GENERAL";"TAB5",#N/A,TRUE,"GENERAL"}</definedName>
    <definedName name="ERR" localSheetId="42">{"TAB1",#N/A,TRUE,"GENERAL";"TAB2",#N/A,TRUE,"GENERAL";"TAB3",#N/A,TRUE,"GENERAL";"TAB4",#N/A,TRUE,"GENERAL";"TAB5",#N/A,TRUE,"GENERAL"}</definedName>
    <definedName name="ERR" localSheetId="45">{"TAB1",#N/A,TRUE,"GENERAL";"TAB2",#N/A,TRUE,"GENERAL";"TAB3",#N/A,TRUE,"GENERAL";"TAB4",#N/A,TRUE,"GENERAL";"TAB5",#N/A,TRUE,"GENERAL"}</definedName>
    <definedName name="ERR" localSheetId="47">{"TAB1",#N/A,TRUE,"GENERAL";"TAB2",#N/A,TRUE,"GENERAL";"TAB3",#N/A,TRUE,"GENERAL";"TAB4",#N/A,TRUE,"GENERAL";"TAB5",#N/A,TRUE,"GENERAL"}</definedName>
    <definedName name="ERR" localSheetId="49">{"TAB1",#N/A,TRUE,"GENERAL";"TAB2",#N/A,TRUE,"GENERAL";"TAB3",#N/A,TRUE,"GENERAL";"TAB4",#N/A,TRUE,"GENERAL";"TAB5",#N/A,TRUE,"GENERAL"}</definedName>
    <definedName name="ERR" localSheetId="51">{"TAB1",#N/A,TRUE,"GENERAL";"TAB2",#N/A,TRUE,"GENERAL";"TAB3",#N/A,TRUE,"GENERAL";"TAB4",#N/A,TRUE,"GENERAL";"TAB5",#N/A,TRUE,"GENERAL"}</definedName>
    <definedName name="ERR" localSheetId="53">{"TAB1",#N/A,TRUE,"GENERAL";"TAB2",#N/A,TRUE,"GENERAL";"TAB3",#N/A,TRUE,"GENERAL";"TAB4",#N/A,TRUE,"GENERAL";"TAB5",#N/A,TRUE,"GENERAL"}</definedName>
    <definedName name="ERR" localSheetId="55">{"TAB1",#N/A,TRUE,"GENERAL";"TAB2",#N/A,TRUE,"GENERAL";"TAB3",#N/A,TRUE,"GENERAL";"TAB4",#N/A,TRUE,"GENERAL";"TAB5",#N/A,TRUE,"GENERAL"}</definedName>
    <definedName name="ERR" localSheetId="57">{"TAB1",#N/A,TRUE,"GENERAL";"TAB2",#N/A,TRUE,"GENERAL";"TAB3",#N/A,TRUE,"GENERAL";"TAB4",#N/A,TRUE,"GENERAL";"TAB5",#N/A,TRUE,"GENERAL"}</definedName>
    <definedName name="ERR" localSheetId="59">{"TAB1",#N/A,TRUE,"GENERAL";"TAB2",#N/A,TRUE,"GENERAL";"TAB3",#N/A,TRUE,"GENERAL";"TAB4",#N/A,TRUE,"GENERAL";"TAB5",#N/A,TRUE,"GENERAL"}</definedName>
    <definedName name="ERR" localSheetId="61">{"TAB1",#N/A,TRUE,"GENERAL";"TAB2",#N/A,TRUE,"GENERAL";"TAB3",#N/A,TRUE,"GENERAL";"TAB4",#N/A,TRUE,"GENERAL";"TAB5",#N/A,TRUE,"GENERAL"}</definedName>
    <definedName name="ERR" localSheetId="63">{"TAB1",#N/A,TRUE,"GENERAL";"TAB2",#N/A,TRUE,"GENERAL";"TAB3",#N/A,TRUE,"GENERAL";"TAB4",#N/A,TRUE,"GENERAL";"TAB5",#N/A,TRUE,"GENERAL"}</definedName>
    <definedName name="ERR" localSheetId="65">{"TAB1",#N/A,TRUE,"GENERAL";"TAB2",#N/A,TRUE,"GENERAL";"TAB3",#N/A,TRUE,"GENERAL";"TAB4",#N/A,TRUE,"GENERAL";"TAB5",#N/A,TRUE,"GENERAL"}</definedName>
    <definedName name="ERR" localSheetId="67">{"TAB1",#N/A,TRUE,"GENERAL";"TAB2",#N/A,TRUE,"GENERAL";"TAB3",#N/A,TRUE,"GENERAL";"TAB4",#N/A,TRUE,"GENERAL";"TAB5",#N/A,TRUE,"GENERAL"}</definedName>
    <definedName name="ERR" localSheetId="69">{"TAB1",#N/A,TRUE,"GENERAL";"TAB2",#N/A,TRUE,"GENERAL";"TAB3",#N/A,TRUE,"GENERAL";"TAB4",#N/A,TRUE,"GENERAL";"TAB5",#N/A,TRUE,"GENERAL"}</definedName>
    <definedName name="ERR" localSheetId="71">{"TAB1",#N/A,TRUE,"GENERAL";"TAB2",#N/A,TRUE,"GENERAL";"TAB3",#N/A,TRUE,"GENERAL";"TAB4",#N/A,TRUE,"GENERAL";"TAB5",#N/A,TRUE,"GENERAL"}</definedName>
    <definedName name="ERR" localSheetId="73">{"TAB1",#N/A,TRUE,"GENERAL";"TAB2",#N/A,TRUE,"GENERAL";"TAB3",#N/A,TRUE,"GENERAL";"TAB4",#N/A,TRUE,"GENERAL";"TAB5",#N/A,TRUE,"GENERAL"}</definedName>
    <definedName name="ERR" localSheetId="75">{"TAB1",#N/A,TRUE,"GENERAL";"TAB2",#N/A,TRUE,"GENERAL";"TAB3",#N/A,TRUE,"GENERAL";"TAB4",#N/A,TRUE,"GENERAL";"TAB5",#N/A,TRUE,"GENERAL"}</definedName>
    <definedName name="ERR" localSheetId="77">{"TAB1",#N/A,TRUE,"GENERAL";"TAB2",#N/A,TRUE,"GENERAL";"TAB3",#N/A,TRUE,"GENERAL";"TAB4",#N/A,TRUE,"GENERAL";"TAB5",#N/A,TRUE,"GENERAL"}</definedName>
    <definedName name="ERR" localSheetId="79">{"TAB1",#N/A,TRUE,"GENERAL";"TAB2",#N/A,TRUE,"GENERAL";"TAB3",#N/A,TRUE,"GENERAL";"TAB4",#N/A,TRUE,"GENERAL";"TAB5",#N/A,TRUE,"GENERAL"}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6" hidden="1">{"via1",#N/A,TRUE,"general";"via2",#N/A,TRUE,"general";"via3",#N/A,TRUE,"general"}</definedName>
    <definedName name="ert" localSheetId="28" hidden="1">{"via1",#N/A,TRUE,"general";"via2",#N/A,TRUE,"general";"via3",#N/A,TRUE,"general"}</definedName>
    <definedName name="ert" localSheetId="30" hidden="1">{"via1",#N/A,TRUE,"general";"via2",#N/A,TRUE,"general";"via3",#N/A,TRUE,"general"}</definedName>
    <definedName name="ert" localSheetId="81" hidden="1">{"via1",#N/A,TRUE,"general";"via2",#N/A,TRUE,"general";"via3",#N/A,TRUE,"general"}</definedName>
    <definedName name="ert" localSheetId="32" hidden="1">{"via1",#N/A,TRUE,"general";"via2",#N/A,TRUE,"general";"via3",#N/A,TRUE,"general"}</definedName>
    <definedName name="ert" localSheetId="34" hidden="1">{"via1",#N/A,TRUE,"general";"via2",#N/A,TRUE,"general";"via3",#N/A,TRUE,"general"}</definedName>
    <definedName name="ert" localSheetId="36" hidden="1">{"via1",#N/A,TRUE,"general";"via2",#N/A,TRUE,"general";"via3",#N/A,TRUE,"general"}</definedName>
    <definedName name="ert" localSheetId="38" hidden="1">{"via1",#N/A,TRUE,"general";"via2",#N/A,TRUE,"general";"via3",#N/A,TRUE,"general"}</definedName>
    <definedName name="ert" localSheetId="40" hidden="1">{"via1",#N/A,TRUE,"general";"via2",#N/A,TRUE,"general";"via3",#N/A,TRUE,"general"}</definedName>
    <definedName name="ert" localSheetId="42" hidden="1">{"via1",#N/A,TRUE,"general";"via2",#N/A,TRUE,"general";"via3",#N/A,TRUE,"general"}</definedName>
    <definedName name="ert" localSheetId="45" hidden="1">{"via1",#N/A,TRUE,"general";"via2",#N/A,TRUE,"general";"via3",#N/A,TRUE,"general"}</definedName>
    <definedName name="ert" localSheetId="47" hidden="1">{"via1",#N/A,TRUE,"general";"via2",#N/A,TRUE,"general";"via3",#N/A,TRUE,"general"}</definedName>
    <definedName name="ert" localSheetId="49" hidden="1">{"via1",#N/A,TRUE,"general";"via2",#N/A,TRUE,"general";"via3",#N/A,TRUE,"general"}</definedName>
    <definedName name="ert" localSheetId="51" hidden="1">{"via1",#N/A,TRUE,"general";"via2",#N/A,TRUE,"general";"via3",#N/A,TRUE,"general"}</definedName>
    <definedName name="ert" localSheetId="53" hidden="1">{"via1",#N/A,TRUE,"general";"via2",#N/A,TRUE,"general";"via3",#N/A,TRUE,"general"}</definedName>
    <definedName name="ert" localSheetId="55" hidden="1">{"via1",#N/A,TRUE,"general";"via2",#N/A,TRUE,"general";"via3",#N/A,TRUE,"general"}</definedName>
    <definedName name="ert" localSheetId="57" hidden="1">{"via1",#N/A,TRUE,"general";"via2",#N/A,TRUE,"general";"via3",#N/A,TRUE,"general"}</definedName>
    <definedName name="ert" localSheetId="59" hidden="1">{"via1",#N/A,TRUE,"general";"via2",#N/A,TRUE,"general";"via3",#N/A,TRUE,"general"}</definedName>
    <definedName name="ert" localSheetId="61" hidden="1">{"via1",#N/A,TRUE,"general";"via2",#N/A,TRUE,"general";"via3",#N/A,TRUE,"general"}</definedName>
    <definedName name="ert" localSheetId="63" hidden="1">{"via1",#N/A,TRUE,"general";"via2",#N/A,TRUE,"general";"via3",#N/A,TRUE,"general"}</definedName>
    <definedName name="ert" localSheetId="65" hidden="1">{"via1",#N/A,TRUE,"general";"via2",#N/A,TRUE,"general";"via3",#N/A,TRUE,"general"}</definedName>
    <definedName name="ert" localSheetId="67" hidden="1">{"via1",#N/A,TRUE,"general";"via2",#N/A,TRUE,"general";"via3",#N/A,TRUE,"general"}</definedName>
    <definedName name="ert" localSheetId="69" hidden="1">{"via1",#N/A,TRUE,"general";"via2",#N/A,TRUE,"general";"via3",#N/A,TRUE,"general"}</definedName>
    <definedName name="ert" localSheetId="71" hidden="1">{"via1",#N/A,TRUE,"general";"via2",#N/A,TRUE,"general";"via3",#N/A,TRUE,"general"}</definedName>
    <definedName name="ert" localSheetId="73" hidden="1">{"via1",#N/A,TRUE,"general";"via2",#N/A,TRUE,"general";"via3",#N/A,TRUE,"general"}</definedName>
    <definedName name="ert" localSheetId="75" hidden="1">{"via1",#N/A,TRUE,"general";"via2",#N/A,TRUE,"general";"via3",#N/A,TRUE,"general"}</definedName>
    <definedName name="ert" localSheetId="77" hidden="1">{"via1",#N/A,TRUE,"general";"via2",#N/A,TRUE,"general";"via3",#N/A,TRUE,"general"}</definedName>
    <definedName name="ert" localSheetId="79"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6" hidden="1">{"via1",#N/A,TRUE,"general";"via2",#N/A,TRUE,"general";"via3",#N/A,TRUE,"general"}</definedName>
    <definedName name="erte" localSheetId="28" hidden="1">{"via1",#N/A,TRUE,"general";"via2",#N/A,TRUE,"general";"via3",#N/A,TRUE,"general"}</definedName>
    <definedName name="erte" localSheetId="30" hidden="1">{"via1",#N/A,TRUE,"general";"via2",#N/A,TRUE,"general";"via3",#N/A,TRUE,"general"}</definedName>
    <definedName name="erte" localSheetId="81" hidden="1">{"via1",#N/A,TRUE,"general";"via2",#N/A,TRUE,"general";"via3",#N/A,TRUE,"general"}</definedName>
    <definedName name="erte" localSheetId="32" hidden="1">{"via1",#N/A,TRUE,"general";"via2",#N/A,TRUE,"general";"via3",#N/A,TRUE,"general"}</definedName>
    <definedName name="erte" localSheetId="34" hidden="1">{"via1",#N/A,TRUE,"general";"via2",#N/A,TRUE,"general";"via3",#N/A,TRUE,"general"}</definedName>
    <definedName name="erte" localSheetId="36" hidden="1">{"via1",#N/A,TRUE,"general";"via2",#N/A,TRUE,"general";"via3",#N/A,TRUE,"general"}</definedName>
    <definedName name="erte" localSheetId="38" hidden="1">{"via1",#N/A,TRUE,"general";"via2",#N/A,TRUE,"general";"via3",#N/A,TRUE,"general"}</definedName>
    <definedName name="erte" localSheetId="40" hidden="1">{"via1",#N/A,TRUE,"general";"via2",#N/A,TRUE,"general";"via3",#N/A,TRUE,"general"}</definedName>
    <definedName name="erte" localSheetId="42" hidden="1">{"via1",#N/A,TRUE,"general";"via2",#N/A,TRUE,"general";"via3",#N/A,TRUE,"general"}</definedName>
    <definedName name="erte" localSheetId="45" hidden="1">{"via1",#N/A,TRUE,"general";"via2",#N/A,TRUE,"general";"via3",#N/A,TRUE,"general"}</definedName>
    <definedName name="erte" localSheetId="47" hidden="1">{"via1",#N/A,TRUE,"general";"via2",#N/A,TRUE,"general";"via3",#N/A,TRUE,"general"}</definedName>
    <definedName name="erte" localSheetId="49" hidden="1">{"via1",#N/A,TRUE,"general";"via2",#N/A,TRUE,"general";"via3",#N/A,TRUE,"general"}</definedName>
    <definedName name="erte" localSheetId="51" hidden="1">{"via1",#N/A,TRUE,"general";"via2",#N/A,TRUE,"general";"via3",#N/A,TRUE,"general"}</definedName>
    <definedName name="erte" localSheetId="53" hidden="1">{"via1",#N/A,TRUE,"general";"via2",#N/A,TRUE,"general";"via3",#N/A,TRUE,"general"}</definedName>
    <definedName name="erte" localSheetId="55" hidden="1">{"via1",#N/A,TRUE,"general";"via2",#N/A,TRUE,"general";"via3",#N/A,TRUE,"general"}</definedName>
    <definedName name="erte" localSheetId="57" hidden="1">{"via1",#N/A,TRUE,"general";"via2",#N/A,TRUE,"general";"via3",#N/A,TRUE,"general"}</definedName>
    <definedName name="erte" localSheetId="59" hidden="1">{"via1",#N/A,TRUE,"general";"via2",#N/A,TRUE,"general";"via3",#N/A,TRUE,"general"}</definedName>
    <definedName name="erte" localSheetId="61" hidden="1">{"via1",#N/A,TRUE,"general";"via2",#N/A,TRUE,"general";"via3",#N/A,TRUE,"general"}</definedName>
    <definedName name="erte" localSheetId="63" hidden="1">{"via1",#N/A,TRUE,"general";"via2",#N/A,TRUE,"general";"via3",#N/A,TRUE,"general"}</definedName>
    <definedName name="erte" localSheetId="65" hidden="1">{"via1",#N/A,TRUE,"general";"via2",#N/A,TRUE,"general";"via3",#N/A,TRUE,"general"}</definedName>
    <definedName name="erte" localSheetId="67" hidden="1">{"via1",#N/A,TRUE,"general";"via2",#N/A,TRUE,"general";"via3",#N/A,TRUE,"general"}</definedName>
    <definedName name="erte" localSheetId="69" hidden="1">{"via1",#N/A,TRUE,"general";"via2",#N/A,TRUE,"general";"via3",#N/A,TRUE,"general"}</definedName>
    <definedName name="erte" localSheetId="71" hidden="1">{"via1",#N/A,TRUE,"general";"via2",#N/A,TRUE,"general";"via3",#N/A,TRUE,"general"}</definedName>
    <definedName name="erte" localSheetId="73" hidden="1">{"via1",#N/A,TRUE,"general";"via2",#N/A,TRUE,"general";"via3",#N/A,TRUE,"general"}</definedName>
    <definedName name="erte" localSheetId="75" hidden="1">{"via1",#N/A,TRUE,"general";"via2",#N/A,TRUE,"general";"via3",#N/A,TRUE,"general"}</definedName>
    <definedName name="erte" localSheetId="77" hidden="1">{"via1",#N/A,TRUE,"general";"via2",#N/A,TRUE,"general";"via3",#N/A,TRUE,"general"}</definedName>
    <definedName name="erte" localSheetId="79"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6"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8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40" hidden="1">{"TAB1",#N/A,TRUE,"GENERAL";"TAB2",#N/A,TRUE,"GENERAL";"TAB3",#N/A,TRUE,"GENERAL";"TAB4",#N/A,TRUE,"GENERAL";"TAB5",#N/A,TRUE,"GENERAL"}</definedName>
    <definedName name="erter" localSheetId="42" hidden="1">{"TAB1",#N/A,TRUE,"GENERAL";"TAB2",#N/A,TRUE,"GENERAL";"TAB3",#N/A,TRUE,"GENERAL";"TAB4",#N/A,TRUE,"GENERAL";"TAB5",#N/A,TRUE,"GENERAL"}</definedName>
    <definedName name="erter" localSheetId="45" hidden="1">{"TAB1",#N/A,TRUE,"GENERAL";"TAB2",#N/A,TRUE,"GENERAL";"TAB3",#N/A,TRUE,"GENERAL";"TAB4",#N/A,TRUE,"GENERAL";"TAB5",#N/A,TRUE,"GENERAL"}</definedName>
    <definedName name="erter" localSheetId="47" hidden="1">{"TAB1",#N/A,TRUE,"GENERAL";"TAB2",#N/A,TRUE,"GENERAL";"TAB3",#N/A,TRUE,"GENERAL";"TAB4",#N/A,TRUE,"GENERAL";"TAB5",#N/A,TRUE,"GENERAL"}</definedName>
    <definedName name="erter" localSheetId="49" hidden="1">{"TAB1",#N/A,TRUE,"GENERAL";"TAB2",#N/A,TRUE,"GENERAL";"TAB3",#N/A,TRUE,"GENERAL";"TAB4",#N/A,TRUE,"GENERAL";"TAB5",#N/A,TRUE,"GENERAL"}</definedName>
    <definedName name="erter" localSheetId="51" hidden="1">{"TAB1",#N/A,TRUE,"GENERAL";"TAB2",#N/A,TRUE,"GENERAL";"TAB3",#N/A,TRUE,"GENERAL";"TAB4",#N/A,TRUE,"GENERAL";"TAB5",#N/A,TRUE,"GENERAL"}</definedName>
    <definedName name="erter" localSheetId="53" hidden="1">{"TAB1",#N/A,TRUE,"GENERAL";"TAB2",#N/A,TRUE,"GENERAL";"TAB3",#N/A,TRUE,"GENERAL";"TAB4",#N/A,TRUE,"GENERAL";"TAB5",#N/A,TRUE,"GENERAL"}</definedName>
    <definedName name="erter" localSheetId="55" hidden="1">{"TAB1",#N/A,TRUE,"GENERAL";"TAB2",#N/A,TRUE,"GENERAL";"TAB3",#N/A,TRUE,"GENERAL";"TAB4",#N/A,TRUE,"GENERAL";"TAB5",#N/A,TRUE,"GENERAL"}</definedName>
    <definedName name="erter" localSheetId="57" hidden="1">{"TAB1",#N/A,TRUE,"GENERAL";"TAB2",#N/A,TRUE,"GENERAL";"TAB3",#N/A,TRUE,"GENERAL";"TAB4",#N/A,TRUE,"GENERAL";"TAB5",#N/A,TRUE,"GENERAL"}</definedName>
    <definedName name="erter" localSheetId="59" hidden="1">{"TAB1",#N/A,TRUE,"GENERAL";"TAB2",#N/A,TRUE,"GENERAL";"TAB3",#N/A,TRUE,"GENERAL";"TAB4",#N/A,TRUE,"GENERAL";"TAB5",#N/A,TRUE,"GENERAL"}</definedName>
    <definedName name="erter" localSheetId="61" hidden="1">{"TAB1",#N/A,TRUE,"GENERAL";"TAB2",#N/A,TRUE,"GENERAL";"TAB3",#N/A,TRUE,"GENERAL";"TAB4",#N/A,TRUE,"GENERAL";"TAB5",#N/A,TRUE,"GENERAL"}</definedName>
    <definedName name="erter" localSheetId="63" hidden="1">{"TAB1",#N/A,TRUE,"GENERAL";"TAB2",#N/A,TRUE,"GENERAL";"TAB3",#N/A,TRUE,"GENERAL";"TAB4",#N/A,TRUE,"GENERAL";"TAB5",#N/A,TRUE,"GENERAL"}</definedName>
    <definedName name="erter" localSheetId="65" hidden="1">{"TAB1",#N/A,TRUE,"GENERAL";"TAB2",#N/A,TRUE,"GENERAL";"TAB3",#N/A,TRUE,"GENERAL";"TAB4",#N/A,TRUE,"GENERAL";"TAB5",#N/A,TRUE,"GENERAL"}</definedName>
    <definedName name="erter" localSheetId="67" hidden="1">{"TAB1",#N/A,TRUE,"GENERAL";"TAB2",#N/A,TRUE,"GENERAL";"TAB3",#N/A,TRUE,"GENERAL";"TAB4",#N/A,TRUE,"GENERAL";"TAB5",#N/A,TRUE,"GENERAL"}</definedName>
    <definedName name="erter" localSheetId="69" hidden="1">{"TAB1",#N/A,TRUE,"GENERAL";"TAB2",#N/A,TRUE,"GENERAL";"TAB3",#N/A,TRUE,"GENERAL";"TAB4",#N/A,TRUE,"GENERAL";"TAB5",#N/A,TRUE,"GENERAL"}</definedName>
    <definedName name="erter" localSheetId="71" hidden="1">{"TAB1",#N/A,TRUE,"GENERAL";"TAB2",#N/A,TRUE,"GENERAL";"TAB3",#N/A,TRUE,"GENERAL";"TAB4",#N/A,TRUE,"GENERAL";"TAB5",#N/A,TRUE,"GENERAL"}</definedName>
    <definedName name="erter" localSheetId="73" hidden="1">{"TAB1",#N/A,TRUE,"GENERAL";"TAB2",#N/A,TRUE,"GENERAL";"TAB3",#N/A,TRUE,"GENERAL";"TAB4",#N/A,TRUE,"GENERAL";"TAB5",#N/A,TRUE,"GENERAL"}</definedName>
    <definedName name="erter" localSheetId="75" hidden="1">{"TAB1",#N/A,TRUE,"GENERAL";"TAB2",#N/A,TRUE,"GENERAL";"TAB3",#N/A,TRUE,"GENERAL";"TAB4",#N/A,TRUE,"GENERAL";"TAB5",#N/A,TRUE,"GENERAL"}</definedName>
    <definedName name="erter" localSheetId="77" hidden="1">{"TAB1",#N/A,TRUE,"GENERAL";"TAB2",#N/A,TRUE,"GENERAL";"TAB3",#N/A,TRUE,"GENERAL";"TAB4",#N/A,TRUE,"GENERAL";"TAB5",#N/A,TRUE,"GENERAL"}</definedName>
    <definedName name="erter" localSheetId="79"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6" hidden="1">{"via1",#N/A,TRUE,"general";"via2",#N/A,TRUE,"general";"via3",#N/A,TRUE,"general"}</definedName>
    <definedName name="ertert" localSheetId="28" hidden="1">{"via1",#N/A,TRUE,"general";"via2",#N/A,TRUE,"general";"via3",#N/A,TRUE,"general"}</definedName>
    <definedName name="ertert" localSheetId="30" hidden="1">{"via1",#N/A,TRUE,"general";"via2",#N/A,TRUE,"general";"via3",#N/A,TRUE,"general"}</definedName>
    <definedName name="ertert" localSheetId="81" hidden="1">{"via1",#N/A,TRUE,"general";"via2",#N/A,TRUE,"general";"via3",#N/A,TRUE,"general"}</definedName>
    <definedName name="ertert" localSheetId="32" hidden="1">{"via1",#N/A,TRUE,"general";"via2",#N/A,TRUE,"general";"via3",#N/A,TRUE,"general"}</definedName>
    <definedName name="ertert" localSheetId="34" hidden="1">{"via1",#N/A,TRUE,"general";"via2",#N/A,TRUE,"general";"via3",#N/A,TRUE,"general"}</definedName>
    <definedName name="ertert" localSheetId="36" hidden="1">{"via1",#N/A,TRUE,"general";"via2",#N/A,TRUE,"general";"via3",#N/A,TRUE,"general"}</definedName>
    <definedName name="ertert" localSheetId="38" hidden="1">{"via1",#N/A,TRUE,"general";"via2",#N/A,TRUE,"general";"via3",#N/A,TRUE,"general"}</definedName>
    <definedName name="ertert" localSheetId="40" hidden="1">{"via1",#N/A,TRUE,"general";"via2",#N/A,TRUE,"general";"via3",#N/A,TRUE,"general"}</definedName>
    <definedName name="ertert" localSheetId="42" hidden="1">{"via1",#N/A,TRUE,"general";"via2",#N/A,TRUE,"general";"via3",#N/A,TRUE,"general"}</definedName>
    <definedName name="ertert" localSheetId="45" hidden="1">{"via1",#N/A,TRUE,"general";"via2",#N/A,TRUE,"general";"via3",#N/A,TRUE,"general"}</definedName>
    <definedName name="ertert" localSheetId="47" hidden="1">{"via1",#N/A,TRUE,"general";"via2",#N/A,TRUE,"general";"via3",#N/A,TRUE,"general"}</definedName>
    <definedName name="ertert" localSheetId="49" hidden="1">{"via1",#N/A,TRUE,"general";"via2",#N/A,TRUE,"general";"via3",#N/A,TRUE,"general"}</definedName>
    <definedName name="ertert" localSheetId="51" hidden="1">{"via1",#N/A,TRUE,"general";"via2",#N/A,TRUE,"general";"via3",#N/A,TRUE,"general"}</definedName>
    <definedName name="ertert" localSheetId="53" hidden="1">{"via1",#N/A,TRUE,"general";"via2",#N/A,TRUE,"general";"via3",#N/A,TRUE,"general"}</definedName>
    <definedName name="ertert" localSheetId="55" hidden="1">{"via1",#N/A,TRUE,"general";"via2",#N/A,TRUE,"general";"via3",#N/A,TRUE,"general"}</definedName>
    <definedName name="ertert" localSheetId="57" hidden="1">{"via1",#N/A,TRUE,"general";"via2",#N/A,TRUE,"general";"via3",#N/A,TRUE,"general"}</definedName>
    <definedName name="ertert" localSheetId="59" hidden="1">{"via1",#N/A,TRUE,"general";"via2",#N/A,TRUE,"general";"via3",#N/A,TRUE,"general"}</definedName>
    <definedName name="ertert" localSheetId="61" hidden="1">{"via1",#N/A,TRUE,"general";"via2",#N/A,TRUE,"general";"via3",#N/A,TRUE,"general"}</definedName>
    <definedName name="ertert" localSheetId="63" hidden="1">{"via1",#N/A,TRUE,"general";"via2",#N/A,TRUE,"general";"via3",#N/A,TRUE,"general"}</definedName>
    <definedName name="ertert" localSheetId="65" hidden="1">{"via1",#N/A,TRUE,"general";"via2",#N/A,TRUE,"general";"via3",#N/A,TRUE,"general"}</definedName>
    <definedName name="ertert" localSheetId="67" hidden="1">{"via1",#N/A,TRUE,"general";"via2",#N/A,TRUE,"general";"via3",#N/A,TRUE,"general"}</definedName>
    <definedName name="ertert" localSheetId="69" hidden="1">{"via1",#N/A,TRUE,"general";"via2",#N/A,TRUE,"general";"via3",#N/A,TRUE,"general"}</definedName>
    <definedName name="ertert" localSheetId="71" hidden="1">{"via1",#N/A,TRUE,"general";"via2",#N/A,TRUE,"general";"via3",#N/A,TRUE,"general"}</definedName>
    <definedName name="ertert" localSheetId="73" hidden="1">{"via1",#N/A,TRUE,"general";"via2",#N/A,TRUE,"general";"via3",#N/A,TRUE,"general"}</definedName>
    <definedName name="ertert" localSheetId="75" hidden="1">{"via1",#N/A,TRUE,"general";"via2",#N/A,TRUE,"general";"via3",#N/A,TRUE,"general"}</definedName>
    <definedName name="ertert" localSheetId="77" hidden="1">{"via1",#N/A,TRUE,"general";"via2",#N/A,TRUE,"general";"via3",#N/A,TRUE,"general"}</definedName>
    <definedName name="ertert" localSheetId="79"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6"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8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40" hidden="1">{"TAB1",#N/A,TRUE,"GENERAL";"TAB2",#N/A,TRUE,"GENERAL";"TAB3",#N/A,TRUE,"GENERAL";"TAB4",#N/A,TRUE,"GENERAL";"TAB5",#N/A,TRUE,"GENERAL"}</definedName>
    <definedName name="ertgyhik" localSheetId="42" hidden="1">{"TAB1",#N/A,TRUE,"GENERAL";"TAB2",#N/A,TRUE,"GENERAL";"TAB3",#N/A,TRUE,"GENERAL";"TAB4",#N/A,TRUE,"GENERAL";"TAB5",#N/A,TRUE,"GENERAL"}</definedName>
    <definedName name="ertgyhik" localSheetId="45" hidden="1">{"TAB1",#N/A,TRUE,"GENERAL";"TAB2",#N/A,TRUE,"GENERAL";"TAB3",#N/A,TRUE,"GENERAL";"TAB4",#N/A,TRUE,"GENERAL";"TAB5",#N/A,TRUE,"GENERAL"}</definedName>
    <definedName name="ertgyhik" localSheetId="47" hidden="1">{"TAB1",#N/A,TRUE,"GENERAL";"TAB2",#N/A,TRUE,"GENERAL";"TAB3",#N/A,TRUE,"GENERAL";"TAB4",#N/A,TRUE,"GENERAL";"TAB5",#N/A,TRUE,"GENERAL"}</definedName>
    <definedName name="ertgyhik" localSheetId="49" hidden="1">{"TAB1",#N/A,TRUE,"GENERAL";"TAB2",#N/A,TRUE,"GENERAL";"TAB3",#N/A,TRUE,"GENERAL";"TAB4",#N/A,TRUE,"GENERAL";"TAB5",#N/A,TRUE,"GENERAL"}</definedName>
    <definedName name="ertgyhik" localSheetId="51" hidden="1">{"TAB1",#N/A,TRUE,"GENERAL";"TAB2",#N/A,TRUE,"GENERAL";"TAB3",#N/A,TRUE,"GENERAL";"TAB4",#N/A,TRUE,"GENERAL";"TAB5",#N/A,TRUE,"GENERAL"}</definedName>
    <definedName name="ertgyhik" localSheetId="53" hidden="1">{"TAB1",#N/A,TRUE,"GENERAL";"TAB2",#N/A,TRUE,"GENERAL";"TAB3",#N/A,TRUE,"GENERAL";"TAB4",#N/A,TRUE,"GENERAL";"TAB5",#N/A,TRUE,"GENERAL"}</definedName>
    <definedName name="ertgyhik" localSheetId="55" hidden="1">{"TAB1",#N/A,TRUE,"GENERAL";"TAB2",#N/A,TRUE,"GENERAL";"TAB3",#N/A,TRUE,"GENERAL";"TAB4",#N/A,TRUE,"GENERAL";"TAB5",#N/A,TRUE,"GENERAL"}</definedName>
    <definedName name="ertgyhik" localSheetId="57" hidden="1">{"TAB1",#N/A,TRUE,"GENERAL";"TAB2",#N/A,TRUE,"GENERAL";"TAB3",#N/A,TRUE,"GENERAL";"TAB4",#N/A,TRUE,"GENERAL";"TAB5",#N/A,TRUE,"GENERAL"}</definedName>
    <definedName name="ertgyhik" localSheetId="59" hidden="1">{"TAB1",#N/A,TRUE,"GENERAL";"TAB2",#N/A,TRUE,"GENERAL";"TAB3",#N/A,TRUE,"GENERAL";"TAB4",#N/A,TRUE,"GENERAL";"TAB5",#N/A,TRUE,"GENERAL"}</definedName>
    <definedName name="ertgyhik" localSheetId="61" hidden="1">{"TAB1",#N/A,TRUE,"GENERAL";"TAB2",#N/A,TRUE,"GENERAL";"TAB3",#N/A,TRUE,"GENERAL";"TAB4",#N/A,TRUE,"GENERAL";"TAB5",#N/A,TRUE,"GENERAL"}</definedName>
    <definedName name="ertgyhik" localSheetId="63" hidden="1">{"TAB1",#N/A,TRUE,"GENERAL";"TAB2",#N/A,TRUE,"GENERAL";"TAB3",#N/A,TRUE,"GENERAL";"TAB4",#N/A,TRUE,"GENERAL";"TAB5",#N/A,TRUE,"GENERAL"}</definedName>
    <definedName name="ertgyhik" localSheetId="65" hidden="1">{"TAB1",#N/A,TRUE,"GENERAL";"TAB2",#N/A,TRUE,"GENERAL";"TAB3",#N/A,TRUE,"GENERAL";"TAB4",#N/A,TRUE,"GENERAL";"TAB5",#N/A,TRUE,"GENERAL"}</definedName>
    <definedName name="ertgyhik" localSheetId="67" hidden="1">{"TAB1",#N/A,TRUE,"GENERAL";"TAB2",#N/A,TRUE,"GENERAL";"TAB3",#N/A,TRUE,"GENERAL";"TAB4",#N/A,TRUE,"GENERAL";"TAB5",#N/A,TRUE,"GENERAL"}</definedName>
    <definedName name="ertgyhik" localSheetId="69" hidden="1">{"TAB1",#N/A,TRUE,"GENERAL";"TAB2",#N/A,TRUE,"GENERAL";"TAB3",#N/A,TRUE,"GENERAL";"TAB4",#N/A,TRUE,"GENERAL";"TAB5",#N/A,TRUE,"GENERAL"}</definedName>
    <definedName name="ertgyhik" localSheetId="71" hidden="1">{"TAB1",#N/A,TRUE,"GENERAL";"TAB2",#N/A,TRUE,"GENERAL";"TAB3",#N/A,TRUE,"GENERAL";"TAB4",#N/A,TRUE,"GENERAL";"TAB5",#N/A,TRUE,"GENERAL"}</definedName>
    <definedName name="ertgyhik" localSheetId="73" hidden="1">{"TAB1",#N/A,TRUE,"GENERAL";"TAB2",#N/A,TRUE,"GENERAL";"TAB3",#N/A,TRUE,"GENERAL";"TAB4",#N/A,TRUE,"GENERAL";"TAB5",#N/A,TRUE,"GENERAL"}</definedName>
    <definedName name="ertgyhik" localSheetId="75" hidden="1">{"TAB1",#N/A,TRUE,"GENERAL";"TAB2",#N/A,TRUE,"GENERAL";"TAB3",#N/A,TRUE,"GENERAL";"TAB4",#N/A,TRUE,"GENERAL";"TAB5",#N/A,TRUE,"GENERAL"}</definedName>
    <definedName name="ertgyhik" localSheetId="77" hidden="1">{"TAB1",#N/A,TRUE,"GENERAL";"TAB2",#N/A,TRUE,"GENERAL";"TAB3",#N/A,TRUE,"GENERAL";"TAB4",#N/A,TRUE,"GENERAL";"TAB5",#N/A,TRUE,"GENERAL"}</definedName>
    <definedName name="ertgyhik" localSheetId="79"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6" hidden="1">{"via1",#N/A,TRUE,"general";"via2",#N/A,TRUE,"general";"via3",#N/A,TRUE,"general"}</definedName>
    <definedName name="ertreb" localSheetId="28" hidden="1">{"via1",#N/A,TRUE,"general";"via2",#N/A,TRUE,"general";"via3",#N/A,TRUE,"general"}</definedName>
    <definedName name="ertreb" localSheetId="30" hidden="1">{"via1",#N/A,TRUE,"general";"via2",#N/A,TRUE,"general";"via3",#N/A,TRUE,"general"}</definedName>
    <definedName name="ertreb" localSheetId="81" hidden="1">{"via1",#N/A,TRUE,"general";"via2",#N/A,TRUE,"general";"via3",#N/A,TRUE,"general"}</definedName>
    <definedName name="ertreb" localSheetId="32" hidden="1">{"via1",#N/A,TRUE,"general";"via2",#N/A,TRUE,"general";"via3",#N/A,TRUE,"general"}</definedName>
    <definedName name="ertreb" localSheetId="34" hidden="1">{"via1",#N/A,TRUE,"general";"via2",#N/A,TRUE,"general";"via3",#N/A,TRUE,"general"}</definedName>
    <definedName name="ertreb" localSheetId="36" hidden="1">{"via1",#N/A,TRUE,"general";"via2",#N/A,TRUE,"general";"via3",#N/A,TRUE,"general"}</definedName>
    <definedName name="ertreb" localSheetId="38" hidden="1">{"via1",#N/A,TRUE,"general";"via2",#N/A,TRUE,"general";"via3",#N/A,TRUE,"general"}</definedName>
    <definedName name="ertreb" localSheetId="40" hidden="1">{"via1",#N/A,TRUE,"general";"via2",#N/A,TRUE,"general";"via3",#N/A,TRUE,"general"}</definedName>
    <definedName name="ertreb" localSheetId="42" hidden="1">{"via1",#N/A,TRUE,"general";"via2",#N/A,TRUE,"general";"via3",#N/A,TRUE,"general"}</definedName>
    <definedName name="ertreb" localSheetId="45" hidden="1">{"via1",#N/A,TRUE,"general";"via2",#N/A,TRUE,"general";"via3",#N/A,TRUE,"general"}</definedName>
    <definedName name="ertreb" localSheetId="47" hidden="1">{"via1",#N/A,TRUE,"general";"via2",#N/A,TRUE,"general";"via3",#N/A,TRUE,"general"}</definedName>
    <definedName name="ertreb" localSheetId="49" hidden="1">{"via1",#N/A,TRUE,"general";"via2",#N/A,TRUE,"general";"via3",#N/A,TRUE,"general"}</definedName>
    <definedName name="ertreb" localSheetId="51" hidden="1">{"via1",#N/A,TRUE,"general";"via2",#N/A,TRUE,"general";"via3",#N/A,TRUE,"general"}</definedName>
    <definedName name="ertreb" localSheetId="53" hidden="1">{"via1",#N/A,TRUE,"general";"via2",#N/A,TRUE,"general";"via3",#N/A,TRUE,"general"}</definedName>
    <definedName name="ertreb" localSheetId="55" hidden="1">{"via1",#N/A,TRUE,"general";"via2",#N/A,TRUE,"general";"via3",#N/A,TRUE,"general"}</definedName>
    <definedName name="ertreb" localSheetId="57" hidden="1">{"via1",#N/A,TRUE,"general";"via2",#N/A,TRUE,"general";"via3",#N/A,TRUE,"general"}</definedName>
    <definedName name="ertreb" localSheetId="59" hidden="1">{"via1",#N/A,TRUE,"general";"via2",#N/A,TRUE,"general";"via3",#N/A,TRUE,"general"}</definedName>
    <definedName name="ertreb" localSheetId="61" hidden="1">{"via1",#N/A,TRUE,"general";"via2",#N/A,TRUE,"general";"via3",#N/A,TRUE,"general"}</definedName>
    <definedName name="ertreb" localSheetId="63" hidden="1">{"via1",#N/A,TRUE,"general";"via2",#N/A,TRUE,"general";"via3",#N/A,TRUE,"general"}</definedName>
    <definedName name="ertreb" localSheetId="65" hidden="1">{"via1",#N/A,TRUE,"general";"via2",#N/A,TRUE,"general";"via3",#N/A,TRUE,"general"}</definedName>
    <definedName name="ertreb" localSheetId="67" hidden="1">{"via1",#N/A,TRUE,"general";"via2",#N/A,TRUE,"general";"via3",#N/A,TRUE,"general"}</definedName>
    <definedName name="ertreb" localSheetId="69" hidden="1">{"via1",#N/A,TRUE,"general";"via2",#N/A,TRUE,"general";"via3",#N/A,TRUE,"general"}</definedName>
    <definedName name="ertreb" localSheetId="71" hidden="1">{"via1",#N/A,TRUE,"general";"via2",#N/A,TRUE,"general";"via3",#N/A,TRUE,"general"}</definedName>
    <definedName name="ertreb" localSheetId="73" hidden="1">{"via1",#N/A,TRUE,"general";"via2",#N/A,TRUE,"general";"via3",#N/A,TRUE,"general"}</definedName>
    <definedName name="ertreb" localSheetId="75" hidden="1">{"via1",#N/A,TRUE,"general";"via2",#N/A,TRUE,"general";"via3",#N/A,TRUE,"general"}</definedName>
    <definedName name="ertreb" localSheetId="77" hidden="1">{"via1",#N/A,TRUE,"general";"via2",#N/A,TRUE,"general";"via3",#N/A,TRUE,"general"}</definedName>
    <definedName name="ertreb" localSheetId="79"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6"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8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40" hidden="1">{"TAB1",#N/A,TRUE,"GENERAL";"TAB2",#N/A,TRUE,"GENERAL";"TAB3",#N/A,TRUE,"GENERAL";"TAB4",#N/A,TRUE,"GENERAL";"TAB5",#N/A,TRUE,"GENERAL"}</definedName>
    <definedName name="ertret" localSheetId="42" hidden="1">{"TAB1",#N/A,TRUE,"GENERAL";"TAB2",#N/A,TRUE,"GENERAL";"TAB3",#N/A,TRUE,"GENERAL";"TAB4",#N/A,TRUE,"GENERAL";"TAB5",#N/A,TRUE,"GENERAL"}</definedName>
    <definedName name="ertret" localSheetId="45" hidden="1">{"TAB1",#N/A,TRUE,"GENERAL";"TAB2",#N/A,TRUE,"GENERAL";"TAB3",#N/A,TRUE,"GENERAL";"TAB4",#N/A,TRUE,"GENERAL";"TAB5",#N/A,TRUE,"GENERAL"}</definedName>
    <definedName name="ertret" localSheetId="47" hidden="1">{"TAB1",#N/A,TRUE,"GENERAL";"TAB2",#N/A,TRUE,"GENERAL";"TAB3",#N/A,TRUE,"GENERAL";"TAB4",#N/A,TRUE,"GENERAL";"TAB5",#N/A,TRUE,"GENERAL"}</definedName>
    <definedName name="ertret" localSheetId="49" hidden="1">{"TAB1",#N/A,TRUE,"GENERAL";"TAB2",#N/A,TRUE,"GENERAL";"TAB3",#N/A,TRUE,"GENERAL";"TAB4",#N/A,TRUE,"GENERAL";"TAB5",#N/A,TRUE,"GENERAL"}</definedName>
    <definedName name="ertret" localSheetId="51" hidden="1">{"TAB1",#N/A,TRUE,"GENERAL";"TAB2",#N/A,TRUE,"GENERAL";"TAB3",#N/A,TRUE,"GENERAL";"TAB4",#N/A,TRUE,"GENERAL";"TAB5",#N/A,TRUE,"GENERAL"}</definedName>
    <definedName name="ertret" localSheetId="53" hidden="1">{"TAB1",#N/A,TRUE,"GENERAL";"TAB2",#N/A,TRUE,"GENERAL";"TAB3",#N/A,TRUE,"GENERAL";"TAB4",#N/A,TRUE,"GENERAL";"TAB5",#N/A,TRUE,"GENERAL"}</definedName>
    <definedName name="ertret" localSheetId="55" hidden="1">{"TAB1",#N/A,TRUE,"GENERAL";"TAB2",#N/A,TRUE,"GENERAL";"TAB3",#N/A,TRUE,"GENERAL";"TAB4",#N/A,TRUE,"GENERAL";"TAB5",#N/A,TRUE,"GENERAL"}</definedName>
    <definedName name="ertret" localSheetId="57" hidden="1">{"TAB1",#N/A,TRUE,"GENERAL";"TAB2",#N/A,TRUE,"GENERAL";"TAB3",#N/A,TRUE,"GENERAL";"TAB4",#N/A,TRUE,"GENERAL";"TAB5",#N/A,TRUE,"GENERAL"}</definedName>
    <definedName name="ertret" localSheetId="59" hidden="1">{"TAB1",#N/A,TRUE,"GENERAL";"TAB2",#N/A,TRUE,"GENERAL";"TAB3",#N/A,TRUE,"GENERAL";"TAB4",#N/A,TRUE,"GENERAL";"TAB5",#N/A,TRUE,"GENERAL"}</definedName>
    <definedName name="ertret" localSheetId="61" hidden="1">{"TAB1",#N/A,TRUE,"GENERAL";"TAB2",#N/A,TRUE,"GENERAL";"TAB3",#N/A,TRUE,"GENERAL";"TAB4",#N/A,TRUE,"GENERAL";"TAB5",#N/A,TRUE,"GENERAL"}</definedName>
    <definedName name="ertret" localSheetId="63" hidden="1">{"TAB1",#N/A,TRUE,"GENERAL";"TAB2",#N/A,TRUE,"GENERAL";"TAB3",#N/A,TRUE,"GENERAL";"TAB4",#N/A,TRUE,"GENERAL";"TAB5",#N/A,TRUE,"GENERAL"}</definedName>
    <definedName name="ertret" localSheetId="65" hidden="1">{"TAB1",#N/A,TRUE,"GENERAL";"TAB2",#N/A,TRUE,"GENERAL";"TAB3",#N/A,TRUE,"GENERAL";"TAB4",#N/A,TRUE,"GENERAL";"TAB5",#N/A,TRUE,"GENERAL"}</definedName>
    <definedName name="ertret" localSheetId="67" hidden="1">{"TAB1",#N/A,TRUE,"GENERAL";"TAB2",#N/A,TRUE,"GENERAL";"TAB3",#N/A,TRUE,"GENERAL";"TAB4",#N/A,TRUE,"GENERAL";"TAB5",#N/A,TRUE,"GENERAL"}</definedName>
    <definedName name="ertret" localSheetId="69" hidden="1">{"TAB1",#N/A,TRUE,"GENERAL";"TAB2",#N/A,TRUE,"GENERAL";"TAB3",#N/A,TRUE,"GENERAL";"TAB4",#N/A,TRUE,"GENERAL";"TAB5",#N/A,TRUE,"GENERAL"}</definedName>
    <definedName name="ertret" localSheetId="71" hidden="1">{"TAB1",#N/A,TRUE,"GENERAL";"TAB2",#N/A,TRUE,"GENERAL";"TAB3",#N/A,TRUE,"GENERAL";"TAB4",#N/A,TRUE,"GENERAL";"TAB5",#N/A,TRUE,"GENERAL"}</definedName>
    <definedName name="ertret" localSheetId="73" hidden="1">{"TAB1",#N/A,TRUE,"GENERAL";"TAB2",#N/A,TRUE,"GENERAL";"TAB3",#N/A,TRUE,"GENERAL";"TAB4",#N/A,TRUE,"GENERAL";"TAB5",#N/A,TRUE,"GENERAL"}</definedName>
    <definedName name="ertret" localSheetId="75" hidden="1">{"TAB1",#N/A,TRUE,"GENERAL";"TAB2",#N/A,TRUE,"GENERAL";"TAB3",#N/A,TRUE,"GENERAL";"TAB4",#N/A,TRUE,"GENERAL";"TAB5",#N/A,TRUE,"GENERAL"}</definedName>
    <definedName name="ertret" localSheetId="77" hidden="1">{"TAB1",#N/A,TRUE,"GENERAL";"TAB2",#N/A,TRUE,"GENERAL";"TAB3",#N/A,TRUE,"GENERAL";"TAB4",#N/A,TRUE,"GENERAL";"TAB5",#N/A,TRUE,"GENERAL"}</definedName>
    <definedName name="ertret" localSheetId="79"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6" hidden="1">{"via1",#N/A,TRUE,"general";"via2",#N/A,TRUE,"general";"via3",#N/A,TRUE,"general"}</definedName>
    <definedName name="erttret" localSheetId="28" hidden="1">{"via1",#N/A,TRUE,"general";"via2",#N/A,TRUE,"general";"via3",#N/A,TRUE,"general"}</definedName>
    <definedName name="erttret" localSheetId="30" hidden="1">{"via1",#N/A,TRUE,"general";"via2",#N/A,TRUE,"general";"via3",#N/A,TRUE,"general"}</definedName>
    <definedName name="erttret" localSheetId="81" hidden="1">{"via1",#N/A,TRUE,"general";"via2",#N/A,TRUE,"general";"via3",#N/A,TRUE,"general"}</definedName>
    <definedName name="erttret" localSheetId="32" hidden="1">{"via1",#N/A,TRUE,"general";"via2",#N/A,TRUE,"general";"via3",#N/A,TRUE,"general"}</definedName>
    <definedName name="erttret" localSheetId="34" hidden="1">{"via1",#N/A,TRUE,"general";"via2",#N/A,TRUE,"general";"via3",#N/A,TRUE,"general"}</definedName>
    <definedName name="erttret" localSheetId="36" hidden="1">{"via1",#N/A,TRUE,"general";"via2",#N/A,TRUE,"general";"via3",#N/A,TRUE,"general"}</definedName>
    <definedName name="erttret" localSheetId="38" hidden="1">{"via1",#N/A,TRUE,"general";"via2",#N/A,TRUE,"general";"via3",#N/A,TRUE,"general"}</definedName>
    <definedName name="erttret" localSheetId="40" hidden="1">{"via1",#N/A,TRUE,"general";"via2",#N/A,TRUE,"general";"via3",#N/A,TRUE,"general"}</definedName>
    <definedName name="erttret" localSheetId="42" hidden="1">{"via1",#N/A,TRUE,"general";"via2",#N/A,TRUE,"general";"via3",#N/A,TRUE,"general"}</definedName>
    <definedName name="erttret" localSheetId="45" hidden="1">{"via1",#N/A,TRUE,"general";"via2",#N/A,TRUE,"general";"via3",#N/A,TRUE,"general"}</definedName>
    <definedName name="erttret" localSheetId="47" hidden="1">{"via1",#N/A,TRUE,"general";"via2",#N/A,TRUE,"general";"via3",#N/A,TRUE,"general"}</definedName>
    <definedName name="erttret" localSheetId="49" hidden="1">{"via1",#N/A,TRUE,"general";"via2",#N/A,TRUE,"general";"via3",#N/A,TRUE,"general"}</definedName>
    <definedName name="erttret" localSheetId="51" hidden="1">{"via1",#N/A,TRUE,"general";"via2",#N/A,TRUE,"general";"via3",#N/A,TRUE,"general"}</definedName>
    <definedName name="erttret" localSheetId="53" hidden="1">{"via1",#N/A,TRUE,"general";"via2",#N/A,TRUE,"general";"via3",#N/A,TRUE,"general"}</definedName>
    <definedName name="erttret" localSheetId="55" hidden="1">{"via1",#N/A,TRUE,"general";"via2",#N/A,TRUE,"general";"via3",#N/A,TRUE,"general"}</definedName>
    <definedName name="erttret" localSheetId="57" hidden="1">{"via1",#N/A,TRUE,"general";"via2",#N/A,TRUE,"general";"via3",#N/A,TRUE,"general"}</definedName>
    <definedName name="erttret" localSheetId="59" hidden="1">{"via1",#N/A,TRUE,"general";"via2",#N/A,TRUE,"general";"via3",#N/A,TRUE,"general"}</definedName>
    <definedName name="erttret" localSheetId="61" hidden="1">{"via1",#N/A,TRUE,"general";"via2",#N/A,TRUE,"general";"via3",#N/A,TRUE,"general"}</definedName>
    <definedName name="erttret" localSheetId="63" hidden="1">{"via1",#N/A,TRUE,"general";"via2",#N/A,TRUE,"general";"via3",#N/A,TRUE,"general"}</definedName>
    <definedName name="erttret" localSheetId="65" hidden="1">{"via1",#N/A,TRUE,"general";"via2",#N/A,TRUE,"general";"via3",#N/A,TRUE,"general"}</definedName>
    <definedName name="erttret" localSheetId="67" hidden="1">{"via1",#N/A,TRUE,"general";"via2",#N/A,TRUE,"general";"via3",#N/A,TRUE,"general"}</definedName>
    <definedName name="erttret" localSheetId="69" hidden="1">{"via1",#N/A,TRUE,"general";"via2",#N/A,TRUE,"general";"via3",#N/A,TRUE,"general"}</definedName>
    <definedName name="erttret" localSheetId="71" hidden="1">{"via1",#N/A,TRUE,"general";"via2",#N/A,TRUE,"general";"via3",#N/A,TRUE,"general"}</definedName>
    <definedName name="erttret" localSheetId="73" hidden="1">{"via1",#N/A,TRUE,"general";"via2",#N/A,TRUE,"general";"via3",#N/A,TRUE,"general"}</definedName>
    <definedName name="erttret" localSheetId="75" hidden="1">{"via1",#N/A,TRUE,"general";"via2",#N/A,TRUE,"general";"via3",#N/A,TRUE,"general"}</definedName>
    <definedName name="erttret" localSheetId="77" hidden="1">{"via1",#N/A,TRUE,"general";"via2",#N/A,TRUE,"general";"via3",#N/A,TRUE,"general"}</definedName>
    <definedName name="erttret" localSheetId="79"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6" hidden="1">{"via1",#N/A,TRUE,"general";"via2",#N/A,TRUE,"general";"via3",#N/A,TRUE,"general"}</definedName>
    <definedName name="ertuiy" localSheetId="28" hidden="1">{"via1",#N/A,TRUE,"general";"via2",#N/A,TRUE,"general";"via3",#N/A,TRUE,"general"}</definedName>
    <definedName name="ertuiy" localSheetId="30" hidden="1">{"via1",#N/A,TRUE,"general";"via2",#N/A,TRUE,"general";"via3",#N/A,TRUE,"general"}</definedName>
    <definedName name="ertuiy" localSheetId="81" hidden="1">{"via1",#N/A,TRUE,"general";"via2",#N/A,TRUE,"general";"via3",#N/A,TRUE,"general"}</definedName>
    <definedName name="ertuiy" localSheetId="32" hidden="1">{"via1",#N/A,TRUE,"general";"via2",#N/A,TRUE,"general";"via3",#N/A,TRUE,"general"}</definedName>
    <definedName name="ertuiy" localSheetId="34" hidden="1">{"via1",#N/A,TRUE,"general";"via2",#N/A,TRUE,"general";"via3",#N/A,TRUE,"general"}</definedName>
    <definedName name="ertuiy" localSheetId="36" hidden="1">{"via1",#N/A,TRUE,"general";"via2",#N/A,TRUE,"general";"via3",#N/A,TRUE,"general"}</definedName>
    <definedName name="ertuiy" localSheetId="38" hidden="1">{"via1",#N/A,TRUE,"general";"via2",#N/A,TRUE,"general";"via3",#N/A,TRUE,"general"}</definedName>
    <definedName name="ertuiy" localSheetId="40" hidden="1">{"via1",#N/A,TRUE,"general";"via2",#N/A,TRUE,"general";"via3",#N/A,TRUE,"general"}</definedName>
    <definedName name="ertuiy" localSheetId="42" hidden="1">{"via1",#N/A,TRUE,"general";"via2",#N/A,TRUE,"general";"via3",#N/A,TRUE,"general"}</definedName>
    <definedName name="ertuiy" localSheetId="45" hidden="1">{"via1",#N/A,TRUE,"general";"via2",#N/A,TRUE,"general";"via3",#N/A,TRUE,"general"}</definedName>
    <definedName name="ertuiy" localSheetId="47" hidden="1">{"via1",#N/A,TRUE,"general";"via2",#N/A,TRUE,"general";"via3",#N/A,TRUE,"general"}</definedName>
    <definedName name="ertuiy" localSheetId="49" hidden="1">{"via1",#N/A,TRUE,"general";"via2",#N/A,TRUE,"general";"via3",#N/A,TRUE,"general"}</definedName>
    <definedName name="ertuiy" localSheetId="51" hidden="1">{"via1",#N/A,TRUE,"general";"via2",#N/A,TRUE,"general";"via3",#N/A,TRUE,"general"}</definedName>
    <definedName name="ertuiy" localSheetId="53" hidden="1">{"via1",#N/A,TRUE,"general";"via2",#N/A,TRUE,"general";"via3",#N/A,TRUE,"general"}</definedName>
    <definedName name="ertuiy" localSheetId="55" hidden="1">{"via1",#N/A,TRUE,"general";"via2",#N/A,TRUE,"general";"via3",#N/A,TRUE,"general"}</definedName>
    <definedName name="ertuiy" localSheetId="57" hidden="1">{"via1",#N/A,TRUE,"general";"via2",#N/A,TRUE,"general";"via3",#N/A,TRUE,"general"}</definedName>
    <definedName name="ertuiy" localSheetId="59" hidden="1">{"via1",#N/A,TRUE,"general";"via2",#N/A,TRUE,"general";"via3",#N/A,TRUE,"general"}</definedName>
    <definedName name="ertuiy" localSheetId="61" hidden="1">{"via1",#N/A,TRUE,"general";"via2",#N/A,TRUE,"general";"via3",#N/A,TRUE,"general"}</definedName>
    <definedName name="ertuiy" localSheetId="63" hidden="1">{"via1",#N/A,TRUE,"general";"via2",#N/A,TRUE,"general";"via3",#N/A,TRUE,"general"}</definedName>
    <definedName name="ertuiy" localSheetId="65" hidden="1">{"via1",#N/A,TRUE,"general";"via2",#N/A,TRUE,"general";"via3",#N/A,TRUE,"general"}</definedName>
    <definedName name="ertuiy" localSheetId="67" hidden="1">{"via1",#N/A,TRUE,"general";"via2",#N/A,TRUE,"general";"via3",#N/A,TRUE,"general"}</definedName>
    <definedName name="ertuiy" localSheetId="69" hidden="1">{"via1",#N/A,TRUE,"general";"via2",#N/A,TRUE,"general";"via3",#N/A,TRUE,"general"}</definedName>
    <definedName name="ertuiy" localSheetId="71" hidden="1">{"via1",#N/A,TRUE,"general";"via2",#N/A,TRUE,"general";"via3",#N/A,TRUE,"general"}</definedName>
    <definedName name="ertuiy" localSheetId="73" hidden="1">{"via1",#N/A,TRUE,"general";"via2",#N/A,TRUE,"general";"via3",#N/A,TRUE,"general"}</definedName>
    <definedName name="ertuiy" localSheetId="75" hidden="1">{"via1",#N/A,TRUE,"general";"via2",#N/A,TRUE,"general";"via3",#N/A,TRUE,"general"}</definedName>
    <definedName name="ertuiy" localSheetId="77" hidden="1">{"via1",#N/A,TRUE,"general";"via2",#N/A,TRUE,"general";"via3",#N/A,TRUE,"general"}</definedName>
    <definedName name="ertuiy" localSheetId="79"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6"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8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40" hidden="1">{"TAB1",#N/A,TRUE,"GENERAL";"TAB2",#N/A,TRUE,"GENERAL";"TAB3",#N/A,TRUE,"GENERAL";"TAB4",#N/A,TRUE,"GENERAL";"TAB5",#N/A,TRUE,"GENERAL"}</definedName>
    <definedName name="ertwert" localSheetId="42" hidden="1">{"TAB1",#N/A,TRUE,"GENERAL";"TAB2",#N/A,TRUE,"GENERAL";"TAB3",#N/A,TRUE,"GENERAL";"TAB4",#N/A,TRUE,"GENERAL";"TAB5",#N/A,TRUE,"GENERAL"}</definedName>
    <definedName name="ertwert" localSheetId="45" hidden="1">{"TAB1",#N/A,TRUE,"GENERAL";"TAB2",#N/A,TRUE,"GENERAL";"TAB3",#N/A,TRUE,"GENERAL";"TAB4",#N/A,TRUE,"GENERAL";"TAB5",#N/A,TRUE,"GENERAL"}</definedName>
    <definedName name="ertwert" localSheetId="47" hidden="1">{"TAB1",#N/A,TRUE,"GENERAL";"TAB2",#N/A,TRUE,"GENERAL";"TAB3",#N/A,TRUE,"GENERAL";"TAB4",#N/A,TRUE,"GENERAL";"TAB5",#N/A,TRUE,"GENERAL"}</definedName>
    <definedName name="ertwert" localSheetId="49" hidden="1">{"TAB1",#N/A,TRUE,"GENERAL";"TAB2",#N/A,TRUE,"GENERAL";"TAB3",#N/A,TRUE,"GENERAL";"TAB4",#N/A,TRUE,"GENERAL";"TAB5",#N/A,TRUE,"GENERAL"}</definedName>
    <definedName name="ertwert" localSheetId="51" hidden="1">{"TAB1",#N/A,TRUE,"GENERAL";"TAB2",#N/A,TRUE,"GENERAL";"TAB3",#N/A,TRUE,"GENERAL";"TAB4",#N/A,TRUE,"GENERAL";"TAB5",#N/A,TRUE,"GENERAL"}</definedName>
    <definedName name="ertwert" localSheetId="53" hidden="1">{"TAB1",#N/A,TRUE,"GENERAL";"TAB2",#N/A,TRUE,"GENERAL";"TAB3",#N/A,TRUE,"GENERAL";"TAB4",#N/A,TRUE,"GENERAL";"TAB5",#N/A,TRUE,"GENERAL"}</definedName>
    <definedName name="ertwert" localSheetId="55" hidden="1">{"TAB1",#N/A,TRUE,"GENERAL";"TAB2",#N/A,TRUE,"GENERAL";"TAB3",#N/A,TRUE,"GENERAL";"TAB4",#N/A,TRUE,"GENERAL";"TAB5",#N/A,TRUE,"GENERAL"}</definedName>
    <definedName name="ertwert" localSheetId="57" hidden="1">{"TAB1",#N/A,TRUE,"GENERAL";"TAB2",#N/A,TRUE,"GENERAL";"TAB3",#N/A,TRUE,"GENERAL";"TAB4",#N/A,TRUE,"GENERAL";"TAB5",#N/A,TRUE,"GENERAL"}</definedName>
    <definedName name="ertwert" localSheetId="59" hidden="1">{"TAB1",#N/A,TRUE,"GENERAL";"TAB2",#N/A,TRUE,"GENERAL";"TAB3",#N/A,TRUE,"GENERAL";"TAB4",#N/A,TRUE,"GENERAL";"TAB5",#N/A,TRUE,"GENERAL"}</definedName>
    <definedName name="ertwert" localSheetId="61" hidden="1">{"TAB1",#N/A,TRUE,"GENERAL";"TAB2",#N/A,TRUE,"GENERAL";"TAB3",#N/A,TRUE,"GENERAL";"TAB4",#N/A,TRUE,"GENERAL";"TAB5",#N/A,TRUE,"GENERAL"}</definedName>
    <definedName name="ertwert" localSheetId="63" hidden="1">{"TAB1",#N/A,TRUE,"GENERAL";"TAB2",#N/A,TRUE,"GENERAL";"TAB3",#N/A,TRUE,"GENERAL";"TAB4",#N/A,TRUE,"GENERAL";"TAB5",#N/A,TRUE,"GENERAL"}</definedName>
    <definedName name="ertwert" localSheetId="65" hidden="1">{"TAB1",#N/A,TRUE,"GENERAL";"TAB2",#N/A,TRUE,"GENERAL";"TAB3",#N/A,TRUE,"GENERAL";"TAB4",#N/A,TRUE,"GENERAL";"TAB5",#N/A,TRUE,"GENERAL"}</definedName>
    <definedName name="ertwert" localSheetId="67" hidden="1">{"TAB1",#N/A,TRUE,"GENERAL";"TAB2",#N/A,TRUE,"GENERAL";"TAB3",#N/A,TRUE,"GENERAL";"TAB4",#N/A,TRUE,"GENERAL";"TAB5",#N/A,TRUE,"GENERAL"}</definedName>
    <definedName name="ertwert" localSheetId="69" hidden="1">{"TAB1",#N/A,TRUE,"GENERAL";"TAB2",#N/A,TRUE,"GENERAL";"TAB3",#N/A,TRUE,"GENERAL";"TAB4",#N/A,TRUE,"GENERAL";"TAB5",#N/A,TRUE,"GENERAL"}</definedName>
    <definedName name="ertwert" localSheetId="71" hidden="1">{"TAB1",#N/A,TRUE,"GENERAL";"TAB2",#N/A,TRUE,"GENERAL";"TAB3",#N/A,TRUE,"GENERAL";"TAB4",#N/A,TRUE,"GENERAL";"TAB5",#N/A,TRUE,"GENERAL"}</definedName>
    <definedName name="ertwert" localSheetId="73" hidden="1">{"TAB1",#N/A,TRUE,"GENERAL";"TAB2",#N/A,TRUE,"GENERAL";"TAB3",#N/A,TRUE,"GENERAL";"TAB4",#N/A,TRUE,"GENERAL";"TAB5",#N/A,TRUE,"GENERAL"}</definedName>
    <definedName name="ertwert" localSheetId="75" hidden="1">{"TAB1",#N/A,TRUE,"GENERAL";"TAB2",#N/A,TRUE,"GENERAL";"TAB3",#N/A,TRUE,"GENERAL";"TAB4",#N/A,TRUE,"GENERAL";"TAB5",#N/A,TRUE,"GENERAL"}</definedName>
    <definedName name="ertwert" localSheetId="77" hidden="1">{"TAB1",#N/A,TRUE,"GENERAL";"TAB2",#N/A,TRUE,"GENERAL";"TAB3",#N/A,TRUE,"GENERAL";"TAB4",#N/A,TRUE,"GENERAL";"TAB5",#N/A,TRUE,"GENERAL"}</definedName>
    <definedName name="ertwert" localSheetId="79"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6" hidden="1">{"TAB1",#N/A,TRUE,"GENERAL";"TAB2",#N/A,TRUE,"GENERAL";"TAB3",#N/A,TRUE,"GENERAL";"TAB4",#N/A,TRUE,"GENERAL";"TAB5",#N/A,TRUE,"GENERAL"}</definedName>
    <definedName name="eru" localSheetId="28" hidden="1">{"TAB1",#N/A,TRUE,"GENERAL";"TAB2",#N/A,TRUE,"GENERAL";"TAB3",#N/A,TRUE,"GENERAL";"TAB4",#N/A,TRUE,"GENERAL";"TAB5",#N/A,TRUE,"GENERAL"}</definedName>
    <definedName name="eru" localSheetId="30" hidden="1">{"TAB1",#N/A,TRUE,"GENERAL";"TAB2",#N/A,TRUE,"GENERAL";"TAB3",#N/A,TRUE,"GENERAL";"TAB4",#N/A,TRUE,"GENERAL";"TAB5",#N/A,TRUE,"GENERAL"}</definedName>
    <definedName name="eru" localSheetId="81" hidden="1">{"TAB1",#N/A,TRUE,"GENERAL";"TAB2",#N/A,TRUE,"GENERAL";"TAB3",#N/A,TRUE,"GENERAL";"TAB4",#N/A,TRUE,"GENERAL";"TAB5",#N/A,TRUE,"GENERAL"}</definedName>
    <definedName name="eru" localSheetId="32" hidden="1">{"TAB1",#N/A,TRUE,"GENERAL";"TAB2",#N/A,TRUE,"GENERAL";"TAB3",#N/A,TRUE,"GENERAL";"TAB4",#N/A,TRUE,"GENERAL";"TAB5",#N/A,TRUE,"GENERAL"}</definedName>
    <definedName name="eru" localSheetId="34" hidden="1">{"TAB1",#N/A,TRUE,"GENERAL";"TAB2",#N/A,TRUE,"GENERAL";"TAB3",#N/A,TRUE,"GENERAL";"TAB4",#N/A,TRUE,"GENERAL";"TAB5",#N/A,TRUE,"GENERAL"}</definedName>
    <definedName name="eru" localSheetId="36" hidden="1">{"TAB1",#N/A,TRUE,"GENERAL";"TAB2",#N/A,TRUE,"GENERAL";"TAB3",#N/A,TRUE,"GENERAL";"TAB4",#N/A,TRUE,"GENERAL";"TAB5",#N/A,TRUE,"GENERAL"}</definedName>
    <definedName name="eru" localSheetId="38" hidden="1">{"TAB1",#N/A,TRUE,"GENERAL";"TAB2",#N/A,TRUE,"GENERAL";"TAB3",#N/A,TRUE,"GENERAL";"TAB4",#N/A,TRUE,"GENERAL";"TAB5",#N/A,TRUE,"GENERAL"}</definedName>
    <definedName name="eru" localSheetId="40" hidden="1">{"TAB1",#N/A,TRUE,"GENERAL";"TAB2",#N/A,TRUE,"GENERAL";"TAB3",#N/A,TRUE,"GENERAL";"TAB4",#N/A,TRUE,"GENERAL";"TAB5",#N/A,TRUE,"GENERAL"}</definedName>
    <definedName name="eru" localSheetId="42" hidden="1">{"TAB1",#N/A,TRUE,"GENERAL";"TAB2",#N/A,TRUE,"GENERAL";"TAB3",#N/A,TRUE,"GENERAL";"TAB4",#N/A,TRUE,"GENERAL";"TAB5",#N/A,TRUE,"GENERAL"}</definedName>
    <definedName name="eru" localSheetId="45" hidden="1">{"TAB1",#N/A,TRUE,"GENERAL";"TAB2",#N/A,TRUE,"GENERAL";"TAB3",#N/A,TRUE,"GENERAL";"TAB4",#N/A,TRUE,"GENERAL";"TAB5",#N/A,TRUE,"GENERAL"}</definedName>
    <definedName name="eru" localSheetId="47" hidden="1">{"TAB1",#N/A,TRUE,"GENERAL";"TAB2",#N/A,TRUE,"GENERAL";"TAB3",#N/A,TRUE,"GENERAL";"TAB4",#N/A,TRUE,"GENERAL";"TAB5",#N/A,TRUE,"GENERAL"}</definedName>
    <definedName name="eru" localSheetId="49" hidden="1">{"TAB1",#N/A,TRUE,"GENERAL";"TAB2",#N/A,TRUE,"GENERAL";"TAB3",#N/A,TRUE,"GENERAL";"TAB4",#N/A,TRUE,"GENERAL";"TAB5",#N/A,TRUE,"GENERAL"}</definedName>
    <definedName name="eru" localSheetId="51" hidden="1">{"TAB1",#N/A,TRUE,"GENERAL";"TAB2",#N/A,TRUE,"GENERAL";"TAB3",#N/A,TRUE,"GENERAL";"TAB4",#N/A,TRUE,"GENERAL";"TAB5",#N/A,TRUE,"GENERAL"}</definedName>
    <definedName name="eru" localSheetId="53" hidden="1">{"TAB1",#N/A,TRUE,"GENERAL";"TAB2",#N/A,TRUE,"GENERAL";"TAB3",#N/A,TRUE,"GENERAL";"TAB4",#N/A,TRUE,"GENERAL";"TAB5",#N/A,TRUE,"GENERAL"}</definedName>
    <definedName name="eru" localSheetId="55" hidden="1">{"TAB1",#N/A,TRUE,"GENERAL";"TAB2",#N/A,TRUE,"GENERAL";"TAB3",#N/A,TRUE,"GENERAL";"TAB4",#N/A,TRUE,"GENERAL";"TAB5",#N/A,TRUE,"GENERAL"}</definedName>
    <definedName name="eru" localSheetId="57" hidden="1">{"TAB1",#N/A,TRUE,"GENERAL";"TAB2",#N/A,TRUE,"GENERAL";"TAB3",#N/A,TRUE,"GENERAL";"TAB4",#N/A,TRUE,"GENERAL";"TAB5",#N/A,TRUE,"GENERAL"}</definedName>
    <definedName name="eru" localSheetId="59" hidden="1">{"TAB1",#N/A,TRUE,"GENERAL";"TAB2",#N/A,TRUE,"GENERAL";"TAB3",#N/A,TRUE,"GENERAL";"TAB4",#N/A,TRUE,"GENERAL";"TAB5",#N/A,TRUE,"GENERAL"}</definedName>
    <definedName name="eru" localSheetId="61" hidden="1">{"TAB1",#N/A,TRUE,"GENERAL";"TAB2",#N/A,TRUE,"GENERAL";"TAB3",#N/A,TRUE,"GENERAL";"TAB4",#N/A,TRUE,"GENERAL";"TAB5",#N/A,TRUE,"GENERAL"}</definedName>
    <definedName name="eru" localSheetId="63" hidden="1">{"TAB1",#N/A,TRUE,"GENERAL";"TAB2",#N/A,TRUE,"GENERAL";"TAB3",#N/A,TRUE,"GENERAL";"TAB4",#N/A,TRUE,"GENERAL";"TAB5",#N/A,TRUE,"GENERAL"}</definedName>
    <definedName name="eru" localSheetId="65" hidden="1">{"TAB1",#N/A,TRUE,"GENERAL";"TAB2",#N/A,TRUE,"GENERAL";"TAB3",#N/A,TRUE,"GENERAL";"TAB4",#N/A,TRUE,"GENERAL";"TAB5",#N/A,TRUE,"GENERAL"}</definedName>
    <definedName name="eru" localSheetId="67" hidden="1">{"TAB1",#N/A,TRUE,"GENERAL";"TAB2",#N/A,TRUE,"GENERAL";"TAB3",#N/A,TRUE,"GENERAL";"TAB4",#N/A,TRUE,"GENERAL";"TAB5",#N/A,TRUE,"GENERAL"}</definedName>
    <definedName name="eru" localSheetId="69" hidden="1">{"TAB1",#N/A,TRUE,"GENERAL";"TAB2",#N/A,TRUE,"GENERAL";"TAB3",#N/A,TRUE,"GENERAL";"TAB4",#N/A,TRUE,"GENERAL";"TAB5",#N/A,TRUE,"GENERAL"}</definedName>
    <definedName name="eru" localSheetId="71" hidden="1">{"TAB1",#N/A,TRUE,"GENERAL";"TAB2",#N/A,TRUE,"GENERAL";"TAB3",#N/A,TRUE,"GENERAL";"TAB4",#N/A,TRUE,"GENERAL";"TAB5",#N/A,TRUE,"GENERAL"}</definedName>
    <definedName name="eru" localSheetId="73" hidden="1">{"TAB1",#N/A,TRUE,"GENERAL";"TAB2",#N/A,TRUE,"GENERAL";"TAB3",#N/A,TRUE,"GENERAL";"TAB4",#N/A,TRUE,"GENERAL";"TAB5",#N/A,TRUE,"GENERAL"}</definedName>
    <definedName name="eru" localSheetId="75" hidden="1">{"TAB1",#N/A,TRUE,"GENERAL";"TAB2",#N/A,TRUE,"GENERAL";"TAB3",#N/A,TRUE,"GENERAL";"TAB4",#N/A,TRUE,"GENERAL";"TAB5",#N/A,TRUE,"GENERAL"}</definedName>
    <definedName name="eru" localSheetId="77" hidden="1">{"TAB1",#N/A,TRUE,"GENERAL";"TAB2",#N/A,TRUE,"GENERAL";"TAB3",#N/A,TRUE,"GENERAL";"TAB4",#N/A,TRUE,"GENERAL";"TAB5",#N/A,TRUE,"GENERAL"}</definedName>
    <definedName name="eru" localSheetId="79"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6" hidden="1">{"via1",#N/A,TRUE,"general";"via2",#N/A,TRUE,"general";"via3",#N/A,TRUE,"general"}</definedName>
    <definedName name="ERV" localSheetId="28" hidden="1">{"via1",#N/A,TRUE,"general";"via2",#N/A,TRUE,"general";"via3",#N/A,TRUE,"general"}</definedName>
    <definedName name="ERV" localSheetId="30" hidden="1">{"via1",#N/A,TRUE,"general";"via2",#N/A,TRUE,"general";"via3",#N/A,TRUE,"general"}</definedName>
    <definedName name="ERV" localSheetId="81" hidden="1">{"via1",#N/A,TRUE,"general";"via2",#N/A,TRUE,"general";"via3",#N/A,TRUE,"general"}</definedName>
    <definedName name="ERV" localSheetId="32" hidden="1">{"via1",#N/A,TRUE,"general";"via2",#N/A,TRUE,"general";"via3",#N/A,TRUE,"general"}</definedName>
    <definedName name="ERV" localSheetId="34" hidden="1">{"via1",#N/A,TRUE,"general";"via2",#N/A,TRUE,"general";"via3",#N/A,TRUE,"general"}</definedName>
    <definedName name="ERV" localSheetId="36" hidden="1">{"via1",#N/A,TRUE,"general";"via2",#N/A,TRUE,"general";"via3",#N/A,TRUE,"general"}</definedName>
    <definedName name="ERV" localSheetId="38" hidden="1">{"via1",#N/A,TRUE,"general";"via2",#N/A,TRUE,"general";"via3",#N/A,TRUE,"general"}</definedName>
    <definedName name="ERV" localSheetId="40" hidden="1">{"via1",#N/A,TRUE,"general";"via2",#N/A,TRUE,"general";"via3",#N/A,TRUE,"general"}</definedName>
    <definedName name="ERV" localSheetId="42" hidden="1">{"via1",#N/A,TRUE,"general";"via2",#N/A,TRUE,"general";"via3",#N/A,TRUE,"general"}</definedName>
    <definedName name="ERV" localSheetId="45" hidden="1">{"via1",#N/A,TRUE,"general";"via2",#N/A,TRUE,"general";"via3",#N/A,TRUE,"general"}</definedName>
    <definedName name="ERV" localSheetId="47" hidden="1">{"via1",#N/A,TRUE,"general";"via2",#N/A,TRUE,"general";"via3",#N/A,TRUE,"general"}</definedName>
    <definedName name="ERV" localSheetId="49" hidden="1">{"via1",#N/A,TRUE,"general";"via2",#N/A,TRUE,"general";"via3",#N/A,TRUE,"general"}</definedName>
    <definedName name="ERV" localSheetId="51" hidden="1">{"via1",#N/A,TRUE,"general";"via2",#N/A,TRUE,"general";"via3",#N/A,TRUE,"general"}</definedName>
    <definedName name="ERV" localSheetId="53" hidden="1">{"via1",#N/A,TRUE,"general";"via2",#N/A,TRUE,"general";"via3",#N/A,TRUE,"general"}</definedName>
    <definedName name="ERV" localSheetId="55" hidden="1">{"via1",#N/A,TRUE,"general";"via2",#N/A,TRUE,"general";"via3",#N/A,TRUE,"general"}</definedName>
    <definedName name="ERV" localSheetId="57" hidden="1">{"via1",#N/A,TRUE,"general";"via2",#N/A,TRUE,"general";"via3",#N/A,TRUE,"general"}</definedName>
    <definedName name="ERV" localSheetId="59" hidden="1">{"via1",#N/A,TRUE,"general";"via2",#N/A,TRUE,"general";"via3",#N/A,TRUE,"general"}</definedName>
    <definedName name="ERV" localSheetId="61" hidden="1">{"via1",#N/A,TRUE,"general";"via2",#N/A,TRUE,"general";"via3",#N/A,TRUE,"general"}</definedName>
    <definedName name="ERV" localSheetId="63" hidden="1">{"via1",#N/A,TRUE,"general";"via2",#N/A,TRUE,"general";"via3",#N/A,TRUE,"general"}</definedName>
    <definedName name="ERV" localSheetId="65" hidden="1">{"via1",#N/A,TRUE,"general";"via2",#N/A,TRUE,"general";"via3",#N/A,TRUE,"general"}</definedName>
    <definedName name="ERV" localSheetId="67" hidden="1">{"via1",#N/A,TRUE,"general";"via2",#N/A,TRUE,"general";"via3",#N/A,TRUE,"general"}</definedName>
    <definedName name="ERV" localSheetId="69" hidden="1">{"via1",#N/A,TRUE,"general";"via2",#N/A,TRUE,"general";"via3",#N/A,TRUE,"general"}</definedName>
    <definedName name="ERV" localSheetId="71" hidden="1">{"via1",#N/A,TRUE,"general";"via2",#N/A,TRUE,"general";"via3",#N/A,TRUE,"general"}</definedName>
    <definedName name="ERV" localSheetId="73" hidden="1">{"via1",#N/A,TRUE,"general";"via2",#N/A,TRUE,"general";"via3",#N/A,TRUE,"general"}</definedName>
    <definedName name="ERV" localSheetId="75" hidden="1">{"via1",#N/A,TRUE,"general";"via2",#N/A,TRUE,"general";"via3",#N/A,TRUE,"general"}</definedName>
    <definedName name="ERV" localSheetId="77" hidden="1">{"via1",#N/A,TRUE,"general";"via2",#N/A,TRUE,"general";"via3",#N/A,TRUE,"general"}</definedName>
    <definedName name="ERV" localSheetId="79"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6" hidden="1">{"via1",#N/A,TRUE,"general";"via2",#N/A,TRUE,"general";"via3",#N/A,TRUE,"general"}</definedName>
    <definedName name="erware" localSheetId="28" hidden="1">{"via1",#N/A,TRUE,"general";"via2",#N/A,TRUE,"general";"via3",#N/A,TRUE,"general"}</definedName>
    <definedName name="erware" localSheetId="30" hidden="1">{"via1",#N/A,TRUE,"general";"via2",#N/A,TRUE,"general";"via3",#N/A,TRUE,"general"}</definedName>
    <definedName name="erware" localSheetId="81" hidden="1">{"via1",#N/A,TRUE,"general";"via2",#N/A,TRUE,"general";"via3",#N/A,TRUE,"general"}</definedName>
    <definedName name="erware" localSheetId="32" hidden="1">{"via1",#N/A,TRUE,"general";"via2",#N/A,TRUE,"general";"via3",#N/A,TRUE,"general"}</definedName>
    <definedName name="erware" localSheetId="34" hidden="1">{"via1",#N/A,TRUE,"general";"via2",#N/A,TRUE,"general";"via3",#N/A,TRUE,"general"}</definedName>
    <definedName name="erware" localSheetId="36" hidden="1">{"via1",#N/A,TRUE,"general";"via2",#N/A,TRUE,"general";"via3",#N/A,TRUE,"general"}</definedName>
    <definedName name="erware" localSheetId="38" hidden="1">{"via1",#N/A,TRUE,"general";"via2",#N/A,TRUE,"general";"via3",#N/A,TRUE,"general"}</definedName>
    <definedName name="erware" localSheetId="40" hidden="1">{"via1",#N/A,TRUE,"general";"via2",#N/A,TRUE,"general";"via3",#N/A,TRUE,"general"}</definedName>
    <definedName name="erware" localSheetId="42" hidden="1">{"via1",#N/A,TRUE,"general";"via2",#N/A,TRUE,"general";"via3",#N/A,TRUE,"general"}</definedName>
    <definedName name="erware" localSheetId="45" hidden="1">{"via1",#N/A,TRUE,"general";"via2",#N/A,TRUE,"general";"via3",#N/A,TRUE,"general"}</definedName>
    <definedName name="erware" localSheetId="47" hidden="1">{"via1",#N/A,TRUE,"general";"via2",#N/A,TRUE,"general";"via3",#N/A,TRUE,"general"}</definedName>
    <definedName name="erware" localSheetId="49" hidden="1">{"via1",#N/A,TRUE,"general";"via2",#N/A,TRUE,"general";"via3",#N/A,TRUE,"general"}</definedName>
    <definedName name="erware" localSheetId="51" hidden="1">{"via1",#N/A,TRUE,"general";"via2",#N/A,TRUE,"general";"via3",#N/A,TRUE,"general"}</definedName>
    <definedName name="erware" localSheetId="53" hidden="1">{"via1",#N/A,TRUE,"general";"via2",#N/A,TRUE,"general";"via3",#N/A,TRUE,"general"}</definedName>
    <definedName name="erware" localSheetId="55" hidden="1">{"via1",#N/A,TRUE,"general";"via2",#N/A,TRUE,"general";"via3",#N/A,TRUE,"general"}</definedName>
    <definedName name="erware" localSheetId="57" hidden="1">{"via1",#N/A,TRUE,"general";"via2",#N/A,TRUE,"general";"via3",#N/A,TRUE,"general"}</definedName>
    <definedName name="erware" localSheetId="59" hidden="1">{"via1",#N/A,TRUE,"general";"via2",#N/A,TRUE,"general";"via3",#N/A,TRUE,"general"}</definedName>
    <definedName name="erware" localSheetId="61" hidden="1">{"via1",#N/A,TRUE,"general";"via2",#N/A,TRUE,"general";"via3",#N/A,TRUE,"general"}</definedName>
    <definedName name="erware" localSheetId="63" hidden="1">{"via1",#N/A,TRUE,"general";"via2",#N/A,TRUE,"general";"via3",#N/A,TRUE,"general"}</definedName>
    <definedName name="erware" localSheetId="65" hidden="1">{"via1",#N/A,TRUE,"general";"via2",#N/A,TRUE,"general";"via3",#N/A,TRUE,"general"}</definedName>
    <definedName name="erware" localSheetId="67" hidden="1">{"via1",#N/A,TRUE,"general";"via2",#N/A,TRUE,"general";"via3",#N/A,TRUE,"general"}</definedName>
    <definedName name="erware" localSheetId="69" hidden="1">{"via1",#N/A,TRUE,"general";"via2",#N/A,TRUE,"general";"via3",#N/A,TRUE,"general"}</definedName>
    <definedName name="erware" localSheetId="71" hidden="1">{"via1",#N/A,TRUE,"general";"via2",#N/A,TRUE,"general";"via3",#N/A,TRUE,"general"}</definedName>
    <definedName name="erware" localSheetId="73" hidden="1">{"via1",#N/A,TRUE,"general";"via2",#N/A,TRUE,"general";"via3",#N/A,TRUE,"general"}</definedName>
    <definedName name="erware" localSheetId="75" hidden="1">{"via1",#N/A,TRUE,"general";"via2",#N/A,TRUE,"general";"via3",#N/A,TRUE,"general"}</definedName>
    <definedName name="erware" localSheetId="77" hidden="1">{"via1",#N/A,TRUE,"general";"via2",#N/A,TRUE,"general";"via3",#N/A,TRUE,"general"}</definedName>
    <definedName name="erware" localSheetId="79"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6" hidden="1">{"via1",#N/A,TRUE,"general";"via2",#N/A,TRUE,"general";"via3",#N/A,TRUE,"general"}</definedName>
    <definedName name="ERWER" localSheetId="28" hidden="1">{"via1",#N/A,TRUE,"general";"via2",#N/A,TRUE,"general";"via3",#N/A,TRUE,"general"}</definedName>
    <definedName name="ERWER" localSheetId="30" hidden="1">{"via1",#N/A,TRUE,"general";"via2",#N/A,TRUE,"general";"via3",#N/A,TRUE,"general"}</definedName>
    <definedName name="ERWER" localSheetId="81" hidden="1">{"via1",#N/A,TRUE,"general";"via2",#N/A,TRUE,"general";"via3",#N/A,TRUE,"general"}</definedName>
    <definedName name="ERWER" localSheetId="32" hidden="1">{"via1",#N/A,TRUE,"general";"via2",#N/A,TRUE,"general";"via3",#N/A,TRUE,"general"}</definedName>
    <definedName name="ERWER" localSheetId="34" hidden="1">{"via1",#N/A,TRUE,"general";"via2",#N/A,TRUE,"general";"via3",#N/A,TRUE,"general"}</definedName>
    <definedName name="ERWER" localSheetId="36" hidden="1">{"via1",#N/A,TRUE,"general";"via2",#N/A,TRUE,"general";"via3",#N/A,TRUE,"general"}</definedName>
    <definedName name="ERWER" localSheetId="38" hidden="1">{"via1",#N/A,TRUE,"general";"via2",#N/A,TRUE,"general";"via3",#N/A,TRUE,"general"}</definedName>
    <definedName name="ERWER" localSheetId="40" hidden="1">{"via1",#N/A,TRUE,"general";"via2",#N/A,TRUE,"general";"via3",#N/A,TRUE,"general"}</definedName>
    <definedName name="ERWER" localSheetId="42" hidden="1">{"via1",#N/A,TRUE,"general";"via2",#N/A,TRUE,"general";"via3",#N/A,TRUE,"general"}</definedName>
    <definedName name="ERWER" localSheetId="45" hidden="1">{"via1",#N/A,TRUE,"general";"via2",#N/A,TRUE,"general";"via3",#N/A,TRUE,"general"}</definedName>
    <definedName name="ERWER" localSheetId="47" hidden="1">{"via1",#N/A,TRUE,"general";"via2",#N/A,TRUE,"general";"via3",#N/A,TRUE,"general"}</definedName>
    <definedName name="ERWER" localSheetId="49" hidden="1">{"via1",#N/A,TRUE,"general";"via2",#N/A,TRUE,"general";"via3",#N/A,TRUE,"general"}</definedName>
    <definedName name="ERWER" localSheetId="51" hidden="1">{"via1",#N/A,TRUE,"general";"via2",#N/A,TRUE,"general";"via3",#N/A,TRUE,"general"}</definedName>
    <definedName name="ERWER" localSheetId="53" hidden="1">{"via1",#N/A,TRUE,"general";"via2",#N/A,TRUE,"general";"via3",#N/A,TRUE,"general"}</definedName>
    <definedName name="ERWER" localSheetId="55" hidden="1">{"via1",#N/A,TRUE,"general";"via2",#N/A,TRUE,"general";"via3",#N/A,TRUE,"general"}</definedName>
    <definedName name="ERWER" localSheetId="57" hidden="1">{"via1",#N/A,TRUE,"general";"via2",#N/A,TRUE,"general";"via3",#N/A,TRUE,"general"}</definedName>
    <definedName name="ERWER" localSheetId="59" hidden="1">{"via1",#N/A,TRUE,"general";"via2",#N/A,TRUE,"general";"via3",#N/A,TRUE,"general"}</definedName>
    <definedName name="ERWER" localSheetId="61" hidden="1">{"via1",#N/A,TRUE,"general";"via2",#N/A,TRUE,"general";"via3",#N/A,TRUE,"general"}</definedName>
    <definedName name="ERWER" localSheetId="63" hidden="1">{"via1",#N/A,TRUE,"general";"via2",#N/A,TRUE,"general";"via3",#N/A,TRUE,"general"}</definedName>
    <definedName name="ERWER" localSheetId="65" hidden="1">{"via1",#N/A,TRUE,"general";"via2",#N/A,TRUE,"general";"via3",#N/A,TRUE,"general"}</definedName>
    <definedName name="ERWER" localSheetId="67" hidden="1">{"via1",#N/A,TRUE,"general";"via2",#N/A,TRUE,"general";"via3",#N/A,TRUE,"general"}</definedName>
    <definedName name="ERWER" localSheetId="69" hidden="1">{"via1",#N/A,TRUE,"general";"via2",#N/A,TRUE,"general";"via3",#N/A,TRUE,"general"}</definedName>
    <definedName name="ERWER" localSheetId="71" hidden="1">{"via1",#N/A,TRUE,"general";"via2",#N/A,TRUE,"general";"via3",#N/A,TRUE,"general"}</definedName>
    <definedName name="ERWER" localSheetId="73" hidden="1">{"via1",#N/A,TRUE,"general";"via2",#N/A,TRUE,"general";"via3",#N/A,TRUE,"general"}</definedName>
    <definedName name="ERWER" localSheetId="75" hidden="1">{"via1",#N/A,TRUE,"general";"via2",#N/A,TRUE,"general";"via3",#N/A,TRUE,"general"}</definedName>
    <definedName name="ERWER" localSheetId="77" hidden="1">{"via1",#N/A,TRUE,"general";"via2",#N/A,TRUE,"general";"via3",#N/A,TRUE,"general"}</definedName>
    <definedName name="ERWER" localSheetId="79"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6"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8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40" hidden="1">{"TAB1",#N/A,TRUE,"GENERAL";"TAB2",#N/A,TRUE,"GENERAL";"TAB3",#N/A,TRUE,"GENERAL";"TAB4",#N/A,TRUE,"GENERAL";"TAB5",#N/A,TRUE,"GENERAL"}</definedName>
    <definedName name="erwertd" localSheetId="42" hidden="1">{"TAB1",#N/A,TRUE,"GENERAL";"TAB2",#N/A,TRUE,"GENERAL";"TAB3",#N/A,TRUE,"GENERAL";"TAB4",#N/A,TRUE,"GENERAL";"TAB5",#N/A,TRUE,"GENERAL"}</definedName>
    <definedName name="erwertd" localSheetId="45" hidden="1">{"TAB1",#N/A,TRUE,"GENERAL";"TAB2",#N/A,TRUE,"GENERAL";"TAB3",#N/A,TRUE,"GENERAL";"TAB4",#N/A,TRUE,"GENERAL";"TAB5",#N/A,TRUE,"GENERAL"}</definedName>
    <definedName name="erwertd" localSheetId="47" hidden="1">{"TAB1",#N/A,TRUE,"GENERAL";"TAB2",#N/A,TRUE,"GENERAL";"TAB3",#N/A,TRUE,"GENERAL";"TAB4",#N/A,TRUE,"GENERAL";"TAB5",#N/A,TRUE,"GENERAL"}</definedName>
    <definedName name="erwertd" localSheetId="49" hidden="1">{"TAB1",#N/A,TRUE,"GENERAL";"TAB2",#N/A,TRUE,"GENERAL";"TAB3",#N/A,TRUE,"GENERAL";"TAB4",#N/A,TRUE,"GENERAL";"TAB5",#N/A,TRUE,"GENERAL"}</definedName>
    <definedName name="erwertd" localSheetId="51" hidden="1">{"TAB1",#N/A,TRUE,"GENERAL";"TAB2",#N/A,TRUE,"GENERAL";"TAB3",#N/A,TRUE,"GENERAL";"TAB4",#N/A,TRUE,"GENERAL";"TAB5",#N/A,TRUE,"GENERAL"}</definedName>
    <definedName name="erwertd" localSheetId="53" hidden="1">{"TAB1",#N/A,TRUE,"GENERAL";"TAB2",#N/A,TRUE,"GENERAL";"TAB3",#N/A,TRUE,"GENERAL";"TAB4",#N/A,TRUE,"GENERAL";"TAB5",#N/A,TRUE,"GENERAL"}</definedName>
    <definedName name="erwertd" localSheetId="55" hidden="1">{"TAB1",#N/A,TRUE,"GENERAL";"TAB2",#N/A,TRUE,"GENERAL";"TAB3",#N/A,TRUE,"GENERAL";"TAB4",#N/A,TRUE,"GENERAL";"TAB5",#N/A,TRUE,"GENERAL"}</definedName>
    <definedName name="erwertd" localSheetId="57" hidden="1">{"TAB1",#N/A,TRUE,"GENERAL";"TAB2",#N/A,TRUE,"GENERAL";"TAB3",#N/A,TRUE,"GENERAL";"TAB4",#N/A,TRUE,"GENERAL";"TAB5",#N/A,TRUE,"GENERAL"}</definedName>
    <definedName name="erwertd" localSheetId="59" hidden="1">{"TAB1",#N/A,TRUE,"GENERAL";"TAB2",#N/A,TRUE,"GENERAL";"TAB3",#N/A,TRUE,"GENERAL";"TAB4",#N/A,TRUE,"GENERAL";"TAB5",#N/A,TRUE,"GENERAL"}</definedName>
    <definedName name="erwertd" localSheetId="61" hidden="1">{"TAB1",#N/A,TRUE,"GENERAL";"TAB2",#N/A,TRUE,"GENERAL";"TAB3",#N/A,TRUE,"GENERAL";"TAB4",#N/A,TRUE,"GENERAL";"TAB5",#N/A,TRUE,"GENERAL"}</definedName>
    <definedName name="erwertd" localSheetId="63" hidden="1">{"TAB1",#N/A,TRUE,"GENERAL";"TAB2",#N/A,TRUE,"GENERAL";"TAB3",#N/A,TRUE,"GENERAL";"TAB4",#N/A,TRUE,"GENERAL";"TAB5",#N/A,TRUE,"GENERAL"}</definedName>
    <definedName name="erwertd" localSheetId="65" hidden="1">{"TAB1",#N/A,TRUE,"GENERAL";"TAB2",#N/A,TRUE,"GENERAL";"TAB3",#N/A,TRUE,"GENERAL";"TAB4",#N/A,TRUE,"GENERAL";"TAB5",#N/A,TRUE,"GENERAL"}</definedName>
    <definedName name="erwertd" localSheetId="67" hidden="1">{"TAB1",#N/A,TRUE,"GENERAL";"TAB2",#N/A,TRUE,"GENERAL";"TAB3",#N/A,TRUE,"GENERAL";"TAB4",#N/A,TRUE,"GENERAL";"TAB5",#N/A,TRUE,"GENERAL"}</definedName>
    <definedName name="erwertd" localSheetId="69" hidden="1">{"TAB1",#N/A,TRUE,"GENERAL";"TAB2",#N/A,TRUE,"GENERAL";"TAB3",#N/A,TRUE,"GENERAL";"TAB4",#N/A,TRUE,"GENERAL";"TAB5",#N/A,TRUE,"GENERAL"}</definedName>
    <definedName name="erwertd" localSheetId="71" hidden="1">{"TAB1",#N/A,TRUE,"GENERAL";"TAB2",#N/A,TRUE,"GENERAL";"TAB3",#N/A,TRUE,"GENERAL";"TAB4",#N/A,TRUE,"GENERAL";"TAB5",#N/A,TRUE,"GENERAL"}</definedName>
    <definedName name="erwertd" localSheetId="73" hidden="1">{"TAB1",#N/A,TRUE,"GENERAL";"TAB2",#N/A,TRUE,"GENERAL";"TAB3",#N/A,TRUE,"GENERAL";"TAB4",#N/A,TRUE,"GENERAL";"TAB5",#N/A,TRUE,"GENERAL"}</definedName>
    <definedName name="erwertd" localSheetId="75" hidden="1">{"TAB1",#N/A,TRUE,"GENERAL";"TAB2",#N/A,TRUE,"GENERAL";"TAB3",#N/A,TRUE,"GENERAL";"TAB4",#N/A,TRUE,"GENERAL";"TAB5",#N/A,TRUE,"GENERAL"}</definedName>
    <definedName name="erwertd" localSheetId="77" hidden="1">{"TAB1",#N/A,TRUE,"GENERAL";"TAB2",#N/A,TRUE,"GENERAL";"TAB3",#N/A,TRUE,"GENERAL";"TAB4",#N/A,TRUE,"GENERAL";"TAB5",#N/A,TRUE,"GENERAL"}</definedName>
    <definedName name="erwertd" localSheetId="79"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6" hidden="1">{"TAB1",#N/A,TRUE,"GENERAL";"TAB2",#N/A,TRUE,"GENERAL";"TAB3",#N/A,TRUE,"GENERAL";"TAB4",#N/A,TRUE,"GENERAL";"TAB5",#N/A,TRUE,"GENERAL"}</definedName>
    <definedName name="erwr" localSheetId="28" hidden="1">{"TAB1",#N/A,TRUE,"GENERAL";"TAB2",#N/A,TRUE,"GENERAL";"TAB3",#N/A,TRUE,"GENERAL";"TAB4",#N/A,TRUE,"GENERAL";"TAB5",#N/A,TRUE,"GENERAL"}</definedName>
    <definedName name="erwr" localSheetId="30" hidden="1">{"TAB1",#N/A,TRUE,"GENERAL";"TAB2",#N/A,TRUE,"GENERAL";"TAB3",#N/A,TRUE,"GENERAL";"TAB4",#N/A,TRUE,"GENERAL";"TAB5",#N/A,TRUE,"GENERAL"}</definedName>
    <definedName name="erwr" localSheetId="8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4" hidden="1">{"TAB1",#N/A,TRUE,"GENERAL";"TAB2",#N/A,TRUE,"GENERAL";"TAB3",#N/A,TRUE,"GENERAL";"TAB4",#N/A,TRUE,"GENERAL";"TAB5",#N/A,TRUE,"GENERAL"}</definedName>
    <definedName name="erwr" localSheetId="36" hidden="1">{"TAB1",#N/A,TRUE,"GENERAL";"TAB2",#N/A,TRUE,"GENERAL";"TAB3",#N/A,TRUE,"GENERAL";"TAB4",#N/A,TRUE,"GENERAL";"TAB5",#N/A,TRUE,"GENERAL"}</definedName>
    <definedName name="erwr" localSheetId="38" hidden="1">{"TAB1",#N/A,TRUE,"GENERAL";"TAB2",#N/A,TRUE,"GENERAL";"TAB3",#N/A,TRUE,"GENERAL";"TAB4",#N/A,TRUE,"GENERAL";"TAB5",#N/A,TRUE,"GENERAL"}</definedName>
    <definedName name="erwr" localSheetId="40" hidden="1">{"TAB1",#N/A,TRUE,"GENERAL";"TAB2",#N/A,TRUE,"GENERAL";"TAB3",#N/A,TRUE,"GENERAL";"TAB4",#N/A,TRUE,"GENERAL";"TAB5",#N/A,TRUE,"GENERAL"}</definedName>
    <definedName name="erwr" localSheetId="42" hidden="1">{"TAB1",#N/A,TRUE,"GENERAL";"TAB2",#N/A,TRUE,"GENERAL";"TAB3",#N/A,TRUE,"GENERAL";"TAB4",#N/A,TRUE,"GENERAL";"TAB5",#N/A,TRUE,"GENERAL"}</definedName>
    <definedName name="erwr" localSheetId="45" hidden="1">{"TAB1",#N/A,TRUE,"GENERAL";"TAB2",#N/A,TRUE,"GENERAL";"TAB3",#N/A,TRUE,"GENERAL";"TAB4",#N/A,TRUE,"GENERAL";"TAB5",#N/A,TRUE,"GENERAL"}</definedName>
    <definedName name="erwr" localSheetId="47" hidden="1">{"TAB1",#N/A,TRUE,"GENERAL";"TAB2",#N/A,TRUE,"GENERAL";"TAB3",#N/A,TRUE,"GENERAL";"TAB4",#N/A,TRUE,"GENERAL";"TAB5",#N/A,TRUE,"GENERAL"}</definedName>
    <definedName name="erwr" localSheetId="49" hidden="1">{"TAB1",#N/A,TRUE,"GENERAL";"TAB2",#N/A,TRUE,"GENERAL";"TAB3",#N/A,TRUE,"GENERAL";"TAB4",#N/A,TRUE,"GENERAL";"TAB5",#N/A,TRUE,"GENERAL"}</definedName>
    <definedName name="erwr" localSheetId="51" hidden="1">{"TAB1",#N/A,TRUE,"GENERAL";"TAB2",#N/A,TRUE,"GENERAL";"TAB3",#N/A,TRUE,"GENERAL";"TAB4",#N/A,TRUE,"GENERAL";"TAB5",#N/A,TRUE,"GENERAL"}</definedName>
    <definedName name="erwr" localSheetId="53" hidden="1">{"TAB1",#N/A,TRUE,"GENERAL";"TAB2",#N/A,TRUE,"GENERAL";"TAB3",#N/A,TRUE,"GENERAL";"TAB4",#N/A,TRUE,"GENERAL";"TAB5",#N/A,TRUE,"GENERAL"}</definedName>
    <definedName name="erwr" localSheetId="55" hidden="1">{"TAB1",#N/A,TRUE,"GENERAL";"TAB2",#N/A,TRUE,"GENERAL";"TAB3",#N/A,TRUE,"GENERAL";"TAB4",#N/A,TRUE,"GENERAL";"TAB5",#N/A,TRUE,"GENERAL"}</definedName>
    <definedName name="erwr" localSheetId="57" hidden="1">{"TAB1",#N/A,TRUE,"GENERAL";"TAB2",#N/A,TRUE,"GENERAL";"TAB3",#N/A,TRUE,"GENERAL";"TAB4",#N/A,TRUE,"GENERAL";"TAB5",#N/A,TRUE,"GENERAL"}</definedName>
    <definedName name="erwr" localSheetId="59" hidden="1">{"TAB1",#N/A,TRUE,"GENERAL";"TAB2",#N/A,TRUE,"GENERAL";"TAB3",#N/A,TRUE,"GENERAL";"TAB4",#N/A,TRUE,"GENERAL";"TAB5",#N/A,TRUE,"GENERAL"}</definedName>
    <definedName name="erwr" localSheetId="61" hidden="1">{"TAB1",#N/A,TRUE,"GENERAL";"TAB2",#N/A,TRUE,"GENERAL";"TAB3",#N/A,TRUE,"GENERAL";"TAB4",#N/A,TRUE,"GENERAL";"TAB5",#N/A,TRUE,"GENERAL"}</definedName>
    <definedName name="erwr" localSheetId="63" hidden="1">{"TAB1",#N/A,TRUE,"GENERAL";"TAB2",#N/A,TRUE,"GENERAL";"TAB3",#N/A,TRUE,"GENERAL";"TAB4",#N/A,TRUE,"GENERAL";"TAB5",#N/A,TRUE,"GENERAL"}</definedName>
    <definedName name="erwr" localSheetId="65" hidden="1">{"TAB1",#N/A,TRUE,"GENERAL";"TAB2",#N/A,TRUE,"GENERAL";"TAB3",#N/A,TRUE,"GENERAL";"TAB4",#N/A,TRUE,"GENERAL";"TAB5",#N/A,TRUE,"GENERAL"}</definedName>
    <definedName name="erwr" localSheetId="67" hidden="1">{"TAB1",#N/A,TRUE,"GENERAL";"TAB2",#N/A,TRUE,"GENERAL";"TAB3",#N/A,TRUE,"GENERAL";"TAB4",#N/A,TRUE,"GENERAL";"TAB5",#N/A,TRUE,"GENERAL"}</definedName>
    <definedName name="erwr" localSheetId="69" hidden="1">{"TAB1",#N/A,TRUE,"GENERAL";"TAB2",#N/A,TRUE,"GENERAL";"TAB3",#N/A,TRUE,"GENERAL";"TAB4",#N/A,TRUE,"GENERAL";"TAB5",#N/A,TRUE,"GENERAL"}</definedName>
    <definedName name="erwr" localSheetId="71" hidden="1">{"TAB1",#N/A,TRUE,"GENERAL";"TAB2",#N/A,TRUE,"GENERAL";"TAB3",#N/A,TRUE,"GENERAL";"TAB4",#N/A,TRUE,"GENERAL";"TAB5",#N/A,TRUE,"GENERAL"}</definedName>
    <definedName name="erwr" localSheetId="73" hidden="1">{"TAB1",#N/A,TRUE,"GENERAL";"TAB2",#N/A,TRUE,"GENERAL";"TAB3",#N/A,TRUE,"GENERAL";"TAB4",#N/A,TRUE,"GENERAL";"TAB5",#N/A,TRUE,"GENERAL"}</definedName>
    <definedName name="erwr" localSheetId="75" hidden="1">{"TAB1",#N/A,TRUE,"GENERAL";"TAB2",#N/A,TRUE,"GENERAL";"TAB3",#N/A,TRUE,"GENERAL";"TAB4",#N/A,TRUE,"GENERAL";"TAB5",#N/A,TRUE,"GENERAL"}</definedName>
    <definedName name="erwr" localSheetId="77" hidden="1">{"TAB1",#N/A,TRUE,"GENERAL";"TAB2",#N/A,TRUE,"GENERAL";"TAB3",#N/A,TRUE,"GENERAL";"TAB4",#N/A,TRUE,"GENERAL";"TAB5",#N/A,TRUE,"GENERAL"}</definedName>
    <definedName name="erwr" localSheetId="79"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6" hidden="1">{"via1",#N/A,TRUE,"general";"via2",#N/A,TRUE,"general";"via3",#N/A,TRUE,"general"}</definedName>
    <definedName name="ERWRL" localSheetId="28" hidden="1">{"via1",#N/A,TRUE,"general";"via2",#N/A,TRUE,"general";"via3",#N/A,TRUE,"general"}</definedName>
    <definedName name="ERWRL" localSheetId="30" hidden="1">{"via1",#N/A,TRUE,"general";"via2",#N/A,TRUE,"general";"via3",#N/A,TRUE,"general"}</definedName>
    <definedName name="ERWRL" localSheetId="81" hidden="1">{"via1",#N/A,TRUE,"general";"via2",#N/A,TRUE,"general";"via3",#N/A,TRUE,"general"}</definedName>
    <definedName name="ERWRL" localSheetId="32" hidden="1">{"via1",#N/A,TRUE,"general";"via2",#N/A,TRUE,"general";"via3",#N/A,TRUE,"general"}</definedName>
    <definedName name="ERWRL" localSheetId="34" hidden="1">{"via1",#N/A,TRUE,"general";"via2",#N/A,TRUE,"general";"via3",#N/A,TRUE,"general"}</definedName>
    <definedName name="ERWRL" localSheetId="36" hidden="1">{"via1",#N/A,TRUE,"general";"via2",#N/A,TRUE,"general";"via3",#N/A,TRUE,"general"}</definedName>
    <definedName name="ERWRL" localSheetId="38" hidden="1">{"via1",#N/A,TRUE,"general";"via2",#N/A,TRUE,"general";"via3",#N/A,TRUE,"general"}</definedName>
    <definedName name="ERWRL" localSheetId="40" hidden="1">{"via1",#N/A,TRUE,"general";"via2",#N/A,TRUE,"general";"via3",#N/A,TRUE,"general"}</definedName>
    <definedName name="ERWRL" localSheetId="42" hidden="1">{"via1",#N/A,TRUE,"general";"via2",#N/A,TRUE,"general";"via3",#N/A,TRUE,"general"}</definedName>
    <definedName name="ERWRL" localSheetId="45" hidden="1">{"via1",#N/A,TRUE,"general";"via2",#N/A,TRUE,"general";"via3",#N/A,TRUE,"general"}</definedName>
    <definedName name="ERWRL" localSheetId="47" hidden="1">{"via1",#N/A,TRUE,"general";"via2",#N/A,TRUE,"general";"via3",#N/A,TRUE,"general"}</definedName>
    <definedName name="ERWRL" localSheetId="49" hidden="1">{"via1",#N/A,TRUE,"general";"via2",#N/A,TRUE,"general";"via3",#N/A,TRUE,"general"}</definedName>
    <definedName name="ERWRL" localSheetId="51" hidden="1">{"via1",#N/A,TRUE,"general";"via2",#N/A,TRUE,"general";"via3",#N/A,TRUE,"general"}</definedName>
    <definedName name="ERWRL" localSheetId="53" hidden="1">{"via1",#N/A,TRUE,"general";"via2",#N/A,TRUE,"general";"via3",#N/A,TRUE,"general"}</definedName>
    <definedName name="ERWRL" localSheetId="55" hidden="1">{"via1",#N/A,TRUE,"general";"via2",#N/A,TRUE,"general";"via3",#N/A,TRUE,"general"}</definedName>
    <definedName name="ERWRL" localSheetId="57" hidden="1">{"via1",#N/A,TRUE,"general";"via2",#N/A,TRUE,"general";"via3",#N/A,TRUE,"general"}</definedName>
    <definedName name="ERWRL" localSheetId="59" hidden="1">{"via1",#N/A,TRUE,"general";"via2",#N/A,TRUE,"general";"via3",#N/A,TRUE,"general"}</definedName>
    <definedName name="ERWRL" localSheetId="61" hidden="1">{"via1",#N/A,TRUE,"general";"via2",#N/A,TRUE,"general";"via3",#N/A,TRUE,"general"}</definedName>
    <definedName name="ERWRL" localSheetId="63" hidden="1">{"via1",#N/A,TRUE,"general";"via2",#N/A,TRUE,"general";"via3",#N/A,TRUE,"general"}</definedName>
    <definedName name="ERWRL" localSheetId="65" hidden="1">{"via1",#N/A,TRUE,"general";"via2",#N/A,TRUE,"general";"via3",#N/A,TRUE,"general"}</definedName>
    <definedName name="ERWRL" localSheetId="67" hidden="1">{"via1",#N/A,TRUE,"general";"via2",#N/A,TRUE,"general";"via3",#N/A,TRUE,"general"}</definedName>
    <definedName name="ERWRL" localSheetId="69" hidden="1">{"via1",#N/A,TRUE,"general";"via2",#N/A,TRUE,"general";"via3",#N/A,TRUE,"general"}</definedName>
    <definedName name="ERWRL" localSheetId="71" hidden="1">{"via1",#N/A,TRUE,"general";"via2",#N/A,TRUE,"general";"via3",#N/A,TRUE,"general"}</definedName>
    <definedName name="ERWRL" localSheetId="73" hidden="1">{"via1",#N/A,TRUE,"general";"via2",#N/A,TRUE,"general";"via3",#N/A,TRUE,"general"}</definedName>
    <definedName name="ERWRL" localSheetId="75" hidden="1">{"via1",#N/A,TRUE,"general";"via2",#N/A,TRUE,"general";"via3",#N/A,TRUE,"general"}</definedName>
    <definedName name="ERWRL" localSheetId="77" hidden="1">{"via1",#N/A,TRUE,"general";"via2",#N/A,TRUE,"general";"via3",#N/A,TRUE,"general"}</definedName>
    <definedName name="ERWRL" localSheetId="79"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6" hidden="1">{"via1",#N/A,TRUE,"general";"via2",#N/A,TRUE,"general";"via3",#N/A,TRUE,"general"}</definedName>
    <definedName name="ery" localSheetId="28" hidden="1">{"via1",#N/A,TRUE,"general";"via2",#N/A,TRUE,"general";"via3",#N/A,TRUE,"general"}</definedName>
    <definedName name="ery" localSheetId="30" hidden="1">{"via1",#N/A,TRUE,"general";"via2",#N/A,TRUE,"general";"via3",#N/A,TRUE,"general"}</definedName>
    <definedName name="ery" localSheetId="81" hidden="1">{"via1",#N/A,TRUE,"general";"via2",#N/A,TRUE,"general";"via3",#N/A,TRUE,"general"}</definedName>
    <definedName name="ery" localSheetId="32" hidden="1">{"via1",#N/A,TRUE,"general";"via2",#N/A,TRUE,"general";"via3",#N/A,TRUE,"general"}</definedName>
    <definedName name="ery" localSheetId="34" hidden="1">{"via1",#N/A,TRUE,"general";"via2",#N/A,TRUE,"general";"via3",#N/A,TRUE,"general"}</definedName>
    <definedName name="ery" localSheetId="36" hidden="1">{"via1",#N/A,TRUE,"general";"via2",#N/A,TRUE,"general";"via3",#N/A,TRUE,"general"}</definedName>
    <definedName name="ery" localSheetId="38" hidden="1">{"via1",#N/A,TRUE,"general";"via2",#N/A,TRUE,"general";"via3",#N/A,TRUE,"general"}</definedName>
    <definedName name="ery" localSheetId="40" hidden="1">{"via1",#N/A,TRUE,"general";"via2",#N/A,TRUE,"general";"via3",#N/A,TRUE,"general"}</definedName>
    <definedName name="ery" localSheetId="42" hidden="1">{"via1",#N/A,TRUE,"general";"via2",#N/A,TRUE,"general";"via3",#N/A,TRUE,"general"}</definedName>
    <definedName name="ery" localSheetId="45" hidden="1">{"via1",#N/A,TRUE,"general";"via2",#N/A,TRUE,"general";"via3",#N/A,TRUE,"general"}</definedName>
    <definedName name="ery" localSheetId="47" hidden="1">{"via1",#N/A,TRUE,"general";"via2",#N/A,TRUE,"general";"via3",#N/A,TRUE,"general"}</definedName>
    <definedName name="ery" localSheetId="49" hidden="1">{"via1",#N/A,TRUE,"general";"via2",#N/A,TRUE,"general";"via3",#N/A,TRUE,"general"}</definedName>
    <definedName name="ery" localSheetId="51" hidden="1">{"via1",#N/A,TRUE,"general";"via2",#N/A,TRUE,"general";"via3",#N/A,TRUE,"general"}</definedName>
    <definedName name="ery" localSheetId="53" hidden="1">{"via1",#N/A,TRUE,"general";"via2",#N/A,TRUE,"general";"via3",#N/A,TRUE,"general"}</definedName>
    <definedName name="ery" localSheetId="55" hidden="1">{"via1",#N/A,TRUE,"general";"via2",#N/A,TRUE,"general";"via3",#N/A,TRUE,"general"}</definedName>
    <definedName name="ery" localSheetId="57" hidden="1">{"via1",#N/A,TRUE,"general";"via2",#N/A,TRUE,"general";"via3",#N/A,TRUE,"general"}</definedName>
    <definedName name="ery" localSheetId="59" hidden="1">{"via1",#N/A,TRUE,"general";"via2",#N/A,TRUE,"general";"via3",#N/A,TRUE,"general"}</definedName>
    <definedName name="ery" localSheetId="61" hidden="1">{"via1",#N/A,TRUE,"general";"via2",#N/A,TRUE,"general";"via3",#N/A,TRUE,"general"}</definedName>
    <definedName name="ery" localSheetId="63" hidden="1">{"via1",#N/A,TRUE,"general";"via2",#N/A,TRUE,"general";"via3",#N/A,TRUE,"general"}</definedName>
    <definedName name="ery" localSheetId="65" hidden="1">{"via1",#N/A,TRUE,"general";"via2",#N/A,TRUE,"general";"via3",#N/A,TRUE,"general"}</definedName>
    <definedName name="ery" localSheetId="67" hidden="1">{"via1",#N/A,TRUE,"general";"via2",#N/A,TRUE,"general";"via3",#N/A,TRUE,"general"}</definedName>
    <definedName name="ery" localSheetId="69" hidden="1">{"via1",#N/A,TRUE,"general";"via2",#N/A,TRUE,"general";"via3",#N/A,TRUE,"general"}</definedName>
    <definedName name="ery" localSheetId="71" hidden="1">{"via1",#N/A,TRUE,"general";"via2",#N/A,TRUE,"general";"via3",#N/A,TRUE,"general"}</definedName>
    <definedName name="ery" localSheetId="73" hidden="1">{"via1",#N/A,TRUE,"general";"via2",#N/A,TRUE,"general";"via3",#N/A,TRUE,"general"}</definedName>
    <definedName name="ery" localSheetId="75" hidden="1">{"via1",#N/A,TRUE,"general";"via2",#N/A,TRUE,"general";"via3",#N/A,TRUE,"general"}</definedName>
    <definedName name="ery" localSheetId="77" hidden="1">{"via1",#N/A,TRUE,"general";"via2",#N/A,TRUE,"general";"via3",#N/A,TRUE,"general"}</definedName>
    <definedName name="ery" localSheetId="79"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6" hidden="1">{"via1",#N/A,TRUE,"general";"via2",#N/A,TRUE,"general";"via3",#N/A,TRUE,"general"}</definedName>
    <definedName name="eryhd" localSheetId="28" hidden="1">{"via1",#N/A,TRUE,"general";"via2",#N/A,TRUE,"general";"via3",#N/A,TRUE,"general"}</definedName>
    <definedName name="eryhd" localSheetId="30" hidden="1">{"via1",#N/A,TRUE,"general";"via2",#N/A,TRUE,"general";"via3",#N/A,TRUE,"general"}</definedName>
    <definedName name="eryhd" localSheetId="81" hidden="1">{"via1",#N/A,TRUE,"general";"via2",#N/A,TRUE,"general";"via3",#N/A,TRUE,"general"}</definedName>
    <definedName name="eryhd" localSheetId="32" hidden="1">{"via1",#N/A,TRUE,"general";"via2",#N/A,TRUE,"general";"via3",#N/A,TRUE,"general"}</definedName>
    <definedName name="eryhd" localSheetId="34" hidden="1">{"via1",#N/A,TRUE,"general";"via2",#N/A,TRUE,"general";"via3",#N/A,TRUE,"general"}</definedName>
    <definedName name="eryhd" localSheetId="36" hidden="1">{"via1",#N/A,TRUE,"general";"via2",#N/A,TRUE,"general";"via3",#N/A,TRUE,"general"}</definedName>
    <definedName name="eryhd" localSheetId="38" hidden="1">{"via1",#N/A,TRUE,"general";"via2",#N/A,TRUE,"general";"via3",#N/A,TRUE,"general"}</definedName>
    <definedName name="eryhd" localSheetId="40" hidden="1">{"via1",#N/A,TRUE,"general";"via2",#N/A,TRUE,"general";"via3",#N/A,TRUE,"general"}</definedName>
    <definedName name="eryhd" localSheetId="42" hidden="1">{"via1",#N/A,TRUE,"general";"via2",#N/A,TRUE,"general";"via3",#N/A,TRUE,"general"}</definedName>
    <definedName name="eryhd" localSheetId="45" hidden="1">{"via1",#N/A,TRUE,"general";"via2",#N/A,TRUE,"general";"via3",#N/A,TRUE,"general"}</definedName>
    <definedName name="eryhd" localSheetId="47" hidden="1">{"via1",#N/A,TRUE,"general";"via2",#N/A,TRUE,"general";"via3",#N/A,TRUE,"general"}</definedName>
    <definedName name="eryhd" localSheetId="49" hidden="1">{"via1",#N/A,TRUE,"general";"via2",#N/A,TRUE,"general";"via3",#N/A,TRUE,"general"}</definedName>
    <definedName name="eryhd" localSheetId="51" hidden="1">{"via1",#N/A,TRUE,"general";"via2",#N/A,TRUE,"general";"via3",#N/A,TRUE,"general"}</definedName>
    <definedName name="eryhd" localSheetId="53" hidden="1">{"via1",#N/A,TRUE,"general";"via2",#N/A,TRUE,"general";"via3",#N/A,TRUE,"general"}</definedName>
    <definedName name="eryhd" localSheetId="55" hidden="1">{"via1",#N/A,TRUE,"general";"via2",#N/A,TRUE,"general";"via3",#N/A,TRUE,"general"}</definedName>
    <definedName name="eryhd" localSheetId="57" hidden="1">{"via1",#N/A,TRUE,"general";"via2",#N/A,TRUE,"general";"via3",#N/A,TRUE,"general"}</definedName>
    <definedName name="eryhd" localSheetId="59" hidden="1">{"via1",#N/A,TRUE,"general";"via2",#N/A,TRUE,"general";"via3",#N/A,TRUE,"general"}</definedName>
    <definedName name="eryhd" localSheetId="61" hidden="1">{"via1",#N/A,TRUE,"general";"via2",#N/A,TRUE,"general";"via3",#N/A,TRUE,"general"}</definedName>
    <definedName name="eryhd" localSheetId="63" hidden="1">{"via1",#N/A,TRUE,"general";"via2",#N/A,TRUE,"general";"via3",#N/A,TRUE,"general"}</definedName>
    <definedName name="eryhd" localSheetId="65" hidden="1">{"via1",#N/A,TRUE,"general";"via2",#N/A,TRUE,"general";"via3",#N/A,TRUE,"general"}</definedName>
    <definedName name="eryhd" localSheetId="67" hidden="1">{"via1",#N/A,TRUE,"general";"via2",#N/A,TRUE,"general";"via3",#N/A,TRUE,"general"}</definedName>
    <definedName name="eryhd" localSheetId="69" hidden="1">{"via1",#N/A,TRUE,"general";"via2",#N/A,TRUE,"general";"via3",#N/A,TRUE,"general"}</definedName>
    <definedName name="eryhd" localSheetId="71" hidden="1">{"via1",#N/A,TRUE,"general";"via2",#N/A,TRUE,"general";"via3",#N/A,TRUE,"general"}</definedName>
    <definedName name="eryhd" localSheetId="73" hidden="1">{"via1",#N/A,TRUE,"general";"via2",#N/A,TRUE,"general";"via3",#N/A,TRUE,"general"}</definedName>
    <definedName name="eryhd" localSheetId="75" hidden="1">{"via1",#N/A,TRUE,"general";"via2",#N/A,TRUE,"general";"via3",#N/A,TRUE,"general"}</definedName>
    <definedName name="eryhd" localSheetId="77" hidden="1">{"via1",#N/A,TRUE,"general";"via2",#N/A,TRUE,"general";"via3",#N/A,TRUE,"general"}</definedName>
    <definedName name="eryhd" localSheetId="79"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6"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8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40" hidden="1">{"TAB1",#N/A,TRUE,"GENERAL";"TAB2",#N/A,TRUE,"GENERAL";"TAB3",#N/A,TRUE,"GENERAL";"TAB4",#N/A,TRUE,"GENERAL";"TAB5",#N/A,TRUE,"GENERAL"}</definedName>
    <definedName name="eryhdf" localSheetId="42" hidden="1">{"TAB1",#N/A,TRUE,"GENERAL";"TAB2",#N/A,TRUE,"GENERAL";"TAB3",#N/A,TRUE,"GENERAL";"TAB4",#N/A,TRUE,"GENERAL";"TAB5",#N/A,TRUE,"GENERAL"}</definedName>
    <definedName name="eryhdf" localSheetId="45" hidden="1">{"TAB1",#N/A,TRUE,"GENERAL";"TAB2",#N/A,TRUE,"GENERAL";"TAB3",#N/A,TRUE,"GENERAL";"TAB4",#N/A,TRUE,"GENERAL";"TAB5",#N/A,TRUE,"GENERAL"}</definedName>
    <definedName name="eryhdf" localSheetId="47" hidden="1">{"TAB1",#N/A,TRUE,"GENERAL";"TAB2",#N/A,TRUE,"GENERAL";"TAB3",#N/A,TRUE,"GENERAL";"TAB4",#N/A,TRUE,"GENERAL";"TAB5",#N/A,TRUE,"GENERAL"}</definedName>
    <definedName name="eryhdf" localSheetId="49" hidden="1">{"TAB1",#N/A,TRUE,"GENERAL";"TAB2",#N/A,TRUE,"GENERAL";"TAB3",#N/A,TRUE,"GENERAL";"TAB4",#N/A,TRUE,"GENERAL";"TAB5",#N/A,TRUE,"GENERAL"}</definedName>
    <definedName name="eryhdf" localSheetId="51" hidden="1">{"TAB1",#N/A,TRUE,"GENERAL";"TAB2",#N/A,TRUE,"GENERAL";"TAB3",#N/A,TRUE,"GENERAL";"TAB4",#N/A,TRUE,"GENERAL";"TAB5",#N/A,TRUE,"GENERAL"}</definedName>
    <definedName name="eryhdf" localSheetId="53" hidden="1">{"TAB1",#N/A,TRUE,"GENERAL";"TAB2",#N/A,TRUE,"GENERAL";"TAB3",#N/A,TRUE,"GENERAL";"TAB4",#N/A,TRUE,"GENERAL";"TAB5",#N/A,TRUE,"GENERAL"}</definedName>
    <definedName name="eryhdf" localSheetId="55" hidden="1">{"TAB1",#N/A,TRUE,"GENERAL";"TAB2",#N/A,TRUE,"GENERAL";"TAB3",#N/A,TRUE,"GENERAL";"TAB4",#N/A,TRUE,"GENERAL";"TAB5",#N/A,TRUE,"GENERAL"}</definedName>
    <definedName name="eryhdf" localSheetId="57" hidden="1">{"TAB1",#N/A,TRUE,"GENERAL";"TAB2",#N/A,TRUE,"GENERAL";"TAB3",#N/A,TRUE,"GENERAL";"TAB4",#N/A,TRUE,"GENERAL";"TAB5",#N/A,TRUE,"GENERAL"}</definedName>
    <definedName name="eryhdf" localSheetId="59" hidden="1">{"TAB1",#N/A,TRUE,"GENERAL";"TAB2",#N/A,TRUE,"GENERAL";"TAB3",#N/A,TRUE,"GENERAL";"TAB4",#N/A,TRUE,"GENERAL";"TAB5",#N/A,TRUE,"GENERAL"}</definedName>
    <definedName name="eryhdf" localSheetId="61" hidden="1">{"TAB1",#N/A,TRUE,"GENERAL";"TAB2",#N/A,TRUE,"GENERAL";"TAB3",#N/A,TRUE,"GENERAL";"TAB4",#N/A,TRUE,"GENERAL";"TAB5",#N/A,TRUE,"GENERAL"}</definedName>
    <definedName name="eryhdf" localSheetId="63" hidden="1">{"TAB1",#N/A,TRUE,"GENERAL";"TAB2",#N/A,TRUE,"GENERAL";"TAB3",#N/A,TRUE,"GENERAL";"TAB4",#N/A,TRUE,"GENERAL";"TAB5",#N/A,TRUE,"GENERAL"}</definedName>
    <definedName name="eryhdf" localSheetId="65" hidden="1">{"TAB1",#N/A,TRUE,"GENERAL";"TAB2",#N/A,TRUE,"GENERAL";"TAB3",#N/A,TRUE,"GENERAL";"TAB4",#N/A,TRUE,"GENERAL";"TAB5",#N/A,TRUE,"GENERAL"}</definedName>
    <definedName name="eryhdf" localSheetId="67" hidden="1">{"TAB1",#N/A,TRUE,"GENERAL";"TAB2",#N/A,TRUE,"GENERAL";"TAB3",#N/A,TRUE,"GENERAL";"TAB4",#N/A,TRUE,"GENERAL";"TAB5",#N/A,TRUE,"GENERAL"}</definedName>
    <definedName name="eryhdf" localSheetId="69" hidden="1">{"TAB1",#N/A,TRUE,"GENERAL";"TAB2",#N/A,TRUE,"GENERAL";"TAB3",#N/A,TRUE,"GENERAL";"TAB4",#N/A,TRUE,"GENERAL";"TAB5",#N/A,TRUE,"GENERAL"}</definedName>
    <definedName name="eryhdf" localSheetId="71" hidden="1">{"TAB1",#N/A,TRUE,"GENERAL";"TAB2",#N/A,TRUE,"GENERAL";"TAB3",#N/A,TRUE,"GENERAL";"TAB4",#N/A,TRUE,"GENERAL";"TAB5",#N/A,TRUE,"GENERAL"}</definedName>
    <definedName name="eryhdf" localSheetId="73" hidden="1">{"TAB1",#N/A,TRUE,"GENERAL";"TAB2",#N/A,TRUE,"GENERAL";"TAB3",#N/A,TRUE,"GENERAL";"TAB4",#N/A,TRUE,"GENERAL";"TAB5",#N/A,TRUE,"GENERAL"}</definedName>
    <definedName name="eryhdf" localSheetId="75" hidden="1">{"TAB1",#N/A,TRUE,"GENERAL";"TAB2",#N/A,TRUE,"GENERAL";"TAB3",#N/A,TRUE,"GENERAL";"TAB4",#N/A,TRUE,"GENERAL";"TAB5",#N/A,TRUE,"GENERAL"}</definedName>
    <definedName name="eryhdf" localSheetId="77" hidden="1">{"TAB1",#N/A,TRUE,"GENERAL";"TAB2",#N/A,TRUE,"GENERAL";"TAB3",#N/A,TRUE,"GENERAL";"TAB4",#N/A,TRUE,"GENERAL";"TAB5",#N/A,TRUE,"GENERAL"}</definedName>
    <definedName name="eryhdf" localSheetId="79"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8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40"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45" hidden="1">{"TAB1",#N/A,TRUE,"GENERAL";"TAB2",#N/A,TRUE,"GENERAL";"TAB3",#N/A,TRUE,"GENERAL";"TAB4",#N/A,TRUE,"GENERAL";"TAB5",#N/A,TRUE,"GENERAL"}</definedName>
    <definedName name="eryhk" localSheetId="47" hidden="1">{"TAB1",#N/A,TRUE,"GENERAL";"TAB2",#N/A,TRUE,"GENERAL";"TAB3",#N/A,TRUE,"GENERAL";"TAB4",#N/A,TRUE,"GENERAL";"TAB5",#N/A,TRUE,"GENERAL"}</definedName>
    <definedName name="eryhk" localSheetId="49" hidden="1">{"TAB1",#N/A,TRUE,"GENERAL";"TAB2",#N/A,TRUE,"GENERAL";"TAB3",#N/A,TRUE,"GENERAL";"TAB4",#N/A,TRUE,"GENERAL";"TAB5",#N/A,TRUE,"GENERAL"}</definedName>
    <definedName name="eryhk" localSheetId="51" hidden="1">{"TAB1",#N/A,TRUE,"GENERAL";"TAB2",#N/A,TRUE,"GENERAL";"TAB3",#N/A,TRUE,"GENERAL";"TAB4",#N/A,TRUE,"GENERAL";"TAB5",#N/A,TRUE,"GENERAL"}</definedName>
    <definedName name="eryhk" localSheetId="53" hidden="1">{"TAB1",#N/A,TRUE,"GENERAL";"TAB2",#N/A,TRUE,"GENERAL";"TAB3",#N/A,TRUE,"GENERAL";"TAB4",#N/A,TRUE,"GENERAL";"TAB5",#N/A,TRUE,"GENERAL"}</definedName>
    <definedName name="eryhk" localSheetId="55" hidden="1">{"TAB1",#N/A,TRUE,"GENERAL";"TAB2",#N/A,TRUE,"GENERAL";"TAB3",#N/A,TRUE,"GENERAL";"TAB4",#N/A,TRUE,"GENERAL";"TAB5",#N/A,TRUE,"GENERAL"}</definedName>
    <definedName name="eryhk" localSheetId="57" hidden="1">{"TAB1",#N/A,TRUE,"GENERAL";"TAB2",#N/A,TRUE,"GENERAL";"TAB3",#N/A,TRUE,"GENERAL";"TAB4",#N/A,TRUE,"GENERAL";"TAB5",#N/A,TRUE,"GENERAL"}</definedName>
    <definedName name="eryhk" localSheetId="59" hidden="1">{"TAB1",#N/A,TRUE,"GENERAL";"TAB2",#N/A,TRUE,"GENERAL";"TAB3",#N/A,TRUE,"GENERAL";"TAB4",#N/A,TRUE,"GENERAL";"TAB5",#N/A,TRUE,"GENERAL"}</definedName>
    <definedName name="eryhk" localSheetId="61" hidden="1">{"TAB1",#N/A,TRUE,"GENERAL";"TAB2",#N/A,TRUE,"GENERAL";"TAB3",#N/A,TRUE,"GENERAL";"TAB4",#N/A,TRUE,"GENERAL";"TAB5",#N/A,TRUE,"GENERAL"}</definedName>
    <definedName name="eryhk" localSheetId="63" hidden="1">{"TAB1",#N/A,TRUE,"GENERAL";"TAB2",#N/A,TRUE,"GENERAL";"TAB3",#N/A,TRUE,"GENERAL";"TAB4",#N/A,TRUE,"GENERAL";"TAB5",#N/A,TRUE,"GENERAL"}</definedName>
    <definedName name="eryhk" localSheetId="65" hidden="1">{"TAB1",#N/A,TRUE,"GENERAL";"TAB2",#N/A,TRUE,"GENERAL";"TAB3",#N/A,TRUE,"GENERAL";"TAB4",#N/A,TRUE,"GENERAL";"TAB5",#N/A,TRUE,"GENERAL"}</definedName>
    <definedName name="eryhk" localSheetId="67" hidden="1">{"TAB1",#N/A,TRUE,"GENERAL";"TAB2",#N/A,TRUE,"GENERAL";"TAB3",#N/A,TRUE,"GENERAL";"TAB4",#N/A,TRUE,"GENERAL";"TAB5",#N/A,TRUE,"GENERAL"}</definedName>
    <definedName name="eryhk" localSheetId="69" hidden="1">{"TAB1",#N/A,TRUE,"GENERAL";"TAB2",#N/A,TRUE,"GENERAL";"TAB3",#N/A,TRUE,"GENERAL";"TAB4",#N/A,TRUE,"GENERAL";"TAB5",#N/A,TRUE,"GENERAL"}</definedName>
    <definedName name="eryhk" localSheetId="71" hidden="1">{"TAB1",#N/A,TRUE,"GENERAL";"TAB2",#N/A,TRUE,"GENERAL";"TAB3",#N/A,TRUE,"GENERAL";"TAB4",#N/A,TRUE,"GENERAL";"TAB5",#N/A,TRUE,"GENERAL"}</definedName>
    <definedName name="eryhk" localSheetId="73" hidden="1">{"TAB1",#N/A,TRUE,"GENERAL";"TAB2",#N/A,TRUE,"GENERAL";"TAB3",#N/A,TRUE,"GENERAL";"TAB4",#N/A,TRUE,"GENERAL";"TAB5",#N/A,TRUE,"GENERAL"}</definedName>
    <definedName name="eryhk" localSheetId="75" hidden="1">{"TAB1",#N/A,TRUE,"GENERAL";"TAB2",#N/A,TRUE,"GENERAL";"TAB3",#N/A,TRUE,"GENERAL";"TAB4",#N/A,TRUE,"GENERAL";"TAB5",#N/A,TRUE,"GENERAL"}</definedName>
    <definedName name="eryhk" localSheetId="77" hidden="1">{"TAB1",#N/A,TRUE,"GENERAL";"TAB2",#N/A,TRUE,"GENERAL";"TAB3",#N/A,TRUE,"GENERAL";"TAB4",#N/A,TRUE,"GENERAL";"TAB5",#N/A,TRUE,"GENERAL"}</definedName>
    <definedName name="eryhk" localSheetId="79"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8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40"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45" hidden="1">{"TAB1",#N/A,TRUE,"GENERAL";"TAB2",#N/A,TRUE,"GENERAL";"TAB3",#N/A,TRUE,"GENERAL";"TAB4",#N/A,TRUE,"GENERAL";"TAB5",#N/A,TRUE,"GENERAL"}</definedName>
    <definedName name="eryhrf" localSheetId="47" hidden="1">{"TAB1",#N/A,TRUE,"GENERAL";"TAB2",#N/A,TRUE,"GENERAL";"TAB3",#N/A,TRUE,"GENERAL";"TAB4",#N/A,TRUE,"GENERAL";"TAB5",#N/A,TRUE,"GENERAL"}</definedName>
    <definedName name="eryhrf" localSheetId="49" hidden="1">{"TAB1",#N/A,TRUE,"GENERAL";"TAB2",#N/A,TRUE,"GENERAL";"TAB3",#N/A,TRUE,"GENERAL";"TAB4",#N/A,TRUE,"GENERAL";"TAB5",#N/A,TRUE,"GENERAL"}</definedName>
    <definedName name="eryhrf" localSheetId="51" hidden="1">{"TAB1",#N/A,TRUE,"GENERAL";"TAB2",#N/A,TRUE,"GENERAL";"TAB3",#N/A,TRUE,"GENERAL";"TAB4",#N/A,TRUE,"GENERAL";"TAB5",#N/A,TRUE,"GENERAL"}</definedName>
    <definedName name="eryhrf" localSheetId="53" hidden="1">{"TAB1",#N/A,TRUE,"GENERAL";"TAB2",#N/A,TRUE,"GENERAL";"TAB3",#N/A,TRUE,"GENERAL";"TAB4",#N/A,TRUE,"GENERAL";"TAB5",#N/A,TRUE,"GENERAL"}</definedName>
    <definedName name="eryhrf" localSheetId="55" hidden="1">{"TAB1",#N/A,TRUE,"GENERAL";"TAB2",#N/A,TRUE,"GENERAL";"TAB3",#N/A,TRUE,"GENERAL";"TAB4",#N/A,TRUE,"GENERAL";"TAB5",#N/A,TRUE,"GENERAL"}</definedName>
    <definedName name="eryhrf" localSheetId="57" hidden="1">{"TAB1",#N/A,TRUE,"GENERAL";"TAB2",#N/A,TRUE,"GENERAL";"TAB3",#N/A,TRUE,"GENERAL";"TAB4",#N/A,TRUE,"GENERAL";"TAB5",#N/A,TRUE,"GENERAL"}</definedName>
    <definedName name="eryhrf" localSheetId="59" hidden="1">{"TAB1",#N/A,TRUE,"GENERAL";"TAB2",#N/A,TRUE,"GENERAL";"TAB3",#N/A,TRUE,"GENERAL";"TAB4",#N/A,TRUE,"GENERAL";"TAB5",#N/A,TRUE,"GENERAL"}</definedName>
    <definedName name="eryhrf" localSheetId="61" hidden="1">{"TAB1",#N/A,TRUE,"GENERAL";"TAB2",#N/A,TRUE,"GENERAL";"TAB3",#N/A,TRUE,"GENERAL";"TAB4",#N/A,TRUE,"GENERAL";"TAB5",#N/A,TRUE,"GENERAL"}</definedName>
    <definedName name="eryhrf" localSheetId="63" hidden="1">{"TAB1",#N/A,TRUE,"GENERAL";"TAB2",#N/A,TRUE,"GENERAL";"TAB3",#N/A,TRUE,"GENERAL";"TAB4",#N/A,TRUE,"GENERAL";"TAB5",#N/A,TRUE,"GENERAL"}</definedName>
    <definedName name="eryhrf" localSheetId="65" hidden="1">{"TAB1",#N/A,TRUE,"GENERAL";"TAB2",#N/A,TRUE,"GENERAL";"TAB3",#N/A,TRUE,"GENERAL";"TAB4",#N/A,TRUE,"GENERAL";"TAB5",#N/A,TRUE,"GENERAL"}</definedName>
    <definedName name="eryhrf" localSheetId="67" hidden="1">{"TAB1",#N/A,TRUE,"GENERAL";"TAB2",#N/A,TRUE,"GENERAL";"TAB3",#N/A,TRUE,"GENERAL";"TAB4",#N/A,TRUE,"GENERAL";"TAB5",#N/A,TRUE,"GENERAL"}</definedName>
    <definedName name="eryhrf" localSheetId="69" hidden="1">{"TAB1",#N/A,TRUE,"GENERAL";"TAB2",#N/A,TRUE,"GENERAL";"TAB3",#N/A,TRUE,"GENERAL";"TAB4",#N/A,TRUE,"GENERAL";"TAB5",#N/A,TRUE,"GENERAL"}</definedName>
    <definedName name="eryhrf" localSheetId="71" hidden="1">{"TAB1",#N/A,TRUE,"GENERAL";"TAB2",#N/A,TRUE,"GENERAL";"TAB3",#N/A,TRUE,"GENERAL";"TAB4",#N/A,TRUE,"GENERAL";"TAB5",#N/A,TRUE,"GENERAL"}</definedName>
    <definedName name="eryhrf" localSheetId="73" hidden="1">{"TAB1",#N/A,TRUE,"GENERAL";"TAB2",#N/A,TRUE,"GENERAL";"TAB3",#N/A,TRUE,"GENERAL";"TAB4",#N/A,TRUE,"GENERAL";"TAB5",#N/A,TRUE,"GENERAL"}</definedName>
    <definedName name="eryhrf" localSheetId="75" hidden="1">{"TAB1",#N/A,TRUE,"GENERAL";"TAB2",#N/A,TRUE,"GENERAL";"TAB3",#N/A,TRUE,"GENERAL";"TAB4",#N/A,TRUE,"GENERAL";"TAB5",#N/A,TRUE,"GENERAL"}</definedName>
    <definedName name="eryhrf" localSheetId="77" hidden="1">{"TAB1",#N/A,TRUE,"GENERAL";"TAB2",#N/A,TRUE,"GENERAL";"TAB3",#N/A,TRUE,"GENERAL";"TAB4",#N/A,TRUE,"GENERAL";"TAB5",#N/A,TRUE,"GENERAL"}</definedName>
    <definedName name="eryhrf" localSheetId="79"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8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40"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45" hidden="1">{"TAB1",#N/A,TRUE,"GENERAL";"TAB2",#N/A,TRUE,"GENERAL";"TAB3",#N/A,TRUE,"GENERAL";"TAB4",#N/A,TRUE,"GENERAL";"TAB5",#N/A,TRUE,"GENERAL"}</definedName>
    <definedName name="eryre" localSheetId="47" hidden="1">{"TAB1",#N/A,TRUE,"GENERAL";"TAB2",#N/A,TRUE,"GENERAL";"TAB3",#N/A,TRUE,"GENERAL";"TAB4",#N/A,TRUE,"GENERAL";"TAB5",#N/A,TRUE,"GENERAL"}</definedName>
    <definedName name="eryre" localSheetId="49" hidden="1">{"TAB1",#N/A,TRUE,"GENERAL";"TAB2",#N/A,TRUE,"GENERAL";"TAB3",#N/A,TRUE,"GENERAL";"TAB4",#N/A,TRUE,"GENERAL";"TAB5",#N/A,TRUE,"GENERAL"}</definedName>
    <definedName name="eryre" localSheetId="51" hidden="1">{"TAB1",#N/A,TRUE,"GENERAL";"TAB2",#N/A,TRUE,"GENERAL";"TAB3",#N/A,TRUE,"GENERAL";"TAB4",#N/A,TRUE,"GENERAL";"TAB5",#N/A,TRUE,"GENERAL"}</definedName>
    <definedName name="eryre" localSheetId="53" hidden="1">{"TAB1",#N/A,TRUE,"GENERAL";"TAB2",#N/A,TRUE,"GENERAL";"TAB3",#N/A,TRUE,"GENERAL";"TAB4",#N/A,TRUE,"GENERAL";"TAB5",#N/A,TRUE,"GENERAL"}</definedName>
    <definedName name="eryre" localSheetId="55" hidden="1">{"TAB1",#N/A,TRUE,"GENERAL";"TAB2",#N/A,TRUE,"GENERAL";"TAB3",#N/A,TRUE,"GENERAL";"TAB4",#N/A,TRUE,"GENERAL";"TAB5",#N/A,TRUE,"GENERAL"}</definedName>
    <definedName name="eryre" localSheetId="57" hidden="1">{"TAB1",#N/A,TRUE,"GENERAL";"TAB2",#N/A,TRUE,"GENERAL";"TAB3",#N/A,TRUE,"GENERAL";"TAB4",#N/A,TRUE,"GENERAL";"TAB5",#N/A,TRUE,"GENERAL"}</definedName>
    <definedName name="eryre" localSheetId="59" hidden="1">{"TAB1",#N/A,TRUE,"GENERAL";"TAB2",#N/A,TRUE,"GENERAL";"TAB3",#N/A,TRUE,"GENERAL";"TAB4",#N/A,TRUE,"GENERAL";"TAB5",#N/A,TRUE,"GENERAL"}</definedName>
    <definedName name="eryre" localSheetId="61" hidden="1">{"TAB1",#N/A,TRUE,"GENERAL";"TAB2",#N/A,TRUE,"GENERAL";"TAB3",#N/A,TRUE,"GENERAL";"TAB4",#N/A,TRUE,"GENERAL";"TAB5",#N/A,TRUE,"GENERAL"}</definedName>
    <definedName name="eryre" localSheetId="63" hidden="1">{"TAB1",#N/A,TRUE,"GENERAL";"TAB2",#N/A,TRUE,"GENERAL";"TAB3",#N/A,TRUE,"GENERAL";"TAB4",#N/A,TRUE,"GENERAL";"TAB5",#N/A,TRUE,"GENERAL"}</definedName>
    <definedName name="eryre" localSheetId="65" hidden="1">{"TAB1",#N/A,TRUE,"GENERAL";"TAB2",#N/A,TRUE,"GENERAL";"TAB3",#N/A,TRUE,"GENERAL";"TAB4",#N/A,TRUE,"GENERAL";"TAB5",#N/A,TRUE,"GENERAL"}</definedName>
    <definedName name="eryre" localSheetId="67" hidden="1">{"TAB1",#N/A,TRUE,"GENERAL";"TAB2",#N/A,TRUE,"GENERAL";"TAB3",#N/A,TRUE,"GENERAL";"TAB4",#N/A,TRUE,"GENERAL";"TAB5",#N/A,TRUE,"GENERAL"}</definedName>
    <definedName name="eryre" localSheetId="69" hidden="1">{"TAB1",#N/A,TRUE,"GENERAL";"TAB2",#N/A,TRUE,"GENERAL";"TAB3",#N/A,TRUE,"GENERAL";"TAB4",#N/A,TRUE,"GENERAL";"TAB5",#N/A,TRUE,"GENERAL"}</definedName>
    <definedName name="eryre" localSheetId="71" hidden="1">{"TAB1",#N/A,TRUE,"GENERAL";"TAB2",#N/A,TRUE,"GENERAL";"TAB3",#N/A,TRUE,"GENERAL";"TAB4",#N/A,TRUE,"GENERAL";"TAB5",#N/A,TRUE,"GENERAL"}</definedName>
    <definedName name="eryre" localSheetId="73" hidden="1">{"TAB1",#N/A,TRUE,"GENERAL";"TAB2",#N/A,TRUE,"GENERAL";"TAB3",#N/A,TRUE,"GENERAL";"TAB4",#N/A,TRUE,"GENERAL";"TAB5",#N/A,TRUE,"GENERAL"}</definedName>
    <definedName name="eryre" localSheetId="75" hidden="1">{"TAB1",#N/A,TRUE,"GENERAL";"TAB2",#N/A,TRUE,"GENERAL";"TAB3",#N/A,TRUE,"GENERAL";"TAB4",#N/A,TRUE,"GENERAL";"TAB5",#N/A,TRUE,"GENERAL"}</definedName>
    <definedName name="eryre" localSheetId="77" hidden="1">{"TAB1",#N/A,TRUE,"GENERAL";"TAB2",#N/A,TRUE,"GENERAL";"TAB3",#N/A,TRUE,"GENERAL";"TAB4",#N/A,TRUE,"GENERAL";"TAB5",#N/A,TRUE,"GENERAL"}</definedName>
    <definedName name="eryre" localSheetId="79"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6" hidden="1">{"via1",#N/A,TRUE,"general";"via2",#N/A,TRUE,"general";"via3",#N/A,TRUE,"general"}</definedName>
    <definedName name="erytd" localSheetId="28" hidden="1">{"via1",#N/A,TRUE,"general";"via2",#N/A,TRUE,"general";"via3",#N/A,TRUE,"general"}</definedName>
    <definedName name="erytd" localSheetId="30" hidden="1">{"via1",#N/A,TRUE,"general";"via2",#N/A,TRUE,"general";"via3",#N/A,TRUE,"general"}</definedName>
    <definedName name="erytd" localSheetId="81" hidden="1">{"via1",#N/A,TRUE,"general";"via2",#N/A,TRUE,"general";"via3",#N/A,TRUE,"general"}</definedName>
    <definedName name="erytd" localSheetId="32" hidden="1">{"via1",#N/A,TRUE,"general";"via2",#N/A,TRUE,"general";"via3",#N/A,TRUE,"general"}</definedName>
    <definedName name="erytd" localSheetId="34" hidden="1">{"via1",#N/A,TRUE,"general";"via2",#N/A,TRUE,"general";"via3",#N/A,TRUE,"general"}</definedName>
    <definedName name="erytd" localSheetId="36" hidden="1">{"via1",#N/A,TRUE,"general";"via2",#N/A,TRUE,"general";"via3",#N/A,TRUE,"general"}</definedName>
    <definedName name="erytd" localSheetId="38" hidden="1">{"via1",#N/A,TRUE,"general";"via2",#N/A,TRUE,"general";"via3",#N/A,TRUE,"general"}</definedName>
    <definedName name="erytd" localSheetId="40" hidden="1">{"via1",#N/A,TRUE,"general";"via2",#N/A,TRUE,"general";"via3",#N/A,TRUE,"general"}</definedName>
    <definedName name="erytd" localSheetId="42" hidden="1">{"via1",#N/A,TRUE,"general";"via2",#N/A,TRUE,"general";"via3",#N/A,TRUE,"general"}</definedName>
    <definedName name="erytd" localSheetId="45" hidden="1">{"via1",#N/A,TRUE,"general";"via2",#N/A,TRUE,"general";"via3",#N/A,TRUE,"general"}</definedName>
    <definedName name="erytd" localSheetId="47" hidden="1">{"via1",#N/A,TRUE,"general";"via2",#N/A,TRUE,"general";"via3",#N/A,TRUE,"general"}</definedName>
    <definedName name="erytd" localSheetId="49" hidden="1">{"via1",#N/A,TRUE,"general";"via2",#N/A,TRUE,"general";"via3",#N/A,TRUE,"general"}</definedName>
    <definedName name="erytd" localSheetId="51" hidden="1">{"via1",#N/A,TRUE,"general";"via2",#N/A,TRUE,"general";"via3",#N/A,TRUE,"general"}</definedName>
    <definedName name="erytd" localSheetId="53" hidden="1">{"via1",#N/A,TRUE,"general";"via2",#N/A,TRUE,"general";"via3",#N/A,TRUE,"general"}</definedName>
    <definedName name="erytd" localSheetId="55" hidden="1">{"via1",#N/A,TRUE,"general";"via2",#N/A,TRUE,"general";"via3",#N/A,TRUE,"general"}</definedName>
    <definedName name="erytd" localSheetId="57" hidden="1">{"via1",#N/A,TRUE,"general";"via2",#N/A,TRUE,"general";"via3",#N/A,TRUE,"general"}</definedName>
    <definedName name="erytd" localSheetId="59" hidden="1">{"via1",#N/A,TRUE,"general";"via2",#N/A,TRUE,"general";"via3",#N/A,TRUE,"general"}</definedName>
    <definedName name="erytd" localSheetId="61" hidden="1">{"via1",#N/A,TRUE,"general";"via2",#N/A,TRUE,"general";"via3",#N/A,TRUE,"general"}</definedName>
    <definedName name="erytd" localSheetId="63" hidden="1">{"via1",#N/A,TRUE,"general";"via2",#N/A,TRUE,"general";"via3",#N/A,TRUE,"general"}</definedName>
    <definedName name="erytd" localSheetId="65" hidden="1">{"via1",#N/A,TRUE,"general";"via2",#N/A,TRUE,"general";"via3",#N/A,TRUE,"general"}</definedName>
    <definedName name="erytd" localSheetId="67" hidden="1">{"via1",#N/A,TRUE,"general";"via2",#N/A,TRUE,"general";"via3",#N/A,TRUE,"general"}</definedName>
    <definedName name="erytd" localSheetId="69" hidden="1">{"via1",#N/A,TRUE,"general";"via2",#N/A,TRUE,"general";"via3",#N/A,TRUE,"general"}</definedName>
    <definedName name="erytd" localSheetId="71" hidden="1">{"via1",#N/A,TRUE,"general";"via2",#N/A,TRUE,"general";"via3",#N/A,TRUE,"general"}</definedName>
    <definedName name="erytd" localSheetId="73" hidden="1">{"via1",#N/A,TRUE,"general";"via2",#N/A,TRUE,"general";"via3",#N/A,TRUE,"general"}</definedName>
    <definedName name="erytd" localSheetId="75" hidden="1">{"via1",#N/A,TRUE,"general";"via2",#N/A,TRUE,"general";"via3",#N/A,TRUE,"general"}</definedName>
    <definedName name="erytd" localSheetId="77" hidden="1">{"via1",#N/A,TRUE,"general";"via2",#N/A,TRUE,"general";"via3",#N/A,TRUE,"general"}</definedName>
    <definedName name="erytd" localSheetId="79"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6" hidden="1">{"via1",#N/A,TRUE,"general";"via2",#N/A,TRUE,"general";"via3",#N/A,TRUE,"general"}</definedName>
    <definedName name="eryty" localSheetId="28" hidden="1">{"via1",#N/A,TRUE,"general";"via2",#N/A,TRUE,"general";"via3",#N/A,TRUE,"general"}</definedName>
    <definedName name="eryty" localSheetId="30" hidden="1">{"via1",#N/A,TRUE,"general";"via2",#N/A,TRUE,"general";"via3",#N/A,TRUE,"general"}</definedName>
    <definedName name="eryty" localSheetId="81" hidden="1">{"via1",#N/A,TRUE,"general";"via2",#N/A,TRUE,"general";"via3",#N/A,TRUE,"general"}</definedName>
    <definedName name="eryty" localSheetId="32" hidden="1">{"via1",#N/A,TRUE,"general";"via2",#N/A,TRUE,"general";"via3",#N/A,TRUE,"general"}</definedName>
    <definedName name="eryty" localSheetId="34" hidden="1">{"via1",#N/A,TRUE,"general";"via2",#N/A,TRUE,"general";"via3",#N/A,TRUE,"general"}</definedName>
    <definedName name="eryty" localSheetId="36" hidden="1">{"via1",#N/A,TRUE,"general";"via2",#N/A,TRUE,"general";"via3",#N/A,TRUE,"general"}</definedName>
    <definedName name="eryty" localSheetId="38" hidden="1">{"via1",#N/A,TRUE,"general";"via2",#N/A,TRUE,"general";"via3",#N/A,TRUE,"general"}</definedName>
    <definedName name="eryty" localSheetId="40" hidden="1">{"via1",#N/A,TRUE,"general";"via2",#N/A,TRUE,"general";"via3",#N/A,TRUE,"general"}</definedName>
    <definedName name="eryty" localSheetId="42" hidden="1">{"via1",#N/A,TRUE,"general";"via2",#N/A,TRUE,"general";"via3",#N/A,TRUE,"general"}</definedName>
    <definedName name="eryty" localSheetId="45" hidden="1">{"via1",#N/A,TRUE,"general";"via2",#N/A,TRUE,"general";"via3",#N/A,TRUE,"general"}</definedName>
    <definedName name="eryty" localSheetId="47" hidden="1">{"via1",#N/A,TRUE,"general";"via2",#N/A,TRUE,"general";"via3",#N/A,TRUE,"general"}</definedName>
    <definedName name="eryty" localSheetId="49" hidden="1">{"via1",#N/A,TRUE,"general";"via2",#N/A,TRUE,"general";"via3",#N/A,TRUE,"general"}</definedName>
    <definedName name="eryty" localSheetId="51" hidden="1">{"via1",#N/A,TRUE,"general";"via2",#N/A,TRUE,"general";"via3",#N/A,TRUE,"general"}</definedName>
    <definedName name="eryty" localSheetId="53" hidden="1">{"via1",#N/A,TRUE,"general";"via2",#N/A,TRUE,"general";"via3",#N/A,TRUE,"general"}</definedName>
    <definedName name="eryty" localSheetId="55" hidden="1">{"via1",#N/A,TRUE,"general";"via2",#N/A,TRUE,"general";"via3",#N/A,TRUE,"general"}</definedName>
    <definedName name="eryty" localSheetId="57" hidden="1">{"via1",#N/A,TRUE,"general";"via2",#N/A,TRUE,"general";"via3",#N/A,TRUE,"general"}</definedName>
    <definedName name="eryty" localSheetId="59" hidden="1">{"via1",#N/A,TRUE,"general";"via2",#N/A,TRUE,"general";"via3",#N/A,TRUE,"general"}</definedName>
    <definedName name="eryty" localSheetId="61" hidden="1">{"via1",#N/A,TRUE,"general";"via2",#N/A,TRUE,"general";"via3",#N/A,TRUE,"general"}</definedName>
    <definedName name="eryty" localSheetId="63" hidden="1">{"via1",#N/A,TRUE,"general";"via2",#N/A,TRUE,"general";"via3",#N/A,TRUE,"general"}</definedName>
    <definedName name="eryty" localSheetId="65" hidden="1">{"via1",#N/A,TRUE,"general";"via2",#N/A,TRUE,"general";"via3",#N/A,TRUE,"general"}</definedName>
    <definedName name="eryty" localSheetId="67" hidden="1">{"via1",#N/A,TRUE,"general";"via2",#N/A,TRUE,"general";"via3",#N/A,TRUE,"general"}</definedName>
    <definedName name="eryty" localSheetId="69" hidden="1">{"via1",#N/A,TRUE,"general";"via2",#N/A,TRUE,"general";"via3",#N/A,TRUE,"general"}</definedName>
    <definedName name="eryty" localSheetId="71" hidden="1">{"via1",#N/A,TRUE,"general";"via2",#N/A,TRUE,"general";"via3",#N/A,TRUE,"general"}</definedName>
    <definedName name="eryty" localSheetId="73" hidden="1">{"via1",#N/A,TRUE,"general";"via2",#N/A,TRUE,"general";"via3",#N/A,TRUE,"general"}</definedName>
    <definedName name="eryty" localSheetId="75" hidden="1">{"via1",#N/A,TRUE,"general";"via2",#N/A,TRUE,"general";"via3",#N/A,TRUE,"general"}</definedName>
    <definedName name="eryty" localSheetId="77" hidden="1">{"via1",#N/A,TRUE,"general";"via2",#N/A,TRUE,"general";"via3",#N/A,TRUE,"general"}</definedName>
    <definedName name="eryty" localSheetId="79"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6" hidden="1">{"via1",#N/A,TRUE,"general";"via2",#N/A,TRUE,"general";"via3",#N/A,TRUE,"general"}</definedName>
    <definedName name="eryy" localSheetId="28" hidden="1">{"via1",#N/A,TRUE,"general";"via2",#N/A,TRUE,"general";"via3",#N/A,TRUE,"general"}</definedName>
    <definedName name="eryy" localSheetId="30" hidden="1">{"via1",#N/A,TRUE,"general";"via2",#N/A,TRUE,"general";"via3",#N/A,TRUE,"general"}</definedName>
    <definedName name="eryy" localSheetId="81" hidden="1">{"via1",#N/A,TRUE,"general";"via2",#N/A,TRUE,"general";"via3",#N/A,TRUE,"general"}</definedName>
    <definedName name="eryy" localSheetId="32" hidden="1">{"via1",#N/A,TRUE,"general";"via2",#N/A,TRUE,"general";"via3",#N/A,TRUE,"general"}</definedName>
    <definedName name="eryy" localSheetId="34" hidden="1">{"via1",#N/A,TRUE,"general";"via2",#N/A,TRUE,"general";"via3",#N/A,TRUE,"general"}</definedName>
    <definedName name="eryy" localSheetId="36" hidden="1">{"via1",#N/A,TRUE,"general";"via2",#N/A,TRUE,"general";"via3",#N/A,TRUE,"general"}</definedName>
    <definedName name="eryy" localSheetId="38" hidden="1">{"via1",#N/A,TRUE,"general";"via2",#N/A,TRUE,"general";"via3",#N/A,TRUE,"general"}</definedName>
    <definedName name="eryy" localSheetId="40" hidden="1">{"via1",#N/A,TRUE,"general";"via2",#N/A,TRUE,"general";"via3",#N/A,TRUE,"general"}</definedName>
    <definedName name="eryy" localSheetId="42" hidden="1">{"via1",#N/A,TRUE,"general";"via2",#N/A,TRUE,"general";"via3",#N/A,TRUE,"general"}</definedName>
    <definedName name="eryy" localSheetId="45" hidden="1">{"via1",#N/A,TRUE,"general";"via2",#N/A,TRUE,"general";"via3",#N/A,TRUE,"general"}</definedName>
    <definedName name="eryy" localSheetId="47" hidden="1">{"via1",#N/A,TRUE,"general";"via2",#N/A,TRUE,"general";"via3",#N/A,TRUE,"general"}</definedName>
    <definedName name="eryy" localSheetId="49" hidden="1">{"via1",#N/A,TRUE,"general";"via2",#N/A,TRUE,"general";"via3",#N/A,TRUE,"general"}</definedName>
    <definedName name="eryy" localSheetId="51" hidden="1">{"via1",#N/A,TRUE,"general";"via2",#N/A,TRUE,"general";"via3",#N/A,TRUE,"general"}</definedName>
    <definedName name="eryy" localSheetId="53" hidden="1">{"via1",#N/A,TRUE,"general";"via2",#N/A,TRUE,"general";"via3",#N/A,TRUE,"general"}</definedName>
    <definedName name="eryy" localSheetId="55" hidden="1">{"via1",#N/A,TRUE,"general";"via2",#N/A,TRUE,"general";"via3",#N/A,TRUE,"general"}</definedName>
    <definedName name="eryy" localSheetId="57" hidden="1">{"via1",#N/A,TRUE,"general";"via2",#N/A,TRUE,"general";"via3",#N/A,TRUE,"general"}</definedName>
    <definedName name="eryy" localSheetId="59" hidden="1">{"via1",#N/A,TRUE,"general";"via2",#N/A,TRUE,"general";"via3",#N/A,TRUE,"general"}</definedName>
    <definedName name="eryy" localSheetId="61" hidden="1">{"via1",#N/A,TRUE,"general";"via2",#N/A,TRUE,"general";"via3",#N/A,TRUE,"general"}</definedName>
    <definedName name="eryy" localSheetId="63" hidden="1">{"via1",#N/A,TRUE,"general";"via2",#N/A,TRUE,"general";"via3",#N/A,TRUE,"general"}</definedName>
    <definedName name="eryy" localSheetId="65" hidden="1">{"via1",#N/A,TRUE,"general";"via2",#N/A,TRUE,"general";"via3",#N/A,TRUE,"general"}</definedName>
    <definedName name="eryy" localSheetId="67" hidden="1">{"via1",#N/A,TRUE,"general";"via2",#N/A,TRUE,"general";"via3",#N/A,TRUE,"general"}</definedName>
    <definedName name="eryy" localSheetId="69" hidden="1">{"via1",#N/A,TRUE,"general";"via2",#N/A,TRUE,"general";"via3",#N/A,TRUE,"general"}</definedName>
    <definedName name="eryy" localSheetId="71" hidden="1">{"via1",#N/A,TRUE,"general";"via2",#N/A,TRUE,"general";"via3",#N/A,TRUE,"general"}</definedName>
    <definedName name="eryy" localSheetId="73" hidden="1">{"via1",#N/A,TRUE,"general";"via2",#N/A,TRUE,"general";"via3",#N/A,TRUE,"general"}</definedName>
    <definedName name="eryy" localSheetId="75" hidden="1">{"via1",#N/A,TRUE,"general";"via2",#N/A,TRUE,"general";"via3",#N/A,TRUE,"general"}</definedName>
    <definedName name="eryy" localSheetId="77" hidden="1">{"via1",#N/A,TRUE,"general";"via2",#N/A,TRUE,"general";"via3",#N/A,TRUE,"general"}</definedName>
    <definedName name="eryy" localSheetId="79"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6">'1,1'!ERR</definedName>
    <definedName name="ES" localSheetId="28">'1,2'!ERR</definedName>
    <definedName name="ES" localSheetId="30">'1,3'!ERR</definedName>
    <definedName name="ES" localSheetId="81">'12,2'!ERR</definedName>
    <definedName name="ES" localSheetId="32">'2,1-7,2-10,1'!ERR</definedName>
    <definedName name="ES" localSheetId="34">'2,2-7,3-10,2'!ERR</definedName>
    <definedName name="ES" localSheetId="36">'2,3-10,3'!ERR</definedName>
    <definedName name="ES" localSheetId="38">'2,4-10,4'!ERR</definedName>
    <definedName name="ES" localSheetId="40">'3,1'!ERR</definedName>
    <definedName name="ES" localSheetId="42">'3,2'!ERR</definedName>
    <definedName name="ES" localSheetId="45">'3,3'!ERR</definedName>
    <definedName name="ES" localSheetId="47">'3,5'!ERR</definedName>
    <definedName name="ES" localSheetId="49">'3,6'!ERR</definedName>
    <definedName name="ES" localSheetId="51">'4,1'!ERR</definedName>
    <definedName name="ES" localSheetId="53">'5,1-11,1'!ERR</definedName>
    <definedName name="ES" localSheetId="55">'6,1-8,2-12,1'!ERR</definedName>
    <definedName name="ES" localSheetId="57">'6,2'!ERR</definedName>
    <definedName name="ES" localSheetId="59">'6,3'!ERR</definedName>
    <definedName name="ES" localSheetId="61">'6,4-9,2'!ERR</definedName>
    <definedName name="ES" localSheetId="63">'6,5-9,3'!ERR</definedName>
    <definedName name="ES" localSheetId="65">'6,6'!ERR</definedName>
    <definedName name="ES" localSheetId="67">'6,7'!ERR</definedName>
    <definedName name="ES" localSheetId="69">'6,8'!ERR</definedName>
    <definedName name="ES" localSheetId="71">'6,9'!ERR</definedName>
    <definedName name="ES" localSheetId="73">'7,1'!ERR</definedName>
    <definedName name="ES" localSheetId="75">'8,1- 3,4'!ERR</definedName>
    <definedName name="ES" localSheetId="77">'8,3'!ERR</definedName>
    <definedName name="ES" localSheetId="79">'9,1'!ERR</definedName>
    <definedName name="ES">[0]!ERR</definedName>
    <definedName name="ESA">#REF!</definedName>
    <definedName name="ESE">#REF!</definedName>
    <definedName name="ESPE">#REF!</definedName>
    <definedName name="ESPECIFICACION" localSheetId="26">#REF!</definedName>
    <definedName name="ESPECIFICACION" localSheetId="28">#REF!</definedName>
    <definedName name="ESPECIFICACION" localSheetId="30">#REF!</definedName>
    <definedName name="ESPECIFICACION" localSheetId="81">#REF!</definedName>
    <definedName name="ESPECIFICACION" localSheetId="32">#REF!</definedName>
    <definedName name="ESPECIFICACION" localSheetId="34">#REF!</definedName>
    <definedName name="ESPECIFICACION" localSheetId="36">#REF!</definedName>
    <definedName name="ESPECIFICACION" localSheetId="38">#REF!</definedName>
    <definedName name="ESPECIFICACION" localSheetId="40">#REF!</definedName>
    <definedName name="ESPECIFICACION" localSheetId="42">#REF!</definedName>
    <definedName name="ESPECIFICACION" localSheetId="45">#REF!</definedName>
    <definedName name="ESPECIFICACION" localSheetId="47">#REF!</definedName>
    <definedName name="ESPECIFICACION" localSheetId="49">#REF!</definedName>
    <definedName name="ESPECIFICACION" localSheetId="51">#REF!</definedName>
    <definedName name="ESPECIFICACION" localSheetId="53">#REF!</definedName>
    <definedName name="ESPECIFICACION" localSheetId="55">#REF!</definedName>
    <definedName name="ESPECIFICACION" localSheetId="57">#REF!</definedName>
    <definedName name="ESPECIFICACION" localSheetId="59">#REF!</definedName>
    <definedName name="ESPECIFICACION" localSheetId="61">#REF!</definedName>
    <definedName name="ESPECIFICACION" localSheetId="63">#REF!</definedName>
    <definedName name="ESPECIFICACION" localSheetId="65">#REF!</definedName>
    <definedName name="ESPECIFICACION" localSheetId="67">#REF!</definedName>
    <definedName name="ESPECIFICACION" localSheetId="69">#REF!</definedName>
    <definedName name="ESPECIFICACION" localSheetId="71">#REF!</definedName>
    <definedName name="ESPECIFICACION" localSheetId="73">#REF!</definedName>
    <definedName name="ESPECIFICACION" localSheetId="75">#REF!</definedName>
    <definedName name="ESPECIFICACION" localSheetId="77">#REF!</definedName>
    <definedName name="ESPECIFICACION" localSheetId="79">#REF!</definedName>
    <definedName name="ESPECIFICACION">#REF!</definedName>
    <definedName name="Especificación" localSheetId="26">#REF!</definedName>
    <definedName name="Especificación" localSheetId="28">#REF!</definedName>
    <definedName name="Especificación" localSheetId="30">#REF!</definedName>
    <definedName name="Especificación" localSheetId="81">#REF!</definedName>
    <definedName name="Especificación" localSheetId="32">#REF!</definedName>
    <definedName name="Especificación" localSheetId="34">#REF!</definedName>
    <definedName name="Especificación" localSheetId="36">#REF!</definedName>
    <definedName name="Especificación" localSheetId="38">#REF!</definedName>
    <definedName name="Especificación" localSheetId="40">#REF!</definedName>
    <definedName name="Especificación" localSheetId="42">#REF!</definedName>
    <definedName name="Especificación" localSheetId="45">#REF!</definedName>
    <definedName name="Especificación" localSheetId="47">#REF!</definedName>
    <definedName name="Especificación" localSheetId="49">#REF!</definedName>
    <definedName name="Especificación" localSheetId="51">#REF!</definedName>
    <definedName name="Especificación" localSheetId="53">#REF!</definedName>
    <definedName name="Especificación" localSheetId="55">#REF!</definedName>
    <definedName name="Especificación" localSheetId="57">#REF!</definedName>
    <definedName name="Especificación" localSheetId="59">#REF!</definedName>
    <definedName name="Especificación" localSheetId="61">#REF!</definedName>
    <definedName name="Especificación" localSheetId="63">#REF!</definedName>
    <definedName name="Especificación" localSheetId="65">#REF!</definedName>
    <definedName name="Especificación" localSheetId="67">#REF!</definedName>
    <definedName name="Especificación" localSheetId="69">#REF!</definedName>
    <definedName name="Especificación" localSheetId="71">#REF!</definedName>
    <definedName name="Especificación" localSheetId="73">#REF!</definedName>
    <definedName name="Especificación" localSheetId="75">#REF!</definedName>
    <definedName name="Especificación" localSheetId="77">#REF!</definedName>
    <definedName name="Especificación" localSheetId="79">#REF!</definedName>
    <definedName name="Especificación">#REF!</definedName>
    <definedName name="ESTA">#REF!</definedName>
    <definedName name="Estados">#REF!</definedName>
    <definedName name="Estimate_Factor">1</definedName>
    <definedName name="ESTRAE">'[3]7422CW00'!#REF!</definedName>
    <definedName name="ESTRU">[98]Estructura!$C$7:$E$2570</definedName>
    <definedName name="ESTRUCTURA" localSheetId="26" hidden="1">{#N/A,#N/A,TRUE,"INGENIERIA";#N/A,#N/A,TRUE,"COMPRAS";#N/A,#N/A,TRUE,"DIRECCION";#N/A,#N/A,TRUE,"RESUMEN"}</definedName>
    <definedName name="ESTRUCTURA" localSheetId="28" hidden="1">{#N/A,#N/A,TRUE,"INGENIERIA";#N/A,#N/A,TRUE,"COMPRAS";#N/A,#N/A,TRUE,"DIRECCION";#N/A,#N/A,TRUE,"RESUMEN"}</definedName>
    <definedName name="ESTRUCTURA" localSheetId="30" hidden="1">{#N/A,#N/A,TRUE,"INGENIERIA";#N/A,#N/A,TRUE,"COMPRAS";#N/A,#N/A,TRUE,"DIRECCION";#N/A,#N/A,TRUE,"RESUMEN"}</definedName>
    <definedName name="ESTRUCTURA" localSheetId="81" hidden="1">{#N/A,#N/A,TRUE,"INGENIERIA";#N/A,#N/A,TRUE,"COMPRAS";#N/A,#N/A,TRUE,"DIRECCION";#N/A,#N/A,TRUE,"RESUMEN"}</definedName>
    <definedName name="ESTRUCTURA" localSheetId="32" hidden="1">{#N/A,#N/A,TRUE,"INGENIERIA";#N/A,#N/A,TRUE,"COMPRAS";#N/A,#N/A,TRUE,"DIRECCION";#N/A,#N/A,TRUE,"RESUMEN"}</definedName>
    <definedName name="ESTRUCTURA" localSheetId="34" hidden="1">{#N/A,#N/A,TRUE,"INGENIERIA";#N/A,#N/A,TRUE,"COMPRAS";#N/A,#N/A,TRUE,"DIRECCION";#N/A,#N/A,TRUE,"RESUMEN"}</definedName>
    <definedName name="ESTRUCTURA" localSheetId="36" hidden="1">{#N/A,#N/A,TRUE,"INGENIERIA";#N/A,#N/A,TRUE,"COMPRAS";#N/A,#N/A,TRUE,"DIRECCION";#N/A,#N/A,TRUE,"RESUMEN"}</definedName>
    <definedName name="ESTRUCTURA" localSheetId="38" hidden="1">{#N/A,#N/A,TRUE,"INGENIERIA";#N/A,#N/A,TRUE,"COMPRAS";#N/A,#N/A,TRUE,"DIRECCION";#N/A,#N/A,TRUE,"RESUMEN"}</definedName>
    <definedName name="ESTRUCTURA" localSheetId="40" hidden="1">{#N/A,#N/A,TRUE,"INGENIERIA";#N/A,#N/A,TRUE,"COMPRAS";#N/A,#N/A,TRUE,"DIRECCION";#N/A,#N/A,TRUE,"RESUMEN"}</definedName>
    <definedName name="ESTRUCTURA" localSheetId="42" hidden="1">{#N/A,#N/A,TRUE,"INGENIERIA";#N/A,#N/A,TRUE,"COMPRAS";#N/A,#N/A,TRUE,"DIRECCION";#N/A,#N/A,TRUE,"RESUMEN"}</definedName>
    <definedName name="ESTRUCTURA" localSheetId="45" hidden="1">{#N/A,#N/A,TRUE,"INGENIERIA";#N/A,#N/A,TRUE,"COMPRAS";#N/A,#N/A,TRUE,"DIRECCION";#N/A,#N/A,TRUE,"RESUMEN"}</definedName>
    <definedName name="ESTRUCTURA" localSheetId="47" hidden="1">{#N/A,#N/A,TRUE,"INGENIERIA";#N/A,#N/A,TRUE,"COMPRAS";#N/A,#N/A,TRUE,"DIRECCION";#N/A,#N/A,TRUE,"RESUMEN"}</definedName>
    <definedName name="ESTRUCTURA" localSheetId="49" hidden="1">{#N/A,#N/A,TRUE,"INGENIERIA";#N/A,#N/A,TRUE,"COMPRAS";#N/A,#N/A,TRUE,"DIRECCION";#N/A,#N/A,TRUE,"RESUMEN"}</definedName>
    <definedName name="ESTRUCTURA" localSheetId="51" hidden="1">{#N/A,#N/A,TRUE,"INGENIERIA";#N/A,#N/A,TRUE,"COMPRAS";#N/A,#N/A,TRUE,"DIRECCION";#N/A,#N/A,TRUE,"RESUMEN"}</definedName>
    <definedName name="ESTRUCTURA" localSheetId="53" hidden="1">{#N/A,#N/A,TRUE,"INGENIERIA";#N/A,#N/A,TRUE,"COMPRAS";#N/A,#N/A,TRUE,"DIRECCION";#N/A,#N/A,TRUE,"RESUMEN"}</definedName>
    <definedName name="ESTRUCTURA" localSheetId="55" hidden="1">{#N/A,#N/A,TRUE,"INGENIERIA";#N/A,#N/A,TRUE,"COMPRAS";#N/A,#N/A,TRUE,"DIRECCION";#N/A,#N/A,TRUE,"RESUMEN"}</definedName>
    <definedName name="ESTRUCTURA" localSheetId="57" hidden="1">{#N/A,#N/A,TRUE,"INGENIERIA";#N/A,#N/A,TRUE,"COMPRAS";#N/A,#N/A,TRUE,"DIRECCION";#N/A,#N/A,TRUE,"RESUMEN"}</definedName>
    <definedName name="ESTRUCTURA" localSheetId="59" hidden="1">{#N/A,#N/A,TRUE,"INGENIERIA";#N/A,#N/A,TRUE,"COMPRAS";#N/A,#N/A,TRUE,"DIRECCION";#N/A,#N/A,TRUE,"RESUMEN"}</definedName>
    <definedName name="ESTRUCTURA" localSheetId="61" hidden="1">{#N/A,#N/A,TRUE,"INGENIERIA";#N/A,#N/A,TRUE,"COMPRAS";#N/A,#N/A,TRUE,"DIRECCION";#N/A,#N/A,TRUE,"RESUMEN"}</definedName>
    <definedName name="ESTRUCTURA" localSheetId="63" hidden="1">{#N/A,#N/A,TRUE,"INGENIERIA";#N/A,#N/A,TRUE,"COMPRAS";#N/A,#N/A,TRUE,"DIRECCION";#N/A,#N/A,TRUE,"RESUMEN"}</definedName>
    <definedName name="ESTRUCTURA" localSheetId="65" hidden="1">{#N/A,#N/A,TRUE,"INGENIERIA";#N/A,#N/A,TRUE,"COMPRAS";#N/A,#N/A,TRUE,"DIRECCION";#N/A,#N/A,TRUE,"RESUMEN"}</definedName>
    <definedName name="ESTRUCTURA" localSheetId="67" hidden="1">{#N/A,#N/A,TRUE,"INGENIERIA";#N/A,#N/A,TRUE,"COMPRAS";#N/A,#N/A,TRUE,"DIRECCION";#N/A,#N/A,TRUE,"RESUMEN"}</definedName>
    <definedName name="ESTRUCTURA" localSheetId="69" hidden="1">{#N/A,#N/A,TRUE,"INGENIERIA";#N/A,#N/A,TRUE,"COMPRAS";#N/A,#N/A,TRUE,"DIRECCION";#N/A,#N/A,TRUE,"RESUMEN"}</definedName>
    <definedName name="ESTRUCTURA" localSheetId="71" hidden="1">{#N/A,#N/A,TRUE,"INGENIERIA";#N/A,#N/A,TRUE,"COMPRAS";#N/A,#N/A,TRUE,"DIRECCION";#N/A,#N/A,TRUE,"RESUMEN"}</definedName>
    <definedName name="ESTRUCTURA" localSheetId="73" hidden="1">{#N/A,#N/A,TRUE,"INGENIERIA";#N/A,#N/A,TRUE,"COMPRAS";#N/A,#N/A,TRUE,"DIRECCION";#N/A,#N/A,TRUE,"RESUMEN"}</definedName>
    <definedName name="ESTRUCTURA" localSheetId="75" hidden="1">{#N/A,#N/A,TRUE,"INGENIERIA";#N/A,#N/A,TRUE,"COMPRAS";#N/A,#N/A,TRUE,"DIRECCION";#N/A,#N/A,TRUE,"RESUMEN"}</definedName>
    <definedName name="ESTRUCTURA" localSheetId="77" hidden="1">{#N/A,#N/A,TRUE,"INGENIERIA";#N/A,#N/A,TRUE,"COMPRAS";#N/A,#N/A,TRUE,"DIRECCION";#N/A,#N/A,TRUE,"RESUMEN"}</definedName>
    <definedName name="ESTRUCTURA" localSheetId="79" hidden="1">{#N/A,#N/A,TRUE,"INGENIERIA";#N/A,#N/A,TRUE,"COMPRAS";#N/A,#N/A,TRUE,"DIRECCION";#N/A,#N/A,TRUE,"RESUMEN"}</definedName>
    <definedName name="ESTRUCTURA" localSheetId="3" hidden="1">{#N/A,#N/A,TRUE,"INGENIERIA";#N/A,#N/A,TRUE,"COMPRAS";#N/A,#N/A,TRUE,"DIRECCION";#N/A,#N/A,TRUE,"RESUMEN"}</definedName>
    <definedName name="ESTRUCTURA">#REF!</definedName>
    <definedName name="ESTRUCTURAS">[99]Hoja3!$B$7:$B$15</definedName>
    <definedName name="ETAP">#REF!</definedName>
    <definedName name="ETAPA_PACC">#REF!</definedName>
    <definedName name="ETAPA1">#REF!</definedName>
    <definedName name="ETAPA2">#REF!</definedName>
    <definedName name="ETAPA3">#REF!</definedName>
    <definedName name="etertgg" localSheetId="26" hidden="1">{"via1",#N/A,TRUE,"general";"via2",#N/A,TRUE,"general";"via3",#N/A,TRUE,"general"}</definedName>
    <definedName name="etertgg" localSheetId="28" hidden="1">{"via1",#N/A,TRUE,"general";"via2",#N/A,TRUE,"general";"via3",#N/A,TRUE,"general"}</definedName>
    <definedName name="etertgg" localSheetId="30" hidden="1">{"via1",#N/A,TRUE,"general";"via2",#N/A,TRUE,"general";"via3",#N/A,TRUE,"general"}</definedName>
    <definedName name="etertgg" localSheetId="81" hidden="1">{"via1",#N/A,TRUE,"general";"via2",#N/A,TRUE,"general";"via3",#N/A,TRUE,"general"}</definedName>
    <definedName name="etertgg" localSheetId="32" hidden="1">{"via1",#N/A,TRUE,"general";"via2",#N/A,TRUE,"general";"via3",#N/A,TRUE,"general"}</definedName>
    <definedName name="etertgg" localSheetId="34" hidden="1">{"via1",#N/A,TRUE,"general";"via2",#N/A,TRUE,"general";"via3",#N/A,TRUE,"general"}</definedName>
    <definedName name="etertgg" localSheetId="36" hidden="1">{"via1",#N/A,TRUE,"general";"via2",#N/A,TRUE,"general";"via3",#N/A,TRUE,"general"}</definedName>
    <definedName name="etertgg" localSheetId="38" hidden="1">{"via1",#N/A,TRUE,"general";"via2",#N/A,TRUE,"general";"via3",#N/A,TRUE,"general"}</definedName>
    <definedName name="etertgg" localSheetId="40" hidden="1">{"via1",#N/A,TRUE,"general";"via2",#N/A,TRUE,"general";"via3",#N/A,TRUE,"general"}</definedName>
    <definedName name="etertgg" localSheetId="42" hidden="1">{"via1",#N/A,TRUE,"general";"via2",#N/A,TRUE,"general";"via3",#N/A,TRUE,"general"}</definedName>
    <definedName name="etertgg" localSheetId="45" hidden="1">{"via1",#N/A,TRUE,"general";"via2",#N/A,TRUE,"general";"via3",#N/A,TRUE,"general"}</definedName>
    <definedName name="etertgg" localSheetId="47" hidden="1">{"via1",#N/A,TRUE,"general";"via2",#N/A,TRUE,"general";"via3",#N/A,TRUE,"general"}</definedName>
    <definedName name="etertgg" localSheetId="49" hidden="1">{"via1",#N/A,TRUE,"general";"via2",#N/A,TRUE,"general";"via3",#N/A,TRUE,"general"}</definedName>
    <definedName name="etertgg" localSheetId="51" hidden="1">{"via1",#N/A,TRUE,"general";"via2",#N/A,TRUE,"general";"via3",#N/A,TRUE,"general"}</definedName>
    <definedName name="etertgg" localSheetId="53" hidden="1">{"via1",#N/A,TRUE,"general";"via2",#N/A,TRUE,"general";"via3",#N/A,TRUE,"general"}</definedName>
    <definedName name="etertgg" localSheetId="55" hidden="1">{"via1",#N/A,TRUE,"general";"via2",#N/A,TRUE,"general";"via3",#N/A,TRUE,"general"}</definedName>
    <definedName name="etertgg" localSheetId="57" hidden="1">{"via1",#N/A,TRUE,"general";"via2",#N/A,TRUE,"general";"via3",#N/A,TRUE,"general"}</definedName>
    <definedName name="etertgg" localSheetId="59" hidden="1">{"via1",#N/A,TRUE,"general";"via2",#N/A,TRUE,"general";"via3",#N/A,TRUE,"general"}</definedName>
    <definedName name="etertgg" localSheetId="61" hidden="1">{"via1",#N/A,TRUE,"general";"via2",#N/A,TRUE,"general";"via3",#N/A,TRUE,"general"}</definedName>
    <definedName name="etertgg" localSheetId="63" hidden="1">{"via1",#N/A,TRUE,"general";"via2",#N/A,TRUE,"general";"via3",#N/A,TRUE,"general"}</definedName>
    <definedName name="etertgg" localSheetId="65" hidden="1">{"via1",#N/A,TRUE,"general";"via2",#N/A,TRUE,"general";"via3",#N/A,TRUE,"general"}</definedName>
    <definedName name="etertgg" localSheetId="67" hidden="1">{"via1",#N/A,TRUE,"general";"via2",#N/A,TRUE,"general";"via3",#N/A,TRUE,"general"}</definedName>
    <definedName name="etertgg" localSheetId="69" hidden="1">{"via1",#N/A,TRUE,"general";"via2",#N/A,TRUE,"general";"via3",#N/A,TRUE,"general"}</definedName>
    <definedName name="etertgg" localSheetId="71" hidden="1">{"via1",#N/A,TRUE,"general";"via2",#N/A,TRUE,"general";"via3",#N/A,TRUE,"general"}</definedName>
    <definedName name="etertgg" localSheetId="73" hidden="1">{"via1",#N/A,TRUE,"general";"via2",#N/A,TRUE,"general";"via3",#N/A,TRUE,"general"}</definedName>
    <definedName name="etertgg" localSheetId="75" hidden="1">{"via1",#N/A,TRUE,"general";"via2",#N/A,TRUE,"general";"via3",#N/A,TRUE,"general"}</definedName>
    <definedName name="etertgg" localSheetId="77" hidden="1">{"via1",#N/A,TRUE,"general";"via2",#N/A,TRUE,"general";"via3",#N/A,TRUE,"general"}</definedName>
    <definedName name="etertgg" localSheetId="79"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3" hidden="1">{#N/A,#N/A,TRUE,"1842CWN0"}</definedName>
    <definedName name="etertt" hidden="1">{#N/A,#N/A,TRUE,"1842CWN0"}</definedName>
    <definedName name="etewt" localSheetId="26"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8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40" hidden="1">{"TAB1",#N/A,TRUE,"GENERAL";"TAB2",#N/A,TRUE,"GENERAL";"TAB3",#N/A,TRUE,"GENERAL";"TAB4",#N/A,TRUE,"GENERAL";"TAB5",#N/A,TRUE,"GENERAL"}</definedName>
    <definedName name="etewt" localSheetId="42" hidden="1">{"TAB1",#N/A,TRUE,"GENERAL";"TAB2",#N/A,TRUE,"GENERAL";"TAB3",#N/A,TRUE,"GENERAL";"TAB4",#N/A,TRUE,"GENERAL";"TAB5",#N/A,TRUE,"GENERAL"}</definedName>
    <definedName name="etewt" localSheetId="45" hidden="1">{"TAB1",#N/A,TRUE,"GENERAL";"TAB2",#N/A,TRUE,"GENERAL";"TAB3",#N/A,TRUE,"GENERAL";"TAB4",#N/A,TRUE,"GENERAL";"TAB5",#N/A,TRUE,"GENERAL"}</definedName>
    <definedName name="etewt" localSheetId="47" hidden="1">{"TAB1",#N/A,TRUE,"GENERAL";"TAB2",#N/A,TRUE,"GENERAL";"TAB3",#N/A,TRUE,"GENERAL";"TAB4",#N/A,TRUE,"GENERAL";"TAB5",#N/A,TRUE,"GENERAL"}</definedName>
    <definedName name="etewt" localSheetId="49" hidden="1">{"TAB1",#N/A,TRUE,"GENERAL";"TAB2",#N/A,TRUE,"GENERAL";"TAB3",#N/A,TRUE,"GENERAL";"TAB4",#N/A,TRUE,"GENERAL";"TAB5",#N/A,TRUE,"GENERAL"}</definedName>
    <definedName name="etewt" localSheetId="51" hidden="1">{"TAB1",#N/A,TRUE,"GENERAL";"TAB2",#N/A,TRUE,"GENERAL";"TAB3",#N/A,TRUE,"GENERAL";"TAB4",#N/A,TRUE,"GENERAL";"TAB5",#N/A,TRUE,"GENERAL"}</definedName>
    <definedName name="etewt" localSheetId="53" hidden="1">{"TAB1",#N/A,TRUE,"GENERAL";"TAB2",#N/A,TRUE,"GENERAL";"TAB3",#N/A,TRUE,"GENERAL";"TAB4",#N/A,TRUE,"GENERAL";"TAB5",#N/A,TRUE,"GENERAL"}</definedName>
    <definedName name="etewt" localSheetId="55" hidden="1">{"TAB1",#N/A,TRUE,"GENERAL";"TAB2",#N/A,TRUE,"GENERAL";"TAB3",#N/A,TRUE,"GENERAL";"TAB4",#N/A,TRUE,"GENERAL";"TAB5",#N/A,TRUE,"GENERAL"}</definedName>
    <definedName name="etewt" localSheetId="57" hidden="1">{"TAB1",#N/A,TRUE,"GENERAL";"TAB2",#N/A,TRUE,"GENERAL";"TAB3",#N/A,TRUE,"GENERAL";"TAB4",#N/A,TRUE,"GENERAL";"TAB5",#N/A,TRUE,"GENERAL"}</definedName>
    <definedName name="etewt" localSheetId="59" hidden="1">{"TAB1",#N/A,TRUE,"GENERAL";"TAB2",#N/A,TRUE,"GENERAL";"TAB3",#N/A,TRUE,"GENERAL";"TAB4",#N/A,TRUE,"GENERAL";"TAB5",#N/A,TRUE,"GENERAL"}</definedName>
    <definedName name="etewt" localSheetId="61" hidden="1">{"TAB1",#N/A,TRUE,"GENERAL";"TAB2",#N/A,TRUE,"GENERAL";"TAB3",#N/A,TRUE,"GENERAL";"TAB4",#N/A,TRUE,"GENERAL";"TAB5",#N/A,TRUE,"GENERAL"}</definedName>
    <definedName name="etewt" localSheetId="63" hidden="1">{"TAB1",#N/A,TRUE,"GENERAL";"TAB2",#N/A,TRUE,"GENERAL";"TAB3",#N/A,TRUE,"GENERAL";"TAB4",#N/A,TRUE,"GENERAL";"TAB5",#N/A,TRUE,"GENERAL"}</definedName>
    <definedName name="etewt" localSheetId="65" hidden="1">{"TAB1",#N/A,TRUE,"GENERAL";"TAB2",#N/A,TRUE,"GENERAL";"TAB3",#N/A,TRUE,"GENERAL";"TAB4",#N/A,TRUE,"GENERAL";"TAB5",#N/A,TRUE,"GENERAL"}</definedName>
    <definedName name="etewt" localSheetId="67" hidden="1">{"TAB1",#N/A,TRUE,"GENERAL";"TAB2",#N/A,TRUE,"GENERAL";"TAB3",#N/A,TRUE,"GENERAL";"TAB4",#N/A,TRUE,"GENERAL";"TAB5",#N/A,TRUE,"GENERAL"}</definedName>
    <definedName name="etewt" localSheetId="69" hidden="1">{"TAB1",#N/A,TRUE,"GENERAL";"TAB2",#N/A,TRUE,"GENERAL";"TAB3",#N/A,TRUE,"GENERAL";"TAB4",#N/A,TRUE,"GENERAL";"TAB5",#N/A,TRUE,"GENERAL"}</definedName>
    <definedName name="etewt" localSheetId="71" hidden="1">{"TAB1",#N/A,TRUE,"GENERAL";"TAB2",#N/A,TRUE,"GENERAL";"TAB3",#N/A,TRUE,"GENERAL";"TAB4",#N/A,TRUE,"GENERAL";"TAB5",#N/A,TRUE,"GENERAL"}</definedName>
    <definedName name="etewt" localSheetId="73" hidden="1">{"TAB1",#N/A,TRUE,"GENERAL";"TAB2",#N/A,TRUE,"GENERAL";"TAB3",#N/A,TRUE,"GENERAL";"TAB4",#N/A,TRUE,"GENERAL";"TAB5",#N/A,TRUE,"GENERAL"}</definedName>
    <definedName name="etewt" localSheetId="75" hidden="1">{"TAB1",#N/A,TRUE,"GENERAL";"TAB2",#N/A,TRUE,"GENERAL";"TAB3",#N/A,TRUE,"GENERAL";"TAB4",#N/A,TRUE,"GENERAL";"TAB5",#N/A,TRUE,"GENERAL"}</definedName>
    <definedName name="etewt" localSheetId="77" hidden="1">{"TAB1",#N/A,TRUE,"GENERAL";"TAB2",#N/A,TRUE,"GENERAL";"TAB3",#N/A,TRUE,"GENERAL";"TAB4",#N/A,TRUE,"GENERAL";"TAB5",#N/A,TRUE,"GENERAL"}</definedName>
    <definedName name="etewt" localSheetId="79"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6" hidden="1">{"via1",#N/A,TRUE,"general";"via2",#N/A,TRUE,"general";"via3",#N/A,TRUE,"general"}</definedName>
    <definedName name="etu" localSheetId="28" hidden="1">{"via1",#N/A,TRUE,"general";"via2",#N/A,TRUE,"general";"via3",#N/A,TRUE,"general"}</definedName>
    <definedName name="etu" localSheetId="30" hidden="1">{"via1",#N/A,TRUE,"general";"via2",#N/A,TRUE,"general";"via3",#N/A,TRUE,"general"}</definedName>
    <definedName name="etu" localSheetId="81" hidden="1">{"via1",#N/A,TRUE,"general";"via2",#N/A,TRUE,"general";"via3",#N/A,TRUE,"general"}</definedName>
    <definedName name="etu" localSheetId="32" hidden="1">{"via1",#N/A,TRUE,"general";"via2",#N/A,TRUE,"general";"via3",#N/A,TRUE,"general"}</definedName>
    <definedName name="etu" localSheetId="34" hidden="1">{"via1",#N/A,TRUE,"general";"via2",#N/A,TRUE,"general";"via3",#N/A,TRUE,"general"}</definedName>
    <definedName name="etu" localSheetId="36" hidden="1">{"via1",#N/A,TRUE,"general";"via2",#N/A,TRUE,"general";"via3",#N/A,TRUE,"general"}</definedName>
    <definedName name="etu" localSheetId="38" hidden="1">{"via1",#N/A,TRUE,"general";"via2",#N/A,TRUE,"general";"via3",#N/A,TRUE,"general"}</definedName>
    <definedName name="etu" localSheetId="40" hidden="1">{"via1",#N/A,TRUE,"general";"via2",#N/A,TRUE,"general";"via3",#N/A,TRUE,"general"}</definedName>
    <definedName name="etu" localSheetId="42" hidden="1">{"via1",#N/A,TRUE,"general";"via2",#N/A,TRUE,"general";"via3",#N/A,TRUE,"general"}</definedName>
    <definedName name="etu" localSheetId="45" hidden="1">{"via1",#N/A,TRUE,"general";"via2",#N/A,TRUE,"general";"via3",#N/A,TRUE,"general"}</definedName>
    <definedName name="etu" localSheetId="47" hidden="1">{"via1",#N/A,TRUE,"general";"via2",#N/A,TRUE,"general";"via3",#N/A,TRUE,"general"}</definedName>
    <definedName name="etu" localSheetId="49" hidden="1">{"via1",#N/A,TRUE,"general";"via2",#N/A,TRUE,"general";"via3",#N/A,TRUE,"general"}</definedName>
    <definedName name="etu" localSheetId="51" hidden="1">{"via1",#N/A,TRUE,"general";"via2",#N/A,TRUE,"general";"via3",#N/A,TRUE,"general"}</definedName>
    <definedName name="etu" localSheetId="53" hidden="1">{"via1",#N/A,TRUE,"general";"via2",#N/A,TRUE,"general";"via3",#N/A,TRUE,"general"}</definedName>
    <definedName name="etu" localSheetId="55" hidden="1">{"via1",#N/A,TRUE,"general";"via2",#N/A,TRUE,"general";"via3",#N/A,TRUE,"general"}</definedName>
    <definedName name="etu" localSheetId="57" hidden="1">{"via1",#N/A,TRUE,"general";"via2",#N/A,TRUE,"general";"via3",#N/A,TRUE,"general"}</definedName>
    <definedName name="etu" localSheetId="59" hidden="1">{"via1",#N/A,TRUE,"general";"via2",#N/A,TRUE,"general";"via3",#N/A,TRUE,"general"}</definedName>
    <definedName name="etu" localSheetId="61" hidden="1">{"via1",#N/A,TRUE,"general";"via2",#N/A,TRUE,"general";"via3",#N/A,TRUE,"general"}</definedName>
    <definedName name="etu" localSheetId="63" hidden="1">{"via1",#N/A,TRUE,"general";"via2",#N/A,TRUE,"general";"via3",#N/A,TRUE,"general"}</definedName>
    <definedName name="etu" localSheetId="65" hidden="1">{"via1",#N/A,TRUE,"general";"via2",#N/A,TRUE,"general";"via3",#N/A,TRUE,"general"}</definedName>
    <definedName name="etu" localSheetId="67" hidden="1">{"via1",#N/A,TRUE,"general";"via2",#N/A,TRUE,"general";"via3",#N/A,TRUE,"general"}</definedName>
    <definedName name="etu" localSheetId="69" hidden="1">{"via1",#N/A,TRUE,"general";"via2",#N/A,TRUE,"general";"via3",#N/A,TRUE,"general"}</definedName>
    <definedName name="etu" localSheetId="71" hidden="1">{"via1",#N/A,TRUE,"general";"via2",#N/A,TRUE,"general";"via3",#N/A,TRUE,"general"}</definedName>
    <definedName name="etu" localSheetId="73" hidden="1">{"via1",#N/A,TRUE,"general";"via2",#N/A,TRUE,"general";"via3",#N/A,TRUE,"general"}</definedName>
    <definedName name="etu" localSheetId="75" hidden="1">{"via1",#N/A,TRUE,"general";"via2",#N/A,TRUE,"general";"via3",#N/A,TRUE,"general"}</definedName>
    <definedName name="etu" localSheetId="77" hidden="1">{"via1",#N/A,TRUE,"general";"via2",#N/A,TRUE,"general";"via3",#N/A,TRUE,"general"}</definedName>
    <definedName name="etu" localSheetId="79"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6" hidden="1">{"via1",#N/A,TRUE,"general";"via2",#N/A,TRUE,"general";"via3",#N/A,TRUE,"general"}</definedName>
    <definedName name="etueh" localSheetId="28" hidden="1">{"via1",#N/A,TRUE,"general";"via2",#N/A,TRUE,"general";"via3",#N/A,TRUE,"general"}</definedName>
    <definedName name="etueh" localSheetId="30" hidden="1">{"via1",#N/A,TRUE,"general";"via2",#N/A,TRUE,"general";"via3",#N/A,TRUE,"general"}</definedName>
    <definedName name="etueh" localSheetId="81" hidden="1">{"via1",#N/A,TRUE,"general";"via2",#N/A,TRUE,"general";"via3",#N/A,TRUE,"general"}</definedName>
    <definedName name="etueh" localSheetId="32" hidden="1">{"via1",#N/A,TRUE,"general";"via2",#N/A,TRUE,"general";"via3",#N/A,TRUE,"general"}</definedName>
    <definedName name="etueh" localSheetId="34" hidden="1">{"via1",#N/A,TRUE,"general";"via2",#N/A,TRUE,"general";"via3",#N/A,TRUE,"general"}</definedName>
    <definedName name="etueh" localSheetId="36" hidden="1">{"via1",#N/A,TRUE,"general";"via2",#N/A,TRUE,"general";"via3",#N/A,TRUE,"general"}</definedName>
    <definedName name="etueh" localSheetId="38" hidden="1">{"via1",#N/A,TRUE,"general";"via2",#N/A,TRUE,"general";"via3",#N/A,TRUE,"general"}</definedName>
    <definedName name="etueh" localSheetId="40" hidden="1">{"via1",#N/A,TRUE,"general";"via2",#N/A,TRUE,"general";"via3",#N/A,TRUE,"general"}</definedName>
    <definedName name="etueh" localSheetId="42" hidden="1">{"via1",#N/A,TRUE,"general";"via2",#N/A,TRUE,"general";"via3",#N/A,TRUE,"general"}</definedName>
    <definedName name="etueh" localSheetId="45" hidden="1">{"via1",#N/A,TRUE,"general";"via2",#N/A,TRUE,"general";"via3",#N/A,TRUE,"general"}</definedName>
    <definedName name="etueh" localSheetId="47" hidden="1">{"via1",#N/A,TRUE,"general";"via2",#N/A,TRUE,"general";"via3",#N/A,TRUE,"general"}</definedName>
    <definedName name="etueh" localSheetId="49" hidden="1">{"via1",#N/A,TRUE,"general";"via2",#N/A,TRUE,"general";"via3",#N/A,TRUE,"general"}</definedName>
    <definedName name="etueh" localSheetId="51" hidden="1">{"via1",#N/A,TRUE,"general";"via2",#N/A,TRUE,"general";"via3",#N/A,TRUE,"general"}</definedName>
    <definedName name="etueh" localSheetId="53" hidden="1">{"via1",#N/A,TRUE,"general";"via2",#N/A,TRUE,"general";"via3",#N/A,TRUE,"general"}</definedName>
    <definedName name="etueh" localSheetId="55" hidden="1">{"via1",#N/A,TRUE,"general";"via2",#N/A,TRUE,"general";"via3",#N/A,TRUE,"general"}</definedName>
    <definedName name="etueh" localSheetId="57" hidden="1">{"via1",#N/A,TRUE,"general";"via2",#N/A,TRUE,"general";"via3",#N/A,TRUE,"general"}</definedName>
    <definedName name="etueh" localSheetId="59" hidden="1">{"via1",#N/A,TRUE,"general";"via2",#N/A,TRUE,"general";"via3",#N/A,TRUE,"general"}</definedName>
    <definedName name="etueh" localSheetId="61" hidden="1">{"via1",#N/A,TRUE,"general";"via2",#N/A,TRUE,"general";"via3",#N/A,TRUE,"general"}</definedName>
    <definedName name="etueh" localSheetId="63" hidden="1">{"via1",#N/A,TRUE,"general";"via2",#N/A,TRUE,"general";"via3",#N/A,TRUE,"general"}</definedName>
    <definedName name="etueh" localSheetId="65" hidden="1">{"via1",#N/A,TRUE,"general";"via2",#N/A,TRUE,"general";"via3",#N/A,TRUE,"general"}</definedName>
    <definedName name="etueh" localSheetId="67" hidden="1">{"via1",#N/A,TRUE,"general";"via2",#N/A,TRUE,"general";"via3",#N/A,TRUE,"general"}</definedName>
    <definedName name="etueh" localSheetId="69" hidden="1">{"via1",#N/A,TRUE,"general";"via2",#N/A,TRUE,"general";"via3",#N/A,TRUE,"general"}</definedName>
    <definedName name="etueh" localSheetId="71" hidden="1">{"via1",#N/A,TRUE,"general";"via2",#N/A,TRUE,"general";"via3",#N/A,TRUE,"general"}</definedName>
    <definedName name="etueh" localSheetId="73" hidden="1">{"via1",#N/A,TRUE,"general";"via2",#N/A,TRUE,"general";"via3",#N/A,TRUE,"general"}</definedName>
    <definedName name="etueh" localSheetId="75" hidden="1">{"via1",#N/A,TRUE,"general";"via2",#N/A,TRUE,"general";"via3",#N/A,TRUE,"general"}</definedName>
    <definedName name="etueh" localSheetId="77" hidden="1">{"via1",#N/A,TRUE,"general";"via2",#N/A,TRUE,"general";"via3",#N/A,TRUE,"general"}</definedName>
    <definedName name="etueh" localSheetId="79"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6" hidden="1">{"via1",#N/A,TRUE,"general";"via2",#N/A,TRUE,"general";"via3",#N/A,TRUE,"general"}</definedName>
    <definedName name="etyty" localSheetId="28" hidden="1">{"via1",#N/A,TRUE,"general";"via2",#N/A,TRUE,"general";"via3",#N/A,TRUE,"general"}</definedName>
    <definedName name="etyty" localSheetId="30" hidden="1">{"via1",#N/A,TRUE,"general";"via2",#N/A,TRUE,"general";"via3",#N/A,TRUE,"general"}</definedName>
    <definedName name="etyty" localSheetId="81" hidden="1">{"via1",#N/A,TRUE,"general";"via2",#N/A,TRUE,"general";"via3",#N/A,TRUE,"general"}</definedName>
    <definedName name="etyty" localSheetId="32" hidden="1">{"via1",#N/A,TRUE,"general";"via2",#N/A,TRUE,"general";"via3",#N/A,TRUE,"general"}</definedName>
    <definedName name="etyty" localSheetId="34" hidden="1">{"via1",#N/A,TRUE,"general";"via2",#N/A,TRUE,"general";"via3",#N/A,TRUE,"general"}</definedName>
    <definedName name="etyty" localSheetId="36" hidden="1">{"via1",#N/A,TRUE,"general";"via2",#N/A,TRUE,"general";"via3",#N/A,TRUE,"general"}</definedName>
    <definedName name="etyty" localSheetId="38" hidden="1">{"via1",#N/A,TRUE,"general";"via2",#N/A,TRUE,"general";"via3",#N/A,TRUE,"general"}</definedName>
    <definedName name="etyty" localSheetId="40" hidden="1">{"via1",#N/A,TRUE,"general";"via2",#N/A,TRUE,"general";"via3",#N/A,TRUE,"general"}</definedName>
    <definedName name="etyty" localSheetId="42" hidden="1">{"via1",#N/A,TRUE,"general";"via2",#N/A,TRUE,"general";"via3",#N/A,TRUE,"general"}</definedName>
    <definedName name="etyty" localSheetId="45" hidden="1">{"via1",#N/A,TRUE,"general";"via2",#N/A,TRUE,"general";"via3",#N/A,TRUE,"general"}</definedName>
    <definedName name="etyty" localSheetId="47" hidden="1">{"via1",#N/A,TRUE,"general";"via2",#N/A,TRUE,"general";"via3",#N/A,TRUE,"general"}</definedName>
    <definedName name="etyty" localSheetId="49" hidden="1">{"via1",#N/A,TRUE,"general";"via2",#N/A,TRUE,"general";"via3",#N/A,TRUE,"general"}</definedName>
    <definedName name="etyty" localSheetId="51" hidden="1">{"via1",#N/A,TRUE,"general";"via2",#N/A,TRUE,"general";"via3",#N/A,TRUE,"general"}</definedName>
    <definedName name="etyty" localSheetId="53" hidden="1">{"via1",#N/A,TRUE,"general";"via2",#N/A,TRUE,"general";"via3",#N/A,TRUE,"general"}</definedName>
    <definedName name="etyty" localSheetId="55" hidden="1">{"via1",#N/A,TRUE,"general";"via2",#N/A,TRUE,"general";"via3",#N/A,TRUE,"general"}</definedName>
    <definedName name="etyty" localSheetId="57" hidden="1">{"via1",#N/A,TRUE,"general";"via2",#N/A,TRUE,"general";"via3",#N/A,TRUE,"general"}</definedName>
    <definedName name="etyty" localSheetId="59" hidden="1">{"via1",#N/A,TRUE,"general";"via2",#N/A,TRUE,"general";"via3",#N/A,TRUE,"general"}</definedName>
    <definedName name="etyty" localSheetId="61" hidden="1">{"via1",#N/A,TRUE,"general";"via2",#N/A,TRUE,"general";"via3",#N/A,TRUE,"general"}</definedName>
    <definedName name="etyty" localSheetId="63" hidden="1">{"via1",#N/A,TRUE,"general";"via2",#N/A,TRUE,"general";"via3",#N/A,TRUE,"general"}</definedName>
    <definedName name="etyty" localSheetId="65" hidden="1">{"via1",#N/A,TRUE,"general";"via2",#N/A,TRUE,"general";"via3",#N/A,TRUE,"general"}</definedName>
    <definedName name="etyty" localSheetId="67" hidden="1">{"via1",#N/A,TRUE,"general";"via2",#N/A,TRUE,"general";"via3",#N/A,TRUE,"general"}</definedName>
    <definedName name="etyty" localSheetId="69" hidden="1">{"via1",#N/A,TRUE,"general";"via2",#N/A,TRUE,"general";"via3",#N/A,TRUE,"general"}</definedName>
    <definedName name="etyty" localSheetId="71" hidden="1">{"via1",#N/A,TRUE,"general";"via2",#N/A,TRUE,"general";"via3",#N/A,TRUE,"general"}</definedName>
    <definedName name="etyty" localSheetId="73" hidden="1">{"via1",#N/A,TRUE,"general";"via2",#N/A,TRUE,"general";"via3",#N/A,TRUE,"general"}</definedName>
    <definedName name="etyty" localSheetId="75" hidden="1">{"via1",#N/A,TRUE,"general";"via2",#N/A,TRUE,"general";"via3",#N/A,TRUE,"general"}</definedName>
    <definedName name="etyty" localSheetId="77" hidden="1">{"via1",#N/A,TRUE,"general";"via2",#N/A,TRUE,"general";"via3",#N/A,TRUE,"general"}</definedName>
    <definedName name="etyty" localSheetId="79"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6" hidden="1">{"TAB1",#N/A,TRUE,"GENERAL";"TAB2",#N/A,TRUE,"GENERAL";"TAB3",#N/A,TRUE,"GENERAL";"TAB4",#N/A,TRUE,"GENERAL";"TAB5",#N/A,TRUE,"GENERAL"}</definedName>
    <definedName name="etyu" localSheetId="28" hidden="1">{"TAB1",#N/A,TRUE,"GENERAL";"TAB2",#N/A,TRUE,"GENERAL";"TAB3",#N/A,TRUE,"GENERAL";"TAB4",#N/A,TRUE,"GENERAL";"TAB5",#N/A,TRUE,"GENERAL"}</definedName>
    <definedName name="etyu" localSheetId="30" hidden="1">{"TAB1",#N/A,TRUE,"GENERAL";"TAB2",#N/A,TRUE,"GENERAL";"TAB3",#N/A,TRUE,"GENERAL";"TAB4",#N/A,TRUE,"GENERAL";"TAB5",#N/A,TRUE,"GENERAL"}</definedName>
    <definedName name="etyu" localSheetId="8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4" hidden="1">{"TAB1",#N/A,TRUE,"GENERAL";"TAB2",#N/A,TRUE,"GENERAL";"TAB3",#N/A,TRUE,"GENERAL";"TAB4",#N/A,TRUE,"GENERAL";"TAB5",#N/A,TRUE,"GENERAL"}</definedName>
    <definedName name="etyu" localSheetId="36" hidden="1">{"TAB1",#N/A,TRUE,"GENERAL";"TAB2",#N/A,TRUE,"GENERAL";"TAB3",#N/A,TRUE,"GENERAL";"TAB4",#N/A,TRUE,"GENERAL";"TAB5",#N/A,TRUE,"GENERAL"}</definedName>
    <definedName name="etyu" localSheetId="38" hidden="1">{"TAB1",#N/A,TRUE,"GENERAL";"TAB2",#N/A,TRUE,"GENERAL";"TAB3",#N/A,TRUE,"GENERAL";"TAB4",#N/A,TRUE,"GENERAL";"TAB5",#N/A,TRUE,"GENERAL"}</definedName>
    <definedName name="etyu" localSheetId="40" hidden="1">{"TAB1",#N/A,TRUE,"GENERAL";"TAB2",#N/A,TRUE,"GENERAL";"TAB3",#N/A,TRUE,"GENERAL";"TAB4",#N/A,TRUE,"GENERAL";"TAB5",#N/A,TRUE,"GENERAL"}</definedName>
    <definedName name="etyu" localSheetId="42" hidden="1">{"TAB1",#N/A,TRUE,"GENERAL";"TAB2",#N/A,TRUE,"GENERAL";"TAB3",#N/A,TRUE,"GENERAL";"TAB4",#N/A,TRUE,"GENERAL";"TAB5",#N/A,TRUE,"GENERAL"}</definedName>
    <definedName name="etyu" localSheetId="45" hidden="1">{"TAB1",#N/A,TRUE,"GENERAL";"TAB2",#N/A,TRUE,"GENERAL";"TAB3",#N/A,TRUE,"GENERAL";"TAB4",#N/A,TRUE,"GENERAL";"TAB5",#N/A,TRUE,"GENERAL"}</definedName>
    <definedName name="etyu" localSheetId="47" hidden="1">{"TAB1",#N/A,TRUE,"GENERAL";"TAB2",#N/A,TRUE,"GENERAL";"TAB3",#N/A,TRUE,"GENERAL";"TAB4",#N/A,TRUE,"GENERAL";"TAB5",#N/A,TRUE,"GENERAL"}</definedName>
    <definedName name="etyu" localSheetId="49" hidden="1">{"TAB1",#N/A,TRUE,"GENERAL";"TAB2",#N/A,TRUE,"GENERAL";"TAB3",#N/A,TRUE,"GENERAL";"TAB4",#N/A,TRUE,"GENERAL";"TAB5",#N/A,TRUE,"GENERAL"}</definedName>
    <definedName name="etyu" localSheetId="51" hidden="1">{"TAB1",#N/A,TRUE,"GENERAL";"TAB2",#N/A,TRUE,"GENERAL";"TAB3",#N/A,TRUE,"GENERAL";"TAB4",#N/A,TRUE,"GENERAL";"TAB5",#N/A,TRUE,"GENERAL"}</definedName>
    <definedName name="etyu" localSheetId="53" hidden="1">{"TAB1",#N/A,TRUE,"GENERAL";"TAB2",#N/A,TRUE,"GENERAL";"TAB3",#N/A,TRUE,"GENERAL";"TAB4",#N/A,TRUE,"GENERAL";"TAB5",#N/A,TRUE,"GENERAL"}</definedName>
    <definedName name="etyu" localSheetId="55" hidden="1">{"TAB1",#N/A,TRUE,"GENERAL";"TAB2",#N/A,TRUE,"GENERAL";"TAB3",#N/A,TRUE,"GENERAL";"TAB4",#N/A,TRUE,"GENERAL";"TAB5",#N/A,TRUE,"GENERAL"}</definedName>
    <definedName name="etyu" localSheetId="57" hidden="1">{"TAB1",#N/A,TRUE,"GENERAL";"TAB2",#N/A,TRUE,"GENERAL";"TAB3",#N/A,TRUE,"GENERAL";"TAB4",#N/A,TRUE,"GENERAL";"TAB5",#N/A,TRUE,"GENERAL"}</definedName>
    <definedName name="etyu" localSheetId="59" hidden="1">{"TAB1",#N/A,TRUE,"GENERAL";"TAB2",#N/A,TRUE,"GENERAL";"TAB3",#N/A,TRUE,"GENERAL";"TAB4",#N/A,TRUE,"GENERAL";"TAB5",#N/A,TRUE,"GENERAL"}</definedName>
    <definedName name="etyu" localSheetId="61" hidden="1">{"TAB1",#N/A,TRUE,"GENERAL";"TAB2",#N/A,TRUE,"GENERAL";"TAB3",#N/A,TRUE,"GENERAL";"TAB4",#N/A,TRUE,"GENERAL";"TAB5",#N/A,TRUE,"GENERAL"}</definedName>
    <definedName name="etyu" localSheetId="63" hidden="1">{"TAB1",#N/A,TRUE,"GENERAL";"TAB2",#N/A,TRUE,"GENERAL";"TAB3",#N/A,TRUE,"GENERAL";"TAB4",#N/A,TRUE,"GENERAL";"TAB5",#N/A,TRUE,"GENERAL"}</definedName>
    <definedName name="etyu" localSheetId="65" hidden="1">{"TAB1",#N/A,TRUE,"GENERAL";"TAB2",#N/A,TRUE,"GENERAL";"TAB3",#N/A,TRUE,"GENERAL";"TAB4",#N/A,TRUE,"GENERAL";"TAB5",#N/A,TRUE,"GENERAL"}</definedName>
    <definedName name="etyu" localSheetId="67" hidden="1">{"TAB1",#N/A,TRUE,"GENERAL";"TAB2",#N/A,TRUE,"GENERAL";"TAB3",#N/A,TRUE,"GENERAL";"TAB4",#N/A,TRUE,"GENERAL";"TAB5",#N/A,TRUE,"GENERAL"}</definedName>
    <definedName name="etyu" localSheetId="69" hidden="1">{"TAB1",#N/A,TRUE,"GENERAL";"TAB2",#N/A,TRUE,"GENERAL";"TAB3",#N/A,TRUE,"GENERAL";"TAB4",#N/A,TRUE,"GENERAL";"TAB5",#N/A,TRUE,"GENERAL"}</definedName>
    <definedName name="etyu" localSheetId="71" hidden="1">{"TAB1",#N/A,TRUE,"GENERAL";"TAB2",#N/A,TRUE,"GENERAL";"TAB3",#N/A,TRUE,"GENERAL";"TAB4",#N/A,TRUE,"GENERAL";"TAB5",#N/A,TRUE,"GENERAL"}</definedName>
    <definedName name="etyu" localSheetId="73" hidden="1">{"TAB1",#N/A,TRUE,"GENERAL";"TAB2",#N/A,TRUE,"GENERAL";"TAB3",#N/A,TRUE,"GENERAL";"TAB4",#N/A,TRUE,"GENERAL";"TAB5",#N/A,TRUE,"GENERAL"}</definedName>
    <definedName name="etyu" localSheetId="75" hidden="1">{"TAB1",#N/A,TRUE,"GENERAL";"TAB2",#N/A,TRUE,"GENERAL";"TAB3",#N/A,TRUE,"GENERAL";"TAB4",#N/A,TRUE,"GENERAL";"TAB5",#N/A,TRUE,"GENERAL"}</definedName>
    <definedName name="etyu" localSheetId="77" hidden="1">{"TAB1",#N/A,TRUE,"GENERAL";"TAB2",#N/A,TRUE,"GENERAL";"TAB3",#N/A,TRUE,"GENERAL";"TAB4",#N/A,TRUE,"GENERAL";"TAB5",#N/A,TRUE,"GENERAL"}</definedName>
    <definedName name="etyu" localSheetId="79"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6" hidden="1">{"via1",#N/A,TRUE,"general";"via2",#N/A,TRUE,"general";"via3",#N/A,TRUE,"general"}</definedName>
    <definedName name="eu" localSheetId="28" hidden="1">{"via1",#N/A,TRUE,"general";"via2",#N/A,TRUE,"general";"via3",#N/A,TRUE,"general"}</definedName>
    <definedName name="eu" localSheetId="30" hidden="1">{"via1",#N/A,TRUE,"general";"via2",#N/A,TRUE,"general";"via3",#N/A,TRUE,"general"}</definedName>
    <definedName name="eu" localSheetId="81" hidden="1">{"via1",#N/A,TRUE,"general";"via2",#N/A,TRUE,"general";"via3",#N/A,TRUE,"general"}</definedName>
    <definedName name="eu" localSheetId="32" hidden="1">{"via1",#N/A,TRUE,"general";"via2",#N/A,TRUE,"general";"via3",#N/A,TRUE,"general"}</definedName>
    <definedName name="eu" localSheetId="34" hidden="1">{"via1",#N/A,TRUE,"general";"via2",#N/A,TRUE,"general";"via3",#N/A,TRUE,"general"}</definedName>
    <definedName name="eu" localSheetId="36" hidden="1">{"via1",#N/A,TRUE,"general";"via2",#N/A,TRUE,"general";"via3",#N/A,TRUE,"general"}</definedName>
    <definedName name="eu" localSheetId="38" hidden="1">{"via1",#N/A,TRUE,"general";"via2",#N/A,TRUE,"general";"via3",#N/A,TRUE,"general"}</definedName>
    <definedName name="eu" localSheetId="40" hidden="1">{"via1",#N/A,TRUE,"general";"via2",#N/A,TRUE,"general";"via3",#N/A,TRUE,"general"}</definedName>
    <definedName name="eu" localSheetId="42" hidden="1">{"via1",#N/A,TRUE,"general";"via2",#N/A,TRUE,"general";"via3",#N/A,TRUE,"general"}</definedName>
    <definedName name="eu" localSheetId="45" hidden="1">{"via1",#N/A,TRUE,"general";"via2",#N/A,TRUE,"general";"via3",#N/A,TRUE,"general"}</definedName>
    <definedName name="eu" localSheetId="47" hidden="1">{"via1",#N/A,TRUE,"general";"via2",#N/A,TRUE,"general";"via3",#N/A,TRUE,"general"}</definedName>
    <definedName name="eu" localSheetId="49" hidden="1">{"via1",#N/A,TRUE,"general";"via2",#N/A,TRUE,"general";"via3",#N/A,TRUE,"general"}</definedName>
    <definedName name="eu" localSheetId="51" hidden="1">{"via1",#N/A,TRUE,"general";"via2",#N/A,TRUE,"general";"via3",#N/A,TRUE,"general"}</definedName>
    <definedName name="eu" localSheetId="53" hidden="1">{"via1",#N/A,TRUE,"general";"via2",#N/A,TRUE,"general";"via3",#N/A,TRUE,"general"}</definedName>
    <definedName name="eu" localSheetId="55" hidden="1">{"via1",#N/A,TRUE,"general";"via2",#N/A,TRUE,"general";"via3",#N/A,TRUE,"general"}</definedName>
    <definedName name="eu" localSheetId="57" hidden="1">{"via1",#N/A,TRUE,"general";"via2",#N/A,TRUE,"general";"via3",#N/A,TRUE,"general"}</definedName>
    <definedName name="eu" localSheetId="59" hidden="1">{"via1",#N/A,TRUE,"general";"via2",#N/A,TRUE,"general";"via3",#N/A,TRUE,"general"}</definedName>
    <definedName name="eu" localSheetId="61" hidden="1">{"via1",#N/A,TRUE,"general";"via2",#N/A,TRUE,"general";"via3",#N/A,TRUE,"general"}</definedName>
    <definedName name="eu" localSheetId="63" hidden="1">{"via1",#N/A,TRUE,"general";"via2",#N/A,TRUE,"general";"via3",#N/A,TRUE,"general"}</definedName>
    <definedName name="eu" localSheetId="65" hidden="1">{"via1",#N/A,TRUE,"general";"via2",#N/A,TRUE,"general";"via3",#N/A,TRUE,"general"}</definedName>
    <definedName name="eu" localSheetId="67" hidden="1">{"via1",#N/A,TRUE,"general";"via2",#N/A,TRUE,"general";"via3",#N/A,TRUE,"general"}</definedName>
    <definedName name="eu" localSheetId="69" hidden="1">{"via1",#N/A,TRUE,"general";"via2",#N/A,TRUE,"general";"via3",#N/A,TRUE,"general"}</definedName>
    <definedName name="eu" localSheetId="71" hidden="1">{"via1",#N/A,TRUE,"general";"via2",#N/A,TRUE,"general";"via3",#N/A,TRUE,"general"}</definedName>
    <definedName name="eu" localSheetId="73" hidden="1">{"via1",#N/A,TRUE,"general";"via2",#N/A,TRUE,"general";"via3",#N/A,TRUE,"general"}</definedName>
    <definedName name="eu" localSheetId="75" hidden="1">{"via1",#N/A,TRUE,"general";"via2",#N/A,TRUE,"general";"via3",#N/A,TRUE,"general"}</definedName>
    <definedName name="eu" localSheetId="77" hidden="1">{"via1",#N/A,TRUE,"general";"via2",#N/A,TRUE,"general";"via3",#N/A,TRUE,"general"}</definedName>
    <definedName name="eu" localSheetId="79"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6" hidden="1">{"via1",#N/A,TRUE,"general";"via2",#N/A,TRUE,"general";"via3",#N/A,TRUE,"general"}</definedName>
    <definedName name="eut" localSheetId="28" hidden="1">{"via1",#N/A,TRUE,"general";"via2",#N/A,TRUE,"general";"via3",#N/A,TRUE,"general"}</definedName>
    <definedName name="eut" localSheetId="30" hidden="1">{"via1",#N/A,TRUE,"general";"via2",#N/A,TRUE,"general";"via3",#N/A,TRUE,"general"}</definedName>
    <definedName name="eut" localSheetId="81" hidden="1">{"via1",#N/A,TRUE,"general";"via2",#N/A,TRUE,"general";"via3",#N/A,TRUE,"general"}</definedName>
    <definedName name="eut" localSheetId="32" hidden="1">{"via1",#N/A,TRUE,"general";"via2",#N/A,TRUE,"general";"via3",#N/A,TRUE,"general"}</definedName>
    <definedName name="eut" localSheetId="34" hidden="1">{"via1",#N/A,TRUE,"general";"via2",#N/A,TRUE,"general";"via3",#N/A,TRUE,"general"}</definedName>
    <definedName name="eut" localSheetId="36" hidden="1">{"via1",#N/A,TRUE,"general";"via2",#N/A,TRUE,"general";"via3",#N/A,TRUE,"general"}</definedName>
    <definedName name="eut" localSheetId="38" hidden="1">{"via1",#N/A,TRUE,"general";"via2",#N/A,TRUE,"general";"via3",#N/A,TRUE,"general"}</definedName>
    <definedName name="eut" localSheetId="40" hidden="1">{"via1",#N/A,TRUE,"general";"via2",#N/A,TRUE,"general";"via3",#N/A,TRUE,"general"}</definedName>
    <definedName name="eut" localSheetId="42" hidden="1">{"via1",#N/A,TRUE,"general";"via2",#N/A,TRUE,"general";"via3",#N/A,TRUE,"general"}</definedName>
    <definedName name="eut" localSheetId="45" hidden="1">{"via1",#N/A,TRUE,"general";"via2",#N/A,TRUE,"general";"via3",#N/A,TRUE,"general"}</definedName>
    <definedName name="eut" localSheetId="47" hidden="1">{"via1",#N/A,TRUE,"general";"via2",#N/A,TRUE,"general";"via3",#N/A,TRUE,"general"}</definedName>
    <definedName name="eut" localSheetId="49" hidden="1">{"via1",#N/A,TRUE,"general";"via2",#N/A,TRUE,"general";"via3",#N/A,TRUE,"general"}</definedName>
    <definedName name="eut" localSheetId="51" hidden="1">{"via1",#N/A,TRUE,"general";"via2",#N/A,TRUE,"general";"via3",#N/A,TRUE,"general"}</definedName>
    <definedName name="eut" localSheetId="53" hidden="1">{"via1",#N/A,TRUE,"general";"via2",#N/A,TRUE,"general";"via3",#N/A,TRUE,"general"}</definedName>
    <definedName name="eut" localSheetId="55" hidden="1">{"via1",#N/A,TRUE,"general";"via2",#N/A,TRUE,"general";"via3",#N/A,TRUE,"general"}</definedName>
    <definedName name="eut" localSheetId="57" hidden="1">{"via1",#N/A,TRUE,"general";"via2",#N/A,TRUE,"general";"via3",#N/A,TRUE,"general"}</definedName>
    <definedName name="eut" localSheetId="59" hidden="1">{"via1",#N/A,TRUE,"general";"via2",#N/A,TRUE,"general";"via3",#N/A,TRUE,"general"}</definedName>
    <definedName name="eut" localSheetId="61" hidden="1">{"via1",#N/A,TRUE,"general";"via2",#N/A,TRUE,"general";"via3",#N/A,TRUE,"general"}</definedName>
    <definedName name="eut" localSheetId="63" hidden="1">{"via1",#N/A,TRUE,"general";"via2",#N/A,TRUE,"general";"via3",#N/A,TRUE,"general"}</definedName>
    <definedName name="eut" localSheetId="65" hidden="1">{"via1",#N/A,TRUE,"general";"via2",#N/A,TRUE,"general";"via3",#N/A,TRUE,"general"}</definedName>
    <definedName name="eut" localSheetId="67" hidden="1">{"via1",#N/A,TRUE,"general";"via2",#N/A,TRUE,"general";"via3",#N/A,TRUE,"general"}</definedName>
    <definedName name="eut" localSheetId="69" hidden="1">{"via1",#N/A,TRUE,"general";"via2",#N/A,TRUE,"general";"via3",#N/A,TRUE,"general"}</definedName>
    <definedName name="eut" localSheetId="71" hidden="1">{"via1",#N/A,TRUE,"general";"via2",#N/A,TRUE,"general";"via3",#N/A,TRUE,"general"}</definedName>
    <definedName name="eut" localSheetId="73" hidden="1">{"via1",#N/A,TRUE,"general";"via2",#N/A,TRUE,"general";"via3",#N/A,TRUE,"general"}</definedName>
    <definedName name="eut" localSheetId="75" hidden="1">{"via1",#N/A,TRUE,"general";"via2",#N/A,TRUE,"general";"via3",#N/A,TRUE,"general"}</definedName>
    <definedName name="eut" localSheetId="77" hidden="1">{"via1",#N/A,TRUE,"general";"via2",#N/A,TRUE,"general";"via3",#N/A,TRUE,"general"}</definedName>
    <definedName name="eut" localSheetId="79"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6" hidden="1">{"TAB1",#N/A,TRUE,"GENERAL";"TAB2",#N/A,TRUE,"GENERAL";"TAB3",#N/A,TRUE,"GENERAL";"TAB4",#N/A,TRUE,"GENERAL";"TAB5",#N/A,TRUE,"GENERAL"}</definedName>
    <definedName name="euyt" localSheetId="28" hidden="1">{"TAB1",#N/A,TRUE,"GENERAL";"TAB2",#N/A,TRUE,"GENERAL";"TAB3",#N/A,TRUE,"GENERAL";"TAB4",#N/A,TRUE,"GENERAL";"TAB5",#N/A,TRUE,"GENERAL"}</definedName>
    <definedName name="euyt" localSheetId="30" hidden="1">{"TAB1",#N/A,TRUE,"GENERAL";"TAB2",#N/A,TRUE,"GENERAL";"TAB3",#N/A,TRUE,"GENERAL";"TAB4",#N/A,TRUE,"GENERAL";"TAB5",#N/A,TRUE,"GENERAL"}</definedName>
    <definedName name="euyt" localSheetId="8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4" hidden="1">{"TAB1",#N/A,TRUE,"GENERAL";"TAB2",#N/A,TRUE,"GENERAL";"TAB3",#N/A,TRUE,"GENERAL";"TAB4",#N/A,TRUE,"GENERAL";"TAB5",#N/A,TRUE,"GENERAL"}</definedName>
    <definedName name="euyt" localSheetId="36" hidden="1">{"TAB1",#N/A,TRUE,"GENERAL";"TAB2",#N/A,TRUE,"GENERAL";"TAB3",#N/A,TRUE,"GENERAL";"TAB4",#N/A,TRUE,"GENERAL";"TAB5",#N/A,TRUE,"GENERAL"}</definedName>
    <definedName name="euyt" localSheetId="38" hidden="1">{"TAB1",#N/A,TRUE,"GENERAL";"TAB2",#N/A,TRUE,"GENERAL";"TAB3",#N/A,TRUE,"GENERAL";"TAB4",#N/A,TRUE,"GENERAL";"TAB5",#N/A,TRUE,"GENERAL"}</definedName>
    <definedName name="euyt" localSheetId="40" hidden="1">{"TAB1",#N/A,TRUE,"GENERAL";"TAB2",#N/A,TRUE,"GENERAL";"TAB3",#N/A,TRUE,"GENERAL";"TAB4",#N/A,TRUE,"GENERAL";"TAB5",#N/A,TRUE,"GENERAL"}</definedName>
    <definedName name="euyt" localSheetId="42" hidden="1">{"TAB1",#N/A,TRUE,"GENERAL";"TAB2",#N/A,TRUE,"GENERAL";"TAB3",#N/A,TRUE,"GENERAL";"TAB4",#N/A,TRUE,"GENERAL";"TAB5",#N/A,TRUE,"GENERAL"}</definedName>
    <definedName name="euyt" localSheetId="45" hidden="1">{"TAB1",#N/A,TRUE,"GENERAL";"TAB2",#N/A,TRUE,"GENERAL";"TAB3",#N/A,TRUE,"GENERAL";"TAB4",#N/A,TRUE,"GENERAL";"TAB5",#N/A,TRUE,"GENERAL"}</definedName>
    <definedName name="euyt" localSheetId="47" hidden="1">{"TAB1",#N/A,TRUE,"GENERAL";"TAB2",#N/A,TRUE,"GENERAL";"TAB3",#N/A,TRUE,"GENERAL";"TAB4",#N/A,TRUE,"GENERAL";"TAB5",#N/A,TRUE,"GENERAL"}</definedName>
    <definedName name="euyt" localSheetId="49" hidden="1">{"TAB1",#N/A,TRUE,"GENERAL";"TAB2",#N/A,TRUE,"GENERAL";"TAB3",#N/A,TRUE,"GENERAL";"TAB4",#N/A,TRUE,"GENERAL";"TAB5",#N/A,TRUE,"GENERAL"}</definedName>
    <definedName name="euyt" localSheetId="51" hidden="1">{"TAB1",#N/A,TRUE,"GENERAL";"TAB2",#N/A,TRUE,"GENERAL";"TAB3",#N/A,TRUE,"GENERAL";"TAB4",#N/A,TRUE,"GENERAL";"TAB5",#N/A,TRUE,"GENERAL"}</definedName>
    <definedName name="euyt" localSheetId="53" hidden="1">{"TAB1",#N/A,TRUE,"GENERAL";"TAB2",#N/A,TRUE,"GENERAL";"TAB3",#N/A,TRUE,"GENERAL";"TAB4",#N/A,TRUE,"GENERAL";"TAB5",#N/A,TRUE,"GENERAL"}</definedName>
    <definedName name="euyt" localSheetId="55" hidden="1">{"TAB1",#N/A,TRUE,"GENERAL";"TAB2",#N/A,TRUE,"GENERAL";"TAB3",#N/A,TRUE,"GENERAL";"TAB4",#N/A,TRUE,"GENERAL";"TAB5",#N/A,TRUE,"GENERAL"}</definedName>
    <definedName name="euyt" localSheetId="57" hidden="1">{"TAB1",#N/A,TRUE,"GENERAL";"TAB2",#N/A,TRUE,"GENERAL";"TAB3",#N/A,TRUE,"GENERAL";"TAB4",#N/A,TRUE,"GENERAL";"TAB5",#N/A,TRUE,"GENERAL"}</definedName>
    <definedName name="euyt" localSheetId="59" hidden="1">{"TAB1",#N/A,TRUE,"GENERAL";"TAB2",#N/A,TRUE,"GENERAL";"TAB3",#N/A,TRUE,"GENERAL";"TAB4",#N/A,TRUE,"GENERAL";"TAB5",#N/A,TRUE,"GENERAL"}</definedName>
    <definedName name="euyt" localSheetId="61" hidden="1">{"TAB1",#N/A,TRUE,"GENERAL";"TAB2",#N/A,TRUE,"GENERAL";"TAB3",#N/A,TRUE,"GENERAL";"TAB4",#N/A,TRUE,"GENERAL";"TAB5",#N/A,TRUE,"GENERAL"}</definedName>
    <definedName name="euyt" localSheetId="63" hidden="1">{"TAB1",#N/A,TRUE,"GENERAL";"TAB2",#N/A,TRUE,"GENERAL";"TAB3",#N/A,TRUE,"GENERAL";"TAB4",#N/A,TRUE,"GENERAL";"TAB5",#N/A,TRUE,"GENERAL"}</definedName>
    <definedName name="euyt" localSheetId="65" hidden="1">{"TAB1",#N/A,TRUE,"GENERAL";"TAB2",#N/A,TRUE,"GENERAL";"TAB3",#N/A,TRUE,"GENERAL";"TAB4",#N/A,TRUE,"GENERAL";"TAB5",#N/A,TRUE,"GENERAL"}</definedName>
    <definedName name="euyt" localSheetId="67" hidden="1">{"TAB1",#N/A,TRUE,"GENERAL";"TAB2",#N/A,TRUE,"GENERAL";"TAB3",#N/A,TRUE,"GENERAL";"TAB4",#N/A,TRUE,"GENERAL";"TAB5",#N/A,TRUE,"GENERAL"}</definedName>
    <definedName name="euyt" localSheetId="69" hidden="1">{"TAB1",#N/A,TRUE,"GENERAL";"TAB2",#N/A,TRUE,"GENERAL";"TAB3",#N/A,TRUE,"GENERAL";"TAB4",#N/A,TRUE,"GENERAL";"TAB5",#N/A,TRUE,"GENERAL"}</definedName>
    <definedName name="euyt" localSheetId="71" hidden="1">{"TAB1",#N/A,TRUE,"GENERAL";"TAB2",#N/A,TRUE,"GENERAL";"TAB3",#N/A,TRUE,"GENERAL";"TAB4",#N/A,TRUE,"GENERAL";"TAB5",#N/A,TRUE,"GENERAL"}</definedName>
    <definedName name="euyt" localSheetId="73" hidden="1">{"TAB1",#N/A,TRUE,"GENERAL";"TAB2",#N/A,TRUE,"GENERAL";"TAB3",#N/A,TRUE,"GENERAL";"TAB4",#N/A,TRUE,"GENERAL";"TAB5",#N/A,TRUE,"GENERAL"}</definedName>
    <definedName name="euyt" localSheetId="75" hidden="1">{"TAB1",#N/A,TRUE,"GENERAL";"TAB2",#N/A,TRUE,"GENERAL";"TAB3",#N/A,TRUE,"GENERAL";"TAB4",#N/A,TRUE,"GENERAL";"TAB5",#N/A,TRUE,"GENERAL"}</definedName>
    <definedName name="euyt" localSheetId="77" hidden="1">{"TAB1",#N/A,TRUE,"GENERAL";"TAB2",#N/A,TRUE,"GENERAL";"TAB3",#N/A,TRUE,"GENERAL";"TAB4",#N/A,TRUE,"GENERAL";"TAB5",#N/A,TRUE,"GENERAL"}</definedName>
    <definedName name="euyt" localSheetId="79"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6"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8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40" hidden="1">{"TAB1",#N/A,TRUE,"GENERAL";"TAB2",#N/A,TRUE,"GENERAL";"TAB3",#N/A,TRUE,"GENERAL";"TAB4",#N/A,TRUE,"GENERAL";"TAB5",#N/A,TRUE,"GENERAL"}</definedName>
    <definedName name="ewegt" localSheetId="42" hidden="1">{"TAB1",#N/A,TRUE,"GENERAL";"TAB2",#N/A,TRUE,"GENERAL";"TAB3",#N/A,TRUE,"GENERAL";"TAB4",#N/A,TRUE,"GENERAL";"TAB5",#N/A,TRUE,"GENERAL"}</definedName>
    <definedName name="ewegt" localSheetId="45" hidden="1">{"TAB1",#N/A,TRUE,"GENERAL";"TAB2",#N/A,TRUE,"GENERAL";"TAB3",#N/A,TRUE,"GENERAL";"TAB4",#N/A,TRUE,"GENERAL";"TAB5",#N/A,TRUE,"GENERAL"}</definedName>
    <definedName name="ewegt" localSheetId="47" hidden="1">{"TAB1",#N/A,TRUE,"GENERAL";"TAB2",#N/A,TRUE,"GENERAL";"TAB3",#N/A,TRUE,"GENERAL";"TAB4",#N/A,TRUE,"GENERAL";"TAB5",#N/A,TRUE,"GENERAL"}</definedName>
    <definedName name="ewegt" localSheetId="49" hidden="1">{"TAB1",#N/A,TRUE,"GENERAL";"TAB2",#N/A,TRUE,"GENERAL";"TAB3",#N/A,TRUE,"GENERAL";"TAB4",#N/A,TRUE,"GENERAL";"TAB5",#N/A,TRUE,"GENERAL"}</definedName>
    <definedName name="ewegt" localSheetId="51" hidden="1">{"TAB1",#N/A,TRUE,"GENERAL";"TAB2",#N/A,TRUE,"GENERAL";"TAB3",#N/A,TRUE,"GENERAL";"TAB4",#N/A,TRUE,"GENERAL";"TAB5",#N/A,TRUE,"GENERAL"}</definedName>
    <definedName name="ewegt" localSheetId="53" hidden="1">{"TAB1",#N/A,TRUE,"GENERAL";"TAB2",#N/A,TRUE,"GENERAL";"TAB3",#N/A,TRUE,"GENERAL";"TAB4",#N/A,TRUE,"GENERAL";"TAB5",#N/A,TRUE,"GENERAL"}</definedName>
    <definedName name="ewegt" localSheetId="55" hidden="1">{"TAB1",#N/A,TRUE,"GENERAL";"TAB2",#N/A,TRUE,"GENERAL";"TAB3",#N/A,TRUE,"GENERAL";"TAB4",#N/A,TRUE,"GENERAL";"TAB5",#N/A,TRUE,"GENERAL"}</definedName>
    <definedName name="ewegt" localSheetId="57" hidden="1">{"TAB1",#N/A,TRUE,"GENERAL";"TAB2",#N/A,TRUE,"GENERAL";"TAB3",#N/A,TRUE,"GENERAL";"TAB4",#N/A,TRUE,"GENERAL";"TAB5",#N/A,TRUE,"GENERAL"}</definedName>
    <definedName name="ewegt" localSheetId="59" hidden="1">{"TAB1",#N/A,TRUE,"GENERAL";"TAB2",#N/A,TRUE,"GENERAL";"TAB3",#N/A,TRUE,"GENERAL";"TAB4",#N/A,TRUE,"GENERAL";"TAB5",#N/A,TRUE,"GENERAL"}</definedName>
    <definedName name="ewegt" localSheetId="61" hidden="1">{"TAB1",#N/A,TRUE,"GENERAL";"TAB2",#N/A,TRUE,"GENERAL";"TAB3",#N/A,TRUE,"GENERAL";"TAB4",#N/A,TRUE,"GENERAL";"TAB5",#N/A,TRUE,"GENERAL"}</definedName>
    <definedName name="ewegt" localSheetId="63" hidden="1">{"TAB1",#N/A,TRUE,"GENERAL";"TAB2",#N/A,TRUE,"GENERAL";"TAB3",#N/A,TRUE,"GENERAL";"TAB4",#N/A,TRUE,"GENERAL";"TAB5",#N/A,TRUE,"GENERAL"}</definedName>
    <definedName name="ewegt" localSheetId="65" hidden="1">{"TAB1",#N/A,TRUE,"GENERAL";"TAB2",#N/A,TRUE,"GENERAL";"TAB3",#N/A,TRUE,"GENERAL";"TAB4",#N/A,TRUE,"GENERAL";"TAB5",#N/A,TRUE,"GENERAL"}</definedName>
    <definedName name="ewegt" localSheetId="67" hidden="1">{"TAB1",#N/A,TRUE,"GENERAL";"TAB2",#N/A,TRUE,"GENERAL";"TAB3",#N/A,TRUE,"GENERAL";"TAB4",#N/A,TRUE,"GENERAL";"TAB5",#N/A,TRUE,"GENERAL"}</definedName>
    <definedName name="ewegt" localSheetId="69" hidden="1">{"TAB1",#N/A,TRUE,"GENERAL";"TAB2",#N/A,TRUE,"GENERAL";"TAB3",#N/A,TRUE,"GENERAL";"TAB4",#N/A,TRUE,"GENERAL";"TAB5",#N/A,TRUE,"GENERAL"}</definedName>
    <definedName name="ewegt" localSheetId="71" hidden="1">{"TAB1",#N/A,TRUE,"GENERAL";"TAB2",#N/A,TRUE,"GENERAL";"TAB3",#N/A,TRUE,"GENERAL";"TAB4",#N/A,TRUE,"GENERAL";"TAB5",#N/A,TRUE,"GENERAL"}</definedName>
    <definedName name="ewegt" localSheetId="73" hidden="1">{"TAB1",#N/A,TRUE,"GENERAL";"TAB2",#N/A,TRUE,"GENERAL";"TAB3",#N/A,TRUE,"GENERAL";"TAB4",#N/A,TRUE,"GENERAL";"TAB5",#N/A,TRUE,"GENERAL"}</definedName>
    <definedName name="ewegt" localSheetId="75" hidden="1">{"TAB1",#N/A,TRUE,"GENERAL";"TAB2",#N/A,TRUE,"GENERAL";"TAB3",#N/A,TRUE,"GENERAL";"TAB4",#N/A,TRUE,"GENERAL";"TAB5",#N/A,TRUE,"GENERAL"}</definedName>
    <definedName name="ewegt" localSheetId="77" hidden="1">{"TAB1",#N/A,TRUE,"GENERAL";"TAB2",#N/A,TRUE,"GENERAL";"TAB3",#N/A,TRUE,"GENERAL";"TAB4",#N/A,TRUE,"GENERAL";"TAB5",#N/A,TRUE,"GENERAL"}</definedName>
    <definedName name="ewegt" localSheetId="79"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8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40"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45" hidden="1">{"TAB1",#N/A,TRUE,"GENERAL";"TAB2",#N/A,TRUE,"GENERAL";"TAB3",#N/A,TRUE,"GENERAL";"TAB4",#N/A,TRUE,"GENERAL";"TAB5",#N/A,TRUE,"GENERAL"}</definedName>
    <definedName name="ewfewfg" localSheetId="47" hidden="1">{"TAB1",#N/A,TRUE,"GENERAL";"TAB2",#N/A,TRUE,"GENERAL";"TAB3",#N/A,TRUE,"GENERAL";"TAB4",#N/A,TRUE,"GENERAL";"TAB5",#N/A,TRUE,"GENERAL"}</definedName>
    <definedName name="ewfewfg" localSheetId="49" hidden="1">{"TAB1",#N/A,TRUE,"GENERAL";"TAB2",#N/A,TRUE,"GENERAL";"TAB3",#N/A,TRUE,"GENERAL";"TAB4",#N/A,TRUE,"GENERAL";"TAB5",#N/A,TRUE,"GENERAL"}</definedName>
    <definedName name="ewfewfg" localSheetId="51" hidden="1">{"TAB1",#N/A,TRUE,"GENERAL";"TAB2",#N/A,TRUE,"GENERAL";"TAB3",#N/A,TRUE,"GENERAL";"TAB4",#N/A,TRUE,"GENERAL";"TAB5",#N/A,TRUE,"GENERAL"}</definedName>
    <definedName name="ewfewfg" localSheetId="53" hidden="1">{"TAB1",#N/A,TRUE,"GENERAL";"TAB2",#N/A,TRUE,"GENERAL";"TAB3",#N/A,TRUE,"GENERAL";"TAB4",#N/A,TRUE,"GENERAL";"TAB5",#N/A,TRUE,"GENERAL"}</definedName>
    <definedName name="ewfewfg" localSheetId="55" hidden="1">{"TAB1",#N/A,TRUE,"GENERAL";"TAB2",#N/A,TRUE,"GENERAL";"TAB3",#N/A,TRUE,"GENERAL";"TAB4",#N/A,TRUE,"GENERAL";"TAB5",#N/A,TRUE,"GENERAL"}</definedName>
    <definedName name="ewfewfg" localSheetId="57" hidden="1">{"TAB1",#N/A,TRUE,"GENERAL";"TAB2",#N/A,TRUE,"GENERAL";"TAB3",#N/A,TRUE,"GENERAL";"TAB4",#N/A,TRUE,"GENERAL";"TAB5",#N/A,TRUE,"GENERAL"}</definedName>
    <definedName name="ewfewfg" localSheetId="59" hidden="1">{"TAB1",#N/A,TRUE,"GENERAL";"TAB2",#N/A,TRUE,"GENERAL";"TAB3",#N/A,TRUE,"GENERAL";"TAB4",#N/A,TRUE,"GENERAL";"TAB5",#N/A,TRUE,"GENERAL"}</definedName>
    <definedName name="ewfewfg" localSheetId="61" hidden="1">{"TAB1",#N/A,TRUE,"GENERAL";"TAB2",#N/A,TRUE,"GENERAL";"TAB3",#N/A,TRUE,"GENERAL";"TAB4",#N/A,TRUE,"GENERAL";"TAB5",#N/A,TRUE,"GENERAL"}</definedName>
    <definedName name="ewfewfg" localSheetId="63" hidden="1">{"TAB1",#N/A,TRUE,"GENERAL";"TAB2",#N/A,TRUE,"GENERAL";"TAB3",#N/A,TRUE,"GENERAL";"TAB4",#N/A,TRUE,"GENERAL";"TAB5",#N/A,TRUE,"GENERAL"}</definedName>
    <definedName name="ewfewfg" localSheetId="65" hidden="1">{"TAB1",#N/A,TRUE,"GENERAL";"TAB2",#N/A,TRUE,"GENERAL";"TAB3",#N/A,TRUE,"GENERAL";"TAB4",#N/A,TRUE,"GENERAL";"TAB5",#N/A,TRUE,"GENERAL"}</definedName>
    <definedName name="ewfewfg" localSheetId="67" hidden="1">{"TAB1",#N/A,TRUE,"GENERAL";"TAB2",#N/A,TRUE,"GENERAL";"TAB3",#N/A,TRUE,"GENERAL";"TAB4",#N/A,TRUE,"GENERAL";"TAB5",#N/A,TRUE,"GENERAL"}</definedName>
    <definedName name="ewfewfg" localSheetId="69" hidden="1">{"TAB1",#N/A,TRUE,"GENERAL";"TAB2",#N/A,TRUE,"GENERAL";"TAB3",#N/A,TRUE,"GENERAL";"TAB4",#N/A,TRUE,"GENERAL";"TAB5",#N/A,TRUE,"GENERAL"}</definedName>
    <definedName name="ewfewfg" localSheetId="71" hidden="1">{"TAB1",#N/A,TRUE,"GENERAL";"TAB2",#N/A,TRUE,"GENERAL";"TAB3",#N/A,TRUE,"GENERAL";"TAB4",#N/A,TRUE,"GENERAL";"TAB5",#N/A,TRUE,"GENERAL"}</definedName>
    <definedName name="ewfewfg" localSheetId="73" hidden="1">{"TAB1",#N/A,TRUE,"GENERAL";"TAB2",#N/A,TRUE,"GENERAL";"TAB3",#N/A,TRUE,"GENERAL";"TAB4",#N/A,TRUE,"GENERAL";"TAB5",#N/A,TRUE,"GENERAL"}</definedName>
    <definedName name="ewfewfg" localSheetId="75" hidden="1">{"TAB1",#N/A,TRUE,"GENERAL";"TAB2",#N/A,TRUE,"GENERAL";"TAB3",#N/A,TRUE,"GENERAL";"TAB4",#N/A,TRUE,"GENERAL";"TAB5",#N/A,TRUE,"GENERAL"}</definedName>
    <definedName name="ewfewfg" localSheetId="77" hidden="1">{"TAB1",#N/A,TRUE,"GENERAL";"TAB2",#N/A,TRUE,"GENERAL";"TAB3",#N/A,TRUE,"GENERAL";"TAB4",#N/A,TRUE,"GENERAL";"TAB5",#N/A,TRUE,"GENERAL"}</definedName>
    <definedName name="ewfewfg" localSheetId="79"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6" hidden="1">{"TAB1",#N/A,TRUE,"GENERAL";"TAB2",#N/A,TRUE,"GENERAL";"TAB3",#N/A,TRUE,"GENERAL";"TAB4",#N/A,TRUE,"GENERAL";"TAB5",#N/A,TRUE,"GENERAL"}</definedName>
    <definedName name="ewre" localSheetId="28" hidden="1">{"TAB1",#N/A,TRUE,"GENERAL";"TAB2",#N/A,TRUE,"GENERAL";"TAB3",#N/A,TRUE,"GENERAL";"TAB4",#N/A,TRUE,"GENERAL";"TAB5",#N/A,TRUE,"GENERAL"}</definedName>
    <definedName name="ewre" localSheetId="30" hidden="1">{"TAB1",#N/A,TRUE,"GENERAL";"TAB2",#N/A,TRUE,"GENERAL";"TAB3",#N/A,TRUE,"GENERAL";"TAB4",#N/A,TRUE,"GENERAL";"TAB5",#N/A,TRUE,"GENERAL"}</definedName>
    <definedName name="ewre" localSheetId="8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4" hidden="1">{"TAB1",#N/A,TRUE,"GENERAL";"TAB2",#N/A,TRUE,"GENERAL";"TAB3",#N/A,TRUE,"GENERAL";"TAB4",#N/A,TRUE,"GENERAL";"TAB5",#N/A,TRUE,"GENERAL"}</definedName>
    <definedName name="ewre" localSheetId="36" hidden="1">{"TAB1",#N/A,TRUE,"GENERAL";"TAB2",#N/A,TRUE,"GENERAL";"TAB3",#N/A,TRUE,"GENERAL";"TAB4",#N/A,TRUE,"GENERAL";"TAB5",#N/A,TRUE,"GENERAL"}</definedName>
    <definedName name="ewre" localSheetId="38" hidden="1">{"TAB1",#N/A,TRUE,"GENERAL";"TAB2",#N/A,TRUE,"GENERAL";"TAB3",#N/A,TRUE,"GENERAL";"TAB4",#N/A,TRUE,"GENERAL";"TAB5",#N/A,TRUE,"GENERAL"}</definedName>
    <definedName name="ewre" localSheetId="40" hidden="1">{"TAB1",#N/A,TRUE,"GENERAL";"TAB2",#N/A,TRUE,"GENERAL";"TAB3",#N/A,TRUE,"GENERAL";"TAB4",#N/A,TRUE,"GENERAL";"TAB5",#N/A,TRUE,"GENERAL"}</definedName>
    <definedName name="ewre" localSheetId="42" hidden="1">{"TAB1",#N/A,TRUE,"GENERAL";"TAB2",#N/A,TRUE,"GENERAL";"TAB3",#N/A,TRUE,"GENERAL";"TAB4",#N/A,TRUE,"GENERAL";"TAB5",#N/A,TRUE,"GENERAL"}</definedName>
    <definedName name="ewre" localSheetId="45" hidden="1">{"TAB1",#N/A,TRUE,"GENERAL";"TAB2",#N/A,TRUE,"GENERAL";"TAB3",#N/A,TRUE,"GENERAL";"TAB4",#N/A,TRUE,"GENERAL";"TAB5",#N/A,TRUE,"GENERAL"}</definedName>
    <definedName name="ewre" localSheetId="47" hidden="1">{"TAB1",#N/A,TRUE,"GENERAL";"TAB2",#N/A,TRUE,"GENERAL";"TAB3",#N/A,TRUE,"GENERAL";"TAB4",#N/A,TRUE,"GENERAL";"TAB5",#N/A,TRUE,"GENERAL"}</definedName>
    <definedName name="ewre" localSheetId="49" hidden="1">{"TAB1",#N/A,TRUE,"GENERAL";"TAB2",#N/A,TRUE,"GENERAL";"TAB3",#N/A,TRUE,"GENERAL";"TAB4",#N/A,TRUE,"GENERAL";"TAB5",#N/A,TRUE,"GENERAL"}</definedName>
    <definedName name="ewre" localSheetId="51" hidden="1">{"TAB1",#N/A,TRUE,"GENERAL";"TAB2",#N/A,TRUE,"GENERAL";"TAB3",#N/A,TRUE,"GENERAL";"TAB4",#N/A,TRUE,"GENERAL";"TAB5",#N/A,TRUE,"GENERAL"}</definedName>
    <definedName name="ewre" localSheetId="53" hidden="1">{"TAB1",#N/A,TRUE,"GENERAL";"TAB2",#N/A,TRUE,"GENERAL";"TAB3",#N/A,TRUE,"GENERAL";"TAB4",#N/A,TRUE,"GENERAL";"TAB5",#N/A,TRUE,"GENERAL"}</definedName>
    <definedName name="ewre" localSheetId="55" hidden="1">{"TAB1",#N/A,TRUE,"GENERAL";"TAB2",#N/A,TRUE,"GENERAL";"TAB3",#N/A,TRUE,"GENERAL";"TAB4",#N/A,TRUE,"GENERAL";"TAB5",#N/A,TRUE,"GENERAL"}</definedName>
    <definedName name="ewre" localSheetId="57" hidden="1">{"TAB1",#N/A,TRUE,"GENERAL";"TAB2",#N/A,TRUE,"GENERAL";"TAB3",#N/A,TRUE,"GENERAL";"TAB4",#N/A,TRUE,"GENERAL";"TAB5",#N/A,TRUE,"GENERAL"}</definedName>
    <definedName name="ewre" localSheetId="59" hidden="1">{"TAB1",#N/A,TRUE,"GENERAL";"TAB2",#N/A,TRUE,"GENERAL";"TAB3",#N/A,TRUE,"GENERAL";"TAB4",#N/A,TRUE,"GENERAL";"TAB5",#N/A,TRUE,"GENERAL"}</definedName>
    <definedName name="ewre" localSheetId="61" hidden="1">{"TAB1",#N/A,TRUE,"GENERAL";"TAB2",#N/A,TRUE,"GENERAL";"TAB3",#N/A,TRUE,"GENERAL";"TAB4",#N/A,TRUE,"GENERAL";"TAB5",#N/A,TRUE,"GENERAL"}</definedName>
    <definedName name="ewre" localSheetId="63" hidden="1">{"TAB1",#N/A,TRUE,"GENERAL";"TAB2",#N/A,TRUE,"GENERAL";"TAB3",#N/A,TRUE,"GENERAL";"TAB4",#N/A,TRUE,"GENERAL";"TAB5",#N/A,TRUE,"GENERAL"}</definedName>
    <definedName name="ewre" localSheetId="65" hidden="1">{"TAB1",#N/A,TRUE,"GENERAL";"TAB2",#N/A,TRUE,"GENERAL";"TAB3",#N/A,TRUE,"GENERAL";"TAB4",#N/A,TRUE,"GENERAL";"TAB5",#N/A,TRUE,"GENERAL"}</definedName>
    <definedName name="ewre" localSheetId="67" hidden="1">{"TAB1",#N/A,TRUE,"GENERAL";"TAB2",#N/A,TRUE,"GENERAL";"TAB3",#N/A,TRUE,"GENERAL";"TAB4",#N/A,TRUE,"GENERAL";"TAB5",#N/A,TRUE,"GENERAL"}</definedName>
    <definedName name="ewre" localSheetId="69" hidden="1">{"TAB1",#N/A,TRUE,"GENERAL";"TAB2",#N/A,TRUE,"GENERAL";"TAB3",#N/A,TRUE,"GENERAL";"TAB4",#N/A,TRUE,"GENERAL";"TAB5",#N/A,TRUE,"GENERAL"}</definedName>
    <definedName name="ewre" localSheetId="71" hidden="1">{"TAB1",#N/A,TRUE,"GENERAL";"TAB2",#N/A,TRUE,"GENERAL";"TAB3",#N/A,TRUE,"GENERAL";"TAB4",#N/A,TRUE,"GENERAL";"TAB5",#N/A,TRUE,"GENERAL"}</definedName>
    <definedName name="ewre" localSheetId="73" hidden="1">{"TAB1",#N/A,TRUE,"GENERAL";"TAB2",#N/A,TRUE,"GENERAL";"TAB3",#N/A,TRUE,"GENERAL";"TAB4",#N/A,TRUE,"GENERAL";"TAB5",#N/A,TRUE,"GENERAL"}</definedName>
    <definedName name="ewre" localSheetId="75" hidden="1">{"TAB1",#N/A,TRUE,"GENERAL";"TAB2",#N/A,TRUE,"GENERAL";"TAB3",#N/A,TRUE,"GENERAL";"TAB4",#N/A,TRUE,"GENERAL";"TAB5",#N/A,TRUE,"GENERAL"}</definedName>
    <definedName name="ewre" localSheetId="77" hidden="1">{"TAB1",#N/A,TRUE,"GENERAL";"TAB2",#N/A,TRUE,"GENERAL";"TAB3",#N/A,TRUE,"GENERAL";"TAB4",#N/A,TRUE,"GENERAL";"TAB5",#N/A,TRUE,"GENERAL"}</definedName>
    <definedName name="ewre" localSheetId="79"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8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40"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45" hidden="1">{"TAB1",#N/A,TRUE,"GENERAL";"TAB2",#N/A,TRUE,"GENERAL";"TAB3",#N/A,TRUE,"GENERAL";"TAB4",#N/A,TRUE,"GENERAL";"TAB5",#N/A,TRUE,"GENERAL"}</definedName>
    <definedName name="ewrewf" localSheetId="47" hidden="1">{"TAB1",#N/A,TRUE,"GENERAL";"TAB2",#N/A,TRUE,"GENERAL";"TAB3",#N/A,TRUE,"GENERAL";"TAB4",#N/A,TRUE,"GENERAL";"TAB5",#N/A,TRUE,"GENERAL"}</definedName>
    <definedName name="ewrewf" localSheetId="49" hidden="1">{"TAB1",#N/A,TRUE,"GENERAL";"TAB2",#N/A,TRUE,"GENERAL";"TAB3",#N/A,TRUE,"GENERAL";"TAB4",#N/A,TRUE,"GENERAL";"TAB5",#N/A,TRUE,"GENERAL"}</definedName>
    <definedName name="ewrewf" localSheetId="51" hidden="1">{"TAB1",#N/A,TRUE,"GENERAL";"TAB2",#N/A,TRUE,"GENERAL";"TAB3",#N/A,TRUE,"GENERAL";"TAB4",#N/A,TRUE,"GENERAL";"TAB5",#N/A,TRUE,"GENERAL"}</definedName>
    <definedName name="ewrewf" localSheetId="53" hidden="1">{"TAB1",#N/A,TRUE,"GENERAL";"TAB2",#N/A,TRUE,"GENERAL";"TAB3",#N/A,TRUE,"GENERAL";"TAB4",#N/A,TRUE,"GENERAL";"TAB5",#N/A,TRUE,"GENERAL"}</definedName>
    <definedName name="ewrewf" localSheetId="55" hidden="1">{"TAB1",#N/A,TRUE,"GENERAL";"TAB2",#N/A,TRUE,"GENERAL";"TAB3",#N/A,TRUE,"GENERAL";"TAB4",#N/A,TRUE,"GENERAL";"TAB5",#N/A,TRUE,"GENERAL"}</definedName>
    <definedName name="ewrewf" localSheetId="57" hidden="1">{"TAB1",#N/A,TRUE,"GENERAL";"TAB2",#N/A,TRUE,"GENERAL";"TAB3",#N/A,TRUE,"GENERAL";"TAB4",#N/A,TRUE,"GENERAL";"TAB5",#N/A,TRUE,"GENERAL"}</definedName>
    <definedName name="ewrewf" localSheetId="59" hidden="1">{"TAB1",#N/A,TRUE,"GENERAL";"TAB2",#N/A,TRUE,"GENERAL";"TAB3",#N/A,TRUE,"GENERAL";"TAB4",#N/A,TRUE,"GENERAL";"TAB5",#N/A,TRUE,"GENERAL"}</definedName>
    <definedName name="ewrewf" localSheetId="61" hidden="1">{"TAB1",#N/A,TRUE,"GENERAL";"TAB2",#N/A,TRUE,"GENERAL";"TAB3",#N/A,TRUE,"GENERAL";"TAB4",#N/A,TRUE,"GENERAL";"TAB5",#N/A,TRUE,"GENERAL"}</definedName>
    <definedName name="ewrewf" localSheetId="63" hidden="1">{"TAB1",#N/A,TRUE,"GENERAL";"TAB2",#N/A,TRUE,"GENERAL";"TAB3",#N/A,TRUE,"GENERAL";"TAB4",#N/A,TRUE,"GENERAL";"TAB5",#N/A,TRUE,"GENERAL"}</definedName>
    <definedName name="ewrewf" localSheetId="65" hidden="1">{"TAB1",#N/A,TRUE,"GENERAL";"TAB2",#N/A,TRUE,"GENERAL";"TAB3",#N/A,TRUE,"GENERAL";"TAB4",#N/A,TRUE,"GENERAL";"TAB5",#N/A,TRUE,"GENERAL"}</definedName>
    <definedName name="ewrewf" localSheetId="67" hidden="1">{"TAB1",#N/A,TRUE,"GENERAL";"TAB2",#N/A,TRUE,"GENERAL";"TAB3",#N/A,TRUE,"GENERAL";"TAB4",#N/A,TRUE,"GENERAL";"TAB5",#N/A,TRUE,"GENERAL"}</definedName>
    <definedName name="ewrewf" localSheetId="69" hidden="1">{"TAB1",#N/A,TRUE,"GENERAL";"TAB2",#N/A,TRUE,"GENERAL";"TAB3",#N/A,TRUE,"GENERAL";"TAB4",#N/A,TRUE,"GENERAL";"TAB5",#N/A,TRUE,"GENERAL"}</definedName>
    <definedName name="ewrewf" localSheetId="71" hidden="1">{"TAB1",#N/A,TRUE,"GENERAL";"TAB2",#N/A,TRUE,"GENERAL";"TAB3",#N/A,TRUE,"GENERAL";"TAB4",#N/A,TRUE,"GENERAL";"TAB5",#N/A,TRUE,"GENERAL"}</definedName>
    <definedName name="ewrewf" localSheetId="73" hidden="1">{"TAB1",#N/A,TRUE,"GENERAL";"TAB2",#N/A,TRUE,"GENERAL";"TAB3",#N/A,TRUE,"GENERAL";"TAB4",#N/A,TRUE,"GENERAL";"TAB5",#N/A,TRUE,"GENERAL"}</definedName>
    <definedName name="ewrewf" localSheetId="75" hidden="1">{"TAB1",#N/A,TRUE,"GENERAL";"TAB2",#N/A,TRUE,"GENERAL";"TAB3",#N/A,TRUE,"GENERAL";"TAB4",#N/A,TRUE,"GENERAL";"TAB5",#N/A,TRUE,"GENERAL"}</definedName>
    <definedName name="ewrewf" localSheetId="77" hidden="1">{"TAB1",#N/A,TRUE,"GENERAL";"TAB2",#N/A,TRUE,"GENERAL";"TAB3",#N/A,TRUE,"GENERAL";"TAB4",#N/A,TRUE,"GENERAL";"TAB5",#N/A,TRUE,"GENERAL"}</definedName>
    <definedName name="ewrewf" localSheetId="79"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6" hidden="1">{"TAB1",#N/A,TRUE,"GENERAL";"TAB2",#N/A,TRUE,"GENERAL";"TAB3",#N/A,TRUE,"GENERAL";"TAB4",#N/A,TRUE,"GENERAL";"TAB5",#N/A,TRUE,"GENERAL"}</definedName>
    <definedName name="ewrr" localSheetId="28" hidden="1">{"TAB1",#N/A,TRUE,"GENERAL";"TAB2",#N/A,TRUE,"GENERAL";"TAB3",#N/A,TRUE,"GENERAL";"TAB4",#N/A,TRUE,"GENERAL";"TAB5",#N/A,TRUE,"GENERAL"}</definedName>
    <definedName name="ewrr" localSheetId="30" hidden="1">{"TAB1",#N/A,TRUE,"GENERAL";"TAB2",#N/A,TRUE,"GENERAL";"TAB3",#N/A,TRUE,"GENERAL";"TAB4",#N/A,TRUE,"GENERAL";"TAB5",#N/A,TRUE,"GENERAL"}</definedName>
    <definedName name="ewrr" localSheetId="8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4" hidden="1">{"TAB1",#N/A,TRUE,"GENERAL";"TAB2",#N/A,TRUE,"GENERAL";"TAB3",#N/A,TRUE,"GENERAL";"TAB4",#N/A,TRUE,"GENERAL";"TAB5",#N/A,TRUE,"GENERAL"}</definedName>
    <definedName name="ewrr" localSheetId="36" hidden="1">{"TAB1",#N/A,TRUE,"GENERAL";"TAB2",#N/A,TRUE,"GENERAL";"TAB3",#N/A,TRUE,"GENERAL";"TAB4",#N/A,TRUE,"GENERAL";"TAB5",#N/A,TRUE,"GENERAL"}</definedName>
    <definedName name="ewrr" localSheetId="38" hidden="1">{"TAB1",#N/A,TRUE,"GENERAL";"TAB2",#N/A,TRUE,"GENERAL";"TAB3",#N/A,TRUE,"GENERAL";"TAB4",#N/A,TRUE,"GENERAL";"TAB5",#N/A,TRUE,"GENERAL"}</definedName>
    <definedName name="ewrr" localSheetId="40" hidden="1">{"TAB1",#N/A,TRUE,"GENERAL";"TAB2",#N/A,TRUE,"GENERAL";"TAB3",#N/A,TRUE,"GENERAL";"TAB4",#N/A,TRUE,"GENERAL";"TAB5",#N/A,TRUE,"GENERAL"}</definedName>
    <definedName name="ewrr" localSheetId="42" hidden="1">{"TAB1",#N/A,TRUE,"GENERAL";"TAB2",#N/A,TRUE,"GENERAL";"TAB3",#N/A,TRUE,"GENERAL";"TAB4",#N/A,TRUE,"GENERAL";"TAB5",#N/A,TRUE,"GENERAL"}</definedName>
    <definedName name="ewrr" localSheetId="45" hidden="1">{"TAB1",#N/A,TRUE,"GENERAL";"TAB2",#N/A,TRUE,"GENERAL";"TAB3",#N/A,TRUE,"GENERAL";"TAB4",#N/A,TRUE,"GENERAL";"TAB5",#N/A,TRUE,"GENERAL"}</definedName>
    <definedName name="ewrr" localSheetId="47" hidden="1">{"TAB1",#N/A,TRUE,"GENERAL";"TAB2",#N/A,TRUE,"GENERAL";"TAB3",#N/A,TRUE,"GENERAL";"TAB4",#N/A,TRUE,"GENERAL";"TAB5",#N/A,TRUE,"GENERAL"}</definedName>
    <definedName name="ewrr" localSheetId="49" hidden="1">{"TAB1",#N/A,TRUE,"GENERAL";"TAB2",#N/A,TRUE,"GENERAL";"TAB3",#N/A,TRUE,"GENERAL";"TAB4",#N/A,TRUE,"GENERAL";"TAB5",#N/A,TRUE,"GENERAL"}</definedName>
    <definedName name="ewrr" localSheetId="51" hidden="1">{"TAB1",#N/A,TRUE,"GENERAL";"TAB2",#N/A,TRUE,"GENERAL";"TAB3",#N/A,TRUE,"GENERAL";"TAB4",#N/A,TRUE,"GENERAL";"TAB5",#N/A,TRUE,"GENERAL"}</definedName>
    <definedName name="ewrr" localSheetId="53" hidden="1">{"TAB1",#N/A,TRUE,"GENERAL";"TAB2",#N/A,TRUE,"GENERAL";"TAB3",#N/A,TRUE,"GENERAL";"TAB4",#N/A,TRUE,"GENERAL";"TAB5",#N/A,TRUE,"GENERAL"}</definedName>
    <definedName name="ewrr" localSheetId="55" hidden="1">{"TAB1",#N/A,TRUE,"GENERAL";"TAB2",#N/A,TRUE,"GENERAL";"TAB3",#N/A,TRUE,"GENERAL";"TAB4",#N/A,TRUE,"GENERAL";"TAB5",#N/A,TRUE,"GENERAL"}</definedName>
    <definedName name="ewrr" localSheetId="57" hidden="1">{"TAB1",#N/A,TRUE,"GENERAL";"TAB2",#N/A,TRUE,"GENERAL";"TAB3",#N/A,TRUE,"GENERAL";"TAB4",#N/A,TRUE,"GENERAL";"TAB5",#N/A,TRUE,"GENERAL"}</definedName>
    <definedName name="ewrr" localSheetId="59" hidden="1">{"TAB1",#N/A,TRUE,"GENERAL";"TAB2",#N/A,TRUE,"GENERAL";"TAB3",#N/A,TRUE,"GENERAL";"TAB4",#N/A,TRUE,"GENERAL";"TAB5",#N/A,TRUE,"GENERAL"}</definedName>
    <definedName name="ewrr" localSheetId="61" hidden="1">{"TAB1",#N/A,TRUE,"GENERAL";"TAB2",#N/A,TRUE,"GENERAL";"TAB3",#N/A,TRUE,"GENERAL";"TAB4",#N/A,TRUE,"GENERAL";"TAB5",#N/A,TRUE,"GENERAL"}</definedName>
    <definedName name="ewrr" localSheetId="63" hidden="1">{"TAB1",#N/A,TRUE,"GENERAL";"TAB2",#N/A,TRUE,"GENERAL";"TAB3",#N/A,TRUE,"GENERAL";"TAB4",#N/A,TRUE,"GENERAL";"TAB5",#N/A,TRUE,"GENERAL"}</definedName>
    <definedName name="ewrr" localSheetId="65" hidden="1">{"TAB1",#N/A,TRUE,"GENERAL";"TAB2",#N/A,TRUE,"GENERAL";"TAB3",#N/A,TRUE,"GENERAL";"TAB4",#N/A,TRUE,"GENERAL";"TAB5",#N/A,TRUE,"GENERAL"}</definedName>
    <definedName name="ewrr" localSheetId="67" hidden="1">{"TAB1",#N/A,TRUE,"GENERAL";"TAB2",#N/A,TRUE,"GENERAL";"TAB3",#N/A,TRUE,"GENERAL";"TAB4",#N/A,TRUE,"GENERAL";"TAB5",#N/A,TRUE,"GENERAL"}</definedName>
    <definedName name="ewrr" localSheetId="69" hidden="1">{"TAB1",#N/A,TRUE,"GENERAL";"TAB2",#N/A,TRUE,"GENERAL";"TAB3",#N/A,TRUE,"GENERAL";"TAB4",#N/A,TRUE,"GENERAL";"TAB5",#N/A,TRUE,"GENERAL"}</definedName>
    <definedName name="ewrr" localSheetId="71" hidden="1">{"TAB1",#N/A,TRUE,"GENERAL";"TAB2",#N/A,TRUE,"GENERAL";"TAB3",#N/A,TRUE,"GENERAL";"TAB4",#N/A,TRUE,"GENERAL";"TAB5",#N/A,TRUE,"GENERAL"}</definedName>
    <definedName name="ewrr" localSheetId="73" hidden="1">{"TAB1",#N/A,TRUE,"GENERAL";"TAB2",#N/A,TRUE,"GENERAL";"TAB3",#N/A,TRUE,"GENERAL";"TAB4",#N/A,TRUE,"GENERAL";"TAB5",#N/A,TRUE,"GENERAL"}</definedName>
    <definedName name="ewrr" localSheetId="75" hidden="1">{"TAB1",#N/A,TRUE,"GENERAL";"TAB2",#N/A,TRUE,"GENERAL";"TAB3",#N/A,TRUE,"GENERAL";"TAB4",#N/A,TRUE,"GENERAL";"TAB5",#N/A,TRUE,"GENERAL"}</definedName>
    <definedName name="ewrr" localSheetId="77" hidden="1">{"TAB1",#N/A,TRUE,"GENERAL";"TAB2",#N/A,TRUE,"GENERAL";"TAB3",#N/A,TRUE,"GENERAL";"TAB4",#N/A,TRUE,"GENERAL";"TAB5",#N/A,TRUE,"GENERAL"}</definedName>
    <definedName name="ewrr" localSheetId="79"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6" hidden="1">{"TAB1",#N/A,TRUE,"GENERAL";"TAB2",#N/A,TRUE,"GENERAL";"TAB3",#N/A,TRUE,"GENERAL";"TAB4",#N/A,TRUE,"GENERAL";"TAB5",#N/A,TRUE,"GENERAL"}</definedName>
    <definedName name="ewrt" localSheetId="28" hidden="1">{"TAB1",#N/A,TRUE,"GENERAL";"TAB2",#N/A,TRUE,"GENERAL";"TAB3",#N/A,TRUE,"GENERAL";"TAB4",#N/A,TRUE,"GENERAL";"TAB5",#N/A,TRUE,"GENERAL"}</definedName>
    <definedName name="ewrt" localSheetId="30" hidden="1">{"TAB1",#N/A,TRUE,"GENERAL";"TAB2",#N/A,TRUE,"GENERAL";"TAB3",#N/A,TRUE,"GENERAL";"TAB4",#N/A,TRUE,"GENERAL";"TAB5",#N/A,TRUE,"GENERAL"}</definedName>
    <definedName name="ewrt" localSheetId="8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4" hidden="1">{"TAB1",#N/A,TRUE,"GENERAL";"TAB2",#N/A,TRUE,"GENERAL";"TAB3",#N/A,TRUE,"GENERAL";"TAB4",#N/A,TRUE,"GENERAL";"TAB5",#N/A,TRUE,"GENERAL"}</definedName>
    <definedName name="ewrt" localSheetId="36" hidden="1">{"TAB1",#N/A,TRUE,"GENERAL";"TAB2",#N/A,TRUE,"GENERAL";"TAB3",#N/A,TRUE,"GENERAL";"TAB4",#N/A,TRUE,"GENERAL";"TAB5",#N/A,TRUE,"GENERAL"}</definedName>
    <definedName name="ewrt" localSheetId="38" hidden="1">{"TAB1",#N/A,TRUE,"GENERAL";"TAB2",#N/A,TRUE,"GENERAL";"TAB3",#N/A,TRUE,"GENERAL";"TAB4",#N/A,TRUE,"GENERAL";"TAB5",#N/A,TRUE,"GENERAL"}</definedName>
    <definedName name="ewrt" localSheetId="40" hidden="1">{"TAB1",#N/A,TRUE,"GENERAL";"TAB2",#N/A,TRUE,"GENERAL";"TAB3",#N/A,TRUE,"GENERAL";"TAB4",#N/A,TRUE,"GENERAL";"TAB5",#N/A,TRUE,"GENERAL"}</definedName>
    <definedName name="ewrt" localSheetId="42" hidden="1">{"TAB1",#N/A,TRUE,"GENERAL";"TAB2",#N/A,TRUE,"GENERAL";"TAB3",#N/A,TRUE,"GENERAL";"TAB4",#N/A,TRUE,"GENERAL";"TAB5",#N/A,TRUE,"GENERAL"}</definedName>
    <definedName name="ewrt" localSheetId="45" hidden="1">{"TAB1",#N/A,TRUE,"GENERAL";"TAB2",#N/A,TRUE,"GENERAL";"TAB3",#N/A,TRUE,"GENERAL";"TAB4",#N/A,TRUE,"GENERAL";"TAB5",#N/A,TRUE,"GENERAL"}</definedName>
    <definedName name="ewrt" localSheetId="47" hidden="1">{"TAB1",#N/A,TRUE,"GENERAL";"TAB2",#N/A,TRUE,"GENERAL";"TAB3",#N/A,TRUE,"GENERAL";"TAB4",#N/A,TRUE,"GENERAL";"TAB5",#N/A,TRUE,"GENERAL"}</definedName>
    <definedName name="ewrt" localSheetId="49" hidden="1">{"TAB1",#N/A,TRUE,"GENERAL";"TAB2",#N/A,TRUE,"GENERAL";"TAB3",#N/A,TRUE,"GENERAL";"TAB4",#N/A,TRUE,"GENERAL";"TAB5",#N/A,TRUE,"GENERAL"}</definedName>
    <definedName name="ewrt" localSheetId="51" hidden="1">{"TAB1",#N/A,TRUE,"GENERAL";"TAB2",#N/A,TRUE,"GENERAL";"TAB3",#N/A,TRUE,"GENERAL";"TAB4",#N/A,TRUE,"GENERAL";"TAB5",#N/A,TRUE,"GENERAL"}</definedName>
    <definedName name="ewrt" localSheetId="53" hidden="1">{"TAB1",#N/A,TRUE,"GENERAL";"TAB2",#N/A,TRUE,"GENERAL";"TAB3",#N/A,TRUE,"GENERAL";"TAB4",#N/A,TRUE,"GENERAL";"TAB5",#N/A,TRUE,"GENERAL"}</definedName>
    <definedName name="ewrt" localSheetId="55" hidden="1">{"TAB1",#N/A,TRUE,"GENERAL";"TAB2",#N/A,TRUE,"GENERAL";"TAB3",#N/A,TRUE,"GENERAL";"TAB4",#N/A,TRUE,"GENERAL";"TAB5",#N/A,TRUE,"GENERAL"}</definedName>
    <definedName name="ewrt" localSheetId="57" hidden="1">{"TAB1",#N/A,TRUE,"GENERAL";"TAB2",#N/A,TRUE,"GENERAL";"TAB3",#N/A,TRUE,"GENERAL";"TAB4",#N/A,TRUE,"GENERAL";"TAB5",#N/A,TRUE,"GENERAL"}</definedName>
    <definedName name="ewrt" localSheetId="59" hidden="1">{"TAB1",#N/A,TRUE,"GENERAL";"TAB2",#N/A,TRUE,"GENERAL";"TAB3",#N/A,TRUE,"GENERAL";"TAB4",#N/A,TRUE,"GENERAL";"TAB5",#N/A,TRUE,"GENERAL"}</definedName>
    <definedName name="ewrt" localSheetId="61" hidden="1">{"TAB1",#N/A,TRUE,"GENERAL";"TAB2",#N/A,TRUE,"GENERAL";"TAB3",#N/A,TRUE,"GENERAL";"TAB4",#N/A,TRUE,"GENERAL";"TAB5",#N/A,TRUE,"GENERAL"}</definedName>
    <definedName name="ewrt" localSheetId="63" hidden="1">{"TAB1",#N/A,TRUE,"GENERAL";"TAB2",#N/A,TRUE,"GENERAL";"TAB3",#N/A,TRUE,"GENERAL";"TAB4",#N/A,TRUE,"GENERAL";"TAB5",#N/A,TRUE,"GENERAL"}</definedName>
    <definedName name="ewrt" localSheetId="65" hidden="1">{"TAB1",#N/A,TRUE,"GENERAL";"TAB2",#N/A,TRUE,"GENERAL";"TAB3",#N/A,TRUE,"GENERAL";"TAB4",#N/A,TRUE,"GENERAL";"TAB5",#N/A,TRUE,"GENERAL"}</definedName>
    <definedName name="ewrt" localSheetId="67" hidden="1">{"TAB1",#N/A,TRUE,"GENERAL";"TAB2",#N/A,TRUE,"GENERAL";"TAB3",#N/A,TRUE,"GENERAL";"TAB4",#N/A,TRUE,"GENERAL";"TAB5",#N/A,TRUE,"GENERAL"}</definedName>
    <definedName name="ewrt" localSheetId="69" hidden="1">{"TAB1",#N/A,TRUE,"GENERAL";"TAB2",#N/A,TRUE,"GENERAL";"TAB3",#N/A,TRUE,"GENERAL";"TAB4",#N/A,TRUE,"GENERAL";"TAB5",#N/A,TRUE,"GENERAL"}</definedName>
    <definedName name="ewrt" localSheetId="71" hidden="1">{"TAB1",#N/A,TRUE,"GENERAL";"TAB2",#N/A,TRUE,"GENERAL";"TAB3",#N/A,TRUE,"GENERAL";"TAB4",#N/A,TRUE,"GENERAL";"TAB5",#N/A,TRUE,"GENERAL"}</definedName>
    <definedName name="ewrt" localSheetId="73" hidden="1">{"TAB1",#N/A,TRUE,"GENERAL";"TAB2",#N/A,TRUE,"GENERAL";"TAB3",#N/A,TRUE,"GENERAL";"TAB4",#N/A,TRUE,"GENERAL";"TAB5",#N/A,TRUE,"GENERAL"}</definedName>
    <definedName name="ewrt" localSheetId="75" hidden="1">{"TAB1",#N/A,TRUE,"GENERAL";"TAB2",#N/A,TRUE,"GENERAL";"TAB3",#N/A,TRUE,"GENERAL";"TAB4",#N/A,TRUE,"GENERAL";"TAB5",#N/A,TRUE,"GENERAL"}</definedName>
    <definedName name="ewrt" localSheetId="77" hidden="1">{"TAB1",#N/A,TRUE,"GENERAL";"TAB2",#N/A,TRUE,"GENERAL";"TAB3",#N/A,TRUE,"GENERAL";"TAB4",#N/A,TRUE,"GENERAL";"TAB5",#N/A,TRUE,"GENERAL"}</definedName>
    <definedName name="ewrt" localSheetId="79"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8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40"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45" hidden="1">{"TAB1",#N/A,TRUE,"GENERAL";"TAB2",#N/A,TRUE,"GENERAL";"TAB3",#N/A,TRUE,"GENERAL";"TAB4",#N/A,TRUE,"GENERAL";"TAB5",#N/A,TRUE,"GENERAL"}</definedName>
    <definedName name="ewrwer" localSheetId="47" hidden="1">{"TAB1",#N/A,TRUE,"GENERAL";"TAB2",#N/A,TRUE,"GENERAL";"TAB3",#N/A,TRUE,"GENERAL";"TAB4",#N/A,TRUE,"GENERAL";"TAB5",#N/A,TRUE,"GENERAL"}</definedName>
    <definedName name="ewrwer" localSheetId="49" hidden="1">{"TAB1",#N/A,TRUE,"GENERAL";"TAB2",#N/A,TRUE,"GENERAL";"TAB3",#N/A,TRUE,"GENERAL";"TAB4",#N/A,TRUE,"GENERAL";"TAB5",#N/A,TRUE,"GENERAL"}</definedName>
    <definedName name="ewrwer" localSheetId="51" hidden="1">{"TAB1",#N/A,TRUE,"GENERAL";"TAB2",#N/A,TRUE,"GENERAL";"TAB3",#N/A,TRUE,"GENERAL";"TAB4",#N/A,TRUE,"GENERAL";"TAB5",#N/A,TRUE,"GENERAL"}</definedName>
    <definedName name="ewrwer" localSheetId="53" hidden="1">{"TAB1",#N/A,TRUE,"GENERAL";"TAB2",#N/A,TRUE,"GENERAL";"TAB3",#N/A,TRUE,"GENERAL";"TAB4",#N/A,TRUE,"GENERAL";"TAB5",#N/A,TRUE,"GENERAL"}</definedName>
    <definedName name="ewrwer" localSheetId="55" hidden="1">{"TAB1",#N/A,TRUE,"GENERAL";"TAB2",#N/A,TRUE,"GENERAL";"TAB3",#N/A,TRUE,"GENERAL";"TAB4",#N/A,TRUE,"GENERAL";"TAB5",#N/A,TRUE,"GENERAL"}</definedName>
    <definedName name="ewrwer" localSheetId="57" hidden="1">{"TAB1",#N/A,TRUE,"GENERAL";"TAB2",#N/A,TRUE,"GENERAL";"TAB3",#N/A,TRUE,"GENERAL";"TAB4",#N/A,TRUE,"GENERAL";"TAB5",#N/A,TRUE,"GENERAL"}</definedName>
    <definedName name="ewrwer" localSheetId="59" hidden="1">{"TAB1",#N/A,TRUE,"GENERAL";"TAB2",#N/A,TRUE,"GENERAL";"TAB3",#N/A,TRUE,"GENERAL";"TAB4",#N/A,TRUE,"GENERAL";"TAB5",#N/A,TRUE,"GENERAL"}</definedName>
    <definedName name="ewrwer" localSheetId="61" hidden="1">{"TAB1",#N/A,TRUE,"GENERAL";"TAB2",#N/A,TRUE,"GENERAL";"TAB3",#N/A,TRUE,"GENERAL";"TAB4",#N/A,TRUE,"GENERAL";"TAB5",#N/A,TRUE,"GENERAL"}</definedName>
    <definedName name="ewrwer" localSheetId="63" hidden="1">{"TAB1",#N/A,TRUE,"GENERAL";"TAB2",#N/A,TRUE,"GENERAL";"TAB3",#N/A,TRUE,"GENERAL";"TAB4",#N/A,TRUE,"GENERAL";"TAB5",#N/A,TRUE,"GENERAL"}</definedName>
    <definedName name="ewrwer" localSheetId="65" hidden="1">{"TAB1",#N/A,TRUE,"GENERAL";"TAB2",#N/A,TRUE,"GENERAL";"TAB3",#N/A,TRUE,"GENERAL";"TAB4",#N/A,TRUE,"GENERAL";"TAB5",#N/A,TRUE,"GENERAL"}</definedName>
    <definedName name="ewrwer" localSheetId="67" hidden="1">{"TAB1",#N/A,TRUE,"GENERAL";"TAB2",#N/A,TRUE,"GENERAL";"TAB3",#N/A,TRUE,"GENERAL";"TAB4",#N/A,TRUE,"GENERAL";"TAB5",#N/A,TRUE,"GENERAL"}</definedName>
    <definedName name="ewrwer" localSheetId="69" hidden="1">{"TAB1",#N/A,TRUE,"GENERAL";"TAB2",#N/A,TRUE,"GENERAL";"TAB3",#N/A,TRUE,"GENERAL";"TAB4",#N/A,TRUE,"GENERAL";"TAB5",#N/A,TRUE,"GENERAL"}</definedName>
    <definedName name="ewrwer" localSheetId="71" hidden="1">{"TAB1",#N/A,TRUE,"GENERAL";"TAB2",#N/A,TRUE,"GENERAL";"TAB3",#N/A,TRUE,"GENERAL";"TAB4",#N/A,TRUE,"GENERAL";"TAB5",#N/A,TRUE,"GENERAL"}</definedName>
    <definedName name="ewrwer" localSheetId="73" hidden="1">{"TAB1",#N/A,TRUE,"GENERAL";"TAB2",#N/A,TRUE,"GENERAL";"TAB3",#N/A,TRUE,"GENERAL";"TAB4",#N/A,TRUE,"GENERAL";"TAB5",#N/A,TRUE,"GENERAL"}</definedName>
    <definedName name="ewrwer" localSheetId="75" hidden="1">{"TAB1",#N/A,TRUE,"GENERAL";"TAB2",#N/A,TRUE,"GENERAL";"TAB3",#N/A,TRUE,"GENERAL";"TAB4",#N/A,TRUE,"GENERAL";"TAB5",#N/A,TRUE,"GENERAL"}</definedName>
    <definedName name="ewrwer" localSheetId="77" hidden="1">{"TAB1",#N/A,TRUE,"GENERAL";"TAB2",#N/A,TRUE,"GENERAL";"TAB3",#N/A,TRUE,"GENERAL";"TAB4",#N/A,TRUE,"GENERAL";"TAB5",#N/A,TRUE,"GENERAL"}</definedName>
    <definedName name="ewrwer" localSheetId="79"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6">#REF!</definedName>
    <definedName name="EXC" localSheetId="28">#REF!</definedName>
    <definedName name="EXC" localSheetId="30">#REF!</definedName>
    <definedName name="EXC" localSheetId="81">#REF!</definedName>
    <definedName name="EXC" localSheetId="32">#REF!</definedName>
    <definedName name="EXC" localSheetId="34">#REF!</definedName>
    <definedName name="EXC" localSheetId="36">#REF!</definedName>
    <definedName name="EXC" localSheetId="38">#REF!</definedName>
    <definedName name="EXC" localSheetId="40">#REF!</definedName>
    <definedName name="EXC" localSheetId="42">#REF!</definedName>
    <definedName name="EXC" localSheetId="45">#REF!</definedName>
    <definedName name="EXC" localSheetId="47">#REF!</definedName>
    <definedName name="EXC" localSheetId="49">#REF!</definedName>
    <definedName name="EXC" localSheetId="51">#REF!</definedName>
    <definedName name="EXC" localSheetId="53">#REF!</definedName>
    <definedName name="EXC" localSheetId="55">#REF!</definedName>
    <definedName name="EXC" localSheetId="57">#REF!</definedName>
    <definedName name="EXC" localSheetId="59">#REF!</definedName>
    <definedName name="EXC" localSheetId="61">#REF!</definedName>
    <definedName name="EXC" localSheetId="63">#REF!</definedName>
    <definedName name="EXC" localSheetId="65">#REF!</definedName>
    <definedName name="EXC" localSheetId="67">#REF!</definedName>
    <definedName name="EXC" localSheetId="69">#REF!</definedName>
    <definedName name="EXC" localSheetId="71">#REF!</definedName>
    <definedName name="EXC" localSheetId="73">#REF!</definedName>
    <definedName name="EXC" localSheetId="75">#REF!</definedName>
    <definedName name="EXC" localSheetId="77">#REF!</definedName>
    <definedName name="EXC" localSheetId="79">#REF!</definedName>
    <definedName name="EXC">#REF!</definedName>
    <definedName name="EXCAV_1">#REF!</definedName>
    <definedName name="EXCAV_2">#REF!</definedName>
    <definedName name="exCEL" localSheetId="26">#REF!</definedName>
    <definedName name="exCEL" localSheetId="28">#REF!</definedName>
    <definedName name="exCEL" localSheetId="30">#REF!</definedName>
    <definedName name="exCEL" localSheetId="81">#REF!</definedName>
    <definedName name="exCEL" localSheetId="32">#REF!</definedName>
    <definedName name="exCEL" localSheetId="34">#REF!</definedName>
    <definedName name="exCEL" localSheetId="36">#REF!</definedName>
    <definedName name="exCEL" localSheetId="38">#REF!</definedName>
    <definedName name="exCEL" localSheetId="40">#REF!</definedName>
    <definedName name="exCEL" localSheetId="42">#REF!</definedName>
    <definedName name="exCEL" localSheetId="45">#REF!</definedName>
    <definedName name="exCEL" localSheetId="47">#REF!</definedName>
    <definedName name="exCEL" localSheetId="49">#REF!</definedName>
    <definedName name="exCEL" localSheetId="51">#REF!</definedName>
    <definedName name="exCEL" localSheetId="53">#REF!</definedName>
    <definedName name="exCEL" localSheetId="55">#REF!</definedName>
    <definedName name="exCEL" localSheetId="57">#REF!</definedName>
    <definedName name="exCEL" localSheetId="59">#REF!</definedName>
    <definedName name="exCEL" localSheetId="61">#REF!</definedName>
    <definedName name="exCEL" localSheetId="63">#REF!</definedName>
    <definedName name="exCEL" localSheetId="65">#REF!</definedName>
    <definedName name="exCEL" localSheetId="67">#REF!</definedName>
    <definedName name="exCEL" localSheetId="69">#REF!</definedName>
    <definedName name="exCEL" localSheetId="71">#REF!</definedName>
    <definedName name="exCEL" localSheetId="73">#REF!</definedName>
    <definedName name="exCEL" localSheetId="75">#REF!</definedName>
    <definedName name="exCEL" localSheetId="77">#REF!</definedName>
    <definedName name="exCEL" localSheetId="79">#REF!</definedName>
    <definedName name="exCEL">#REF!</definedName>
    <definedName name="Excel_BuiltIn_Print_Area_3" localSheetId="26">#REF!</definedName>
    <definedName name="Excel_BuiltIn_Print_Area_3" localSheetId="28">#REF!</definedName>
    <definedName name="Excel_BuiltIn_Print_Area_3" localSheetId="30">#REF!</definedName>
    <definedName name="Excel_BuiltIn_Print_Area_3" localSheetId="81">#REF!</definedName>
    <definedName name="Excel_BuiltIn_Print_Area_3" localSheetId="32">#REF!</definedName>
    <definedName name="Excel_BuiltIn_Print_Area_3" localSheetId="34">#REF!</definedName>
    <definedName name="Excel_BuiltIn_Print_Area_3" localSheetId="36">#REF!</definedName>
    <definedName name="Excel_BuiltIn_Print_Area_3" localSheetId="38">#REF!</definedName>
    <definedName name="Excel_BuiltIn_Print_Area_3" localSheetId="40">#REF!</definedName>
    <definedName name="Excel_BuiltIn_Print_Area_3" localSheetId="42">#REF!</definedName>
    <definedName name="Excel_BuiltIn_Print_Area_3" localSheetId="45">#REF!</definedName>
    <definedName name="Excel_BuiltIn_Print_Area_3" localSheetId="47">#REF!</definedName>
    <definedName name="Excel_BuiltIn_Print_Area_3" localSheetId="49">#REF!</definedName>
    <definedName name="Excel_BuiltIn_Print_Area_3" localSheetId="51">#REF!</definedName>
    <definedName name="Excel_BuiltIn_Print_Area_3" localSheetId="53">#REF!</definedName>
    <definedName name="Excel_BuiltIn_Print_Area_3" localSheetId="55">#REF!</definedName>
    <definedName name="Excel_BuiltIn_Print_Area_3" localSheetId="57">#REF!</definedName>
    <definedName name="Excel_BuiltIn_Print_Area_3" localSheetId="59">#REF!</definedName>
    <definedName name="Excel_BuiltIn_Print_Area_3" localSheetId="61">#REF!</definedName>
    <definedName name="Excel_BuiltIn_Print_Area_3" localSheetId="63">#REF!</definedName>
    <definedName name="Excel_BuiltIn_Print_Area_3" localSheetId="65">#REF!</definedName>
    <definedName name="Excel_BuiltIn_Print_Area_3" localSheetId="67">#REF!</definedName>
    <definedName name="Excel_BuiltIn_Print_Area_3" localSheetId="69">#REF!</definedName>
    <definedName name="Excel_BuiltIn_Print_Area_3" localSheetId="71">#REF!</definedName>
    <definedName name="Excel_BuiltIn_Print_Area_3" localSheetId="73">#REF!</definedName>
    <definedName name="Excel_BuiltIn_Print_Area_3" localSheetId="75">#REF!</definedName>
    <definedName name="Excel_BuiltIn_Print_Area_3" localSheetId="77">#REF!</definedName>
    <definedName name="Excel_BuiltIn_Print_Area_3" localSheetId="79">#REF!</definedName>
    <definedName name="Excel_BuiltIn_Print_Area_3">#REF!</definedName>
    <definedName name="Excel_BuiltIn_Print_Area_3_X" localSheetId="26">#REF!</definedName>
    <definedName name="Excel_BuiltIn_Print_Area_3_X" localSheetId="28">#REF!</definedName>
    <definedName name="Excel_BuiltIn_Print_Area_3_X" localSheetId="30">#REF!</definedName>
    <definedName name="Excel_BuiltIn_Print_Area_3_X" localSheetId="81">#REF!</definedName>
    <definedName name="Excel_BuiltIn_Print_Area_3_X" localSheetId="32">#REF!</definedName>
    <definedName name="Excel_BuiltIn_Print_Area_3_X" localSheetId="34">#REF!</definedName>
    <definedName name="Excel_BuiltIn_Print_Area_3_X" localSheetId="36">#REF!</definedName>
    <definedName name="Excel_BuiltIn_Print_Area_3_X" localSheetId="38">#REF!</definedName>
    <definedName name="Excel_BuiltIn_Print_Area_3_X" localSheetId="40">#REF!</definedName>
    <definedName name="Excel_BuiltIn_Print_Area_3_X" localSheetId="42">#REF!</definedName>
    <definedName name="Excel_BuiltIn_Print_Area_3_X" localSheetId="45">#REF!</definedName>
    <definedName name="Excel_BuiltIn_Print_Area_3_X" localSheetId="47">#REF!</definedName>
    <definedName name="Excel_BuiltIn_Print_Area_3_X" localSheetId="49">#REF!</definedName>
    <definedName name="Excel_BuiltIn_Print_Area_3_X" localSheetId="51">#REF!</definedName>
    <definedName name="Excel_BuiltIn_Print_Area_3_X" localSheetId="53">#REF!</definedName>
    <definedName name="Excel_BuiltIn_Print_Area_3_X" localSheetId="55">#REF!</definedName>
    <definedName name="Excel_BuiltIn_Print_Area_3_X" localSheetId="57">#REF!</definedName>
    <definedName name="Excel_BuiltIn_Print_Area_3_X" localSheetId="59">#REF!</definedName>
    <definedName name="Excel_BuiltIn_Print_Area_3_X" localSheetId="61">#REF!</definedName>
    <definedName name="Excel_BuiltIn_Print_Area_3_X" localSheetId="63">#REF!</definedName>
    <definedName name="Excel_BuiltIn_Print_Area_3_X" localSheetId="65">#REF!</definedName>
    <definedName name="Excel_BuiltIn_Print_Area_3_X" localSheetId="67">#REF!</definedName>
    <definedName name="Excel_BuiltIn_Print_Area_3_X" localSheetId="69">#REF!</definedName>
    <definedName name="Excel_BuiltIn_Print_Area_3_X" localSheetId="71">#REF!</definedName>
    <definedName name="Excel_BuiltIn_Print_Area_3_X" localSheetId="73">#REF!</definedName>
    <definedName name="Excel_BuiltIn_Print_Area_3_X" localSheetId="75">#REF!</definedName>
    <definedName name="Excel_BuiltIn_Print_Area_3_X" localSheetId="77">#REF!</definedName>
    <definedName name="Excel_BuiltIn_Print_Area_3_X" localSheetId="79">#REF!</definedName>
    <definedName name="Excel_BuiltIn_Print_Area_3_X">#REF!</definedName>
    <definedName name="Excel_BuiltIn_Print_Titles_10" localSheetId="26">[32]SKJ452!#REF!</definedName>
    <definedName name="Excel_BuiltIn_Print_Titles_10" localSheetId="28">[32]SKJ452!#REF!</definedName>
    <definedName name="Excel_BuiltIn_Print_Titles_10" localSheetId="30">[32]SKJ452!#REF!</definedName>
    <definedName name="Excel_BuiltIn_Print_Titles_10" localSheetId="81">[32]SKJ452!#REF!</definedName>
    <definedName name="Excel_BuiltIn_Print_Titles_10" localSheetId="32">[32]SKJ452!#REF!</definedName>
    <definedName name="Excel_BuiltIn_Print_Titles_10" localSheetId="34">[32]SKJ452!#REF!</definedName>
    <definedName name="Excel_BuiltIn_Print_Titles_10" localSheetId="36">[32]SKJ452!#REF!</definedName>
    <definedName name="Excel_BuiltIn_Print_Titles_10" localSheetId="38">[32]SKJ452!#REF!</definedName>
    <definedName name="Excel_BuiltIn_Print_Titles_10" localSheetId="40">[32]SKJ452!#REF!</definedName>
    <definedName name="Excel_BuiltIn_Print_Titles_10" localSheetId="42">[32]SKJ452!#REF!</definedName>
    <definedName name="Excel_BuiltIn_Print_Titles_10" localSheetId="45">[32]SKJ452!#REF!</definedName>
    <definedName name="Excel_BuiltIn_Print_Titles_10" localSheetId="47">[32]SKJ452!#REF!</definedName>
    <definedName name="Excel_BuiltIn_Print_Titles_10" localSheetId="49">[32]SKJ452!#REF!</definedName>
    <definedName name="Excel_BuiltIn_Print_Titles_10" localSheetId="51">[32]SKJ452!#REF!</definedName>
    <definedName name="Excel_BuiltIn_Print_Titles_10" localSheetId="53">[32]SKJ452!#REF!</definedName>
    <definedName name="Excel_BuiltIn_Print_Titles_10" localSheetId="55">[32]SKJ452!#REF!</definedName>
    <definedName name="Excel_BuiltIn_Print_Titles_10" localSheetId="57">[32]SKJ452!#REF!</definedName>
    <definedName name="Excel_BuiltIn_Print_Titles_10" localSheetId="59">[32]SKJ452!#REF!</definedName>
    <definedName name="Excel_BuiltIn_Print_Titles_10" localSheetId="61">[32]SKJ452!#REF!</definedName>
    <definedName name="Excel_BuiltIn_Print_Titles_10" localSheetId="63">[32]SKJ452!#REF!</definedName>
    <definedName name="Excel_BuiltIn_Print_Titles_10" localSheetId="65">[32]SKJ452!#REF!</definedName>
    <definedName name="Excel_BuiltIn_Print_Titles_10" localSheetId="67">[32]SKJ452!#REF!</definedName>
    <definedName name="Excel_BuiltIn_Print_Titles_10" localSheetId="69">[32]SKJ452!#REF!</definedName>
    <definedName name="Excel_BuiltIn_Print_Titles_10" localSheetId="71">[32]SKJ452!#REF!</definedName>
    <definedName name="Excel_BuiltIn_Print_Titles_10" localSheetId="73">[32]SKJ452!#REF!</definedName>
    <definedName name="Excel_BuiltIn_Print_Titles_10" localSheetId="75">[32]SKJ452!#REF!</definedName>
    <definedName name="Excel_BuiltIn_Print_Titles_10" localSheetId="77">[32]SKJ452!#REF!</definedName>
    <definedName name="Excel_BuiltIn_Print_Titles_10" localSheetId="79">[32]SKJ452!#REF!</definedName>
    <definedName name="Excel_BuiltIn_Print_Titles_10">[32]SKJ452!#REF!</definedName>
    <definedName name="Excel_BuiltIn_Print_Titles_11" localSheetId="26">[32]ITA878!#REF!</definedName>
    <definedName name="Excel_BuiltIn_Print_Titles_11" localSheetId="28">[32]ITA878!#REF!</definedName>
    <definedName name="Excel_BuiltIn_Print_Titles_11" localSheetId="30">[32]ITA878!#REF!</definedName>
    <definedName name="Excel_BuiltIn_Print_Titles_11" localSheetId="81">[32]ITA878!#REF!</definedName>
    <definedName name="Excel_BuiltIn_Print_Titles_11" localSheetId="32">[32]ITA878!#REF!</definedName>
    <definedName name="Excel_BuiltIn_Print_Titles_11" localSheetId="34">[32]ITA878!#REF!</definedName>
    <definedName name="Excel_BuiltIn_Print_Titles_11" localSheetId="36">[32]ITA878!#REF!</definedName>
    <definedName name="Excel_BuiltIn_Print_Titles_11" localSheetId="38">[32]ITA878!#REF!</definedName>
    <definedName name="Excel_BuiltIn_Print_Titles_11" localSheetId="40">[32]ITA878!#REF!</definedName>
    <definedName name="Excel_BuiltIn_Print_Titles_11" localSheetId="42">[32]ITA878!#REF!</definedName>
    <definedName name="Excel_BuiltIn_Print_Titles_11" localSheetId="45">[32]ITA878!#REF!</definedName>
    <definedName name="Excel_BuiltIn_Print_Titles_11" localSheetId="47">[32]ITA878!#REF!</definedName>
    <definedName name="Excel_BuiltIn_Print_Titles_11" localSheetId="49">[32]ITA878!#REF!</definedName>
    <definedName name="Excel_BuiltIn_Print_Titles_11" localSheetId="51">[32]ITA878!#REF!</definedName>
    <definedName name="Excel_BuiltIn_Print_Titles_11" localSheetId="53">[32]ITA878!#REF!</definedName>
    <definedName name="Excel_BuiltIn_Print_Titles_11" localSheetId="55">[32]ITA878!#REF!</definedName>
    <definedName name="Excel_BuiltIn_Print_Titles_11" localSheetId="57">[32]ITA878!#REF!</definedName>
    <definedName name="Excel_BuiltIn_Print_Titles_11" localSheetId="59">[32]ITA878!#REF!</definedName>
    <definedName name="Excel_BuiltIn_Print_Titles_11" localSheetId="61">[32]ITA878!#REF!</definedName>
    <definedName name="Excel_BuiltIn_Print_Titles_11" localSheetId="63">[32]ITA878!#REF!</definedName>
    <definedName name="Excel_BuiltIn_Print_Titles_11" localSheetId="65">[32]ITA878!#REF!</definedName>
    <definedName name="Excel_BuiltIn_Print_Titles_11" localSheetId="67">[32]ITA878!#REF!</definedName>
    <definedName name="Excel_BuiltIn_Print_Titles_11" localSheetId="69">[32]ITA878!#REF!</definedName>
    <definedName name="Excel_BuiltIn_Print_Titles_11" localSheetId="71">[32]ITA878!#REF!</definedName>
    <definedName name="Excel_BuiltIn_Print_Titles_11" localSheetId="73">[32]ITA878!#REF!</definedName>
    <definedName name="Excel_BuiltIn_Print_Titles_11" localSheetId="75">[32]ITA878!#REF!</definedName>
    <definedName name="Excel_BuiltIn_Print_Titles_11" localSheetId="77">[32]ITA878!#REF!</definedName>
    <definedName name="Excel_BuiltIn_Print_Titles_11" localSheetId="79">[32]ITA878!#REF!</definedName>
    <definedName name="Excel_BuiltIn_Print_Titles_11">[32]ITA878!#REF!</definedName>
    <definedName name="Excel_BuiltIn_Print_Titles_12" localSheetId="26">'[32]AEA-944'!#REF!</definedName>
    <definedName name="Excel_BuiltIn_Print_Titles_12" localSheetId="28">'[32]AEA-944'!#REF!</definedName>
    <definedName name="Excel_BuiltIn_Print_Titles_12" localSheetId="30">'[32]AEA-944'!#REF!</definedName>
    <definedName name="Excel_BuiltIn_Print_Titles_12" localSheetId="81">'[32]AEA-944'!#REF!</definedName>
    <definedName name="Excel_BuiltIn_Print_Titles_12" localSheetId="32">'[32]AEA-944'!#REF!</definedName>
    <definedName name="Excel_BuiltIn_Print_Titles_12" localSheetId="34">'[32]AEA-944'!#REF!</definedName>
    <definedName name="Excel_BuiltIn_Print_Titles_12" localSheetId="36">'[32]AEA-944'!#REF!</definedName>
    <definedName name="Excel_BuiltIn_Print_Titles_12" localSheetId="38">'[32]AEA-944'!#REF!</definedName>
    <definedName name="Excel_BuiltIn_Print_Titles_12" localSheetId="40">'[32]AEA-944'!#REF!</definedName>
    <definedName name="Excel_BuiltIn_Print_Titles_12" localSheetId="42">'[32]AEA-944'!#REF!</definedName>
    <definedName name="Excel_BuiltIn_Print_Titles_12" localSheetId="45">'[32]AEA-944'!#REF!</definedName>
    <definedName name="Excel_BuiltIn_Print_Titles_12" localSheetId="47">'[32]AEA-944'!#REF!</definedName>
    <definedName name="Excel_BuiltIn_Print_Titles_12" localSheetId="49">'[32]AEA-944'!#REF!</definedName>
    <definedName name="Excel_BuiltIn_Print_Titles_12" localSheetId="51">'[32]AEA-944'!#REF!</definedName>
    <definedName name="Excel_BuiltIn_Print_Titles_12" localSheetId="53">'[32]AEA-944'!#REF!</definedName>
    <definedName name="Excel_BuiltIn_Print_Titles_12" localSheetId="55">'[32]AEA-944'!#REF!</definedName>
    <definedName name="Excel_BuiltIn_Print_Titles_12" localSheetId="57">'[32]AEA-944'!#REF!</definedName>
    <definedName name="Excel_BuiltIn_Print_Titles_12" localSheetId="59">'[32]AEA-944'!#REF!</definedName>
    <definedName name="Excel_BuiltIn_Print_Titles_12" localSheetId="61">'[32]AEA-944'!#REF!</definedName>
    <definedName name="Excel_BuiltIn_Print_Titles_12" localSheetId="63">'[32]AEA-944'!#REF!</definedName>
    <definedName name="Excel_BuiltIn_Print_Titles_12" localSheetId="65">'[32]AEA-944'!#REF!</definedName>
    <definedName name="Excel_BuiltIn_Print_Titles_12" localSheetId="67">'[32]AEA-944'!#REF!</definedName>
    <definedName name="Excel_BuiltIn_Print_Titles_12" localSheetId="69">'[32]AEA-944'!#REF!</definedName>
    <definedName name="Excel_BuiltIn_Print_Titles_12" localSheetId="71">'[32]AEA-944'!#REF!</definedName>
    <definedName name="Excel_BuiltIn_Print_Titles_12" localSheetId="73">'[32]AEA-944'!#REF!</definedName>
    <definedName name="Excel_BuiltIn_Print_Titles_12" localSheetId="75">'[32]AEA-944'!#REF!</definedName>
    <definedName name="Excel_BuiltIn_Print_Titles_12" localSheetId="77">'[32]AEA-944'!#REF!</definedName>
    <definedName name="Excel_BuiltIn_Print_Titles_12" localSheetId="79">'[32]AEA-944'!#REF!</definedName>
    <definedName name="Excel_BuiltIn_Print_Titles_12">'[32]AEA-944'!#REF!</definedName>
    <definedName name="Excel_BuiltIn_Print_Titles_13" localSheetId="26">'[32]DUB-823'!#REF!</definedName>
    <definedName name="Excel_BuiltIn_Print_Titles_13" localSheetId="28">'[32]DUB-823'!#REF!</definedName>
    <definedName name="Excel_BuiltIn_Print_Titles_13" localSheetId="30">'[32]DUB-823'!#REF!</definedName>
    <definedName name="Excel_BuiltIn_Print_Titles_13" localSheetId="81">'[32]DUB-823'!#REF!</definedName>
    <definedName name="Excel_BuiltIn_Print_Titles_13" localSheetId="32">'[32]DUB-823'!#REF!</definedName>
    <definedName name="Excel_BuiltIn_Print_Titles_13" localSheetId="34">'[32]DUB-823'!#REF!</definedName>
    <definedName name="Excel_BuiltIn_Print_Titles_13" localSheetId="36">'[32]DUB-823'!#REF!</definedName>
    <definedName name="Excel_BuiltIn_Print_Titles_13" localSheetId="38">'[32]DUB-823'!#REF!</definedName>
    <definedName name="Excel_BuiltIn_Print_Titles_13" localSheetId="40">'[32]DUB-823'!#REF!</definedName>
    <definedName name="Excel_BuiltIn_Print_Titles_13" localSheetId="42">'[32]DUB-823'!#REF!</definedName>
    <definedName name="Excel_BuiltIn_Print_Titles_13" localSheetId="45">'[32]DUB-823'!#REF!</definedName>
    <definedName name="Excel_BuiltIn_Print_Titles_13" localSheetId="47">'[32]DUB-823'!#REF!</definedName>
    <definedName name="Excel_BuiltIn_Print_Titles_13" localSheetId="49">'[32]DUB-823'!#REF!</definedName>
    <definedName name="Excel_BuiltIn_Print_Titles_13" localSheetId="51">'[32]DUB-823'!#REF!</definedName>
    <definedName name="Excel_BuiltIn_Print_Titles_13" localSheetId="53">'[32]DUB-823'!#REF!</definedName>
    <definedName name="Excel_BuiltIn_Print_Titles_13" localSheetId="55">'[32]DUB-823'!#REF!</definedName>
    <definedName name="Excel_BuiltIn_Print_Titles_13" localSheetId="57">'[32]DUB-823'!#REF!</definedName>
    <definedName name="Excel_BuiltIn_Print_Titles_13" localSheetId="59">'[32]DUB-823'!#REF!</definedName>
    <definedName name="Excel_BuiltIn_Print_Titles_13" localSheetId="61">'[32]DUB-823'!#REF!</definedName>
    <definedName name="Excel_BuiltIn_Print_Titles_13" localSheetId="63">'[32]DUB-823'!#REF!</definedName>
    <definedName name="Excel_BuiltIn_Print_Titles_13" localSheetId="65">'[32]DUB-823'!#REF!</definedName>
    <definedName name="Excel_BuiltIn_Print_Titles_13" localSheetId="67">'[32]DUB-823'!#REF!</definedName>
    <definedName name="Excel_BuiltIn_Print_Titles_13" localSheetId="69">'[32]DUB-823'!#REF!</definedName>
    <definedName name="Excel_BuiltIn_Print_Titles_13" localSheetId="71">'[32]DUB-823'!#REF!</definedName>
    <definedName name="Excel_BuiltIn_Print_Titles_13" localSheetId="73">'[32]DUB-823'!#REF!</definedName>
    <definedName name="Excel_BuiltIn_Print_Titles_13" localSheetId="75">'[32]DUB-823'!#REF!</definedName>
    <definedName name="Excel_BuiltIn_Print_Titles_13" localSheetId="77">'[32]DUB-823'!#REF!</definedName>
    <definedName name="Excel_BuiltIn_Print_Titles_13" localSheetId="79">'[32]DUB-823'!#REF!</definedName>
    <definedName name="Excel_BuiltIn_Print_Titles_13">'[32]DUB-823'!#REF!</definedName>
    <definedName name="Excel_BuiltIn_Print_Titles_14" localSheetId="26">'[32]GPI 526'!#REF!</definedName>
    <definedName name="Excel_BuiltIn_Print_Titles_14" localSheetId="28">'[32]GPI 526'!#REF!</definedName>
    <definedName name="Excel_BuiltIn_Print_Titles_14" localSheetId="30">'[32]GPI 526'!#REF!</definedName>
    <definedName name="Excel_BuiltIn_Print_Titles_14" localSheetId="81">'[32]GPI 526'!#REF!</definedName>
    <definedName name="Excel_BuiltIn_Print_Titles_14" localSheetId="32">'[32]GPI 526'!#REF!</definedName>
    <definedName name="Excel_BuiltIn_Print_Titles_14" localSheetId="34">'[32]GPI 526'!#REF!</definedName>
    <definedName name="Excel_BuiltIn_Print_Titles_14" localSheetId="36">'[32]GPI 526'!#REF!</definedName>
    <definedName name="Excel_BuiltIn_Print_Titles_14" localSheetId="38">'[32]GPI 526'!#REF!</definedName>
    <definedName name="Excel_BuiltIn_Print_Titles_14" localSheetId="40">'[32]GPI 526'!#REF!</definedName>
    <definedName name="Excel_BuiltIn_Print_Titles_14" localSheetId="42">'[32]GPI 526'!#REF!</definedName>
    <definedName name="Excel_BuiltIn_Print_Titles_14" localSheetId="45">'[32]GPI 526'!#REF!</definedName>
    <definedName name="Excel_BuiltIn_Print_Titles_14" localSheetId="47">'[32]GPI 526'!#REF!</definedName>
    <definedName name="Excel_BuiltIn_Print_Titles_14" localSheetId="49">'[32]GPI 526'!#REF!</definedName>
    <definedName name="Excel_BuiltIn_Print_Titles_14" localSheetId="51">'[32]GPI 526'!#REF!</definedName>
    <definedName name="Excel_BuiltIn_Print_Titles_14" localSheetId="53">'[32]GPI 526'!#REF!</definedName>
    <definedName name="Excel_BuiltIn_Print_Titles_14" localSheetId="55">'[32]GPI 526'!#REF!</definedName>
    <definedName name="Excel_BuiltIn_Print_Titles_14" localSheetId="57">'[32]GPI 526'!#REF!</definedName>
    <definedName name="Excel_BuiltIn_Print_Titles_14" localSheetId="59">'[32]GPI 526'!#REF!</definedName>
    <definedName name="Excel_BuiltIn_Print_Titles_14" localSheetId="61">'[32]GPI 526'!#REF!</definedName>
    <definedName name="Excel_BuiltIn_Print_Titles_14" localSheetId="63">'[32]GPI 526'!#REF!</definedName>
    <definedName name="Excel_BuiltIn_Print_Titles_14" localSheetId="65">'[32]GPI 526'!#REF!</definedName>
    <definedName name="Excel_BuiltIn_Print_Titles_14" localSheetId="67">'[32]GPI 526'!#REF!</definedName>
    <definedName name="Excel_BuiltIn_Print_Titles_14" localSheetId="69">'[32]GPI 526'!#REF!</definedName>
    <definedName name="Excel_BuiltIn_Print_Titles_14" localSheetId="71">'[32]GPI 526'!#REF!</definedName>
    <definedName name="Excel_BuiltIn_Print_Titles_14" localSheetId="73">'[32]GPI 526'!#REF!</definedName>
    <definedName name="Excel_BuiltIn_Print_Titles_14" localSheetId="75">'[32]GPI 526'!#REF!</definedName>
    <definedName name="Excel_BuiltIn_Print_Titles_14" localSheetId="77">'[32]GPI 526'!#REF!</definedName>
    <definedName name="Excel_BuiltIn_Print_Titles_14" localSheetId="79">'[32]GPI 526'!#REF!</definedName>
    <definedName name="Excel_BuiltIn_Print_Titles_14">'[32]GPI 526'!#REF!</definedName>
    <definedName name="Excel_BuiltIn_Print_Titles_15" localSheetId="26">#REF!</definedName>
    <definedName name="Excel_BuiltIn_Print_Titles_15" localSheetId="28">#REF!</definedName>
    <definedName name="Excel_BuiltIn_Print_Titles_15" localSheetId="30">#REF!</definedName>
    <definedName name="Excel_BuiltIn_Print_Titles_15" localSheetId="81">#REF!</definedName>
    <definedName name="Excel_BuiltIn_Print_Titles_15" localSheetId="32">#REF!</definedName>
    <definedName name="Excel_BuiltIn_Print_Titles_15" localSheetId="34">#REF!</definedName>
    <definedName name="Excel_BuiltIn_Print_Titles_15" localSheetId="36">#REF!</definedName>
    <definedName name="Excel_BuiltIn_Print_Titles_15" localSheetId="38">#REF!</definedName>
    <definedName name="Excel_BuiltIn_Print_Titles_15" localSheetId="40">#REF!</definedName>
    <definedName name="Excel_BuiltIn_Print_Titles_15" localSheetId="42">#REF!</definedName>
    <definedName name="Excel_BuiltIn_Print_Titles_15" localSheetId="45">#REF!</definedName>
    <definedName name="Excel_BuiltIn_Print_Titles_15" localSheetId="47">#REF!</definedName>
    <definedName name="Excel_BuiltIn_Print_Titles_15" localSheetId="49">#REF!</definedName>
    <definedName name="Excel_BuiltIn_Print_Titles_15" localSheetId="51">#REF!</definedName>
    <definedName name="Excel_BuiltIn_Print_Titles_15" localSheetId="53">#REF!</definedName>
    <definedName name="Excel_BuiltIn_Print_Titles_15" localSheetId="55">#REF!</definedName>
    <definedName name="Excel_BuiltIn_Print_Titles_15" localSheetId="57">#REF!</definedName>
    <definedName name="Excel_BuiltIn_Print_Titles_15" localSheetId="59">#REF!</definedName>
    <definedName name="Excel_BuiltIn_Print_Titles_15" localSheetId="61">#REF!</definedName>
    <definedName name="Excel_BuiltIn_Print_Titles_15" localSheetId="63">#REF!</definedName>
    <definedName name="Excel_BuiltIn_Print_Titles_15" localSheetId="65">#REF!</definedName>
    <definedName name="Excel_BuiltIn_Print_Titles_15" localSheetId="67">#REF!</definedName>
    <definedName name="Excel_BuiltIn_Print_Titles_15" localSheetId="69">#REF!</definedName>
    <definedName name="Excel_BuiltIn_Print_Titles_15" localSheetId="71">#REF!</definedName>
    <definedName name="Excel_BuiltIn_Print_Titles_15" localSheetId="73">#REF!</definedName>
    <definedName name="Excel_BuiltIn_Print_Titles_15" localSheetId="75">#REF!</definedName>
    <definedName name="Excel_BuiltIn_Print_Titles_15" localSheetId="77">#REF!</definedName>
    <definedName name="Excel_BuiltIn_Print_Titles_15" localSheetId="79">#REF!</definedName>
    <definedName name="Excel_BuiltIn_Print_Titles_15">#REF!</definedName>
    <definedName name="Excel_BuiltIn_Print_Titles_16" localSheetId="26">#REF!</definedName>
    <definedName name="Excel_BuiltIn_Print_Titles_16" localSheetId="28">#REF!</definedName>
    <definedName name="Excel_BuiltIn_Print_Titles_16" localSheetId="30">#REF!</definedName>
    <definedName name="Excel_BuiltIn_Print_Titles_16" localSheetId="81">#REF!</definedName>
    <definedName name="Excel_BuiltIn_Print_Titles_16" localSheetId="32">#REF!</definedName>
    <definedName name="Excel_BuiltIn_Print_Titles_16" localSheetId="34">#REF!</definedName>
    <definedName name="Excel_BuiltIn_Print_Titles_16" localSheetId="36">#REF!</definedName>
    <definedName name="Excel_BuiltIn_Print_Titles_16" localSheetId="38">#REF!</definedName>
    <definedName name="Excel_BuiltIn_Print_Titles_16" localSheetId="40">#REF!</definedName>
    <definedName name="Excel_BuiltIn_Print_Titles_16" localSheetId="42">#REF!</definedName>
    <definedName name="Excel_BuiltIn_Print_Titles_16" localSheetId="45">#REF!</definedName>
    <definedName name="Excel_BuiltIn_Print_Titles_16" localSheetId="47">#REF!</definedName>
    <definedName name="Excel_BuiltIn_Print_Titles_16" localSheetId="49">#REF!</definedName>
    <definedName name="Excel_BuiltIn_Print_Titles_16" localSheetId="51">#REF!</definedName>
    <definedName name="Excel_BuiltIn_Print_Titles_16" localSheetId="53">#REF!</definedName>
    <definedName name="Excel_BuiltIn_Print_Titles_16" localSheetId="55">#REF!</definedName>
    <definedName name="Excel_BuiltIn_Print_Titles_16" localSheetId="57">#REF!</definedName>
    <definedName name="Excel_BuiltIn_Print_Titles_16" localSheetId="59">#REF!</definedName>
    <definedName name="Excel_BuiltIn_Print_Titles_16" localSheetId="61">#REF!</definedName>
    <definedName name="Excel_BuiltIn_Print_Titles_16" localSheetId="63">#REF!</definedName>
    <definedName name="Excel_BuiltIn_Print_Titles_16" localSheetId="65">#REF!</definedName>
    <definedName name="Excel_BuiltIn_Print_Titles_16" localSheetId="67">#REF!</definedName>
    <definedName name="Excel_BuiltIn_Print_Titles_16" localSheetId="69">#REF!</definedName>
    <definedName name="Excel_BuiltIn_Print_Titles_16" localSheetId="71">#REF!</definedName>
    <definedName name="Excel_BuiltIn_Print_Titles_16" localSheetId="73">#REF!</definedName>
    <definedName name="Excel_BuiltIn_Print_Titles_16" localSheetId="75">#REF!</definedName>
    <definedName name="Excel_BuiltIn_Print_Titles_16" localSheetId="77">#REF!</definedName>
    <definedName name="Excel_BuiltIn_Print_Titles_16" localSheetId="79">#REF!</definedName>
    <definedName name="Excel_BuiltIn_Print_Titles_16">#REF!</definedName>
    <definedName name="Excel_BuiltIn_Print_Titles_17" localSheetId="26">#REF!</definedName>
    <definedName name="Excel_BuiltIn_Print_Titles_17" localSheetId="28">#REF!</definedName>
    <definedName name="Excel_BuiltIn_Print_Titles_17" localSheetId="30">#REF!</definedName>
    <definedName name="Excel_BuiltIn_Print_Titles_17" localSheetId="81">#REF!</definedName>
    <definedName name="Excel_BuiltIn_Print_Titles_17" localSheetId="32">#REF!</definedName>
    <definedName name="Excel_BuiltIn_Print_Titles_17" localSheetId="34">#REF!</definedName>
    <definedName name="Excel_BuiltIn_Print_Titles_17" localSheetId="36">#REF!</definedName>
    <definedName name="Excel_BuiltIn_Print_Titles_17" localSheetId="38">#REF!</definedName>
    <definedName name="Excel_BuiltIn_Print_Titles_17" localSheetId="40">#REF!</definedName>
    <definedName name="Excel_BuiltIn_Print_Titles_17" localSheetId="42">#REF!</definedName>
    <definedName name="Excel_BuiltIn_Print_Titles_17" localSheetId="45">#REF!</definedName>
    <definedName name="Excel_BuiltIn_Print_Titles_17" localSheetId="47">#REF!</definedName>
    <definedName name="Excel_BuiltIn_Print_Titles_17" localSheetId="49">#REF!</definedName>
    <definedName name="Excel_BuiltIn_Print_Titles_17" localSheetId="51">#REF!</definedName>
    <definedName name="Excel_BuiltIn_Print_Titles_17" localSheetId="53">#REF!</definedName>
    <definedName name="Excel_BuiltIn_Print_Titles_17" localSheetId="55">#REF!</definedName>
    <definedName name="Excel_BuiltIn_Print_Titles_17" localSheetId="57">#REF!</definedName>
    <definedName name="Excel_BuiltIn_Print_Titles_17" localSheetId="59">#REF!</definedName>
    <definedName name="Excel_BuiltIn_Print_Titles_17" localSheetId="61">#REF!</definedName>
    <definedName name="Excel_BuiltIn_Print_Titles_17" localSheetId="63">#REF!</definedName>
    <definedName name="Excel_BuiltIn_Print_Titles_17" localSheetId="65">#REF!</definedName>
    <definedName name="Excel_BuiltIn_Print_Titles_17" localSheetId="67">#REF!</definedName>
    <definedName name="Excel_BuiltIn_Print_Titles_17" localSheetId="69">#REF!</definedName>
    <definedName name="Excel_BuiltIn_Print_Titles_17" localSheetId="71">#REF!</definedName>
    <definedName name="Excel_BuiltIn_Print_Titles_17" localSheetId="73">#REF!</definedName>
    <definedName name="Excel_BuiltIn_Print_Titles_17" localSheetId="75">#REF!</definedName>
    <definedName name="Excel_BuiltIn_Print_Titles_17" localSheetId="77">#REF!</definedName>
    <definedName name="Excel_BuiltIn_Print_Titles_17" localSheetId="79">#REF!</definedName>
    <definedName name="Excel_BuiltIn_Print_Titles_17">#REF!</definedName>
    <definedName name="Excel_BuiltIn_Print_Titles_18" localSheetId="26">#REF!</definedName>
    <definedName name="Excel_BuiltIn_Print_Titles_18" localSheetId="28">#REF!</definedName>
    <definedName name="Excel_BuiltIn_Print_Titles_18" localSheetId="30">#REF!</definedName>
    <definedName name="Excel_BuiltIn_Print_Titles_18" localSheetId="81">#REF!</definedName>
    <definedName name="Excel_BuiltIn_Print_Titles_18" localSheetId="32">#REF!</definedName>
    <definedName name="Excel_BuiltIn_Print_Titles_18" localSheetId="34">#REF!</definedName>
    <definedName name="Excel_BuiltIn_Print_Titles_18" localSheetId="36">#REF!</definedName>
    <definedName name="Excel_BuiltIn_Print_Titles_18" localSheetId="38">#REF!</definedName>
    <definedName name="Excel_BuiltIn_Print_Titles_18" localSheetId="40">#REF!</definedName>
    <definedName name="Excel_BuiltIn_Print_Titles_18" localSheetId="42">#REF!</definedName>
    <definedName name="Excel_BuiltIn_Print_Titles_18" localSheetId="45">#REF!</definedName>
    <definedName name="Excel_BuiltIn_Print_Titles_18" localSheetId="47">#REF!</definedName>
    <definedName name="Excel_BuiltIn_Print_Titles_18" localSheetId="49">#REF!</definedName>
    <definedName name="Excel_BuiltIn_Print_Titles_18" localSheetId="51">#REF!</definedName>
    <definedName name="Excel_BuiltIn_Print_Titles_18" localSheetId="53">#REF!</definedName>
    <definedName name="Excel_BuiltIn_Print_Titles_18" localSheetId="55">#REF!</definedName>
    <definedName name="Excel_BuiltIn_Print_Titles_18" localSheetId="57">#REF!</definedName>
    <definedName name="Excel_BuiltIn_Print_Titles_18" localSheetId="59">#REF!</definedName>
    <definedName name="Excel_BuiltIn_Print_Titles_18" localSheetId="61">#REF!</definedName>
    <definedName name="Excel_BuiltIn_Print_Titles_18" localSheetId="63">#REF!</definedName>
    <definedName name="Excel_BuiltIn_Print_Titles_18" localSheetId="65">#REF!</definedName>
    <definedName name="Excel_BuiltIn_Print_Titles_18" localSheetId="67">#REF!</definedName>
    <definedName name="Excel_BuiltIn_Print_Titles_18" localSheetId="69">#REF!</definedName>
    <definedName name="Excel_BuiltIn_Print_Titles_18" localSheetId="71">#REF!</definedName>
    <definedName name="Excel_BuiltIn_Print_Titles_18" localSheetId="73">#REF!</definedName>
    <definedName name="Excel_BuiltIn_Print_Titles_18" localSheetId="75">#REF!</definedName>
    <definedName name="Excel_BuiltIn_Print_Titles_18" localSheetId="77">#REF!</definedName>
    <definedName name="Excel_BuiltIn_Print_Titles_18" localSheetId="79">#REF!</definedName>
    <definedName name="Excel_BuiltIn_Print_Titles_18">#REF!</definedName>
    <definedName name="Excel_BuiltIn_Print_Titles_19" localSheetId="26">[32]XXJ617!#REF!</definedName>
    <definedName name="Excel_BuiltIn_Print_Titles_19" localSheetId="28">[32]XXJ617!#REF!</definedName>
    <definedName name="Excel_BuiltIn_Print_Titles_19" localSheetId="30">[32]XXJ617!#REF!</definedName>
    <definedName name="Excel_BuiltIn_Print_Titles_19" localSheetId="81">[32]XXJ617!#REF!</definedName>
    <definedName name="Excel_BuiltIn_Print_Titles_19" localSheetId="32">[32]XXJ617!#REF!</definedName>
    <definedName name="Excel_BuiltIn_Print_Titles_19" localSheetId="34">[32]XXJ617!#REF!</definedName>
    <definedName name="Excel_BuiltIn_Print_Titles_19" localSheetId="36">[32]XXJ617!#REF!</definedName>
    <definedName name="Excel_BuiltIn_Print_Titles_19" localSheetId="38">[32]XXJ617!#REF!</definedName>
    <definedName name="Excel_BuiltIn_Print_Titles_19" localSheetId="40">[32]XXJ617!#REF!</definedName>
    <definedName name="Excel_BuiltIn_Print_Titles_19" localSheetId="42">[32]XXJ617!#REF!</definedName>
    <definedName name="Excel_BuiltIn_Print_Titles_19" localSheetId="45">[32]XXJ617!#REF!</definedName>
    <definedName name="Excel_BuiltIn_Print_Titles_19" localSheetId="47">[32]XXJ617!#REF!</definedName>
    <definedName name="Excel_BuiltIn_Print_Titles_19" localSheetId="49">[32]XXJ617!#REF!</definedName>
    <definedName name="Excel_BuiltIn_Print_Titles_19" localSheetId="51">[32]XXJ617!#REF!</definedName>
    <definedName name="Excel_BuiltIn_Print_Titles_19" localSheetId="53">[32]XXJ617!#REF!</definedName>
    <definedName name="Excel_BuiltIn_Print_Titles_19" localSheetId="55">[32]XXJ617!#REF!</definedName>
    <definedName name="Excel_BuiltIn_Print_Titles_19" localSheetId="57">[32]XXJ617!#REF!</definedName>
    <definedName name="Excel_BuiltIn_Print_Titles_19" localSheetId="59">[32]XXJ617!#REF!</definedName>
    <definedName name="Excel_BuiltIn_Print_Titles_19" localSheetId="61">[32]XXJ617!#REF!</definedName>
    <definedName name="Excel_BuiltIn_Print_Titles_19" localSheetId="63">[32]XXJ617!#REF!</definedName>
    <definedName name="Excel_BuiltIn_Print_Titles_19" localSheetId="65">[32]XXJ617!#REF!</definedName>
    <definedName name="Excel_BuiltIn_Print_Titles_19" localSheetId="67">[32]XXJ617!#REF!</definedName>
    <definedName name="Excel_BuiltIn_Print_Titles_19" localSheetId="69">[32]XXJ617!#REF!</definedName>
    <definedName name="Excel_BuiltIn_Print_Titles_19" localSheetId="71">[32]XXJ617!#REF!</definedName>
    <definedName name="Excel_BuiltIn_Print_Titles_19" localSheetId="73">[32]XXJ617!#REF!</definedName>
    <definedName name="Excel_BuiltIn_Print_Titles_19" localSheetId="75">[32]XXJ617!#REF!</definedName>
    <definedName name="Excel_BuiltIn_Print_Titles_19" localSheetId="77">[32]XXJ617!#REF!</definedName>
    <definedName name="Excel_BuiltIn_Print_Titles_19" localSheetId="79">[32]XXJ617!#REF!</definedName>
    <definedName name="Excel_BuiltIn_Print_Titles_19">[32]XXJ617!#REF!</definedName>
    <definedName name="Excel_BuiltIn_Print_Titles_20" localSheetId="26">#REF!</definedName>
    <definedName name="Excel_BuiltIn_Print_Titles_20" localSheetId="28">#REF!</definedName>
    <definedName name="Excel_BuiltIn_Print_Titles_20" localSheetId="30">#REF!</definedName>
    <definedName name="Excel_BuiltIn_Print_Titles_20" localSheetId="81">#REF!</definedName>
    <definedName name="Excel_BuiltIn_Print_Titles_20" localSheetId="32">#REF!</definedName>
    <definedName name="Excel_BuiltIn_Print_Titles_20" localSheetId="34">#REF!</definedName>
    <definedName name="Excel_BuiltIn_Print_Titles_20" localSheetId="36">#REF!</definedName>
    <definedName name="Excel_BuiltIn_Print_Titles_20" localSheetId="38">#REF!</definedName>
    <definedName name="Excel_BuiltIn_Print_Titles_20" localSheetId="40">#REF!</definedName>
    <definedName name="Excel_BuiltIn_Print_Titles_20" localSheetId="42">#REF!</definedName>
    <definedName name="Excel_BuiltIn_Print_Titles_20" localSheetId="45">#REF!</definedName>
    <definedName name="Excel_BuiltIn_Print_Titles_20" localSheetId="47">#REF!</definedName>
    <definedName name="Excel_BuiltIn_Print_Titles_20" localSheetId="49">#REF!</definedName>
    <definedName name="Excel_BuiltIn_Print_Titles_20" localSheetId="51">#REF!</definedName>
    <definedName name="Excel_BuiltIn_Print_Titles_20" localSheetId="53">#REF!</definedName>
    <definedName name="Excel_BuiltIn_Print_Titles_20" localSheetId="55">#REF!</definedName>
    <definedName name="Excel_BuiltIn_Print_Titles_20" localSheetId="57">#REF!</definedName>
    <definedName name="Excel_BuiltIn_Print_Titles_20" localSheetId="59">#REF!</definedName>
    <definedName name="Excel_BuiltIn_Print_Titles_20" localSheetId="61">#REF!</definedName>
    <definedName name="Excel_BuiltIn_Print_Titles_20" localSheetId="63">#REF!</definedName>
    <definedName name="Excel_BuiltIn_Print_Titles_20" localSheetId="65">#REF!</definedName>
    <definedName name="Excel_BuiltIn_Print_Titles_20" localSheetId="67">#REF!</definedName>
    <definedName name="Excel_BuiltIn_Print_Titles_20" localSheetId="69">#REF!</definedName>
    <definedName name="Excel_BuiltIn_Print_Titles_20" localSheetId="71">#REF!</definedName>
    <definedName name="Excel_BuiltIn_Print_Titles_20" localSheetId="73">#REF!</definedName>
    <definedName name="Excel_BuiltIn_Print_Titles_20" localSheetId="75">#REF!</definedName>
    <definedName name="Excel_BuiltIn_Print_Titles_20" localSheetId="77">#REF!</definedName>
    <definedName name="Excel_BuiltIn_Print_Titles_20" localSheetId="79">#REF!</definedName>
    <definedName name="Excel_BuiltIn_Print_Titles_20">#REF!</definedName>
    <definedName name="Excel_BuiltIn_Print_Titles_21" localSheetId="26">[32]SNG_855!#REF!</definedName>
    <definedName name="Excel_BuiltIn_Print_Titles_21" localSheetId="28">[32]SNG_855!#REF!</definedName>
    <definedName name="Excel_BuiltIn_Print_Titles_21" localSheetId="30">[32]SNG_855!#REF!</definedName>
    <definedName name="Excel_BuiltIn_Print_Titles_21" localSheetId="81">[32]SNG_855!#REF!</definedName>
    <definedName name="Excel_BuiltIn_Print_Titles_21" localSheetId="32">[32]SNG_855!#REF!</definedName>
    <definedName name="Excel_BuiltIn_Print_Titles_21" localSheetId="34">[32]SNG_855!#REF!</definedName>
    <definedName name="Excel_BuiltIn_Print_Titles_21" localSheetId="36">[32]SNG_855!#REF!</definedName>
    <definedName name="Excel_BuiltIn_Print_Titles_21" localSheetId="38">[32]SNG_855!#REF!</definedName>
    <definedName name="Excel_BuiltIn_Print_Titles_21" localSheetId="40">[32]SNG_855!#REF!</definedName>
    <definedName name="Excel_BuiltIn_Print_Titles_21" localSheetId="42">[32]SNG_855!#REF!</definedName>
    <definedName name="Excel_BuiltIn_Print_Titles_21" localSheetId="45">[32]SNG_855!#REF!</definedName>
    <definedName name="Excel_BuiltIn_Print_Titles_21" localSheetId="47">[32]SNG_855!#REF!</definedName>
    <definedName name="Excel_BuiltIn_Print_Titles_21" localSheetId="49">[32]SNG_855!#REF!</definedName>
    <definedName name="Excel_BuiltIn_Print_Titles_21" localSheetId="51">[32]SNG_855!#REF!</definedName>
    <definedName name="Excel_BuiltIn_Print_Titles_21" localSheetId="53">[32]SNG_855!#REF!</definedName>
    <definedName name="Excel_BuiltIn_Print_Titles_21" localSheetId="55">[32]SNG_855!#REF!</definedName>
    <definedName name="Excel_BuiltIn_Print_Titles_21" localSheetId="57">[32]SNG_855!#REF!</definedName>
    <definedName name="Excel_BuiltIn_Print_Titles_21" localSheetId="59">[32]SNG_855!#REF!</definedName>
    <definedName name="Excel_BuiltIn_Print_Titles_21" localSheetId="61">[32]SNG_855!#REF!</definedName>
    <definedName name="Excel_BuiltIn_Print_Titles_21" localSheetId="63">[32]SNG_855!#REF!</definedName>
    <definedName name="Excel_BuiltIn_Print_Titles_21" localSheetId="65">[32]SNG_855!#REF!</definedName>
    <definedName name="Excel_BuiltIn_Print_Titles_21" localSheetId="67">[32]SNG_855!#REF!</definedName>
    <definedName name="Excel_BuiltIn_Print_Titles_21" localSheetId="69">[32]SNG_855!#REF!</definedName>
    <definedName name="Excel_BuiltIn_Print_Titles_21" localSheetId="71">[32]SNG_855!#REF!</definedName>
    <definedName name="Excel_BuiltIn_Print_Titles_21" localSheetId="73">[32]SNG_855!#REF!</definedName>
    <definedName name="Excel_BuiltIn_Print_Titles_21" localSheetId="75">[32]SNG_855!#REF!</definedName>
    <definedName name="Excel_BuiltIn_Print_Titles_21" localSheetId="77">[32]SNG_855!#REF!</definedName>
    <definedName name="Excel_BuiltIn_Print_Titles_21" localSheetId="79">[32]SNG_855!#REF!</definedName>
    <definedName name="Excel_BuiltIn_Print_Titles_21">[32]SNG_855!#REF!</definedName>
    <definedName name="Excel_BuiltIn_Print_Titles_23" localSheetId="26">#REF!</definedName>
    <definedName name="Excel_BuiltIn_Print_Titles_23" localSheetId="28">#REF!</definedName>
    <definedName name="Excel_BuiltIn_Print_Titles_23" localSheetId="30">#REF!</definedName>
    <definedName name="Excel_BuiltIn_Print_Titles_23" localSheetId="81">#REF!</definedName>
    <definedName name="Excel_BuiltIn_Print_Titles_23" localSheetId="32">#REF!</definedName>
    <definedName name="Excel_BuiltIn_Print_Titles_23" localSheetId="34">#REF!</definedName>
    <definedName name="Excel_BuiltIn_Print_Titles_23" localSheetId="36">#REF!</definedName>
    <definedName name="Excel_BuiltIn_Print_Titles_23" localSheetId="38">#REF!</definedName>
    <definedName name="Excel_BuiltIn_Print_Titles_23" localSheetId="40">#REF!</definedName>
    <definedName name="Excel_BuiltIn_Print_Titles_23" localSheetId="42">#REF!</definedName>
    <definedName name="Excel_BuiltIn_Print_Titles_23" localSheetId="45">#REF!</definedName>
    <definedName name="Excel_BuiltIn_Print_Titles_23" localSheetId="47">#REF!</definedName>
    <definedName name="Excel_BuiltIn_Print_Titles_23" localSheetId="49">#REF!</definedName>
    <definedName name="Excel_BuiltIn_Print_Titles_23" localSheetId="51">#REF!</definedName>
    <definedName name="Excel_BuiltIn_Print_Titles_23" localSheetId="53">#REF!</definedName>
    <definedName name="Excel_BuiltIn_Print_Titles_23" localSheetId="55">#REF!</definedName>
    <definedName name="Excel_BuiltIn_Print_Titles_23" localSheetId="57">#REF!</definedName>
    <definedName name="Excel_BuiltIn_Print_Titles_23" localSheetId="59">#REF!</definedName>
    <definedName name="Excel_BuiltIn_Print_Titles_23" localSheetId="61">#REF!</definedName>
    <definedName name="Excel_BuiltIn_Print_Titles_23" localSheetId="63">#REF!</definedName>
    <definedName name="Excel_BuiltIn_Print_Titles_23" localSheetId="65">#REF!</definedName>
    <definedName name="Excel_BuiltIn_Print_Titles_23" localSheetId="67">#REF!</definedName>
    <definedName name="Excel_BuiltIn_Print_Titles_23" localSheetId="69">#REF!</definedName>
    <definedName name="Excel_BuiltIn_Print_Titles_23" localSheetId="71">#REF!</definedName>
    <definedName name="Excel_BuiltIn_Print_Titles_23" localSheetId="73">#REF!</definedName>
    <definedName name="Excel_BuiltIn_Print_Titles_23" localSheetId="75">#REF!</definedName>
    <definedName name="Excel_BuiltIn_Print_Titles_23" localSheetId="77">#REF!</definedName>
    <definedName name="Excel_BuiltIn_Print_Titles_23" localSheetId="79">#REF!</definedName>
    <definedName name="Excel_BuiltIn_Print_Titles_23">#REF!</definedName>
    <definedName name="Excel_BuiltIn_Print_Titles_3" localSheetId="26">#REF!</definedName>
    <definedName name="Excel_BuiltIn_Print_Titles_3" localSheetId="28">#REF!</definedName>
    <definedName name="Excel_BuiltIn_Print_Titles_3" localSheetId="30">#REF!</definedName>
    <definedName name="Excel_BuiltIn_Print_Titles_3" localSheetId="81">#REF!</definedName>
    <definedName name="Excel_BuiltIn_Print_Titles_3" localSheetId="32">#REF!</definedName>
    <definedName name="Excel_BuiltIn_Print_Titles_3" localSheetId="34">#REF!</definedName>
    <definedName name="Excel_BuiltIn_Print_Titles_3" localSheetId="36">#REF!</definedName>
    <definedName name="Excel_BuiltIn_Print_Titles_3" localSheetId="38">#REF!</definedName>
    <definedName name="Excel_BuiltIn_Print_Titles_3" localSheetId="40">#REF!</definedName>
    <definedName name="Excel_BuiltIn_Print_Titles_3" localSheetId="42">#REF!</definedName>
    <definedName name="Excel_BuiltIn_Print_Titles_3" localSheetId="45">#REF!</definedName>
    <definedName name="Excel_BuiltIn_Print_Titles_3" localSheetId="47">#REF!</definedName>
    <definedName name="Excel_BuiltIn_Print_Titles_3" localSheetId="49">#REF!</definedName>
    <definedName name="Excel_BuiltIn_Print_Titles_3" localSheetId="51">#REF!</definedName>
    <definedName name="Excel_BuiltIn_Print_Titles_3" localSheetId="53">#REF!</definedName>
    <definedName name="Excel_BuiltIn_Print_Titles_3" localSheetId="55">#REF!</definedName>
    <definedName name="Excel_BuiltIn_Print_Titles_3" localSheetId="57">#REF!</definedName>
    <definedName name="Excel_BuiltIn_Print_Titles_3" localSheetId="59">#REF!</definedName>
    <definedName name="Excel_BuiltIn_Print_Titles_3" localSheetId="61">#REF!</definedName>
    <definedName name="Excel_BuiltIn_Print_Titles_3" localSheetId="63">#REF!</definedName>
    <definedName name="Excel_BuiltIn_Print_Titles_3" localSheetId="65">#REF!</definedName>
    <definedName name="Excel_BuiltIn_Print_Titles_3" localSheetId="67">#REF!</definedName>
    <definedName name="Excel_BuiltIn_Print_Titles_3" localSheetId="69">#REF!</definedName>
    <definedName name="Excel_BuiltIn_Print_Titles_3" localSheetId="71">#REF!</definedName>
    <definedName name="Excel_BuiltIn_Print_Titles_3" localSheetId="73">#REF!</definedName>
    <definedName name="Excel_BuiltIn_Print_Titles_3" localSheetId="75">#REF!</definedName>
    <definedName name="Excel_BuiltIn_Print_Titles_3" localSheetId="77">#REF!</definedName>
    <definedName name="Excel_BuiltIn_Print_Titles_3" localSheetId="79">#REF!</definedName>
    <definedName name="Excel_BuiltIn_Print_Titles_3">#REF!</definedName>
    <definedName name="Excel_BuiltIn_Print_Titles_5" localSheetId="26">'[32]VEA 374'!#REF!</definedName>
    <definedName name="Excel_BuiltIn_Print_Titles_5" localSheetId="28">'[32]VEA 374'!#REF!</definedName>
    <definedName name="Excel_BuiltIn_Print_Titles_5" localSheetId="30">'[32]VEA 374'!#REF!</definedName>
    <definedName name="Excel_BuiltIn_Print_Titles_5" localSheetId="81">'[32]VEA 374'!#REF!</definedName>
    <definedName name="Excel_BuiltIn_Print_Titles_5" localSheetId="32">'[32]VEA 374'!#REF!</definedName>
    <definedName name="Excel_BuiltIn_Print_Titles_5" localSheetId="34">'[32]VEA 374'!#REF!</definedName>
    <definedName name="Excel_BuiltIn_Print_Titles_5" localSheetId="36">'[32]VEA 374'!#REF!</definedName>
    <definedName name="Excel_BuiltIn_Print_Titles_5" localSheetId="38">'[32]VEA 374'!#REF!</definedName>
    <definedName name="Excel_BuiltIn_Print_Titles_5" localSheetId="40">'[32]VEA 374'!#REF!</definedName>
    <definedName name="Excel_BuiltIn_Print_Titles_5" localSheetId="42">'[32]VEA 374'!#REF!</definedName>
    <definedName name="Excel_BuiltIn_Print_Titles_5" localSheetId="45">'[32]VEA 374'!#REF!</definedName>
    <definedName name="Excel_BuiltIn_Print_Titles_5" localSheetId="47">'[32]VEA 374'!#REF!</definedName>
    <definedName name="Excel_BuiltIn_Print_Titles_5" localSheetId="49">'[32]VEA 374'!#REF!</definedName>
    <definedName name="Excel_BuiltIn_Print_Titles_5" localSheetId="51">'[32]VEA 374'!#REF!</definedName>
    <definedName name="Excel_BuiltIn_Print_Titles_5" localSheetId="53">'[32]VEA 374'!#REF!</definedName>
    <definedName name="Excel_BuiltIn_Print_Titles_5" localSheetId="55">'[32]VEA 374'!#REF!</definedName>
    <definedName name="Excel_BuiltIn_Print_Titles_5" localSheetId="57">'[32]VEA 374'!#REF!</definedName>
    <definedName name="Excel_BuiltIn_Print_Titles_5" localSheetId="59">'[32]VEA 374'!#REF!</definedName>
    <definedName name="Excel_BuiltIn_Print_Titles_5" localSheetId="61">'[32]VEA 374'!#REF!</definedName>
    <definedName name="Excel_BuiltIn_Print_Titles_5" localSheetId="63">'[32]VEA 374'!#REF!</definedName>
    <definedName name="Excel_BuiltIn_Print_Titles_5" localSheetId="65">'[32]VEA 374'!#REF!</definedName>
    <definedName name="Excel_BuiltIn_Print_Titles_5" localSheetId="67">'[32]VEA 374'!#REF!</definedName>
    <definedName name="Excel_BuiltIn_Print_Titles_5" localSheetId="69">'[32]VEA 374'!#REF!</definedName>
    <definedName name="Excel_BuiltIn_Print_Titles_5" localSheetId="71">'[32]VEA 374'!#REF!</definedName>
    <definedName name="Excel_BuiltIn_Print_Titles_5" localSheetId="73">'[32]VEA 374'!#REF!</definedName>
    <definedName name="Excel_BuiltIn_Print_Titles_5" localSheetId="75">'[32]VEA 374'!#REF!</definedName>
    <definedName name="Excel_BuiltIn_Print_Titles_5" localSheetId="77">'[32]VEA 374'!#REF!</definedName>
    <definedName name="Excel_BuiltIn_Print_Titles_5" localSheetId="79">'[32]VEA 374'!#REF!</definedName>
    <definedName name="Excel_BuiltIn_Print_Titles_5">'[32]VEA 374'!#REF!</definedName>
    <definedName name="Excel_BuiltIn_Print_Titles_5_XX" localSheetId="26">'[32]VEA 374'!#REF!</definedName>
    <definedName name="Excel_BuiltIn_Print_Titles_5_XX" localSheetId="28">'[32]VEA 374'!#REF!</definedName>
    <definedName name="Excel_BuiltIn_Print_Titles_5_XX" localSheetId="30">'[32]VEA 374'!#REF!</definedName>
    <definedName name="Excel_BuiltIn_Print_Titles_5_XX" localSheetId="81">'[32]VEA 374'!#REF!</definedName>
    <definedName name="Excel_BuiltIn_Print_Titles_5_XX" localSheetId="32">'[32]VEA 374'!#REF!</definedName>
    <definedName name="Excel_BuiltIn_Print_Titles_5_XX" localSheetId="34">'[32]VEA 374'!#REF!</definedName>
    <definedName name="Excel_BuiltIn_Print_Titles_5_XX" localSheetId="36">'[32]VEA 374'!#REF!</definedName>
    <definedName name="Excel_BuiltIn_Print_Titles_5_XX" localSheetId="38">'[32]VEA 374'!#REF!</definedName>
    <definedName name="Excel_BuiltIn_Print_Titles_5_XX" localSheetId="40">'[32]VEA 374'!#REF!</definedName>
    <definedName name="Excel_BuiltIn_Print_Titles_5_XX" localSheetId="42">'[32]VEA 374'!#REF!</definedName>
    <definedName name="Excel_BuiltIn_Print_Titles_5_XX" localSheetId="45">'[32]VEA 374'!#REF!</definedName>
    <definedName name="Excel_BuiltIn_Print_Titles_5_XX" localSheetId="47">'[32]VEA 374'!#REF!</definedName>
    <definedName name="Excel_BuiltIn_Print_Titles_5_XX" localSheetId="49">'[32]VEA 374'!#REF!</definedName>
    <definedName name="Excel_BuiltIn_Print_Titles_5_XX" localSheetId="51">'[32]VEA 374'!#REF!</definedName>
    <definedName name="Excel_BuiltIn_Print_Titles_5_XX" localSheetId="53">'[32]VEA 374'!#REF!</definedName>
    <definedName name="Excel_BuiltIn_Print_Titles_5_XX" localSheetId="55">'[32]VEA 374'!#REF!</definedName>
    <definedName name="Excel_BuiltIn_Print_Titles_5_XX" localSheetId="57">'[32]VEA 374'!#REF!</definedName>
    <definedName name="Excel_BuiltIn_Print_Titles_5_XX" localSheetId="59">'[32]VEA 374'!#REF!</definedName>
    <definedName name="Excel_BuiltIn_Print_Titles_5_XX" localSheetId="61">'[32]VEA 374'!#REF!</definedName>
    <definedName name="Excel_BuiltIn_Print_Titles_5_XX" localSheetId="63">'[32]VEA 374'!#REF!</definedName>
    <definedName name="Excel_BuiltIn_Print_Titles_5_XX" localSheetId="65">'[32]VEA 374'!#REF!</definedName>
    <definedName name="Excel_BuiltIn_Print_Titles_5_XX" localSheetId="67">'[32]VEA 374'!#REF!</definedName>
    <definedName name="Excel_BuiltIn_Print_Titles_5_XX" localSheetId="69">'[32]VEA 374'!#REF!</definedName>
    <definedName name="Excel_BuiltIn_Print_Titles_5_XX" localSheetId="71">'[32]VEA 374'!#REF!</definedName>
    <definedName name="Excel_BuiltIn_Print_Titles_5_XX" localSheetId="73">'[32]VEA 374'!#REF!</definedName>
    <definedName name="Excel_BuiltIn_Print_Titles_5_XX" localSheetId="75">'[32]VEA 374'!#REF!</definedName>
    <definedName name="Excel_BuiltIn_Print_Titles_5_XX" localSheetId="77">'[32]VEA 374'!#REF!</definedName>
    <definedName name="Excel_BuiltIn_Print_Titles_5_XX" localSheetId="79">'[32]VEA 374'!#REF!</definedName>
    <definedName name="Excel_BuiltIn_Print_Titles_5_XX">'[32]VEA 374'!#REF!</definedName>
    <definedName name="Excel_BuiltIn_Print_Titles_6" localSheetId="26">#REF!</definedName>
    <definedName name="Excel_BuiltIn_Print_Titles_6" localSheetId="28">#REF!</definedName>
    <definedName name="Excel_BuiltIn_Print_Titles_6" localSheetId="30">#REF!</definedName>
    <definedName name="Excel_BuiltIn_Print_Titles_6" localSheetId="81">#REF!</definedName>
    <definedName name="Excel_BuiltIn_Print_Titles_6" localSheetId="32">#REF!</definedName>
    <definedName name="Excel_BuiltIn_Print_Titles_6" localSheetId="34">#REF!</definedName>
    <definedName name="Excel_BuiltIn_Print_Titles_6" localSheetId="36">#REF!</definedName>
    <definedName name="Excel_BuiltIn_Print_Titles_6" localSheetId="38">#REF!</definedName>
    <definedName name="Excel_BuiltIn_Print_Titles_6" localSheetId="40">#REF!</definedName>
    <definedName name="Excel_BuiltIn_Print_Titles_6" localSheetId="42">#REF!</definedName>
    <definedName name="Excel_BuiltIn_Print_Titles_6" localSheetId="45">#REF!</definedName>
    <definedName name="Excel_BuiltIn_Print_Titles_6" localSheetId="47">#REF!</definedName>
    <definedName name="Excel_BuiltIn_Print_Titles_6" localSheetId="49">#REF!</definedName>
    <definedName name="Excel_BuiltIn_Print_Titles_6" localSheetId="51">#REF!</definedName>
    <definedName name="Excel_BuiltIn_Print_Titles_6" localSheetId="53">#REF!</definedName>
    <definedName name="Excel_BuiltIn_Print_Titles_6" localSheetId="55">#REF!</definedName>
    <definedName name="Excel_BuiltIn_Print_Titles_6" localSheetId="57">#REF!</definedName>
    <definedName name="Excel_BuiltIn_Print_Titles_6" localSheetId="59">#REF!</definedName>
    <definedName name="Excel_BuiltIn_Print_Titles_6" localSheetId="61">#REF!</definedName>
    <definedName name="Excel_BuiltIn_Print_Titles_6" localSheetId="63">#REF!</definedName>
    <definedName name="Excel_BuiltIn_Print_Titles_6" localSheetId="65">#REF!</definedName>
    <definedName name="Excel_BuiltIn_Print_Titles_6" localSheetId="67">#REF!</definedName>
    <definedName name="Excel_BuiltIn_Print_Titles_6" localSheetId="69">#REF!</definedName>
    <definedName name="Excel_BuiltIn_Print_Titles_6" localSheetId="71">#REF!</definedName>
    <definedName name="Excel_BuiltIn_Print_Titles_6" localSheetId="73">#REF!</definedName>
    <definedName name="Excel_BuiltIn_Print_Titles_6" localSheetId="75">#REF!</definedName>
    <definedName name="Excel_BuiltIn_Print_Titles_6" localSheetId="77">#REF!</definedName>
    <definedName name="Excel_BuiltIn_Print_Titles_6" localSheetId="79">#REF!</definedName>
    <definedName name="Excel_BuiltIn_Print_Titles_6">#REF!</definedName>
    <definedName name="Excel_BuiltIn_Print_Titles_7" localSheetId="26">[32]HFB024!#REF!</definedName>
    <definedName name="Excel_BuiltIn_Print_Titles_7" localSheetId="28">[32]HFB024!#REF!</definedName>
    <definedName name="Excel_BuiltIn_Print_Titles_7" localSheetId="30">[32]HFB024!#REF!</definedName>
    <definedName name="Excel_BuiltIn_Print_Titles_7" localSheetId="81">[32]HFB024!#REF!</definedName>
    <definedName name="Excel_BuiltIn_Print_Titles_7" localSheetId="32">[32]HFB024!#REF!</definedName>
    <definedName name="Excel_BuiltIn_Print_Titles_7" localSheetId="34">[32]HFB024!#REF!</definedName>
    <definedName name="Excel_BuiltIn_Print_Titles_7" localSheetId="36">[32]HFB024!#REF!</definedName>
    <definedName name="Excel_BuiltIn_Print_Titles_7" localSheetId="38">[32]HFB024!#REF!</definedName>
    <definedName name="Excel_BuiltIn_Print_Titles_7" localSheetId="40">[32]HFB024!#REF!</definedName>
    <definedName name="Excel_BuiltIn_Print_Titles_7" localSheetId="42">[32]HFB024!#REF!</definedName>
    <definedName name="Excel_BuiltIn_Print_Titles_7" localSheetId="45">[32]HFB024!#REF!</definedName>
    <definedName name="Excel_BuiltIn_Print_Titles_7" localSheetId="47">[32]HFB024!#REF!</definedName>
    <definedName name="Excel_BuiltIn_Print_Titles_7" localSheetId="49">[32]HFB024!#REF!</definedName>
    <definedName name="Excel_BuiltIn_Print_Titles_7" localSheetId="51">[32]HFB024!#REF!</definedName>
    <definedName name="Excel_BuiltIn_Print_Titles_7" localSheetId="53">[32]HFB024!#REF!</definedName>
    <definedName name="Excel_BuiltIn_Print_Titles_7" localSheetId="55">[32]HFB024!#REF!</definedName>
    <definedName name="Excel_BuiltIn_Print_Titles_7" localSheetId="57">[32]HFB024!#REF!</definedName>
    <definedName name="Excel_BuiltIn_Print_Titles_7" localSheetId="59">[32]HFB024!#REF!</definedName>
    <definedName name="Excel_BuiltIn_Print_Titles_7" localSheetId="61">[32]HFB024!#REF!</definedName>
    <definedName name="Excel_BuiltIn_Print_Titles_7" localSheetId="63">[32]HFB024!#REF!</definedName>
    <definedName name="Excel_BuiltIn_Print_Titles_7" localSheetId="65">[32]HFB024!#REF!</definedName>
    <definedName name="Excel_BuiltIn_Print_Titles_7" localSheetId="67">[32]HFB024!#REF!</definedName>
    <definedName name="Excel_BuiltIn_Print_Titles_7" localSheetId="69">[32]HFB024!#REF!</definedName>
    <definedName name="Excel_BuiltIn_Print_Titles_7" localSheetId="71">[32]HFB024!#REF!</definedName>
    <definedName name="Excel_BuiltIn_Print_Titles_7" localSheetId="73">[32]HFB024!#REF!</definedName>
    <definedName name="Excel_BuiltIn_Print_Titles_7" localSheetId="75">[32]HFB024!#REF!</definedName>
    <definedName name="Excel_BuiltIn_Print_Titles_7" localSheetId="77">[32]HFB024!#REF!</definedName>
    <definedName name="Excel_BuiltIn_Print_Titles_7" localSheetId="79">[32]HFB024!#REF!</definedName>
    <definedName name="Excel_BuiltIn_Print_Titles_7">[32]HFB024!#REF!</definedName>
    <definedName name="Excel_BuiltIn_Print_Titles_8" localSheetId="26">#REF!</definedName>
    <definedName name="Excel_BuiltIn_Print_Titles_8" localSheetId="28">#REF!</definedName>
    <definedName name="Excel_BuiltIn_Print_Titles_8" localSheetId="30">#REF!</definedName>
    <definedName name="Excel_BuiltIn_Print_Titles_8" localSheetId="81">#REF!</definedName>
    <definedName name="Excel_BuiltIn_Print_Titles_8" localSheetId="32">#REF!</definedName>
    <definedName name="Excel_BuiltIn_Print_Titles_8" localSheetId="34">#REF!</definedName>
    <definedName name="Excel_BuiltIn_Print_Titles_8" localSheetId="36">#REF!</definedName>
    <definedName name="Excel_BuiltIn_Print_Titles_8" localSheetId="38">#REF!</definedName>
    <definedName name="Excel_BuiltIn_Print_Titles_8" localSheetId="40">#REF!</definedName>
    <definedName name="Excel_BuiltIn_Print_Titles_8" localSheetId="42">#REF!</definedName>
    <definedName name="Excel_BuiltIn_Print_Titles_8" localSheetId="45">#REF!</definedName>
    <definedName name="Excel_BuiltIn_Print_Titles_8" localSheetId="47">#REF!</definedName>
    <definedName name="Excel_BuiltIn_Print_Titles_8" localSheetId="49">#REF!</definedName>
    <definedName name="Excel_BuiltIn_Print_Titles_8" localSheetId="51">#REF!</definedName>
    <definedName name="Excel_BuiltIn_Print_Titles_8" localSheetId="53">#REF!</definedName>
    <definedName name="Excel_BuiltIn_Print_Titles_8" localSheetId="55">#REF!</definedName>
    <definedName name="Excel_BuiltIn_Print_Titles_8" localSheetId="57">#REF!</definedName>
    <definedName name="Excel_BuiltIn_Print_Titles_8" localSheetId="59">#REF!</definedName>
    <definedName name="Excel_BuiltIn_Print_Titles_8" localSheetId="61">#REF!</definedName>
    <definedName name="Excel_BuiltIn_Print_Titles_8" localSheetId="63">#REF!</definedName>
    <definedName name="Excel_BuiltIn_Print_Titles_8" localSheetId="65">#REF!</definedName>
    <definedName name="Excel_BuiltIn_Print_Titles_8" localSheetId="67">#REF!</definedName>
    <definedName name="Excel_BuiltIn_Print_Titles_8" localSheetId="69">#REF!</definedName>
    <definedName name="Excel_BuiltIn_Print_Titles_8" localSheetId="71">#REF!</definedName>
    <definedName name="Excel_BuiltIn_Print_Titles_8" localSheetId="73">#REF!</definedName>
    <definedName name="Excel_BuiltIn_Print_Titles_8" localSheetId="75">#REF!</definedName>
    <definedName name="Excel_BuiltIn_Print_Titles_8" localSheetId="77">#REF!</definedName>
    <definedName name="Excel_BuiltIn_Print_Titles_8" localSheetId="79">#REF!</definedName>
    <definedName name="Excel_BuiltIn_Print_Titles_8">#REF!</definedName>
    <definedName name="Excel_BuiltIn_Print_Titles_9" localSheetId="26">[32]PAJ825!#REF!</definedName>
    <definedName name="Excel_BuiltIn_Print_Titles_9" localSheetId="28">[32]PAJ825!#REF!</definedName>
    <definedName name="Excel_BuiltIn_Print_Titles_9" localSheetId="30">[32]PAJ825!#REF!</definedName>
    <definedName name="Excel_BuiltIn_Print_Titles_9" localSheetId="81">[32]PAJ825!#REF!</definedName>
    <definedName name="Excel_BuiltIn_Print_Titles_9" localSheetId="32">[32]PAJ825!#REF!</definedName>
    <definedName name="Excel_BuiltIn_Print_Titles_9" localSheetId="34">[32]PAJ825!#REF!</definedName>
    <definedName name="Excel_BuiltIn_Print_Titles_9" localSheetId="36">[32]PAJ825!#REF!</definedName>
    <definedName name="Excel_BuiltIn_Print_Titles_9" localSheetId="38">[32]PAJ825!#REF!</definedName>
    <definedName name="Excel_BuiltIn_Print_Titles_9" localSheetId="40">[32]PAJ825!#REF!</definedName>
    <definedName name="Excel_BuiltIn_Print_Titles_9" localSheetId="42">[32]PAJ825!#REF!</definedName>
    <definedName name="Excel_BuiltIn_Print_Titles_9" localSheetId="45">[32]PAJ825!#REF!</definedName>
    <definedName name="Excel_BuiltIn_Print_Titles_9" localSheetId="47">[32]PAJ825!#REF!</definedName>
    <definedName name="Excel_BuiltIn_Print_Titles_9" localSheetId="49">[32]PAJ825!#REF!</definedName>
    <definedName name="Excel_BuiltIn_Print_Titles_9" localSheetId="51">[32]PAJ825!#REF!</definedName>
    <definedName name="Excel_BuiltIn_Print_Titles_9" localSheetId="53">[32]PAJ825!#REF!</definedName>
    <definedName name="Excel_BuiltIn_Print_Titles_9" localSheetId="55">[32]PAJ825!#REF!</definedName>
    <definedName name="Excel_BuiltIn_Print_Titles_9" localSheetId="57">[32]PAJ825!#REF!</definedName>
    <definedName name="Excel_BuiltIn_Print_Titles_9" localSheetId="59">[32]PAJ825!#REF!</definedName>
    <definedName name="Excel_BuiltIn_Print_Titles_9" localSheetId="61">[32]PAJ825!#REF!</definedName>
    <definedName name="Excel_BuiltIn_Print_Titles_9" localSheetId="63">[32]PAJ825!#REF!</definedName>
    <definedName name="Excel_BuiltIn_Print_Titles_9" localSheetId="65">[32]PAJ825!#REF!</definedName>
    <definedName name="Excel_BuiltIn_Print_Titles_9" localSheetId="67">[32]PAJ825!#REF!</definedName>
    <definedName name="Excel_BuiltIn_Print_Titles_9" localSheetId="69">[32]PAJ825!#REF!</definedName>
    <definedName name="Excel_BuiltIn_Print_Titles_9" localSheetId="71">[32]PAJ825!#REF!</definedName>
    <definedName name="Excel_BuiltIn_Print_Titles_9" localSheetId="73">[32]PAJ825!#REF!</definedName>
    <definedName name="Excel_BuiltIn_Print_Titles_9" localSheetId="75">[32]PAJ825!#REF!</definedName>
    <definedName name="Excel_BuiltIn_Print_Titles_9" localSheetId="77">[32]PAJ825!#REF!</definedName>
    <definedName name="Excel_BuiltIn_Print_Titles_9" localSheetId="79">[32]PAJ825!#REF!</definedName>
    <definedName name="Excel_BuiltIn_Print_Titles_9">[32]PAJ825!#REF!</definedName>
    <definedName name="EXCROC" localSheetId="26">'[100]Análisis de precios'!$H$52</definedName>
    <definedName name="EXCROC" localSheetId="28">'[100]Análisis de precios'!$H$52</definedName>
    <definedName name="EXCROC" localSheetId="30">'[100]Análisis de precios'!$H$52</definedName>
    <definedName name="EXCROC" localSheetId="81">'[100]Análisis de precios'!$H$52</definedName>
    <definedName name="EXCROC" localSheetId="32">'[100]Análisis de precios'!$H$52</definedName>
    <definedName name="EXCROC" localSheetId="34">'[100]Análisis de precios'!$H$52</definedName>
    <definedName name="EXCROC" localSheetId="36">'[100]Análisis de precios'!$H$52</definedName>
    <definedName name="EXCROC" localSheetId="38">'[100]Análisis de precios'!$H$52</definedName>
    <definedName name="EXCROC" localSheetId="40">'[100]Análisis de precios'!$H$52</definedName>
    <definedName name="EXCROC" localSheetId="42">'[100]Análisis de precios'!$H$52</definedName>
    <definedName name="EXCROC" localSheetId="45">'[100]Análisis de precios'!$H$52</definedName>
    <definedName name="EXCROC" localSheetId="47">'[100]Análisis de precios'!$H$52</definedName>
    <definedName name="EXCROC" localSheetId="49">'[100]Análisis de precios'!$H$52</definedName>
    <definedName name="EXCROC" localSheetId="51">'[100]Análisis de precios'!$H$52</definedName>
    <definedName name="EXCROC" localSheetId="53">'[100]Análisis de precios'!$H$52</definedName>
    <definedName name="EXCROC" localSheetId="55">'[100]Análisis de precios'!$H$52</definedName>
    <definedName name="EXCROC" localSheetId="57">'[100]Análisis de precios'!$H$52</definedName>
    <definedName name="EXCROC" localSheetId="59">'[100]Análisis de precios'!$H$52</definedName>
    <definedName name="EXCROC" localSheetId="61">'[100]Análisis de precios'!$H$52</definedName>
    <definedName name="EXCROC" localSheetId="63">'[100]Análisis de precios'!$H$52</definedName>
    <definedName name="EXCROC" localSheetId="65">'[100]Análisis de precios'!$H$52</definedName>
    <definedName name="EXCROC" localSheetId="67">'[100]Análisis de precios'!$H$52</definedName>
    <definedName name="EXCROC" localSheetId="69">'[100]Análisis de precios'!$H$52</definedName>
    <definedName name="EXCROC" localSheetId="71">'[100]Análisis de precios'!$H$52</definedName>
    <definedName name="EXCROC" localSheetId="73">'[100]Análisis de precios'!$H$52</definedName>
    <definedName name="EXCROC" localSheetId="75">'[100]Análisis de precios'!$H$52</definedName>
    <definedName name="EXCROC" localSheetId="77">'[100]Análisis de precios'!$H$52</definedName>
    <definedName name="EXCROC" localSheetId="79">'[100]Análisis de precios'!$H$52</definedName>
    <definedName name="EXCROC" localSheetId="3">'[100]Análisis de precios'!$H$52</definedName>
    <definedName name="EXCROC">'[101]Análisis de precios'!$H$52</definedName>
    <definedName name="ExtensionCoordinador">#REF!</definedName>
    <definedName name="Extra_Pay" localSheetId="26">#REF!</definedName>
    <definedName name="Extra_Pay" localSheetId="28">#REF!</definedName>
    <definedName name="Extra_Pay" localSheetId="30">#REF!</definedName>
    <definedName name="Extra_Pay" localSheetId="81">#REF!</definedName>
    <definedName name="Extra_Pay" localSheetId="32">#REF!</definedName>
    <definedName name="Extra_Pay" localSheetId="34">#REF!</definedName>
    <definedName name="Extra_Pay" localSheetId="36">#REF!</definedName>
    <definedName name="Extra_Pay" localSheetId="38">#REF!</definedName>
    <definedName name="Extra_Pay" localSheetId="40">#REF!</definedName>
    <definedName name="Extra_Pay" localSheetId="42">#REF!</definedName>
    <definedName name="Extra_Pay" localSheetId="45">#REF!</definedName>
    <definedName name="Extra_Pay" localSheetId="47">#REF!</definedName>
    <definedName name="Extra_Pay" localSheetId="49">#REF!</definedName>
    <definedName name="Extra_Pay" localSheetId="51">#REF!</definedName>
    <definedName name="Extra_Pay" localSheetId="53">#REF!</definedName>
    <definedName name="Extra_Pay" localSheetId="55">#REF!</definedName>
    <definedName name="Extra_Pay" localSheetId="57">#REF!</definedName>
    <definedName name="Extra_Pay" localSheetId="59">#REF!</definedName>
    <definedName name="Extra_Pay" localSheetId="61">#REF!</definedName>
    <definedName name="Extra_Pay" localSheetId="63">#REF!</definedName>
    <definedName name="Extra_Pay" localSheetId="65">#REF!</definedName>
    <definedName name="Extra_Pay" localSheetId="67">#REF!</definedName>
    <definedName name="Extra_Pay" localSheetId="69">#REF!</definedName>
    <definedName name="Extra_Pay" localSheetId="71">#REF!</definedName>
    <definedName name="Extra_Pay" localSheetId="56">#REF!</definedName>
    <definedName name="Extra_Pay" localSheetId="58">#REF!</definedName>
    <definedName name="Extra_Pay" localSheetId="60">#REF!</definedName>
    <definedName name="Extra_Pay" localSheetId="62">#REF!</definedName>
    <definedName name="Extra_Pay" localSheetId="64">#REF!</definedName>
    <definedName name="Extra_Pay" localSheetId="66">#REF!</definedName>
    <definedName name="Extra_Pay" localSheetId="68">#REF!</definedName>
    <definedName name="Extra_Pay" localSheetId="73">#REF!</definedName>
    <definedName name="Extra_Pay" localSheetId="75">#REF!</definedName>
    <definedName name="Extra_Pay" localSheetId="77">#REF!</definedName>
    <definedName name="Extra_Pay" localSheetId="79">#REF!</definedName>
    <definedName name="Extra_Pay" localSheetId="3">#REF!</definedName>
    <definedName name="Extra_Pay">#REF!</definedName>
    <definedName name="Extracción_IM">#REF!</definedName>
    <definedName name="Extras">'[59]LIQUIDA-NOMINA'!$AH$4</definedName>
    <definedName name="F._INGRESO">#REF!</definedName>
    <definedName name="F._RETIRO">#REF!</definedName>
    <definedName name="F.L">#REF!</definedName>
    <definedName name="fa" localSheetId="56">#REF!</definedName>
    <definedName name="fa" localSheetId="58">#REF!</definedName>
    <definedName name="fa" localSheetId="60">#REF!</definedName>
    <definedName name="fa" localSheetId="62">#REF!</definedName>
    <definedName name="fa" localSheetId="64">#REF!</definedName>
    <definedName name="fa" localSheetId="66">#REF!</definedName>
    <definedName name="fa" localSheetId="68">#REF!</definedName>
    <definedName name="fa">#REF!</definedName>
    <definedName name="FABI" localSheetId="28">Scheduled_Payment+Extra_Payment</definedName>
    <definedName name="FABI" localSheetId="30">Scheduled_Payment+Extra_Payment</definedName>
    <definedName name="FABI" localSheetId="81">Scheduled_Payment+Extra_Payment</definedName>
    <definedName name="FABI" localSheetId="80">Scheduled_Payment+Extra_Payment</definedName>
    <definedName name="FABI" localSheetId="32">Scheduled_Payment+Extra_Payment</definedName>
    <definedName name="FABI" localSheetId="34">Scheduled_Payment+Extra_Payment</definedName>
    <definedName name="FABI" localSheetId="36">Scheduled_Payment+Extra_Payment</definedName>
    <definedName name="FABI" localSheetId="38">Scheduled_Payment+Extra_Payment</definedName>
    <definedName name="FABI" localSheetId="40">Scheduled_Payment+Extra_Payment</definedName>
    <definedName name="FABI" localSheetId="42">Scheduled_Payment+Extra_Payment</definedName>
    <definedName name="FABI" localSheetId="45">Scheduled_Payment+Extra_Payment</definedName>
    <definedName name="FABI" localSheetId="44">Scheduled_Payment+Extra_Payment</definedName>
    <definedName name="FABI" localSheetId="47">Scheduled_Payment+Extra_Payment</definedName>
    <definedName name="FABI" localSheetId="49">Scheduled_Payment+Extra_Payment</definedName>
    <definedName name="FABI" localSheetId="51">Scheduled_Payment+Extra_Payment</definedName>
    <definedName name="FABI" localSheetId="53">Scheduled_Payment+Extra_Payment</definedName>
    <definedName name="FABI" localSheetId="55">Scheduled_Payment+Extra_Payment</definedName>
    <definedName name="FABI" localSheetId="57">Scheduled_Payment+Extra_Payment</definedName>
    <definedName name="FABI" localSheetId="59">Scheduled_Payment+Extra_Payment</definedName>
    <definedName name="FABI" localSheetId="61">Scheduled_Payment+Extra_Payment</definedName>
    <definedName name="FABI" localSheetId="63">Scheduled_Payment+Extra_Payment</definedName>
    <definedName name="FABI" localSheetId="65">Scheduled_Payment+Extra_Payment</definedName>
    <definedName name="FABI" localSheetId="67">Scheduled_Payment+Extra_Payment</definedName>
    <definedName name="FABI" localSheetId="69">Scheduled_Payment+Extra_Payment</definedName>
    <definedName name="FABI" localSheetId="71">Scheduled_Payment+Extra_Payment</definedName>
    <definedName name="FABI" localSheetId="56">Scheduled_Payment+Extra_Payment</definedName>
    <definedName name="FABI" localSheetId="58">Scheduled_Payment+Extra_Payment</definedName>
    <definedName name="FABI" localSheetId="60">Scheduled_Payment+Extra_Payment</definedName>
    <definedName name="FABI" localSheetId="62">Scheduled_Payment+Extra_Payment</definedName>
    <definedName name="FABI" localSheetId="64">Scheduled_Payment+Extra_Payment</definedName>
    <definedName name="FABI" localSheetId="66">Scheduled_Payment+Extra_Payment</definedName>
    <definedName name="FABI" localSheetId="68">Scheduled_Payment+Extra_Payment</definedName>
    <definedName name="FABI" localSheetId="73">Scheduled_Payment+Extra_Payment</definedName>
    <definedName name="FABI" localSheetId="75">Scheduled_Payment+Extra_Payment</definedName>
    <definedName name="FABI" localSheetId="77">Scheduled_Payment+Extra_Payment</definedName>
    <definedName name="FABI" localSheetId="79">Scheduled_Payment+Extra_Payment</definedName>
    <definedName name="FABI" localSheetId="16">Scheduled_Payment+Extra_Payment</definedName>
    <definedName name="FABI" localSheetId="10">Scheduled_Payment+Extra_Payment</definedName>
    <definedName name="FABI">Scheduled_Payment+Extra_Payment</definedName>
    <definedName name="FABIAN" localSheetId="56">IF('6.2'!Loan_Amount*Interest_Rate*Loan_Years*'6.2'!Loan_Start&gt;0,1,0)</definedName>
    <definedName name="FABIAN" localSheetId="58">IF('6.3'!Loan_Amount*Interest_Rate*Loan_Years*'6.3'!Loan_Start&gt;0,1,0)</definedName>
    <definedName name="FABIAN" localSheetId="60">IF('6.4-9.2'!Loan_Amount*Interest_Rate*Loan_Years*'6.4-9.2'!Loan_Start&gt;0,1,0)</definedName>
    <definedName name="FABIAN" localSheetId="62">IF('6.5-9.3'!Loan_Amount*Interest_Rate*Loan_Years*'6.5-9.3'!Loan_Start&gt;0,1,0)</definedName>
    <definedName name="FABIAN" localSheetId="64">IF('6.6'!Loan_Amount*Interest_Rate*Loan_Years*'6.6'!Loan_Start&gt;0,1,0)</definedName>
    <definedName name="FABIAN" localSheetId="66">IF('6.7'!Loan_Amount*Interest_Rate*Loan_Years*'6.7'!Loan_Start&gt;0,1,0)</definedName>
    <definedName name="FABIAN" localSheetId="68">IF('6.8'!Loan_Amount*Interest_Rate*Loan_Years*'6.8'!Loan_Start&gt;0,1,0)</definedName>
    <definedName name="FABIAN">IF(Loan_Amount*Interest_Rate*Loan_Years*Loan_Start&gt;0,1,0)</definedName>
    <definedName name="Facilidades">#REF!</definedName>
    <definedName name="factor">#REF!</definedName>
    <definedName name="FACTURADO">'[102]Itemes Renovación'!#REF!</definedName>
    <definedName name="FareWellStmnt" localSheetId="26">[75]!FareWellStmnt</definedName>
    <definedName name="FareWellStmnt" localSheetId="28">[75]!FareWellStmnt</definedName>
    <definedName name="FareWellStmnt" localSheetId="30">[75]!FareWellStmnt</definedName>
    <definedName name="FareWellStmnt" localSheetId="81">[75]!FareWellStmnt</definedName>
    <definedName name="FareWellStmnt" localSheetId="32">[75]!FareWellStmnt</definedName>
    <definedName name="FareWellStmnt" localSheetId="34">[75]!FareWellStmnt</definedName>
    <definedName name="FareWellStmnt" localSheetId="36">[75]!FareWellStmnt</definedName>
    <definedName name="FareWellStmnt" localSheetId="38">[75]!FareWellStmnt</definedName>
    <definedName name="FareWellStmnt" localSheetId="40">[75]!FareWellStmnt</definedName>
    <definedName name="FareWellStmnt" localSheetId="42">[75]!FareWellStmnt</definedName>
    <definedName name="FareWellStmnt" localSheetId="45">[75]!FareWellStmnt</definedName>
    <definedName name="FareWellStmnt" localSheetId="47">[75]!FareWellStmnt</definedName>
    <definedName name="FareWellStmnt" localSheetId="49">[75]!FareWellStmnt</definedName>
    <definedName name="FareWellStmnt" localSheetId="51">[75]!FareWellStmnt</definedName>
    <definedName name="FareWellStmnt" localSheetId="53">[75]!FareWellStmnt</definedName>
    <definedName name="FareWellStmnt" localSheetId="55">[75]!FareWellStmnt</definedName>
    <definedName name="FareWellStmnt" localSheetId="57">[75]!FareWellStmnt</definedName>
    <definedName name="FareWellStmnt" localSheetId="59">[75]!FareWellStmnt</definedName>
    <definedName name="FareWellStmnt" localSheetId="61">[75]!FareWellStmnt</definedName>
    <definedName name="FareWellStmnt" localSheetId="63">[75]!FareWellStmnt</definedName>
    <definedName name="FareWellStmnt" localSheetId="65">[75]!FareWellStmnt</definedName>
    <definedName name="FareWellStmnt" localSheetId="67">[75]!FareWellStmnt</definedName>
    <definedName name="FareWellStmnt" localSheetId="69">[75]!FareWellStmnt</definedName>
    <definedName name="FareWellStmnt" localSheetId="71">[75]!FareWellStmnt</definedName>
    <definedName name="FareWellStmnt" localSheetId="73">[75]!FareWellStmnt</definedName>
    <definedName name="FareWellStmnt" localSheetId="75">[75]!FareWellStmnt</definedName>
    <definedName name="FareWellStmnt" localSheetId="77">[75]!FareWellStmnt</definedName>
    <definedName name="FareWellStmnt" localSheetId="79">[75]!FareWellStmnt</definedName>
    <definedName name="FareWellStmnt">[75]!FareWellStmnt</definedName>
    <definedName name="FaseProyecto">#REF!</definedName>
    <definedName name="fb" localSheetId="56">#REF!</definedName>
    <definedName name="fb" localSheetId="58">#REF!</definedName>
    <definedName name="fb" localSheetId="60">#REF!</definedName>
    <definedName name="fb" localSheetId="62">#REF!</definedName>
    <definedName name="fb" localSheetId="64">#REF!</definedName>
    <definedName name="fb" localSheetId="66">#REF!</definedName>
    <definedName name="fb" localSheetId="68">#REF!</definedName>
    <definedName name="fb">#REF!</definedName>
    <definedName name="FD" localSheetId="26">'1,1'!ERR</definedName>
    <definedName name="FD" localSheetId="28">'1,2'!ERR</definedName>
    <definedName name="FD" localSheetId="30">'1,3'!ERR</definedName>
    <definedName name="FD" localSheetId="81">'12,2'!ERR</definedName>
    <definedName name="FD" localSheetId="32">'2,1-7,2-10,1'!ERR</definedName>
    <definedName name="FD" localSheetId="34">'2,2-7,3-10,2'!ERR</definedName>
    <definedName name="FD" localSheetId="36">'2,3-10,3'!ERR</definedName>
    <definedName name="FD" localSheetId="38">'2,4-10,4'!ERR</definedName>
    <definedName name="FD" localSheetId="40">'3,1'!ERR</definedName>
    <definedName name="FD" localSheetId="42">'3,2'!ERR</definedName>
    <definedName name="FD" localSheetId="45">'3,3'!ERR</definedName>
    <definedName name="FD" localSheetId="47">'3,5'!ERR</definedName>
    <definedName name="FD" localSheetId="49">'3,6'!ERR</definedName>
    <definedName name="FD" localSheetId="51">'4,1'!ERR</definedName>
    <definedName name="FD" localSheetId="53">'5,1-11,1'!ERR</definedName>
    <definedName name="FD" localSheetId="55">'6,1-8,2-12,1'!ERR</definedName>
    <definedName name="FD" localSheetId="57">'6,2'!ERR</definedName>
    <definedName name="FD" localSheetId="59">'6,3'!ERR</definedName>
    <definedName name="FD" localSheetId="61">'6,4-9,2'!ERR</definedName>
    <definedName name="FD" localSheetId="63">'6,5-9,3'!ERR</definedName>
    <definedName name="FD" localSheetId="65">'6,6'!ERR</definedName>
    <definedName name="FD" localSheetId="67">'6,7'!ERR</definedName>
    <definedName name="FD" localSheetId="69">'6,8'!ERR</definedName>
    <definedName name="FD" localSheetId="71">'6,9'!ERR</definedName>
    <definedName name="FD" localSheetId="73">'7,1'!ERR</definedName>
    <definedName name="FD" localSheetId="75">'8,1- 3,4'!ERR</definedName>
    <definedName name="FD" localSheetId="77">'8,3'!ERR</definedName>
    <definedName name="FD" localSheetId="79">'9,1'!ERR</definedName>
    <definedName name="fd" localSheetId="5">'[77]A. P. U.'!#REF!</definedName>
    <definedName name="FD" localSheetId="3">[0]!ERR</definedName>
    <definedName name="fd">[103]INSUMOS!$B$90</definedName>
    <definedName name="fda" localSheetId="26" hidden="1">{"TAB1",#N/A,TRUE,"GENERAL";"TAB2",#N/A,TRUE,"GENERAL";"TAB3",#N/A,TRUE,"GENERAL";"TAB4",#N/A,TRUE,"GENERAL";"TAB5",#N/A,TRUE,"GENERAL"}</definedName>
    <definedName name="fda" localSheetId="28" hidden="1">{"TAB1",#N/A,TRUE,"GENERAL";"TAB2",#N/A,TRUE,"GENERAL";"TAB3",#N/A,TRUE,"GENERAL";"TAB4",#N/A,TRUE,"GENERAL";"TAB5",#N/A,TRUE,"GENERAL"}</definedName>
    <definedName name="fda" localSheetId="30" hidden="1">{"TAB1",#N/A,TRUE,"GENERAL";"TAB2",#N/A,TRUE,"GENERAL";"TAB3",#N/A,TRUE,"GENERAL";"TAB4",#N/A,TRUE,"GENERAL";"TAB5",#N/A,TRUE,"GENERAL"}</definedName>
    <definedName name="fda" localSheetId="81" hidden="1">{"TAB1",#N/A,TRUE,"GENERAL";"TAB2",#N/A,TRUE,"GENERAL";"TAB3",#N/A,TRUE,"GENERAL";"TAB4",#N/A,TRUE,"GENERAL";"TAB5",#N/A,TRUE,"GENERAL"}</definedName>
    <definedName name="fda" localSheetId="32" hidden="1">{"TAB1",#N/A,TRUE,"GENERAL";"TAB2",#N/A,TRUE,"GENERAL";"TAB3",#N/A,TRUE,"GENERAL";"TAB4",#N/A,TRUE,"GENERAL";"TAB5",#N/A,TRUE,"GENERAL"}</definedName>
    <definedName name="fda" localSheetId="34" hidden="1">{"TAB1",#N/A,TRUE,"GENERAL";"TAB2",#N/A,TRUE,"GENERAL";"TAB3",#N/A,TRUE,"GENERAL";"TAB4",#N/A,TRUE,"GENERAL";"TAB5",#N/A,TRUE,"GENERAL"}</definedName>
    <definedName name="fda" localSheetId="36" hidden="1">{"TAB1",#N/A,TRUE,"GENERAL";"TAB2",#N/A,TRUE,"GENERAL";"TAB3",#N/A,TRUE,"GENERAL";"TAB4",#N/A,TRUE,"GENERAL";"TAB5",#N/A,TRUE,"GENERAL"}</definedName>
    <definedName name="fda" localSheetId="38" hidden="1">{"TAB1",#N/A,TRUE,"GENERAL";"TAB2",#N/A,TRUE,"GENERAL";"TAB3",#N/A,TRUE,"GENERAL";"TAB4",#N/A,TRUE,"GENERAL";"TAB5",#N/A,TRUE,"GENERAL"}</definedName>
    <definedName name="fda" localSheetId="40" hidden="1">{"TAB1",#N/A,TRUE,"GENERAL";"TAB2",#N/A,TRUE,"GENERAL";"TAB3",#N/A,TRUE,"GENERAL";"TAB4",#N/A,TRUE,"GENERAL";"TAB5",#N/A,TRUE,"GENERAL"}</definedName>
    <definedName name="fda" localSheetId="42" hidden="1">{"TAB1",#N/A,TRUE,"GENERAL";"TAB2",#N/A,TRUE,"GENERAL";"TAB3",#N/A,TRUE,"GENERAL";"TAB4",#N/A,TRUE,"GENERAL";"TAB5",#N/A,TRUE,"GENERAL"}</definedName>
    <definedName name="fda" localSheetId="45" hidden="1">{"TAB1",#N/A,TRUE,"GENERAL";"TAB2",#N/A,TRUE,"GENERAL";"TAB3",#N/A,TRUE,"GENERAL";"TAB4",#N/A,TRUE,"GENERAL";"TAB5",#N/A,TRUE,"GENERAL"}</definedName>
    <definedName name="fda" localSheetId="47" hidden="1">{"TAB1",#N/A,TRUE,"GENERAL";"TAB2",#N/A,TRUE,"GENERAL";"TAB3",#N/A,TRUE,"GENERAL";"TAB4",#N/A,TRUE,"GENERAL";"TAB5",#N/A,TRUE,"GENERAL"}</definedName>
    <definedName name="fda" localSheetId="49" hidden="1">{"TAB1",#N/A,TRUE,"GENERAL";"TAB2",#N/A,TRUE,"GENERAL";"TAB3",#N/A,TRUE,"GENERAL";"TAB4",#N/A,TRUE,"GENERAL";"TAB5",#N/A,TRUE,"GENERAL"}</definedName>
    <definedName name="fda" localSheetId="51" hidden="1">{"TAB1",#N/A,TRUE,"GENERAL";"TAB2",#N/A,TRUE,"GENERAL";"TAB3",#N/A,TRUE,"GENERAL";"TAB4",#N/A,TRUE,"GENERAL";"TAB5",#N/A,TRUE,"GENERAL"}</definedName>
    <definedName name="fda" localSheetId="53" hidden="1">{"TAB1",#N/A,TRUE,"GENERAL";"TAB2",#N/A,TRUE,"GENERAL";"TAB3",#N/A,TRUE,"GENERAL";"TAB4",#N/A,TRUE,"GENERAL";"TAB5",#N/A,TRUE,"GENERAL"}</definedName>
    <definedName name="fda" localSheetId="55" hidden="1">{"TAB1",#N/A,TRUE,"GENERAL";"TAB2",#N/A,TRUE,"GENERAL";"TAB3",#N/A,TRUE,"GENERAL";"TAB4",#N/A,TRUE,"GENERAL";"TAB5",#N/A,TRUE,"GENERAL"}</definedName>
    <definedName name="fda" localSheetId="57" hidden="1">{"TAB1",#N/A,TRUE,"GENERAL";"TAB2",#N/A,TRUE,"GENERAL";"TAB3",#N/A,TRUE,"GENERAL";"TAB4",#N/A,TRUE,"GENERAL";"TAB5",#N/A,TRUE,"GENERAL"}</definedName>
    <definedName name="fda" localSheetId="59" hidden="1">{"TAB1",#N/A,TRUE,"GENERAL";"TAB2",#N/A,TRUE,"GENERAL";"TAB3",#N/A,TRUE,"GENERAL";"TAB4",#N/A,TRUE,"GENERAL";"TAB5",#N/A,TRUE,"GENERAL"}</definedName>
    <definedName name="fda" localSheetId="61" hidden="1">{"TAB1",#N/A,TRUE,"GENERAL";"TAB2",#N/A,TRUE,"GENERAL";"TAB3",#N/A,TRUE,"GENERAL";"TAB4",#N/A,TRUE,"GENERAL";"TAB5",#N/A,TRUE,"GENERAL"}</definedName>
    <definedName name="fda" localSheetId="63" hidden="1">{"TAB1",#N/A,TRUE,"GENERAL";"TAB2",#N/A,TRUE,"GENERAL";"TAB3",#N/A,TRUE,"GENERAL";"TAB4",#N/A,TRUE,"GENERAL";"TAB5",#N/A,TRUE,"GENERAL"}</definedName>
    <definedName name="fda" localSheetId="65" hidden="1">{"TAB1",#N/A,TRUE,"GENERAL";"TAB2",#N/A,TRUE,"GENERAL";"TAB3",#N/A,TRUE,"GENERAL";"TAB4",#N/A,TRUE,"GENERAL";"TAB5",#N/A,TRUE,"GENERAL"}</definedName>
    <definedName name="fda" localSheetId="67" hidden="1">{"TAB1",#N/A,TRUE,"GENERAL";"TAB2",#N/A,TRUE,"GENERAL";"TAB3",#N/A,TRUE,"GENERAL";"TAB4",#N/A,TRUE,"GENERAL";"TAB5",#N/A,TRUE,"GENERAL"}</definedName>
    <definedName name="fda" localSheetId="69" hidden="1">{"TAB1",#N/A,TRUE,"GENERAL";"TAB2",#N/A,TRUE,"GENERAL";"TAB3",#N/A,TRUE,"GENERAL";"TAB4",#N/A,TRUE,"GENERAL";"TAB5",#N/A,TRUE,"GENERAL"}</definedName>
    <definedName name="fda" localSheetId="71" hidden="1">{"TAB1",#N/A,TRUE,"GENERAL";"TAB2",#N/A,TRUE,"GENERAL";"TAB3",#N/A,TRUE,"GENERAL";"TAB4",#N/A,TRUE,"GENERAL";"TAB5",#N/A,TRUE,"GENERAL"}</definedName>
    <definedName name="fda" localSheetId="56">#REF!</definedName>
    <definedName name="fda" localSheetId="58">#REF!</definedName>
    <definedName name="fda" localSheetId="60">#REF!</definedName>
    <definedName name="fda" localSheetId="62">#REF!</definedName>
    <definedName name="fda" localSheetId="64">#REF!</definedName>
    <definedName name="fda" localSheetId="66">#REF!</definedName>
    <definedName name="fda" localSheetId="68">#REF!</definedName>
    <definedName name="fda" localSheetId="73" hidden="1">{"TAB1",#N/A,TRUE,"GENERAL";"TAB2",#N/A,TRUE,"GENERAL";"TAB3",#N/A,TRUE,"GENERAL";"TAB4",#N/A,TRUE,"GENERAL";"TAB5",#N/A,TRUE,"GENERAL"}</definedName>
    <definedName name="fda" localSheetId="75" hidden="1">{"TAB1",#N/A,TRUE,"GENERAL";"TAB2",#N/A,TRUE,"GENERAL";"TAB3",#N/A,TRUE,"GENERAL";"TAB4",#N/A,TRUE,"GENERAL";"TAB5",#N/A,TRUE,"GENERAL"}</definedName>
    <definedName name="fda" localSheetId="77" hidden="1">{"TAB1",#N/A,TRUE,"GENERAL";"TAB2",#N/A,TRUE,"GENERAL";"TAB3",#N/A,TRUE,"GENERAL";"TAB4",#N/A,TRUE,"GENERAL";"TAB5",#N/A,TRUE,"GENERAL"}</definedName>
    <definedName name="fda" localSheetId="79" hidden="1">{"TAB1",#N/A,TRUE,"GENERAL";"TAB2",#N/A,TRUE,"GENERAL";"TAB3",#N/A,TRUE,"GENERAL";"TAB4",#N/A,TRUE,"GENERAL";"TAB5",#N/A,TRUE,"GENERAL"}</definedName>
    <definedName name="fda" localSheetId="3" hidden="1">{"TAB1",#N/A,TRUE,"GENERAL";"TAB2",#N/A,TRUE,"GENERAL";"TAB3",#N/A,TRUE,"GENERAL";"TAB4",#N/A,TRUE,"GENERAL";"TAB5",#N/A,TRUE,"GENERAL"}</definedName>
    <definedName name="fda">#REF!</definedName>
    <definedName name="fdbjp" localSheetId="26"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8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40" hidden="1">{"TAB1",#N/A,TRUE,"GENERAL";"TAB2",#N/A,TRUE,"GENERAL";"TAB3",#N/A,TRUE,"GENERAL";"TAB4",#N/A,TRUE,"GENERAL";"TAB5",#N/A,TRUE,"GENERAL"}</definedName>
    <definedName name="fdbjp" localSheetId="42" hidden="1">{"TAB1",#N/A,TRUE,"GENERAL";"TAB2",#N/A,TRUE,"GENERAL";"TAB3",#N/A,TRUE,"GENERAL";"TAB4",#N/A,TRUE,"GENERAL";"TAB5",#N/A,TRUE,"GENERAL"}</definedName>
    <definedName name="fdbjp" localSheetId="45" hidden="1">{"TAB1",#N/A,TRUE,"GENERAL";"TAB2",#N/A,TRUE,"GENERAL";"TAB3",#N/A,TRUE,"GENERAL";"TAB4",#N/A,TRUE,"GENERAL";"TAB5",#N/A,TRUE,"GENERAL"}</definedName>
    <definedName name="fdbjp" localSheetId="47" hidden="1">{"TAB1",#N/A,TRUE,"GENERAL";"TAB2",#N/A,TRUE,"GENERAL";"TAB3",#N/A,TRUE,"GENERAL";"TAB4",#N/A,TRUE,"GENERAL";"TAB5",#N/A,TRUE,"GENERAL"}</definedName>
    <definedName name="fdbjp" localSheetId="49" hidden="1">{"TAB1",#N/A,TRUE,"GENERAL";"TAB2",#N/A,TRUE,"GENERAL";"TAB3",#N/A,TRUE,"GENERAL";"TAB4",#N/A,TRUE,"GENERAL";"TAB5",#N/A,TRUE,"GENERAL"}</definedName>
    <definedName name="fdbjp" localSheetId="51" hidden="1">{"TAB1",#N/A,TRUE,"GENERAL";"TAB2",#N/A,TRUE,"GENERAL";"TAB3",#N/A,TRUE,"GENERAL";"TAB4",#N/A,TRUE,"GENERAL";"TAB5",#N/A,TRUE,"GENERAL"}</definedName>
    <definedName name="fdbjp" localSheetId="53" hidden="1">{"TAB1",#N/A,TRUE,"GENERAL";"TAB2",#N/A,TRUE,"GENERAL";"TAB3",#N/A,TRUE,"GENERAL";"TAB4",#N/A,TRUE,"GENERAL";"TAB5",#N/A,TRUE,"GENERAL"}</definedName>
    <definedName name="fdbjp" localSheetId="55" hidden="1">{"TAB1",#N/A,TRUE,"GENERAL";"TAB2",#N/A,TRUE,"GENERAL";"TAB3",#N/A,TRUE,"GENERAL";"TAB4",#N/A,TRUE,"GENERAL";"TAB5",#N/A,TRUE,"GENERAL"}</definedName>
    <definedName name="fdbjp" localSheetId="57" hidden="1">{"TAB1",#N/A,TRUE,"GENERAL";"TAB2",#N/A,TRUE,"GENERAL";"TAB3",#N/A,TRUE,"GENERAL";"TAB4",#N/A,TRUE,"GENERAL";"TAB5",#N/A,TRUE,"GENERAL"}</definedName>
    <definedName name="fdbjp" localSheetId="59" hidden="1">{"TAB1",#N/A,TRUE,"GENERAL";"TAB2",#N/A,TRUE,"GENERAL";"TAB3",#N/A,TRUE,"GENERAL";"TAB4",#N/A,TRUE,"GENERAL";"TAB5",#N/A,TRUE,"GENERAL"}</definedName>
    <definedName name="fdbjp" localSheetId="61" hidden="1">{"TAB1",#N/A,TRUE,"GENERAL";"TAB2",#N/A,TRUE,"GENERAL";"TAB3",#N/A,TRUE,"GENERAL";"TAB4",#N/A,TRUE,"GENERAL";"TAB5",#N/A,TRUE,"GENERAL"}</definedName>
    <definedName name="fdbjp" localSheetId="63" hidden="1">{"TAB1",#N/A,TRUE,"GENERAL";"TAB2",#N/A,TRUE,"GENERAL";"TAB3",#N/A,TRUE,"GENERAL";"TAB4",#N/A,TRUE,"GENERAL";"TAB5",#N/A,TRUE,"GENERAL"}</definedName>
    <definedName name="fdbjp" localSheetId="65" hidden="1">{"TAB1",#N/A,TRUE,"GENERAL";"TAB2",#N/A,TRUE,"GENERAL";"TAB3",#N/A,TRUE,"GENERAL";"TAB4",#N/A,TRUE,"GENERAL";"TAB5",#N/A,TRUE,"GENERAL"}</definedName>
    <definedName name="fdbjp" localSheetId="67" hidden="1">{"TAB1",#N/A,TRUE,"GENERAL";"TAB2",#N/A,TRUE,"GENERAL";"TAB3",#N/A,TRUE,"GENERAL";"TAB4",#N/A,TRUE,"GENERAL";"TAB5",#N/A,TRUE,"GENERAL"}</definedName>
    <definedName name="fdbjp" localSheetId="69" hidden="1">{"TAB1",#N/A,TRUE,"GENERAL";"TAB2",#N/A,TRUE,"GENERAL";"TAB3",#N/A,TRUE,"GENERAL";"TAB4",#N/A,TRUE,"GENERAL";"TAB5",#N/A,TRUE,"GENERAL"}</definedName>
    <definedName name="fdbjp" localSheetId="71" hidden="1">{"TAB1",#N/A,TRUE,"GENERAL";"TAB2",#N/A,TRUE,"GENERAL";"TAB3",#N/A,TRUE,"GENERAL";"TAB4",#N/A,TRUE,"GENERAL";"TAB5",#N/A,TRUE,"GENERAL"}</definedName>
    <definedName name="fdbjp" localSheetId="73" hidden="1">{"TAB1",#N/A,TRUE,"GENERAL";"TAB2",#N/A,TRUE,"GENERAL";"TAB3",#N/A,TRUE,"GENERAL";"TAB4",#N/A,TRUE,"GENERAL";"TAB5",#N/A,TRUE,"GENERAL"}</definedName>
    <definedName name="fdbjp" localSheetId="75" hidden="1">{"TAB1",#N/A,TRUE,"GENERAL";"TAB2",#N/A,TRUE,"GENERAL";"TAB3",#N/A,TRUE,"GENERAL";"TAB4",#N/A,TRUE,"GENERAL";"TAB5",#N/A,TRUE,"GENERAL"}</definedName>
    <definedName name="fdbjp" localSheetId="77" hidden="1">{"TAB1",#N/A,TRUE,"GENERAL";"TAB2",#N/A,TRUE,"GENERAL";"TAB3",#N/A,TRUE,"GENERAL";"TAB4",#N/A,TRUE,"GENERAL";"TAB5",#N/A,TRUE,"GENERAL"}</definedName>
    <definedName name="fdbjp" localSheetId="79"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6" hidden="1">{"TAB1",#N/A,TRUE,"GENERAL";"TAB2",#N/A,TRUE,"GENERAL";"TAB3",#N/A,TRUE,"GENERAL";"TAB4",#N/A,TRUE,"GENERAL";"TAB5",#N/A,TRUE,"GENERAL"}</definedName>
    <definedName name="fdf" localSheetId="28" hidden="1">{"TAB1",#N/A,TRUE,"GENERAL";"TAB2",#N/A,TRUE,"GENERAL";"TAB3",#N/A,TRUE,"GENERAL";"TAB4",#N/A,TRUE,"GENERAL";"TAB5",#N/A,TRUE,"GENERAL"}</definedName>
    <definedName name="fdf" localSheetId="30" hidden="1">{"TAB1",#N/A,TRUE,"GENERAL";"TAB2",#N/A,TRUE,"GENERAL";"TAB3",#N/A,TRUE,"GENERAL";"TAB4",#N/A,TRUE,"GENERAL";"TAB5",#N/A,TRUE,"GENERAL"}</definedName>
    <definedName name="fdf" localSheetId="81" hidden="1">{"TAB1",#N/A,TRUE,"GENERAL";"TAB2",#N/A,TRUE,"GENERAL";"TAB3",#N/A,TRUE,"GENERAL";"TAB4",#N/A,TRUE,"GENERAL";"TAB5",#N/A,TRUE,"GENERAL"}</definedName>
    <definedName name="fdf" localSheetId="32" hidden="1">{"TAB1",#N/A,TRUE,"GENERAL";"TAB2",#N/A,TRUE,"GENERAL";"TAB3",#N/A,TRUE,"GENERAL";"TAB4",#N/A,TRUE,"GENERAL";"TAB5",#N/A,TRUE,"GENERAL"}</definedName>
    <definedName name="fdf" localSheetId="34" hidden="1">{"TAB1",#N/A,TRUE,"GENERAL";"TAB2",#N/A,TRUE,"GENERAL";"TAB3",#N/A,TRUE,"GENERAL";"TAB4",#N/A,TRUE,"GENERAL";"TAB5",#N/A,TRUE,"GENERAL"}</definedName>
    <definedName name="fdf" localSheetId="36" hidden="1">{"TAB1",#N/A,TRUE,"GENERAL";"TAB2",#N/A,TRUE,"GENERAL";"TAB3",#N/A,TRUE,"GENERAL";"TAB4",#N/A,TRUE,"GENERAL";"TAB5",#N/A,TRUE,"GENERAL"}</definedName>
    <definedName name="fdf" localSheetId="38" hidden="1">{"TAB1",#N/A,TRUE,"GENERAL";"TAB2",#N/A,TRUE,"GENERAL";"TAB3",#N/A,TRUE,"GENERAL";"TAB4",#N/A,TRUE,"GENERAL";"TAB5",#N/A,TRUE,"GENERAL"}</definedName>
    <definedName name="fdf" localSheetId="40" hidden="1">{"TAB1",#N/A,TRUE,"GENERAL";"TAB2",#N/A,TRUE,"GENERAL";"TAB3",#N/A,TRUE,"GENERAL";"TAB4",#N/A,TRUE,"GENERAL";"TAB5",#N/A,TRUE,"GENERAL"}</definedName>
    <definedName name="fdf" localSheetId="42" hidden="1">{"TAB1",#N/A,TRUE,"GENERAL";"TAB2",#N/A,TRUE,"GENERAL";"TAB3",#N/A,TRUE,"GENERAL";"TAB4",#N/A,TRUE,"GENERAL";"TAB5",#N/A,TRUE,"GENERAL"}</definedName>
    <definedName name="fdf" localSheetId="45" hidden="1">{"TAB1",#N/A,TRUE,"GENERAL";"TAB2",#N/A,TRUE,"GENERAL";"TAB3",#N/A,TRUE,"GENERAL";"TAB4",#N/A,TRUE,"GENERAL";"TAB5",#N/A,TRUE,"GENERAL"}</definedName>
    <definedName name="fdf" localSheetId="47" hidden="1">{"TAB1",#N/A,TRUE,"GENERAL";"TAB2",#N/A,TRUE,"GENERAL";"TAB3",#N/A,TRUE,"GENERAL";"TAB4",#N/A,TRUE,"GENERAL";"TAB5",#N/A,TRUE,"GENERAL"}</definedName>
    <definedName name="fdf" localSheetId="49" hidden="1">{"TAB1",#N/A,TRUE,"GENERAL";"TAB2",#N/A,TRUE,"GENERAL";"TAB3",#N/A,TRUE,"GENERAL";"TAB4",#N/A,TRUE,"GENERAL";"TAB5",#N/A,TRUE,"GENERAL"}</definedName>
    <definedName name="fdf" localSheetId="51" hidden="1">{"TAB1",#N/A,TRUE,"GENERAL";"TAB2",#N/A,TRUE,"GENERAL";"TAB3",#N/A,TRUE,"GENERAL";"TAB4",#N/A,TRUE,"GENERAL";"TAB5",#N/A,TRUE,"GENERAL"}</definedName>
    <definedName name="fdf" localSheetId="53" hidden="1">{"TAB1",#N/A,TRUE,"GENERAL";"TAB2",#N/A,TRUE,"GENERAL";"TAB3",#N/A,TRUE,"GENERAL";"TAB4",#N/A,TRUE,"GENERAL";"TAB5",#N/A,TRUE,"GENERAL"}</definedName>
    <definedName name="fdf" localSheetId="55" hidden="1">{"TAB1",#N/A,TRUE,"GENERAL";"TAB2",#N/A,TRUE,"GENERAL";"TAB3",#N/A,TRUE,"GENERAL";"TAB4",#N/A,TRUE,"GENERAL";"TAB5",#N/A,TRUE,"GENERAL"}</definedName>
    <definedName name="fdf" localSheetId="57" hidden="1">{"TAB1",#N/A,TRUE,"GENERAL";"TAB2",#N/A,TRUE,"GENERAL";"TAB3",#N/A,TRUE,"GENERAL";"TAB4",#N/A,TRUE,"GENERAL";"TAB5",#N/A,TRUE,"GENERAL"}</definedName>
    <definedName name="fdf" localSheetId="59" hidden="1">{"TAB1",#N/A,TRUE,"GENERAL";"TAB2",#N/A,TRUE,"GENERAL";"TAB3",#N/A,TRUE,"GENERAL";"TAB4",#N/A,TRUE,"GENERAL";"TAB5",#N/A,TRUE,"GENERAL"}</definedName>
    <definedName name="fdf" localSheetId="61" hidden="1">{"TAB1",#N/A,TRUE,"GENERAL";"TAB2",#N/A,TRUE,"GENERAL";"TAB3",#N/A,TRUE,"GENERAL";"TAB4",#N/A,TRUE,"GENERAL";"TAB5",#N/A,TRUE,"GENERAL"}</definedName>
    <definedName name="fdf" localSheetId="63" hidden="1">{"TAB1",#N/A,TRUE,"GENERAL";"TAB2",#N/A,TRUE,"GENERAL";"TAB3",#N/A,TRUE,"GENERAL";"TAB4",#N/A,TRUE,"GENERAL";"TAB5",#N/A,TRUE,"GENERAL"}</definedName>
    <definedName name="fdf" localSheetId="65" hidden="1">{"TAB1",#N/A,TRUE,"GENERAL";"TAB2",#N/A,TRUE,"GENERAL";"TAB3",#N/A,TRUE,"GENERAL";"TAB4",#N/A,TRUE,"GENERAL";"TAB5",#N/A,TRUE,"GENERAL"}</definedName>
    <definedName name="fdf" localSheetId="67" hidden="1">{"TAB1",#N/A,TRUE,"GENERAL";"TAB2",#N/A,TRUE,"GENERAL";"TAB3",#N/A,TRUE,"GENERAL";"TAB4",#N/A,TRUE,"GENERAL";"TAB5",#N/A,TRUE,"GENERAL"}</definedName>
    <definedName name="fdf" localSheetId="69" hidden="1">{"TAB1",#N/A,TRUE,"GENERAL";"TAB2",#N/A,TRUE,"GENERAL";"TAB3",#N/A,TRUE,"GENERAL";"TAB4",#N/A,TRUE,"GENERAL";"TAB5",#N/A,TRUE,"GENERAL"}</definedName>
    <definedName name="fdf" localSheetId="71" hidden="1">{"TAB1",#N/A,TRUE,"GENERAL";"TAB2",#N/A,TRUE,"GENERAL";"TAB3",#N/A,TRUE,"GENERAL";"TAB4",#N/A,TRUE,"GENERAL";"TAB5",#N/A,TRUE,"GENERAL"}</definedName>
    <definedName name="fdf" localSheetId="73" hidden="1">{"TAB1",#N/A,TRUE,"GENERAL";"TAB2",#N/A,TRUE,"GENERAL";"TAB3",#N/A,TRUE,"GENERAL";"TAB4",#N/A,TRUE,"GENERAL";"TAB5",#N/A,TRUE,"GENERAL"}</definedName>
    <definedName name="fdf" localSheetId="75" hidden="1">{"TAB1",#N/A,TRUE,"GENERAL";"TAB2",#N/A,TRUE,"GENERAL";"TAB3",#N/A,TRUE,"GENERAL";"TAB4",#N/A,TRUE,"GENERAL";"TAB5",#N/A,TRUE,"GENERAL"}</definedName>
    <definedName name="fdf" localSheetId="77" hidden="1">{"TAB1",#N/A,TRUE,"GENERAL";"TAB2",#N/A,TRUE,"GENERAL";"TAB3",#N/A,TRUE,"GENERAL";"TAB4",#N/A,TRUE,"GENERAL";"TAB5",#N/A,TRUE,"GENERAL"}</definedName>
    <definedName name="fdf" localSheetId="79"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6" hidden="1">{"via1",#N/A,TRUE,"general";"via2",#N/A,TRUE,"general";"via3",#N/A,TRUE,"general"}</definedName>
    <definedName name="fdg" localSheetId="28" hidden="1">{"via1",#N/A,TRUE,"general";"via2",#N/A,TRUE,"general";"via3",#N/A,TRUE,"general"}</definedName>
    <definedName name="fdg" localSheetId="30" hidden="1">{"via1",#N/A,TRUE,"general";"via2",#N/A,TRUE,"general";"via3",#N/A,TRUE,"general"}</definedName>
    <definedName name="fdg" localSheetId="81" hidden="1">{"via1",#N/A,TRUE,"general";"via2",#N/A,TRUE,"general";"via3",#N/A,TRUE,"general"}</definedName>
    <definedName name="fdg" localSheetId="32" hidden="1">{"via1",#N/A,TRUE,"general";"via2",#N/A,TRUE,"general";"via3",#N/A,TRUE,"general"}</definedName>
    <definedName name="fdg" localSheetId="34" hidden="1">{"via1",#N/A,TRUE,"general";"via2",#N/A,TRUE,"general";"via3",#N/A,TRUE,"general"}</definedName>
    <definedName name="fdg" localSheetId="36" hidden="1">{"via1",#N/A,TRUE,"general";"via2",#N/A,TRUE,"general";"via3",#N/A,TRUE,"general"}</definedName>
    <definedName name="fdg" localSheetId="38" hidden="1">{"via1",#N/A,TRUE,"general";"via2",#N/A,TRUE,"general";"via3",#N/A,TRUE,"general"}</definedName>
    <definedName name="fdg" localSheetId="40" hidden="1">{"via1",#N/A,TRUE,"general";"via2",#N/A,TRUE,"general";"via3",#N/A,TRUE,"general"}</definedName>
    <definedName name="fdg" localSheetId="42" hidden="1">{"via1",#N/A,TRUE,"general";"via2",#N/A,TRUE,"general";"via3",#N/A,TRUE,"general"}</definedName>
    <definedName name="fdg" localSheetId="45" hidden="1">{"via1",#N/A,TRUE,"general";"via2",#N/A,TRUE,"general";"via3",#N/A,TRUE,"general"}</definedName>
    <definedName name="fdg" localSheetId="47" hidden="1">{"via1",#N/A,TRUE,"general";"via2",#N/A,TRUE,"general";"via3",#N/A,TRUE,"general"}</definedName>
    <definedName name="fdg" localSheetId="49" hidden="1">{"via1",#N/A,TRUE,"general";"via2",#N/A,TRUE,"general";"via3",#N/A,TRUE,"general"}</definedName>
    <definedName name="fdg" localSheetId="51" hidden="1">{"via1",#N/A,TRUE,"general";"via2",#N/A,TRUE,"general";"via3",#N/A,TRUE,"general"}</definedName>
    <definedName name="fdg" localSheetId="53" hidden="1">{"via1",#N/A,TRUE,"general";"via2",#N/A,TRUE,"general";"via3",#N/A,TRUE,"general"}</definedName>
    <definedName name="fdg" localSheetId="55" hidden="1">{"via1",#N/A,TRUE,"general";"via2",#N/A,TRUE,"general";"via3",#N/A,TRUE,"general"}</definedName>
    <definedName name="fdg" localSheetId="57" hidden="1">{"via1",#N/A,TRUE,"general";"via2",#N/A,TRUE,"general";"via3",#N/A,TRUE,"general"}</definedName>
    <definedName name="fdg" localSheetId="59" hidden="1">{"via1",#N/A,TRUE,"general";"via2",#N/A,TRUE,"general";"via3",#N/A,TRUE,"general"}</definedName>
    <definedName name="fdg" localSheetId="61" hidden="1">{"via1",#N/A,TRUE,"general";"via2",#N/A,TRUE,"general";"via3",#N/A,TRUE,"general"}</definedName>
    <definedName name="fdg" localSheetId="63" hidden="1">{"via1",#N/A,TRUE,"general";"via2",#N/A,TRUE,"general";"via3",#N/A,TRUE,"general"}</definedName>
    <definedName name="fdg" localSheetId="65" hidden="1">{"via1",#N/A,TRUE,"general";"via2",#N/A,TRUE,"general";"via3",#N/A,TRUE,"general"}</definedName>
    <definedName name="fdg" localSheetId="67" hidden="1">{"via1",#N/A,TRUE,"general";"via2",#N/A,TRUE,"general";"via3",#N/A,TRUE,"general"}</definedName>
    <definedName name="fdg" localSheetId="69" hidden="1">{"via1",#N/A,TRUE,"general";"via2",#N/A,TRUE,"general";"via3",#N/A,TRUE,"general"}</definedName>
    <definedName name="fdg" localSheetId="71" hidden="1">{"via1",#N/A,TRUE,"general";"via2",#N/A,TRUE,"general";"via3",#N/A,TRUE,"general"}</definedName>
    <definedName name="fdg" localSheetId="73" hidden="1">{"via1",#N/A,TRUE,"general";"via2",#N/A,TRUE,"general";"via3",#N/A,TRUE,"general"}</definedName>
    <definedName name="fdg" localSheetId="75" hidden="1">{"via1",#N/A,TRUE,"general";"via2",#N/A,TRUE,"general";"via3",#N/A,TRUE,"general"}</definedName>
    <definedName name="fdg" localSheetId="77" hidden="1">{"via1",#N/A,TRUE,"general";"via2",#N/A,TRUE,"general";"via3",#N/A,TRUE,"general"}</definedName>
    <definedName name="fdg" localSheetId="79"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6" hidden="1">{"TAB1",#N/A,TRUE,"GENERAL";"TAB2",#N/A,TRUE,"GENERAL";"TAB3",#N/A,TRUE,"GENERAL";"TAB4",#N/A,TRUE,"GENERAL";"TAB5",#N/A,TRUE,"GENERAL"}</definedName>
    <definedName name="FDGD" localSheetId="28" hidden="1">{"TAB1",#N/A,TRUE,"GENERAL";"TAB2",#N/A,TRUE,"GENERAL";"TAB3",#N/A,TRUE,"GENERAL";"TAB4",#N/A,TRUE,"GENERAL";"TAB5",#N/A,TRUE,"GENERAL"}</definedName>
    <definedName name="FDGD" localSheetId="30" hidden="1">{"TAB1",#N/A,TRUE,"GENERAL";"TAB2",#N/A,TRUE,"GENERAL";"TAB3",#N/A,TRUE,"GENERAL";"TAB4",#N/A,TRUE,"GENERAL";"TAB5",#N/A,TRUE,"GENERAL"}</definedName>
    <definedName name="FDGD" localSheetId="8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4" hidden="1">{"TAB1",#N/A,TRUE,"GENERAL";"TAB2",#N/A,TRUE,"GENERAL";"TAB3",#N/A,TRUE,"GENERAL";"TAB4",#N/A,TRUE,"GENERAL";"TAB5",#N/A,TRUE,"GENERAL"}</definedName>
    <definedName name="FDGD" localSheetId="36" hidden="1">{"TAB1",#N/A,TRUE,"GENERAL";"TAB2",#N/A,TRUE,"GENERAL";"TAB3",#N/A,TRUE,"GENERAL";"TAB4",#N/A,TRUE,"GENERAL";"TAB5",#N/A,TRUE,"GENERAL"}</definedName>
    <definedName name="FDGD" localSheetId="38" hidden="1">{"TAB1",#N/A,TRUE,"GENERAL";"TAB2",#N/A,TRUE,"GENERAL";"TAB3",#N/A,TRUE,"GENERAL";"TAB4",#N/A,TRUE,"GENERAL";"TAB5",#N/A,TRUE,"GENERAL"}</definedName>
    <definedName name="FDGD" localSheetId="40" hidden="1">{"TAB1",#N/A,TRUE,"GENERAL";"TAB2",#N/A,TRUE,"GENERAL";"TAB3",#N/A,TRUE,"GENERAL";"TAB4",#N/A,TRUE,"GENERAL";"TAB5",#N/A,TRUE,"GENERAL"}</definedName>
    <definedName name="FDGD" localSheetId="42" hidden="1">{"TAB1",#N/A,TRUE,"GENERAL";"TAB2",#N/A,TRUE,"GENERAL";"TAB3",#N/A,TRUE,"GENERAL";"TAB4",#N/A,TRUE,"GENERAL";"TAB5",#N/A,TRUE,"GENERAL"}</definedName>
    <definedName name="FDGD" localSheetId="45" hidden="1">{"TAB1",#N/A,TRUE,"GENERAL";"TAB2",#N/A,TRUE,"GENERAL";"TAB3",#N/A,TRUE,"GENERAL";"TAB4",#N/A,TRUE,"GENERAL";"TAB5",#N/A,TRUE,"GENERAL"}</definedName>
    <definedName name="FDGD" localSheetId="47" hidden="1">{"TAB1",#N/A,TRUE,"GENERAL";"TAB2",#N/A,TRUE,"GENERAL";"TAB3",#N/A,TRUE,"GENERAL";"TAB4",#N/A,TRUE,"GENERAL";"TAB5",#N/A,TRUE,"GENERAL"}</definedName>
    <definedName name="FDGD" localSheetId="49" hidden="1">{"TAB1",#N/A,TRUE,"GENERAL";"TAB2",#N/A,TRUE,"GENERAL";"TAB3",#N/A,TRUE,"GENERAL";"TAB4",#N/A,TRUE,"GENERAL";"TAB5",#N/A,TRUE,"GENERAL"}</definedName>
    <definedName name="FDGD" localSheetId="51" hidden="1">{"TAB1",#N/A,TRUE,"GENERAL";"TAB2",#N/A,TRUE,"GENERAL";"TAB3",#N/A,TRUE,"GENERAL";"TAB4",#N/A,TRUE,"GENERAL";"TAB5",#N/A,TRUE,"GENERAL"}</definedName>
    <definedName name="FDGD" localSheetId="53" hidden="1">{"TAB1",#N/A,TRUE,"GENERAL";"TAB2",#N/A,TRUE,"GENERAL";"TAB3",#N/A,TRUE,"GENERAL";"TAB4",#N/A,TRUE,"GENERAL";"TAB5",#N/A,TRUE,"GENERAL"}</definedName>
    <definedName name="FDGD" localSheetId="55" hidden="1">{"TAB1",#N/A,TRUE,"GENERAL";"TAB2",#N/A,TRUE,"GENERAL";"TAB3",#N/A,TRUE,"GENERAL";"TAB4",#N/A,TRUE,"GENERAL";"TAB5",#N/A,TRUE,"GENERAL"}</definedName>
    <definedName name="FDGD" localSheetId="57" hidden="1">{"TAB1",#N/A,TRUE,"GENERAL";"TAB2",#N/A,TRUE,"GENERAL";"TAB3",#N/A,TRUE,"GENERAL";"TAB4",#N/A,TRUE,"GENERAL";"TAB5",#N/A,TRUE,"GENERAL"}</definedName>
    <definedName name="FDGD" localSheetId="59" hidden="1">{"TAB1",#N/A,TRUE,"GENERAL";"TAB2",#N/A,TRUE,"GENERAL";"TAB3",#N/A,TRUE,"GENERAL";"TAB4",#N/A,TRUE,"GENERAL";"TAB5",#N/A,TRUE,"GENERAL"}</definedName>
    <definedName name="FDGD" localSheetId="61" hidden="1">{"TAB1",#N/A,TRUE,"GENERAL";"TAB2",#N/A,TRUE,"GENERAL";"TAB3",#N/A,TRUE,"GENERAL";"TAB4",#N/A,TRUE,"GENERAL";"TAB5",#N/A,TRUE,"GENERAL"}</definedName>
    <definedName name="FDGD" localSheetId="63" hidden="1">{"TAB1",#N/A,TRUE,"GENERAL";"TAB2",#N/A,TRUE,"GENERAL";"TAB3",#N/A,TRUE,"GENERAL";"TAB4",#N/A,TRUE,"GENERAL";"TAB5",#N/A,TRUE,"GENERAL"}</definedName>
    <definedName name="FDGD" localSheetId="65" hidden="1">{"TAB1",#N/A,TRUE,"GENERAL";"TAB2",#N/A,TRUE,"GENERAL";"TAB3",#N/A,TRUE,"GENERAL";"TAB4",#N/A,TRUE,"GENERAL";"TAB5",#N/A,TRUE,"GENERAL"}</definedName>
    <definedName name="FDGD" localSheetId="67" hidden="1">{"TAB1",#N/A,TRUE,"GENERAL";"TAB2",#N/A,TRUE,"GENERAL";"TAB3",#N/A,TRUE,"GENERAL";"TAB4",#N/A,TRUE,"GENERAL";"TAB5",#N/A,TRUE,"GENERAL"}</definedName>
    <definedName name="FDGD" localSheetId="69" hidden="1">{"TAB1",#N/A,TRUE,"GENERAL";"TAB2",#N/A,TRUE,"GENERAL";"TAB3",#N/A,TRUE,"GENERAL";"TAB4",#N/A,TRUE,"GENERAL";"TAB5",#N/A,TRUE,"GENERAL"}</definedName>
    <definedName name="FDGD" localSheetId="71" hidden="1">{"TAB1",#N/A,TRUE,"GENERAL";"TAB2",#N/A,TRUE,"GENERAL";"TAB3",#N/A,TRUE,"GENERAL";"TAB4",#N/A,TRUE,"GENERAL";"TAB5",#N/A,TRUE,"GENERAL"}</definedName>
    <definedName name="FDGD" localSheetId="73" hidden="1">{"TAB1",#N/A,TRUE,"GENERAL";"TAB2",#N/A,TRUE,"GENERAL";"TAB3",#N/A,TRUE,"GENERAL";"TAB4",#N/A,TRUE,"GENERAL";"TAB5",#N/A,TRUE,"GENERAL"}</definedName>
    <definedName name="FDGD" localSheetId="75" hidden="1">{"TAB1",#N/A,TRUE,"GENERAL";"TAB2",#N/A,TRUE,"GENERAL";"TAB3",#N/A,TRUE,"GENERAL";"TAB4",#N/A,TRUE,"GENERAL";"TAB5",#N/A,TRUE,"GENERAL"}</definedName>
    <definedName name="FDGD" localSheetId="77" hidden="1">{"TAB1",#N/A,TRUE,"GENERAL";"TAB2",#N/A,TRUE,"GENERAL";"TAB3",#N/A,TRUE,"GENERAL";"TAB4",#N/A,TRUE,"GENERAL";"TAB5",#N/A,TRUE,"GENERAL"}</definedName>
    <definedName name="FDGD" localSheetId="79"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8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40"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45" hidden="1">{"TAB1",#N/A,TRUE,"GENERAL";"TAB2",#N/A,TRUE,"GENERAL";"TAB3",#N/A,TRUE,"GENERAL";"TAB4",#N/A,TRUE,"GENERAL";"TAB5",#N/A,TRUE,"GENERAL"}</definedName>
    <definedName name="FDGFDBBP" localSheetId="47" hidden="1">{"TAB1",#N/A,TRUE,"GENERAL";"TAB2",#N/A,TRUE,"GENERAL";"TAB3",#N/A,TRUE,"GENERAL";"TAB4",#N/A,TRUE,"GENERAL";"TAB5",#N/A,TRUE,"GENERAL"}</definedName>
    <definedName name="FDGFDBBP" localSheetId="49" hidden="1">{"TAB1",#N/A,TRUE,"GENERAL";"TAB2",#N/A,TRUE,"GENERAL";"TAB3",#N/A,TRUE,"GENERAL";"TAB4",#N/A,TRUE,"GENERAL";"TAB5",#N/A,TRUE,"GENERAL"}</definedName>
    <definedName name="FDGFDBBP" localSheetId="51" hidden="1">{"TAB1",#N/A,TRUE,"GENERAL";"TAB2",#N/A,TRUE,"GENERAL";"TAB3",#N/A,TRUE,"GENERAL";"TAB4",#N/A,TRUE,"GENERAL";"TAB5",#N/A,TRUE,"GENERAL"}</definedName>
    <definedName name="FDGFDBBP" localSheetId="53" hidden="1">{"TAB1",#N/A,TRUE,"GENERAL";"TAB2",#N/A,TRUE,"GENERAL";"TAB3",#N/A,TRUE,"GENERAL";"TAB4",#N/A,TRUE,"GENERAL";"TAB5",#N/A,TRUE,"GENERAL"}</definedName>
    <definedName name="FDGFDBBP" localSheetId="55" hidden="1">{"TAB1",#N/A,TRUE,"GENERAL";"TAB2",#N/A,TRUE,"GENERAL";"TAB3",#N/A,TRUE,"GENERAL";"TAB4",#N/A,TRUE,"GENERAL";"TAB5",#N/A,TRUE,"GENERAL"}</definedName>
    <definedName name="FDGFDBBP" localSheetId="57" hidden="1">{"TAB1",#N/A,TRUE,"GENERAL";"TAB2",#N/A,TRUE,"GENERAL";"TAB3",#N/A,TRUE,"GENERAL";"TAB4",#N/A,TRUE,"GENERAL";"TAB5",#N/A,TRUE,"GENERAL"}</definedName>
    <definedName name="FDGFDBBP" localSheetId="59" hidden="1">{"TAB1",#N/A,TRUE,"GENERAL";"TAB2",#N/A,TRUE,"GENERAL";"TAB3",#N/A,TRUE,"GENERAL";"TAB4",#N/A,TRUE,"GENERAL";"TAB5",#N/A,TRUE,"GENERAL"}</definedName>
    <definedName name="FDGFDBBP" localSheetId="61" hidden="1">{"TAB1",#N/A,TRUE,"GENERAL";"TAB2",#N/A,TRUE,"GENERAL";"TAB3",#N/A,TRUE,"GENERAL";"TAB4",#N/A,TRUE,"GENERAL";"TAB5",#N/A,TRUE,"GENERAL"}</definedName>
    <definedName name="FDGFDBBP" localSheetId="63" hidden="1">{"TAB1",#N/A,TRUE,"GENERAL";"TAB2",#N/A,TRUE,"GENERAL";"TAB3",#N/A,TRUE,"GENERAL";"TAB4",#N/A,TRUE,"GENERAL";"TAB5",#N/A,TRUE,"GENERAL"}</definedName>
    <definedName name="FDGFDBBP" localSheetId="65" hidden="1">{"TAB1",#N/A,TRUE,"GENERAL";"TAB2",#N/A,TRUE,"GENERAL";"TAB3",#N/A,TRUE,"GENERAL";"TAB4",#N/A,TRUE,"GENERAL";"TAB5",#N/A,TRUE,"GENERAL"}</definedName>
    <definedName name="FDGFDBBP" localSheetId="67" hidden="1">{"TAB1",#N/A,TRUE,"GENERAL";"TAB2",#N/A,TRUE,"GENERAL";"TAB3",#N/A,TRUE,"GENERAL";"TAB4",#N/A,TRUE,"GENERAL";"TAB5",#N/A,TRUE,"GENERAL"}</definedName>
    <definedName name="FDGFDBBP" localSheetId="69" hidden="1">{"TAB1",#N/A,TRUE,"GENERAL";"TAB2",#N/A,TRUE,"GENERAL";"TAB3",#N/A,TRUE,"GENERAL";"TAB4",#N/A,TRUE,"GENERAL";"TAB5",#N/A,TRUE,"GENERAL"}</definedName>
    <definedName name="FDGFDBBP" localSheetId="71" hidden="1">{"TAB1",#N/A,TRUE,"GENERAL";"TAB2",#N/A,TRUE,"GENERAL";"TAB3",#N/A,TRUE,"GENERAL";"TAB4",#N/A,TRUE,"GENERAL";"TAB5",#N/A,TRUE,"GENERAL"}</definedName>
    <definedName name="FDGFDBBP" localSheetId="73" hidden="1">{"TAB1",#N/A,TRUE,"GENERAL";"TAB2",#N/A,TRUE,"GENERAL";"TAB3",#N/A,TRUE,"GENERAL";"TAB4",#N/A,TRUE,"GENERAL";"TAB5",#N/A,TRUE,"GENERAL"}</definedName>
    <definedName name="FDGFDBBP" localSheetId="75" hidden="1">{"TAB1",#N/A,TRUE,"GENERAL";"TAB2",#N/A,TRUE,"GENERAL";"TAB3",#N/A,TRUE,"GENERAL";"TAB4",#N/A,TRUE,"GENERAL";"TAB5",#N/A,TRUE,"GENERAL"}</definedName>
    <definedName name="FDGFDBBP" localSheetId="77" hidden="1">{"TAB1",#N/A,TRUE,"GENERAL";"TAB2",#N/A,TRUE,"GENERAL";"TAB3",#N/A,TRUE,"GENERAL";"TAB4",#N/A,TRUE,"GENERAL";"TAB5",#N/A,TRUE,"GENERAL"}</definedName>
    <definedName name="FDGFDBBP" localSheetId="79"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6" hidden="1">{"TAB1",#N/A,TRUE,"GENERAL";"TAB2",#N/A,TRUE,"GENERAL";"TAB3",#N/A,TRUE,"GENERAL";"TAB4",#N/A,TRUE,"GENERAL";"TAB5",#N/A,TRUE,"GENERAL"}</definedName>
    <definedName name="fdh" localSheetId="28" hidden="1">{"TAB1",#N/A,TRUE,"GENERAL";"TAB2",#N/A,TRUE,"GENERAL";"TAB3",#N/A,TRUE,"GENERAL";"TAB4",#N/A,TRUE,"GENERAL";"TAB5",#N/A,TRUE,"GENERAL"}</definedName>
    <definedName name="fdh" localSheetId="30" hidden="1">{"TAB1",#N/A,TRUE,"GENERAL";"TAB2",#N/A,TRUE,"GENERAL";"TAB3",#N/A,TRUE,"GENERAL";"TAB4",#N/A,TRUE,"GENERAL";"TAB5",#N/A,TRUE,"GENERAL"}</definedName>
    <definedName name="fdh" localSheetId="81" hidden="1">{"TAB1",#N/A,TRUE,"GENERAL";"TAB2",#N/A,TRUE,"GENERAL";"TAB3",#N/A,TRUE,"GENERAL";"TAB4",#N/A,TRUE,"GENERAL";"TAB5",#N/A,TRUE,"GENERAL"}</definedName>
    <definedName name="fdh" localSheetId="32" hidden="1">{"TAB1",#N/A,TRUE,"GENERAL";"TAB2",#N/A,TRUE,"GENERAL";"TAB3",#N/A,TRUE,"GENERAL";"TAB4",#N/A,TRUE,"GENERAL";"TAB5",#N/A,TRUE,"GENERAL"}</definedName>
    <definedName name="fdh" localSheetId="34" hidden="1">{"TAB1",#N/A,TRUE,"GENERAL";"TAB2",#N/A,TRUE,"GENERAL";"TAB3",#N/A,TRUE,"GENERAL";"TAB4",#N/A,TRUE,"GENERAL";"TAB5",#N/A,TRUE,"GENERAL"}</definedName>
    <definedName name="fdh" localSheetId="36" hidden="1">{"TAB1",#N/A,TRUE,"GENERAL";"TAB2",#N/A,TRUE,"GENERAL";"TAB3",#N/A,TRUE,"GENERAL";"TAB4",#N/A,TRUE,"GENERAL";"TAB5",#N/A,TRUE,"GENERAL"}</definedName>
    <definedName name="fdh" localSheetId="38" hidden="1">{"TAB1",#N/A,TRUE,"GENERAL";"TAB2",#N/A,TRUE,"GENERAL";"TAB3",#N/A,TRUE,"GENERAL";"TAB4",#N/A,TRUE,"GENERAL";"TAB5",#N/A,TRUE,"GENERAL"}</definedName>
    <definedName name="fdh" localSheetId="40" hidden="1">{"TAB1",#N/A,TRUE,"GENERAL";"TAB2",#N/A,TRUE,"GENERAL";"TAB3",#N/A,TRUE,"GENERAL";"TAB4",#N/A,TRUE,"GENERAL";"TAB5",#N/A,TRUE,"GENERAL"}</definedName>
    <definedName name="fdh" localSheetId="42" hidden="1">{"TAB1",#N/A,TRUE,"GENERAL";"TAB2",#N/A,TRUE,"GENERAL";"TAB3",#N/A,TRUE,"GENERAL";"TAB4",#N/A,TRUE,"GENERAL";"TAB5",#N/A,TRUE,"GENERAL"}</definedName>
    <definedName name="fdh" localSheetId="45" hidden="1">{"TAB1",#N/A,TRUE,"GENERAL";"TAB2",#N/A,TRUE,"GENERAL";"TAB3",#N/A,TRUE,"GENERAL";"TAB4",#N/A,TRUE,"GENERAL";"TAB5",#N/A,TRUE,"GENERAL"}</definedName>
    <definedName name="fdh" localSheetId="47" hidden="1">{"TAB1",#N/A,TRUE,"GENERAL";"TAB2",#N/A,TRUE,"GENERAL";"TAB3",#N/A,TRUE,"GENERAL";"TAB4",#N/A,TRUE,"GENERAL";"TAB5",#N/A,TRUE,"GENERAL"}</definedName>
    <definedName name="fdh" localSheetId="49" hidden="1">{"TAB1",#N/A,TRUE,"GENERAL";"TAB2",#N/A,TRUE,"GENERAL";"TAB3",#N/A,TRUE,"GENERAL";"TAB4",#N/A,TRUE,"GENERAL";"TAB5",#N/A,TRUE,"GENERAL"}</definedName>
    <definedName name="fdh" localSheetId="51" hidden="1">{"TAB1",#N/A,TRUE,"GENERAL";"TAB2",#N/A,TRUE,"GENERAL";"TAB3",#N/A,TRUE,"GENERAL";"TAB4",#N/A,TRUE,"GENERAL";"TAB5",#N/A,TRUE,"GENERAL"}</definedName>
    <definedName name="fdh" localSheetId="53" hidden="1">{"TAB1",#N/A,TRUE,"GENERAL";"TAB2",#N/A,TRUE,"GENERAL";"TAB3",#N/A,TRUE,"GENERAL";"TAB4",#N/A,TRUE,"GENERAL";"TAB5",#N/A,TRUE,"GENERAL"}</definedName>
    <definedName name="fdh" localSheetId="55" hidden="1">{"TAB1",#N/A,TRUE,"GENERAL";"TAB2",#N/A,TRUE,"GENERAL";"TAB3",#N/A,TRUE,"GENERAL";"TAB4",#N/A,TRUE,"GENERAL";"TAB5",#N/A,TRUE,"GENERAL"}</definedName>
    <definedName name="fdh" localSheetId="57" hidden="1">{"TAB1",#N/A,TRUE,"GENERAL";"TAB2",#N/A,TRUE,"GENERAL";"TAB3",#N/A,TRUE,"GENERAL";"TAB4",#N/A,TRUE,"GENERAL";"TAB5",#N/A,TRUE,"GENERAL"}</definedName>
    <definedName name="fdh" localSheetId="59" hidden="1">{"TAB1",#N/A,TRUE,"GENERAL";"TAB2",#N/A,TRUE,"GENERAL";"TAB3",#N/A,TRUE,"GENERAL";"TAB4",#N/A,TRUE,"GENERAL";"TAB5",#N/A,TRUE,"GENERAL"}</definedName>
    <definedName name="fdh" localSheetId="61" hidden="1">{"TAB1",#N/A,TRUE,"GENERAL";"TAB2",#N/A,TRUE,"GENERAL";"TAB3",#N/A,TRUE,"GENERAL";"TAB4",#N/A,TRUE,"GENERAL";"TAB5",#N/A,TRUE,"GENERAL"}</definedName>
    <definedName name="fdh" localSheetId="63" hidden="1">{"TAB1",#N/A,TRUE,"GENERAL";"TAB2",#N/A,TRUE,"GENERAL";"TAB3",#N/A,TRUE,"GENERAL";"TAB4",#N/A,TRUE,"GENERAL";"TAB5",#N/A,TRUE,"GENERAL"}</definedName>
    <definedName name="fdh" localSheetId="65" hidden="1">{"TAB1",#N/A,TRUE,"GENERAL";"TAB2",#N/A,TRUE,"GENERAL";"TAB3",#N/A,TRUE,"GENERAL";"TAB4",#N/A,TRUE,"GENERAL";"TAB5",#N/A,TRUE,"GENERAL"}</definedName>
    <definedName name="fdh" localSheetId="67" hidden="1">{"TAB1",#N/A,TRUE,"GENERAL";"TAB2",#N/A,TRUE,"GENERAL";"TAB3",#N/A,TRUE,"GENERAL";"TAB4",#N/A,TRUE,"GENERAL";"TAB5",#N/A,TRUE,"GENERAL"}</definedName>
    <definedName name="fdh" localSheetId="69" hidden="1">{"TAB1",#N/A,TRUE,"GENERAL";"TAB2",#N/A,TRUE,"GENERAL";"TAB3",#N/A,TRUE,"GENERAL";"TAB4",#N/A,TRUE,"GENERAL";"TAB5",#N/A,TRUE,"GENERAL"}</definedName>
    <definedName name="fdh" localSheetId="71" hidden="1">{"TAB1",#N/A,TRUE,"GENERAL";"TAB2",#N/A,TRUE,"GENERAL";"TAB3",#N/A,TRUE,"GENERAL";"TAB4",#N/A,TRUE,"GENERAL";"TAB5",#N/A,TRUE,"GENERAL"}</definedName>
    <definedName name="fdh" localSheetId="73" hidden="1">{"TAB1",#N/A,TRUE,"GENERAL";"TAB2",#N/A,TRUE,"GENERAL";"TAB3",#N/A,TRUE,"GENERAL";"TAB4",#N/A,TRUE,"GENERAL";"TAB5",#N/A,TRUE,"GENERAL"}</definedName>
    <definedName name="fdh" localSheetId="75" hidden="1">{"TAB1",#N/A,TRUE,"GENERAL";"TAB2",#N/A,TRUE,"GENERAL";"TAB3",#N/A,TRUE,"GENERAL";"TAB4",#N/A,TRUE,"GENERAL";"TAB5",#N/A,TRUE,"GENERAL"}</definedName>
    <definedName name="fdh" localSheetId="77" hidden="1">{"TAB1",#N/A,TRUE,"GENERAL";"TAB2",#N/A,TRUE,"GENERAL";"TAB3",#N/A,TRUE,"GENERAL";"TAB4",#N/A,TRUE,"GENERAL";"TAB5",#N/A,TRUE,"GENERAL"}</definedName>
    <definedName name="fdh" localSheetId="79"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HHDFJLKLKI" localSheetId="56">#REF!</definedName>
    <definedName name="FDHHDFJLKLKI" localSheetId="58">#REF!</definedName>
    <definedName name="FDHHDFJLKLKI" localSheetId="60">#REF!</definedName>
    <definedName name="FDHHDFJLKLKI" localSheetId="62">#REF!</definedName>
    <definedName name="FDHHDFJLKLKI" localSheetId="64">#REF!</definedName>
    <definedName name="FDHHDFJLKLKI" localSheetId="66">#REF!</definedName>
    <definedName name="FDHHDFJLKLKI" localSheetId="68">#REF!</definedName>
    <definedName name="FDHHDFJLKLKI">#REF!</definedName>
    <definedName name="fdsf" localSheetId="26" hidden="1">{"TAB1",#N/A,TRUE,"GENERAL";"TAB2",#N/A,TRUE,"GENERAL";"TAB3",#N/A,TRUE,"GENERAL";"TAB4",#N/A,TRUE,"GENERAL";"TAB5",#N/A,TRUE,"GENERAL"}</definedName>
    <definedName name="fdsf" localSheetId="28" hidden="1">{"TAB1",#N/A,TRUE,"GENERAL";"TAB2",#N/A,TRUE,"GENERAL";"TAB3",#N/A,TRUE,"GENERAL";"TAB4",#N/A,TRUE,"GENERAL";"TAB5",#N/A,TRUE,"GENERAL"}</definedName>
    <definedName name="fdsf" localSheetId="30" hidden="1">{"TAB1",#N/A,TRUE,"GENERAL";"TAB2",#N/A,TRUE,"GENERAL";"TAB3",#N/A,TRUE,"GENERAL";"TAB4",#N/A,TRUE,"GENERAL";"TAB5",#N/A,TRUE,"GENERAL"}</definedName>
    <definedName name="fdsf" localSheetId="8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4" hidden="1">{"TAB1",#N/A,TRUE,"GENERAL";"TAB2",#N/A,TRUE,"GENERAL";"TAB3",#N/A,TRUE,"GENERAL";"TAB4",#N/A,TRUE,"GENERAL";"TAB5",#N/A,TRUE,"GENERAL"}</definedName>
    <definedName name="fdsf" localSheetId="36" hidden="1">{"TAB1",#N/A,TRUE,"GENERAL";"TAB2",#N/A,TRUE,"GENERAL";"TAB3",#N/A,TRUE,"GENERAL";"TAB4",#N/A,TRUE,"GENERAL";"TAB5",#N/A,TRUE,"GENERAL"}</definedName>
    <definedName name="fdsf" localSheetId="38" hidden="1">{"TAB1",#N/A,TRUE,"GENERAL";"TAB2",#N/A,TRUE,"GENERAL";"TAB3",#N/A,TRUE,"GENERAL";"TAB4",#N/A,TRUE,"GENERAL";"TAB5",#N/A,TRUE,"GENERAL"}</definedName>
    <definedName name="fdsf" localSheetId="40" hidden="1">{"TAB1",#N/A,TRUE,"GENERAL";"TAB2",#N/A,TRUE,"GENERAL";"TAB3",#N/A,TRUE,"GENERAL";"TAB4",#N/A,TRUE,"GENERAL";"TAB5",#N/A,TRUE,"GENERAL"}</definedName>
    <definedName name="fdsf" localSheetId="42" hidden="1">{"TAB1",#N/A,TRUE,"GENERAL";"TAB2",#N/A,TRUE,"GENERAL";"TAB3",#N/A,TRUE,"GENERAL";"TAB4",#N/A,TRUE,"GENERAL";"TAB5",#N/A,TRUE,"GENERAL"}</definedName>
    <definedName name="fdsf" localSheetId="45" hidden="1">{"TAB1",#N/A,TRUE,"GENERAL";"TAB2",#N/A,TRUE,"GENERAL";"TAB3",#N/A,TRUE,"GENERAL";"TAB4",#N/A,TRUE,"GENERAL";"TAB5",#N/A,TRUE,"GENERAL"}</definedName>
    <definedName name="fdsf" localSheetId="47" hidden="1">{"TAB1",#N/A,TRUE,"GENERAL";"TAB2",#N/A,TRUE,"GENERAL";"TAB3",#N/A,TRUE,"GENERAL";"TAB4",#N/A,TRUE,"GENERAL";"TAB5",#N/A,TRUE,"GENERAL"}</definedName>
    <definedName name="fdsf" localSheetId="49" hidden="1">{"TAB1",#N/A,TRUE,"GENERAL";"TAB2",#N/A,TRUE,"GENERAL";"TAB3",#N/A,TRUE,"GENERAL";"TAB4",#N/A,TRUE,"GENERAL";"TAB5",#N/A,TRUE,"GENERAL"}</definedName>
    <definedName name="fdsf" localSheetId="51" hidden="1">{"TAB1",#N/A,TRUE,"GENERAL";"TAB2",#N/A,TRUE,"GENERAL";"TAB3",#N/A,TRUE,"GENERAL";"TAB4",#N/A,TRUE,"GENERAL";"TAB5",#N/A,TRUE,"GENERAL"}</definedName>
    <definedName name="fdsf" localSheetId="53" hidden="1">{"TAB1",#N/A,TRUE,"GENERAL";"TAB2",#N/A,TRUE,"GENERAL";"TAB3",#N/A,TRUE,"GENERAL";"TAB4",#N/A,TRUE,"GENERAL";"TAB5",#N/A,TRUE,"GENERAL"}</definedName>
    <definedName name="fdsf" localSheetId="55" hidden="1">{"TAB1",#N/A,TRUE,"GENERAL";"TAB2",#N/A,TRUE,"GENERAL";"TAB3",#N/A,TRUE,"GENERAL";"TAB4",#N/A,TRUE,"GENERAL";"TAB5",#N/A,TRUE,"GENERAL"}</definedName>
    <definedName name="fdsf" localSheetId="57" hidden="1">{"TAB1",#N/A,TRUE,"GENERAL";"TAB2",#N/A,TRUE,"GENERAL";"TAB3",#N/A,TRUE,"GENERAL";"TAB4",#N/A,TRUE,"GENERAL";"TAB5",#N/A,TRUE,"GENERAL"}</definedName>
    <definedName name="fdsf" localSheetId="59" hidden="1">{"TAB1",#N/A,TRUE,"GENERAL";"TAB2",#N/A,TRUE,"GENERAL";"TAB3",#N/A,TRUE,"GENERAL";"TAB4",#N/A,TRUE,"GENERAL";"TAB5",#N/A,TRUE,"GENERAL"}</definedName>
    <definedName name="fdsf" localSheetId="61" hidden="1">{"TAB1",#N/A,TRUE,"GENERAL";"TAB2",#N/A,TRUE,"GENERAL";"TAB3",#N/A,TRUE,"GENERAL";"TAB4",#N/A,TRUE,"GENERAL";"TAB5",#N/A,TRUE,"GENERAL"}</definedName>
    <definedName name="fdsf" localSheetId="63" hidden="1">{"TAB1",#N/A,TRUE,"GENERAL";"TAB2",#N/A,TRUE,"GENERAL";"TAB3",#N/A,TRUE,"GENERAL";"TAB4",#N/A,TRUE,"GENERAL";"TAB5",#N/A,TRUE,"GENERAL"}</definedName>
    <definedName name="fdsf" localSheetId="65" hidden="1">{"TAB1",#N/A,TRUE,"GENERAL";"TAB2",#N/A,TRUE,"GENERAL";"TAB3",#N/A,TRUE,"GENERAL";"TAB4",#N/A,TRUE,"GENERAL";"TAB5",#N/A,TRUE,"GENERAL"}</definedName>
    <definedName name="fdsf" localSheetId="67" hidden="1">{"TAB1",#N/A,TRUE,"GENERAL";"TAB2",#N/A,TRUE,"GENERAL";"TAB3",#N/A,TRUE,"GENERAL";"TAB4",#N/A,TRUE,"GENERAL";"TAB5",#N/A,TRUE,"GENERAL"}</definedName>
    <definedName name="fdsf" localSheetId="69" hidden="1">{"TAB1",#N/A,TRUE,"GENERAL";"TAB2",#N/A,TRUE,"GENERAL";"TAB3",#N/A,TRUE,"GENERAL";"TAB4",#N/A,TRUE,"GENERAL";"TAB5",#N/A,TRUE,"GENERAL"}</definedName>
    <definedName name="fdsf" localSheetId="71" hidden="1">{"TAB1",#N/A,TRUE,"GENERAL";"TAB2",#N/A,TRUE,"GENERAL";"TAB3",#N/A,TRUE,"GENERAL";"TAB4",#N/A,TRUE,"GENERAL";"TAB5",#N/A,TRUE,"GENERAL"}</definedName>
    <definedName name="fdsf" localSheetId="73" hidden="1">{"TAB1",#N/A,TRUE,"GENERAL";"TAB2",#N/A,TRUE,"GENERAL";"TAB3",#N/A,TRUE,"GENERAL";"TAB4",#N/A,TRUE,"GENERAL";"TAB5",#N/A,TRUE,"GENERAL"}</definedName>
    <definedName name="fdsf" localSheetId="75" hidden="1">{"TAB1",#N/A,TRUE,"GENERAL";"TAB2",#N/A,TRUE,"GENERAL";"TAB3",#N/A,TRUE,"GENERAL";"TAB4",#N/A,TRUE,"GENERAL";"TAB5",#N/A,TRUE,"GENERAL"}</definedName>
    <definedName name="fdsf" localSheetId="77" hidden="1">{"TAB1",#N/A,TRUE,"GENERAL";"TAB2",#N/A,TRUE,"GENERAL";"TAB3",#N/A,TRUE,"GENERAL";"TAB4",#N/A,TRUE,"GENERAL";"TAB5",#N/A,TRUE,"GENERAL"}</definedName>
    <definedName name="fdsf" localSheetId="79"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8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40"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45" hidden="1">{"TAB1",#N/A,TRUE,"GENERAL";"TAB2",#N/A,TRUE,"GENERAL";"TAB3",#N/A,TRUE,"GENERAL";"TAB4",#N/A,TRUE,"GENERAL";"TAB5",#N/A,TRUE,"GENERAL"}</definedName>
    <definedName name="fdsfds" localSheetId="47" hidden="1">{"TAB1",#N/A,TRUE,"GENERAL";"TAB2",#N/A,TRUE,"GENERAL";"TAB3",#N/A,TRUE,"GENERAL";"TAB4",#N/A,TRUE,"GENERAL";"TAB5",#N/A,TRUE,"GENERAL"}</definedName>
    <definedName name="fdsfds" localSheetId="49" hidden="1">{"TAB1",#N/A,TRUE,"GENERAL";"TAB2",#N/A,TRUE,"GENERAL";"TAB3",#N/A,TRUE,"GENERAL";"TAB4",#N/A,TRUE,"GENERAL";"TAB5",#N/A,TRUE,"GENERAL"}</definedName>
    <definedName name="fdsfds" localSheetId="51" hidden="1">{"TAB1",#N/A,TRUE,"GENERAL";"TAB2",#N/A,TRUE,"GENERAL";"TAB3",#N/A,TRUE,"GENERAL";"TAB4",#N/A,TRUE,"GENERAL";"TAB5",#N/A,TRUE,"GENERAL"}</definedName>
    <definedName name="fdsfds" localSheetId="53" hidden="1">{"TAB1",#N/A,TRUE,"GENERAL";"TAB2",#N/A,TRUE,"GENERAL";"TAB3",#N/A,TRUE,"GENERAL";"TAB4",#N/A,TRUE,"GENERAL";"TAB5",#N/A,TRUE,"GENERAL"}</definedName>
    <definedName name="fdsfds" localSheetId="55" hidden="1">{"TAB1",#N/A,TRUE,"GENERAL";"TAB2",#N/A,TRUE,"GENERAL";"TAB3",#N/A,TRUE,"GENERAL";"TAB4",#N/A,TRUE,"GENERAL";"TAB5",#N/A,TRUE,"GENERAL"}</definedName>
    <definedName name="fdsfds" localSheetId="57" hidden="1">{"TAB1",#N/A,TRUE,"GENERAL";"TAB2",#N/A,TRUE,"GENERAL";"TAB3",#N/A,TRUE,"GENERAL";"TAB4",#N/A,TRUE,"GENERAL";"TAB5",#N/A,TRUE,"GENERAL"}</definedName>
    <definedName name="fdsfds" localSheetId="59" hidden="1">{"TAB1",#N/A,TRUE,"GENERAL";"TAB2",#N/A,TRUE,"GENERAL";"TAB3",#N/A,TRUE,"GENERAL";"TAB4",#N/A,TRUE,"GENERAL";"TAB5",#N/A,TRUE,"GENERAL"}</definedName>
    <definedName name="fdsfds" localSheetId="61" hidden="1">{"TAB1",#N/A,TRUE,"GENERAL";"TAB2",#N/A,TRUE,"GENERAL";"TAB3",#N/A,TRUE,"GENERAL";"TAB4",#N/A,TRUE,"GENERAL";"TAB5",#N/A,TRUE,"GENERAL"}</definedName>
    <definedName name="fdsfds" localSheetId="63" hidden="1">{"TAB1",#N/A,TRUE,"GENERAL";"TAB2",#N/A,TRUE,"GENERAL";"TAB3",#N/A,TRUE,"GENERAL";"TAB4",#N/A,TRUE,"GENERAL";"TAB5",#N/A,TRUE,"GENERAL"}</definedName>
    <definedName name="fdsfds" localSheetId="65" hidden="1">{"TAB1",#N/A,TRUE,"GENERAL";"TAB2",#N/A,TRUE,"GENERAL";"TAB3",#N/A,TRUE,"GENERAL";"TAB4",#N/A,TRUE,"GENERAL";"TAB5",#N/A,TRUE,"GENERAL"}</definedName>
    <definedName name="fdsfds" localSheetId="67" hidden="1">{"TAB1",#N/A,TRUE,"GENERAL";"TAB2",#N/A,TRUE,"GENERAL";"TAB3",#N/A,TRUE,"GENERAL";"TAB4",#N/A,TRUE,"GENERAL";"TAB5",#N/A,TRUE,"GENERAL"}</definedName>
    <definedName name="fdsfds" localSheetId="69" hidden="1">{"TAB1",#N/A,TRUE,"GENERAL";"TAB2",#N/A,TRUE,"GENERAL";"TAB3",#N/A,TRUE,"GENERAL";"TAB4",#N/A,TRUE,"GENERAL";"TAB5",#N/A,TRUE,"GENERAL"}</definedName>
    <definedName name="fdsfds" localSheetId="71" hidden="1">{"TAB1",#N/A,TRUE,"GENERAL";"TAB2",#N/A,TRUE,"GENERAL";"TAB3",#N/A,TRUE,"GENERAL";"TAB4",#N/A,TRUE,"GENERAL";"TAB5",#N/A,TRUE,"GENERAL"}</definedName>
    <definedName name="fdsfds" localSheetId="73" hidden="1">{"TAB1",#N/A,TRUE,"GENERAL";"TAB2",#N/A,TRUE,"GENERAL";"TAB3",#N/A,TRUE,"GENERAL";"TAB4",#N/A,TRUE,"GENERAL";"TAB5",#N/A,TRUE,"GENERAL"}</definedName>
    <definedName name="fdsfds" localSheetId="75" hidden="1">{"TAB1",#N/A,TRUE,"GENERAL";"TAB2",#N/A,TRUE,"GENERAL";"TAB3",#N/A,TRUE,"GENERAL";"TAB4",#N/A,TRUE,"GENERAL";"TAB5",#N/A,TRUE,"GENERAL"}</definedName>
    <definedName name="fdsfds" localSheetId="77" hidden="1">{"TAB1",#N/A,TRUE,"GENERAL";"TAB2",#N/A,TRUE,"GENERAL";"TAB3",#N/A,TRUE,"GENERAL";"TAB4",#N/A,TRUE,"GENERAL";"TAB5",#N/A,TRUE,"GENERAL"}</definedName>
    <definedName name="fdsfds" localSheetId="79"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6" hidden="1">{"via1",#N/A,TRUE,"general";"via2",#N/A,TRUE,"general";"via3",#N/A,TRUE,"general"}</definedName>
    <definedName name="fdsfdsf" localSheetId="28" hidden="1">{"via1",#N/A,TRUE,"general";"via2",#N/A,TRUE,"general";"via3",#N/A,TRUE,"general"}</definedName>
    <definedName name="fdsfdsf" localSheetId="30" hidden="1">{"via1",#N/A,TRUE,"general";"via2",#N/A,TRUE,"general";"via3",#N/A,TRUE,"general"}</definedName>
    <definedName name="fdsfdsf" localSheetId="81" hidden="1">{"via1",#N/A,TRUE,"general";"via2",#N/A,TRUE,"general";"via3",#N/A,TRUE,"general"}</definedName>
    <definedName name="fdsfdsf" localSheetId="32" hidden="1">{"via1",#N/A,TRUE,"general";"via2",#N/A,TRUE,"general";"via3",#N/A,TRUE,"general"}</definedName>
    <definedName name="fdsfdsf" localSheetId="34" hidden="1">{"via1",#N/A,TRUE,"general";"via2",#N/A,TRUE,"general";"via3",#N/A,TRUE,"general"}</definedName>
    <definedName name="fdsfdsf" localSheetId="36" hidden="1">{"via1",#N/A,TRUE,"general";"via2",#N/A,TRUE,"general";"via3",#N/A,TRUE,"general"}</definedName>
    <definedName name="fdsfdsf" localSheetId="38" hidden="1">{"via1",#N/A,TRUE,"general";"via2",#N/A,TRUE,"general";"via3",#N/A,TRUE,"general"}</definedName>
    <definedName name="fdsfdsf" localSheetId="40" hidden="1">{"via1",#N/A,TRUE,"general";"via2",#N/A,TRUE,"general";"via3",#N/A,TRUE,"general"}</definedName>
    <definedName name="fdsfdsf" localSheetId="42" hidden="1">{"via1",#N/A,TRUE,"general";"via2",#N/A,TRUE,"general";"via3",#N/A,TRUE,"general"}</definedName>
    <definedName name="fdsfdsf" localSheetId="45" hidden="1">{"via1",#N/A,TRUE,"general";"via2",#N/A,TRUE,"general";"via3",#N/A,TRUE,"general"}</definedName>
    <definedName name="fdsfdsf" localSheetId="47" hidden="1">{"via1",#N/A,TRUE,"general";"via2",#N/A,TRUE,"general";"via3",#N/A,TRUE,"general"}</definedName>
    <definedName name="fdsfdsf" localSheetId="49" hidden="1">{"via1",#N/A,TRUE,"general";"via2",#N/A,TRUE,"general";"via3",#N/A,TRUE,"general"}</definedName>
    <definedName name="fdsfdsf" localSheetId="51" hidden="1">{"via1",#N/A,TRUE,"general";"via2",#N/A,TRUE,"general";"via3",#N/A,TRUE,"general"}</definedName>
    <definedName name="fdsfdsf" localSheetId="53" hidden="1">{"via1",#N/A,TRUE,"general";"via2",#N/A,TRUE,"general";"via3",#N/A,TRUE,"general"}</definedName>
    <definedName name="fdsfdsf" localSheetId="55" hidden="1">{"via1",#N/A,TRUE,"general";"via2",#N/A,TRUE,"general";"via3",#N/A,TRUE,"general"}</definedName>
    <definedName name="fdsfdsf" localSheetId="57" hidden="1">{"via1",#N/A,TRUE,"general";"via2",#N/A,TRUE,"general";"via3",#N/A,TRUE,"general"}</definedName>
    <definedName name="fdsfdsf" localSheetId="59" hidden="1">{"via1",#N/A,TRUE,"general";"via2",#N/A,TRUE,"general";"via3",#N/A,TRUE,"general"}</definedName>
    <definedName name="fdsfdsf" localSheetId="61" hidden="1">{"via1",#N/A,TRUE,"general";"via2",#N/A,TRUE,"general";"via3",#N/A,TRUE,"general"}</definedName>
    <definedName name="fdsfdsf" localSheetId="63" hidden="1">{"via1",#N/A,TRUE,"general";"via2",#N/A,TRUE,"general";"via3",#N/A,TRUE,"general"}</definedName>
    <definedName name="fdsfdsf" localSheetId="65" hidden="1">{"via1",#N/A,TRUE,"general";"via2",#N/A,TRUE,"general";"via3",#N/A,TRUE,"general"}</definedName>
    <definedName name="fdsfdsf" localSheetId="67" hidden="1">{"via1",#N/A,TRUE,"general";"via2",#N/A,TRUE,"general";"via3",#N/A,TRUE,"general"}</definedName>
    <definedName name="fdsfdsf" localSheetId="69" hidden="1">{"via1",#N/A,TRUE,"general";"via2",#N/A,TRUE,"general";"via3",#N/A,TRUE,"general"}</definedName>
    <definedName name="fdsfdsf" localSheetId="71" hidden="1">{"via1",#N/A,TRUE,"general";"via2",#N/A,TRUE,"general";"via3",#N/A,TRUE,"general"}</definedName>
    <definedName name="fdsfdsf" localSheetId="73" hidden="1">{"via1",#N/A,TRUE,"general";"via2",#N/A,TRUE,"general";"via3",#N/A,TRUE,"general"}</definedName>
    <definedName name="fdsfdsf" localSheetId="75" hidden="1">{"via1",#N/A,TRUE,"general";"via2",#N/A,TRUE,"general";"via3",#N/A,TRUE,"general"}</definedName>
    <definedName name="fdsfdsf" localSheetId="77" hidden="1">{"via1",#N/A,TRUE,"general";"via2",#N/A,TRUE,"general";"via3",#N/A,TRUE,"general"}</definedName>
    <definedName name="fdsfdsf" localSheetId="79"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FGHJ" localSheetId="56">#REF!</definedName>
    <definedName name="FDSFGHJ" localSheetId="58">#REF!</definedName>
    <definedName name="FDSFGHJ" localSheetId="60">#REF!</definedName>
    <definedName name="FDSFGHJ" localSheetId="62">#REF!</definedName>
    <definedName name="FDSFGHJ" localSheetId="64">#REF!</definedName>
    <definedName name="FDSFGHJ" localSheetId="66">#REF!</definedName>
    <definedName name="FDSFGHJ" localSheetId="68">#REF!</definedName>
    <definedName name="FDSFGHJ">#REF!</definedName>
    <definedName name="fdsgfds" localSheetId="26" hidden="1">{"via1",#N/A,TRUE,"general";"via2",#N/A,TRUE,"general";"via3",#N/A,TRUE,"general"}</definedName>
    <definedName name="fdsgfds" localSheetId="28" hidden="1">{"via1",#N/A,TRUE,"general";"via2",#N/A,TRUE,"general";"via3",#N/A,TRUE,"general"}</definedName>
    <definedName name="fdsgfds" localSheetId="30" hidden="1">{"via1",#N/A,TRUE,"general";"via2",#N/A,TRUE,"general";"via3",#N/A,TRUE,"general"}</definedName>
    <definedName name="fdsgfds" localSheetId="81" hidden="1">{"via1",#N/A,TRUE,"general";"via2",#N/A,TRUE,"general";"via3",#N/A,TRUE,"general"}</definedName>
    <definedName name="fdsgfds" localSheetId="32" hidden="1">{"via1",#N/A,TRUE,"general";"via2",#N/A,TRUE,"general";"via3",#N/A,TRUE,"general"}</definedName>
    <definedName name="fdsgfds" localSheetId="34" hidden="1">{"via1",#N/A,TRUE,"general";"via2",#N/A,TRUE,"general";"via3",#N/A,TRUE,"general"}</definedName>
    <definedName name="fdsgfds" localSheetId="36" hidden="1">{"via1",#N/A,TRUE,"general";"via2",#N/A,TRUE,"general";"via3",#N/A,TRUE,"general"}</definedName>
    <definedName name="fdsgfds" localSheetId="38" hidden="1">{"via1",#N/A,TRUE,"general";"via2",#N/A,TRUE,"general";"via3",#N/A,TRUE,"general"}</definedName>
    <definedName name="fdsgfds" localSheetId="40" hidden="1">{"via1",#N/A,TRUE,"general";"via2",#N/A,TRUE,"general";"via3",#N/A,TRUE,"general"}</definedName>
    <definedName name="fdsgfds" localSheetId="42" hidden="1">{"via1",#N/A,TRUE,"general";"via2",#N/A,TRUE,"general";"via3",#N/A,TRUE,"general"}</definedName>
    <definedName name="fdsgfds" localSheetId="45" hidden="1">{"via1",#N/A,TRUE,"general";"via2",#N/A,TRUE,"general";"via3",#N/A,TRUE,"general"}</definedName>
    <definedName name="fdsgfds" localSheetId="47" hidden="1">{"via1",#N/A,TRUE,"general";"via2",#N/A,TRUE,"general";"via3",#N/A,TRUE,"general"}</definedName>
    <definedName name="fdsgfds" localSheetId="49" hidden="1">{"via1",#N/A,TRUE,"general";"via2",#N/A,TRUE,"general";"via3",#N/A,TRUE,"general"}</definedName>
    <definedName name="fdsgfds" localSheetId="51" hidden="1">{"via1",#N/A,TRUE,"general";"via2",#N/A,TRUE,"general";"via3",#N/A,TRUE,"general"}</definedName>
    <definedName name="fdsgfds" localSheetId="53" hidden="1">{"via1",#N/A,TRUE,"general";"via2",#N/A,TRUE,"general";"via3",#N/A,TRUE,"general"}</definedName>
    <definedName name="fdsgfds" localSheetId="55" hidden="1">{"via1",#N/A,TRUE,"general";"via2",#N/A,TRUE,"general";"via3",#N/A,TRUE,"general"}</definedName>
    <definedName name="fdsgfds" localSheetId="57" hidden="1">{"via1",#N/A,TRUE,"general";"via2",#N/A,TRUE,"general";"via3",#N/A,TRUE,"general"}</definedName>
    <definedName name="fdsgfds" localSheetId="59" hidden="1">{"via1",#N/A,TRUE,"general";"via2",#N/A,TRUE,"general";"via3",#N/A,TRUE,"general"}</definedName>
    <definedName name="fdsgfds" localSheetId="61" hidden="1">{"via1",#N/A,TRUE,"general";"via2",#N/A,TRUE,"general";"via3",#N/A,TRUE,"general"}</definedName>
    <definedName name="fdsgfds" localSheetId="63" hidden="1">{"via1",#N/A,TRUE,"general";"via2",#N/A,TRUE,"general";"via3",#N/A,TRUE,"general"}</definedName>
    <definedName name="fdsgfds" localSheetId="65" hidden="1">{"via1",#N/A,TRUE,"general";"via2",#N/A,TRUE,"general";"via3",#N/A,TRUE,"general"}</definedName>
    <definedName name="fdsgfds" localSheetId="67" hidden="1">{"via1",#N/A,TRUE,"general";"via2",#N/A,TRUE,"general";"via3",#N/A,TRUE,"general"}</definedName>
    <definedName name="fdsgfds" localSheetId="69" hidden="1">{"via1",#N/A,TRUE,"general";"via2",#N/A,TRUE,"general";"via3",#N/A,TRUE,"general"}</definedName>
    <definedName name="fdsgfds" localSheetId="71" hidden="1">{"via1",#N/A,TRUE,"general";"via2",#N/A,TRUE,"general";"via3",#N/A,TRUE,"general"}</definedName>
    <definedName name="fdsgfds" localSheetId="73" hidden="1">{"via1",#N/A,TRUE,"general";"via2",#N/A,TRUE,"general";"via3",#N/A,TRUE,"general"}</definedName>
    <definedName name="fdsgfds" localSheetId="75" hidden="1">{"via1",#N/A,TRUE,"general";"via2",#N/A,TRUE,"general";"via3",#N/A,TRUE,"general"}</definedName>
    <definedName name="fdsgfds" localSheetId="77" hidden="1">{"via1",#N/A,TRUE,"general";"via2",#N/A,TRUE,"general";"via3",#N/A,TRUE,"general"}</definedName>
    <definedName name="fdsgfds" localSheetId="79"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6"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8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40" hidden="1">{"TAB1",#N/A,TRUE,"GENERAL";"TAB2",#N/A,TRUE,"GENERAL";"TAB3",#N/A,TRUE,"GENERAL";"TAB4",#N/A,TRUE,"GENERAL";"TAB5",#N/A,TRUE,"GENERAL"}</definedName>
    <definedName name="fdsgsdfu" localSheetId="42" hidden="1">{"TAB1",#N/A,TRUE,"GENERAL";"TAB2",#N/A,TRUE,"GENERAL";"TAB3",#N/A,TRUE,"GENERAL";"TAB4",#N/A,TRUE,"GENERAL";"TAB5",#N/A,TRUE,"GENERAL"}</definedName>
    <definedName name="fdsgsdfu" localSheetId="45" hidden="1">{"TAB1",#N/A,TRUE,"GENERAL";"TAB2",#N/A,TRUE,"GENERAL";"TAB3",#N/A,TRUE,"GENERAL";"TAB4",#N/A,TRUE,"GENERAL";"TAB5",#N/A,TRUE,"GENERAL"}</definedName>
    <definedName name="fdsgsdfu" localSheetId="47" hidden="1">{"TAB1",#N/A,TRUE,"GENERAL";"TAB2",#N/A,TRUE,"GENERAL";"TAB3",#N/A,TRUE,"GENERAL";"TAB4",#N/A,TRUE,"GENERAL";"TAB5",#N/A,TRUE,"GENERAL"}</definedName>
    <definedName name="fdsgsdfu" localSheetId="49" hidden="1">{"TAB1",#N/A,TRUE,"GENERAL";"TAB2",#N/A,TRUE,"GENERAL";"TAB3",#N/A,TRUE,"GENERAL";"TAB4",#N/A,TRUE,"GENERAL";"TAB5",#N/A,TRUE,"GENERAL"}</definedName>
    <definedName name="fdsgsdfu" localSheetId="51" hidden="1">{"TAB1",#N/A,TRUE,"GENERAL";"TAB2",#N/A,TRUE,"GENERAL";"TAB3",#N/A,TRUE,"GENERAL";"TAB4",#N/A,TRUE,"GENERAL";"TAB5",#N/A,TRUE,"GENERAL"}</definedName>
    <definedName name="fdsgsdfu" localSheetId="53" hidden="1">{"TAB1",#N/A,TRUE,"GENERAL";"TAB2",#N/A,TRUE,"GENERAL";"TAB3",#N/A,TRUE,"GENERAL";"TAB4",#N/A,TRUE,"GENERAL";"TAB5",#N/A,TRUE,"GENERAL"}</definedName>
    <definedName name="fdsgsdfu" localSheetId="55" hidden="1">{"TAB1",#N/A,TRUE,"GENERAL";"TAB2",#N/A,TRUE,"GENERAL";"TAB3",#N/A,TRUE,"GENERAL";"TAB4",#N/A,TRUE,"GENERAL";"TAB5",#N/A,TRUE,"GENERAL"}</definedName>
    <definedName name="fdsgsdfu" localSheetId="57" hidden="1">{"TAB1",#N/A,TRUE,"GENERAL";"TAB2",#N/A,TRUE,"GENERAL";"TAB3",#N/A,TRUE,"GENERAL";"TAB4",#N/A,TRUE,"GENERAL";"TAB5",#N/A,TRUE,"GENERAL"}</definedName>
    <definedName name="fdsgsdfu" localSheetId="59" hidden="1">{"TAB1",#N/A,TRUE,"GENERAL";"TAB2",#N/A,TRUE,"GENERAL";"TAB3",#N/A,TRUE,"GENERAL";"TAB4",#N/A,TRUE,"GENERAL";"TAB5",#N/A,TRUE,"GENERAL"}</definedName>
    <definedName name="fdsgsdfu" localSheetId="61" hidden="1">{"TAB1",#N/A,TRUE,"GENERAL";"TAB2",#N/A,TRUE,"GENERAL";"TAB3",#N/A,TRUE,"GENERAL";"TAB4",#N/A,TRUE,"GENERAL";"TAB5",#N/A,TRUE,"GENERAL"}</definedName>
    <definedName name="fdsgsdfu" localSheetId="63" hidden="1">{"TAB1",#N/A,TRUE,"GENERAL";"TAB2",#N/A,TRUE,"GENERAL";"TAB3",#N/A,TRUE,"GENERAL";"TAB4",#N/A,TRUE,"GENERAL";"TAB5",#N/A,TRUE,"GENERAL"}</definedName>
    <definedName name="fdsgsdfu" localSheetId="65" hidden="1">{"TAB1",#N/A,TRUE,"GENERAL";"TAB2",#N/A,TRUE,"GENERAL";"TAB3",#N/A,TRUE,"GENERAL";"TAB4",#N/A,TRUE,"GENERAL";"TAB5",#N/A,TRUE,"GENERAL"}</definedName>
    <definedName name="fdsgsdfu" localSheetId="67" hidden="1">{"TAB1",#N/A,TRUE,"GENERAL";"TAB2",#N/A,TRUE,"GENERAL";"TAB3",#N/A,TRUE,"GENERAL";"TAB4",#N/A,TRUE,"GENERAL";"TAB5",#N/A,TRUE,"GENERAL"}</definedName>
    <definedName name="fdsgsdfu" localSheetId="69" hidden="1">{"TAB1",#N/A,TRUE,"GENERAL";"TAB2",#N/A,TRUE,"GENERAL";"TAB3",#N/A,TRUE,"GENERAL";"TAB4",#N/A,TRUE,"GENERAL";"TAB5",#N/A,TRUE,"GENERAL"}</definedName>
    <definedName name="fdsgsdfu" localSheetId="71" hidden="1">{"TAB1",#N/A,TRUE,"GENERAL";"TAB2",#N/A,TRUE,"GENERAL";"TAB3",#N/A,TRUE,"GENERAL";"TAB4",#N/A,TRUE,"GENERAL";"TAB5",#N/A,TRUE,"GENERAL"}</definedName>
    <definedName name="fdsgsdfu" localSheetId="73" hidden="1">{"TAB1",#N/A,TRUE,"GENERAL";"TAB2",#N/A,TRUE,"GENERAL";"TAB3",#N/A,TRUE,"GENERAL";"TAB4",#N/A,TRUE,"GENERAL";"TAB5",#N/A,TRUE,"GENERAL"}</definedName>
    <definedName name="fdsgsdfu" localSheetId="75" hidden="1">{"TAB1",#N/A,TRUE,"GENERAL";"TAB2",#N/A,TRUE,"GENERAL";"TAB3",#N/A,TRUE,"GENERAL";"TAB4",#N/A,TRUE,"GENERAL";"TAB5",#N/A,TRUE,"GENERAL"}</definedName>
    <definedName name="fdsgsdfu" localSheetId="77" hidden="1">{"TAB1",#N/A,TRUE,"GENERAL";"TAB2",#N/A,TRUE,"GENERAL";"TAB3",#N/A,TRUE,"GENERAL";"TAB4",#N/A,TRUE,"GENERAL";"TAB5",#N/A,TRUE,"GENERAL"}</definedName>
    <definedName name="fdsgsdfu" localSheetId="79"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8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40"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45" hidden="1">{"TAB1",#N/A,TRUE,"GENERAL";"TAB2",#N/A,TRUE,"GENERAL";"TAB3",#N/A,TRUE,"GENERAL";"TAB4",#N/A,TRUE,"GENERAL";"TAB5",#N/A,TRUE,"GENERAL"}</definedName>
    <definedName name="FDSIO" localSheetId="47" hidden="1">{"TAB1",#N/A,TRUE,"GENERAL";"TAB2",#N/A,TRUE,"GENERAL";"TAB3",#N/A,TRUE,"GENERAL";"TAB4",#N/A,TRUE,"GENERAL";"TAB5",#N/A,TRUE,"GENERAL"}</definedName>
    <definedName name="FDSIO" localSheetId="49" hidden="1">{"TAB1",#N/A,TRUE,"GENERAL";"TAB2",#N/A,TRUE,"GENERAL";"TAB3",#N/A,TRUE,"GENERAL";"TAB4",#N/A,TRUE,"GENERAL";"TAB5",#N/A,TRUE,"GENERAL"}</definedName>
    <definedName name="FDSIO" localSheetId="51" hidden="1">{"TAB1",#N/A,TRUE,"GENERAL";"TAB2",#N/A,TRUE,"GENERAL";"TAB3",#N/A,TRUE,"GENERAL";"TAB4",#N/A,TRUE,"GENERAL";"TAB5",#N/A,TRUE,"GENERAL"}</definedName>
    <definedName name="FDSIO" localSheetId="53" hidden="1">{"TAB1",#N/A,TRUE,"GENERAL";"TAB2",#N/A,TRUE,"GENERAL";"TAB3",#N/A,TRUE,"GENERAL";"TAB4",#N/A,TRUE,"GENERAL";"TAB5",#N/A,TRUE,"GENERAL"}</definedName>
    <definedName name="FDSIO" localSheetId="55" hidden="1">{"TAB1",#N/A,TRUE,"GENERAL";"TAB2",#N/A,TRUE,"GENERAL";"TAB3",#N/A,TRUE,"GENERAL";"TAB4",#N/A,TRUE,"GENERAL";"TAB5",#N/A,TRUE,"GENERAL"}</definedName>
    <definedName name="FDSIO" localSheetId="57" hidden="1">{"TAB1",#N/A,TRUE,"GENERAL";"TAB2",#N/A,TRUE,"GENERAL";"TAB3",#N/A,TRUE,"GENERAL";"TAB4",#N/A,TRUE,"GENERAL";"TAB5",#N/A,TRUE,"GENERAL"}</definedName>
    <definedName name="FDSIO" localSheetId="59" hidden="1">{"TAB1",#N/A,TRUE,"GENERAL";"TAB2",#N/A,TRUE,"GENERAL";"TAB3",#N/A,TRUE,"GENERAL";"TAB4",#N/A,TRUE,"GENERAL";"TAB5",#N/A,TRUE,"GENERAL"}</definedName>
    <definedName name="FDSIO" localSheetId="61" hidden="1">{"TAB1",#N/A,TRUE,"GENERAL";"TAB2",#N/A,TRUE,"GENERAL";"TAB3",#N/A,TRUE,"GENERAL";"TAB4",#N/A,TRUE,"GENERAL";"TAB5",#N/A,TRUE,"GENERAL"}</definedName>
    <definedName name="FDSIO" localSheetId="63" hidden="1">{"TAB1",#N/A,TRUE,"GENERAL";"TAB2",#N/A,TRUE,"GENERAL";"TAB3",#N/A,TRUE,"GENERAL";"TAB4",#N/A,TRUE,"GENERAL";"TAB5",#N/A,TRUE,"GENERAL"}</definedName>
    <definedName name="FDSIO" localSheetId="65" hidden="1">{"TAB1",#N/A,TRUE,"GENERAL";"TAB2",#N/A,TRUE,"GENERAL";"TAB3",#N/A,TRUE,"GENERAL";"TAB4",#N/A,TRUE,"GENERAL";"TAB5",#N/A,TRUE,"GENERAL"}</definedName>
    <definedName name="FDSIO" localSheetId="67" hidden="1">{"TAB1",#N/A,TRUE,"GENERAL";"TAB2",#N/A,TRUE,"GENERAL";"TAB3",#N/A,TRUE,"GENERAL";"TAB4",#N/A,TRUE,"GENERAL";"TAB5",#N/A,TRUE,"GENERAL"}</definedName>
    <definedName name="FDSIO" localSheetId="69" hidden="1">{"TAB1",#N/A,TRUE,"GENERAL";"TAB2",#N/A,TRUE,"GENERAL";"TAB3",#N/A,TRUE,"GENERAL";"TAB4",#N/A,TRUE,"GENERAL";"TAB5",#N/A,TRUE,"GENERAL"}</definedName>
    <definedName name="FDSIO" localSheetId="71" hidden="1">{"TAB1",#N/A,TRUE,"GENERAL";"TAB2",#N/A,TRUE,"GENERAL";"TAB3",#N/A,TRUE,"GENERAL";"TAB4",#N/A,TRUE,"GENERAL";"TAB5",#N/A,TRUE,"GENERAL"}</definedName>
    <definedName name="FDSIO" localSheetId="73" hidden="1">{"TAB1",#N/A,TRUE,"GENERAL";"TAB2",#N/A,TRUE,"GENERAL";"TAB3",#N/A,TRUE,"GENERAL";"TAB4",#N/A,TRUE,"GENERAL";"TAB5",#N/A,TRUE,"GENERAL"}</definedName>
    <definedName name="FDSIO" localSheetId="75" hidden="1">{"TAB1",#N/A,TRUE,"GENERAL";"TAB2",#N/A,TRUE,"GENERAL";"TAB3",#N/A,TRUE,"GENERAL";"TAB4",#N/A,TRUE,"GENERAL";"TAB5",#N/A,TRUE,"GENERAL"}</definedName>
    <definedName name="FDSIO" localSheetId="77" hidden="1">{"TAB1",#N/A,TRUE,"GENERAL";"TAB2",#N/A,TRUE,"GENERAL";"TAB3",#N/A,TRUE,"GENERAL";"TAB4",#N/A,TRUE,"GENERAL";"TAB5",#N/A,TRUE,"GENERAL"}</definedName>
    <definedName name="FDSIO" localSheetId="79"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 localSheetId="26">1.32</definedName>
    <definedName name="FE" localSheetId="28">1.32</definedName>
    <definedName name="FE" localSheetId="30">1.32</definedName>
    <definedName name="FE" localSheetId="81">1.32</definedName>
    <definedName name="FE" localSheetId="32">1.32</definedName>
    <definedName name="FE" localSheetId="34">1.32</definedName>
    <definedName name="FE" localSheetId="36">1.32</definedName>
    <definedName name="FE" localSheetId="38">1.32</definedName>
    <definedName name="FE" localSheetId="40">1.32</definedName>
    <definedName name="FE" localSheetId="42">1.32</definedName>
    <definedName name="FE" localSheetId="45">1.32</definedName>
    <definedName name="FE" localSheetId="47">1.32</definedName>
    <definedName name="FE" localSheetId="49">1.32</definedName>
    <definedName name="FE" localSheetId="51">1.32</definedName>
    <definedName name="FE" localSheetId="53">1.32</definedName>
    <definedName name="FE" localSheetId="55">1.32</definedName>
    <definedName name="FE" localSheetId="57">1.32</definedName>
    <definedName name="FE" localSheetId="59">1.32</definedName>
    <definedName name="FE" localSheetId="61">1.32</definedName>
    <definedName name="FE" localSheetId="63">1.32</definedName>
    <definedName name="FE" localSheetId="65">1.32</definedName>
    <definedName name="FE" localSheetId="67">1.32</definedName>
    <definedName name="FE" localSheetId="69">1.32</definedName>
    <definedName name="FE" localSheetId="71">1.32</definedName>
    <definedName name="FE" localSheetId="73">1.32</definedName>
    <definedName name="FE" localSheetId="75">1.32</definedName>
    <definedName name="FE" localSheetId="77">1.32</definedName>
    <definedName name="FE" localSheetId="79">1.32</definedName>
    <definedName name="FE" localSheetId="3">1.32</definedName>
    <definedName name="FE">#REF!</definedName>
    <definedName name="Fecha" localSheetId="26">[104]Tablas!$B$1:$B$65536</definedName>
    <definedName name="Fecha" localSheetId="28">[104]Tablas!$B$1:$B$65536</definedName>
    <definedName name="Fecha" localSheetId="30">[104]Tablas!$B$1:$B$65536</definedName>
    <definedName name="Fecha" localSheetId="81">[104]Tablas!$B$1:$B$65536</definedName>
    <definedName name="Fecha" localSheetId="32">[104]Tablas!$B$1:$B$65536</definedName>
    <definedName name="Fecha" localSheetId="34">[104]Tablas!$B$1:$B$65536</definedName>
    <definedName name="Fecha" localSheetId="36">[104]Tablas!$B$1:$B$65536</definedName>
    <definedName name="Fecha" localSheetId="38">[104]Tablas!$B$1:$B$65536</definedName>
    <definedName name="Fecha" localSheetId="40">[104]Tablas!$B$1:$B$65536</definedName>
    <definedName name="Fecha" localSheetId="42">[104]Tablas!$B$1:$B$65536</definedName>
    <definedName name="Fecha" localSheetId="45">[104]Tablas!$B$1:$B$65536</definedName>
    <definedName name="Fecha" localSheetId="47">[104]Tablas!$B$1:$B$65536</definedName>
    <definedName name="Fecha" localSheetId="49">[104]Tablas!$B$1:$B$65536</definedName>
    <definedName name="Fecha" localSheetId="51">[104]Tablas!$B$1:$B$65536</definedName>
    <definedName name="Fecha" localSheetId="53">[104]Tablas!$B$1:$B$65536</definedName>
    <definedName name="Fecha" localSheetId="55">[104]Tablas!$B$1:$B$65536</definedName>
    <definedName name="Fecha" localSheetId="57">[104]Tablas!$B$1:$B$65536</definedName>
    <definedName name="Fecha" localSheetId="59">[104]Tablas!$B$1:$B$65536</definedName>
    <definedName name="Fecha" localSheetId="61">[104]Tablas!$B$1:$B$65536</definedName>
    <definedName name="Fecha" localSheetId="63">[104]Tablas!$B$1:$B$65536</definedName>
    <definedName name="Fecha" localSheetId="65">[104]Tablas!$B$1:$B$65536</definedName>
    <definedName name="Fecha" localSheetId="67">[104]Tablas!$B$1:$B$65536</definedName>
    <definedName name="Fecha" localSheetId="69">[104]Tablas!$B$1:$B$65536</definedName>
    <definedName name="Fecha" localSheetId="71">[104]Tablas!$B$1:$B$65536</definedName>
    <definedName name="Fecha" localSheetId="73">[104]Tablas!$B$1:$B$65536</definedName>
    <definedName name="Fecha" localSheetId="75">[104]Tablas!$B$1:$B$65536</definedName>
    <definedName name="Fecha" localSheetId="77">[104]Tablas!$B$1:$B$65536</definedName>
    <definedName name="Fecha" localSheetId="79">[104]Tablas!$B$1:$B$65536</definedName>
    <definedName name="Fecha" localSheetId="3">[104]Tablas!$B$1:$B$65536</definedName>
    <definedName name="fecha">#REF!</definedName>
    <definedName name="FechaInicio">[59]CONTRATO!$E$10</definedName>
    <definedName name="FechaTermina">[59]CONTRATO!$E$11</definedName>
    <definedName name="FechaTerminacion">#REF!</definedName>
    <definedName name="fer" localSheetId="26">'[53]Res-Accide-10'!#REF!</definedName>
    <definedName name="fer" localSheetId="28">'[53]Res-Accide-10'!#REF!</definedName>
    <definedName name="fer" localSheetId="30">'[53]Res-Accide-10'!#REF!</definedName>
    <definedName name="fer" localSheetId="81">'[53]Res-Accide-10'!#REF!</definedName>
    <definedName name="fer" localSheetId="32">'[53]Res-Accide-10'!#REF!</definedName>
    <definedName name="fer" localSheetId="34">'[53]Res-Accide-10'!#REF!</definedName>
    <definedName name="fer" localSheetId="36">'[53]Res-Accide-10'!#REF!</definedName>
    <definedName name="fer" localSheetId="38">'[53]Res-Accide-10'!#REF!</definedName>
    <definedName name="fer" localSheetId="40">'[53]Res-Accide-10'!#REF!</definedName>
    <definedName name="fer" localSheetId="42">'[53]Res-Accide-10'!#REF!</definedName>
    <definedName name="fer" localSheetId="45">'[53]Res-Accide-10'!#REF!</definedName>
    <definedName name="fer" localSheetId="47">'[53]Res-Accide-10'!#REF!</definedName>
    <definedName name="fer" localSheetId="49">'[53]Res-Accide-10'!#REF!</definedName>
    <definedName name="fer" localSheetId="51">'[53]Res-Accide-10'!#REF!</definedName>
    <definedName name="fer" localSheetId="53">'[53]Res-Accide-10'!#REF!</definedName>
    <definedName name="fer" localSheetId="55">'[53]Res-Accide-10'!#REF!</definedName>
    <definedName name="fer" localSheetId="57">'[53]Res-Accide-10'!#REF!</definedName>
    <definedName name="fer" localSheetId="59">'[53]Res-Accide-10'!#REF!</definedName>
    <definedName name="fer" localSheetId="61">'[53]Res-Accide-10'!#REF!</definedName>
    <definedName name="fer" localSheetId="63">'[53]Res-Accide-10'!#REF!</definedName>
    <definedName name="fer" localSheetId="65">'[53]Res-Accide-10'!#REF!</definedName>
    <definedName name="fer" localSheetId="67">'[53]Res-Accide-10'!#REF!</definedName>
    <definedName name="fer" localSheetId="69">'[53]Res-Accide-10'!#REF!</definedName>
    <definedName name="fer" localSheetId="71">'[53]Res-Accide-10'!#REF!</definedName>
    <definedName name="fer" localSheetId="73">'[53]Res-Accide-10'!#REF!</definedName>
    <definedName name="fer" localSheetId="75">'[53]Res-Accide-10'!#REF!</definedName>
    <definedName name="fer" localSheetId="77">'[53]Res-Accide-10'!#REF!</definedName>
    <definedName name="fer" localSheetId="79">'[53]Res-Accide-10'!#REF!</definedName>
    <definedName name="fer">'[53]Res-Accide-10'!#REF!</definedName>
    <definedName name="ferfer" localSheetId="26" hidden="1">{"via1",#N/A,TRUE,"general";"via2",#N/A,TRUE,"general";"via3",#N/A,TRUE,"general"}</definedName>
    <definedName name="ferfer" localSheetId="28" hidden="1">{"via1",#N/A,TRUE,"general";"via2",#N/A,TRUE,"general";"via3",#N/A,TRUE,"general"}</definedName>
    <definedName name="ferfer" localSheetId="30" hidden="1">{"via1",#N/A,TRUE,"general";"via2",#N/A,TRUE,"general";"via3",#N/A,TRUE,"general"}</definedName>
    <definedName name="ferfer" localSheetId="81" hidden="1">{"via1",#N/A,TRUE,"general";"via2",#N/A,TRUE,"general";"via3",#N/A,TRUE,"general"}</definedName>
    <definedName name="ferfer" localSheetId="32" hidden="1">{"via1",#N/A,TRUE,"general";"via2",#N/A,TRUE,"general";"via3",#N/A,TRUE,"general"}</definedName>
    <definedName name="ferfer" localSheetId="34" hidden="1">{"via1",#N/A,TRUE,"general";"via2",#N/A,TRUE,"general";"via3",#N/A,TRUE,"general"}</definedName>
    <definedName name="ferfer" localSheetId="36" hidden="1">{"via1",#N/A,TRUE,"general";"via2",#N/A,TRUE,"general";"via3",#N/A,TRUE,"general"}</definedName>
    <definedName name="ferfer" localSheetId="38" hidden="1">{"via1",#N/A,TRUE,"general";"via2",#N/A,TRUE,"general";"via3",#N/A,TRUE,"general"}</definedName>
    <definedName name="ferfer" localSheetId="40" hidden="1">{"via1",#N/A,TRUE,"general";"via2",#N/A,TRUE,"general";"via3",#N/A,TRUE,"general"}</definedName>
    <definedName name="ferfer" localSheetId="42" hidden="1">{"via1",#N/A,TRUE,"general";"via2",#N/A,TRUE,"general";"via3",#N/A,TRUE,"general"}</definedName>
    <definedName name="ferfer" localSheetId="45" hidden="1">{"via1",#N/A,TRUE,"general";"via2",#N/A,TRUE,"general";"via3",#N/A,TRUE,"general"}</definedName>
    <definedName name="ferfer" localSheetId="47" hidden="1">{"via1",#N/A,TRUE,"general";"via2",#N/A,TRUE,"general";"via3",#N/A,TRUE,"general"}</definedName>
    <definedName name="ferfer" localSheetId="49" hidden="1">{"via1",#N/A,TRUE,"general";"via2",#N/A,TRUE,"general";"via3",#N/A,TRUE,"general"}</definedName>
    <definedName name="ferfer" localSheetId="51" hidden="1">{"via1",#N/A,TRUE,"general";"via2",#N/A,TRUE,"general";"via3",#N/A,TRUE,"general"}</definedName>
    <definedName name="ferfer" localSheetId="53" hidden="1">{"via1",#N/A,TRUE,"general";"via2",#N/A,TRUE,"general";"via3",#N/A,TRUE,"general"}</definedName>
    <definedName name="ferfer" localSheetId="55" hidden="1">{"via1",#N/A,TRUE,"general";"via2",#N/A,TRUE,"general";"via3",#N/A,TRUE,"general"}</definedName>
    <definedName name="ferfer" localSheetId="57" hidden="1">{"via1",#N/A,TRUE,"general";"via2",#N/A,TRUE,"general";"via3",#N/A,TRUE,"general"}</definedName>
    <definedName name="ferfer" localSheetId="59" hidden="1">{"via1",#N/A,TRUE,"general";"via2",#N/A,TRUE,"general";"via3",#N/A,TRUE,"general"}</definedName>
    <definedName name="ferfer" localSheetId="61" hidden="1">{"via1",#N/A,TRUE,"general";"via2",#N/A,TRUE,"general";"via3",#N/A,TRUE,"general"}</definedName>
    <definedName name="ferfer" localSheetId="63" hidden="1">{"via1",#N/A,TRUE,"general";"via2",#N/A,TRUE,"general";"via3",#N/A,TRUE,"general"}</definedName>
    <definedName name="ferfer" localSheetId="65" hidden="1">{"via1",#N/A,TRUE,"general";"via2",#N/A,TRUE,"general";"via3",#N/A,TRUE,"general"}</definedName>
    <definedName name="ferfer" localSheetId="67" hidden="1">{"via1",#N/A,TRUE,"general";"via2",#N/A,TRUE,"general";"via3",#N/A,TRUE,"general"}</definedName>
    <definedName name="ferfer" localSheetId="69" hidden="1">{"via1",#N/A,TRUE,"general";"via2",#N/A,TRUE,"general";"via3",#N/A,TRUE,"general"}</definedName>
    <definedName name="ferfer" localSheetId="71" hidden="1">{"via1",#N/A,TRUE,"general";"via2",#N/A,TRUE,"general";"via3",#N/A,TRUE,"general"}</definedName>
    <definedName name="ferfer" localSheetId="73" hidden="1">{"via1",#N/A,TRUE,"general";"via2",#N/A,TRUE,"general";"via3",#N/A,TRUE,"general"}</definedName>
    <definedName name="ferfer" localSheetId="75" hidden="1">{"via1",#N/A,TRUE,"general";"via2",#N/A,TRUE,"general";"via3",#N/A,TRUE,"general"}</definedName>
    <definedName name="ferfer" localSheetId="77" hidden="1">{"via1",#N/A,TRUE,"general";"via2",#N/A,TRUE,"general";"via3",#N/A,TRUE,"general"}</definedName>
    <definedName name="ferfer" localSheetId="79"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26">'1,1'!ERR</definedName>
    <definedName name="ff" localSheetId="28">'1,2'!ERR</definedName>
    <definedName name="ff" localSheetId="30">'1,3'!ERR</definedName>
    <definedName name="ff" localSheetId="81">'12,2'!ERR</definedName>
    <definedName name="ff" localSheetId="32">'2,1-7,2-10,1'!ERR</definedName>
    <definedName name="ff" localSheetId="34">'2,2-7,3-10,2'!ERR</definedName>
    <definedName name="ff" localSheetId="36">'2,3-10,3'!ERR</definedName>
    <definedName name="ff" localSheetId="38">'2,4-10,4'!ERR</definedName>
    <definedName name="ff" localSheetId="40">'3,1'!ERR</definedName>
    <definedName name="ff" localSheetId="42">'3,2'!ERR</definedName>
    <definedName name="ff" localSheetId="45">'3,3'!ERR</definedName>
    <definedName name="ff" localSheetId="47">'3,5'!ERR</definedName>
    <definedName name="ff" localSheetId="49">'3,6'!ERR</definedName>
    <definedName name="ff" localSheetId="51">'4,1'!ERR</definedName>
    <definedName name="ff" localSheetId="53">'5,1-11,1'!ERR</definedName>
    <definedName name="ff" localSheetId="55">'6,1-8,2-12,1'!ERR</definedName>
    <definedName name="ff" localSheetId="57">'6,2'!ERR</definedName>
    <definedName name="ff" localSheetId="59">'6,3'!ERR</definedName>
    <definedName name="ff" localSheetId="61">'6,4-9,2'!ERR</definedName>
    <definedName name="ff" localSheetId="63">'6,5-9,3'!ERR</definedName>
    <definedName name="ff" localSheetId="65">'6,6'!ERR</definedName>
    <definedName name="ff" localSheetId="67">'6,7'!ERR</definedName>
    <definedName name="ff" localSheetId="69">'6,8'!ERR</definedName>
    <definedName name="ff" localSheetId="71">'6,9'!ERR</definedName>
    <definedName name="ff" localSheetId="73">'7,1'!ERR</definedName>
    <definedName name="ff" localSheetId="75">'8,1- 3,4'!ERR</definedName>
    <definedName name="ff" localSheetId="77">'8,3'!ERR</definedName>
    <definedName name="ff" localSheetId="79">'9,1'!ERR</definedName>
    <definedName name="ff" localSheetId="3">[0]!ERR</definedName>
    <definedName name="ff">#REF!</definedName>
    <definedName name="FFDFDFRRER">[70]Estruc.ICEL!#REF!</definedName>
    <definedName name="FFDSADCA" localSheetId="56">#REF!</definedName>
    <definedName name="FFDSADCA" localSheetId="58">#REF!</definedName>
    <definedName name="FFDSADCA" localSheetId="60">#REF!</definedName>
    <definedName name="FFDSADCA" localSheetId="62">#REF!</definedName>
    <definedName name="FFDSADCA" localSheetId="64">#REF!</definedName>
    <definedName name="FFDSADCA" localSheetId="66">#REF!</definedName>
    <definedName name="FFDSADCA" localSheetId="68">#REF!</definedName>
    <definedName name="FFDSADCA">#REF!</definedName>
    <definedName name="fff" localSheetId="26" hidden="1">{"via1",#N/A,TRUE,"general";"via2",#N/A,TRUE,"general";"via3",#N/A,TRUE,"general"}</definedName>
    <definedName name="fff" localSheetId="28" hidden="1">{"via1",#N/A,TRUE,"general";"via2",#N/A,TRUE,"general";"via3",#N/A,TRUE,"general"}</definedName>
    <definedName name="fff" localSheetId="30" hidden="1">{"via1",#N/A,TRUE,"general";"via2",#N/A,TRUE,"general";"via3",#N/A,TRUE,"general"}</definedName>
    <definedName name="fff" localSheetId="81" hidden="1">{"via1",#N/A,TRUE,"general";"via2",#N/A,TRUE,"general";"via3",#N/A,TRUE,"general"}</definedName>
    <definedName name="fff" localSheetId="32" hidden="1">{"via1",#N/A,TRUE,"general";"via2",#N/A,TRUE,"general";"via3",#N/A,TRUE,"general"}</definedName>
    <definedName name="fff" localSheetId="34" hidden="1">{"via1",#N/A,TRUE,"general";"via2",#N/A,TRUE,"general";"via3",#N/A,TRUE,"general"}</definedName>
    <definedName name="fff" localSheetId="36" hidden="1">{"via1",#N/A,TRUE,"general";"via2",#N/A,TRUE,"general";"via3",#N/A,TRUE,"general"}</definedName>
    <definedName name="fff" localSheetId="38" hidden="1">{"via1",#N/A,TRUE,"general";"via2",#N/A,TRUE,"general";"via3",#N/A,TRUE,"general"}</definedName>
    <definedName name="fff" localSheetId="40" hidden="1">{"via1",#N/A,TRUE,"general";"via2",#N/A,TRUE,"general";"via3",#N/A,TRUE,"general"}</definedName>
    <definedName name="fff" localSheetId="42" hidden="1">{"via1",#N/A,TRUE,"general";"via2",#N/A,TRUE,"general";"via3",#N/A,TRUE,"general"}</definedName>
    <definedName name="fff" localSheetId="45" hidden="1">{"via1",#N/A,TRUE,"general";"via2",#N/A,TRUE,"general";"via3",#N/A,TRUE,"general"}</definedName>
    <definedName name="fff" localSheetId="47" hidden="1">{"via1",#N/A,TRUE,"general";"via2",#N/A,TRUE,"general";"via3",#N/A,TRUE,"general"}</definedName>
    <definedName name="fff" localSheetId="49" hidden="1">{"via1",#N/A,TRUE,"general";"via2",#N/A,TRUE,"general";"via3",#N/A,TRUE,"general"}</definedName>
    <definedName name="fff" localSheetId="51" hidden="1">{"via1",#N/A,TRUE,"general";"via2",#N/A,TRUE,"general";"via3",#N/A,TRUE,"general"}</definedName>
    <definedName name="fff" localSheetId="53" hidden="1">{"via1",#N/A,TRUE,"general";"via2",#N/A,TRUE,"general";"via3",#N/A,TRUE,"general"}</definedName>
    <definedName name="fff" localSheetId="55" hidden="1">{"via1",#N/A,TRUE,"general";"via2",#N/A,TRUE,"general";"via3",#N/A,TRUE,"general"}</definedName>
    <definedName name="fff" localSheetId="57" hidden="1">{"via1",#N/A,TRUE,"general";"via2",#N/A,TRUE,"general";"via3",#N/A,TRUE,"general"}</definedName>
    <definedName name="fff" localSheetId="59" hidden="1">{"via1",#N/A,TRUE,"general";"via2",#N/A,TRUE,"general";"via3",#N/A,TRUE,"general"}</definedName>
    <definedName name="fff" localSheetId="61" hidden="1">{"via1",#N/A,TRUE,"general";"via2",#N/A,TRUE,"general";"via3",#N/A,TRUE,"general"}</definedName>
    <definedName name="fff" localSheetId="63" hidden="1">{"via1",#N/A,TRUE,"general";"via2",#N/A,TRUE,"general";"via3",#N/A,TRUE,"general"}</definedName>
    <definedName name="fff" localSheetId="65" hidden="1">{"via1",#N/A,TRUE,"general";"via2",#N/A,TRUE,"general";"via3",#N/A,TRUE,"general"}</definedName>
    <definedName name="fff" localSheetId="67" hidden="1">{"via1",#N/A,TRUE,"general";"via2",#N/A,TRUE,"general";"via3",#N/A,TRUE,"general"}</definedName>
    <definedName name="fff" localSheetId="69" hidden="1">{"via1",#N/A,TRUE,"general";"via2",#N/A,TRUE,"general";"via3",#N/A,TRUE,"general"}</definedName>
    <definedName name="fff" localSheetId="71" hidden="1">{"via1",#N/A,TRUE,"general";"via2",#N/A,TRUE,"general";"via3",#N/A,TRUE,"general"}</definedName>
    <definedName name="fff" localSheetId="73" hidden="1">{"via1",#N/A,TRUE,"general";"via2",#N/A,TRUE,"general";"via3",#N/A,TRUE,"general"}</definedName>
    <definedName name="fff" localSheetId="75" hidden="1">{"via1",#N/A,TRUE,"general";"via2",#N/A,TRUE,"general";"via3",#N/A,TRUE,"general"}</definedName>
    <definedName name="fff" localSheetId="77" hidden="1">{"via1",#N/A,TRUE,"general";"via2",#N/A,TRUE,"general";"via3",#N/A,TRUE,"general"}</definedName>
    <definedName name="fff" localSheetId="79"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6" hidden="1">{"via1",#N/A,TRUE,"general";"via2",#N/A,TRUE,"general";"via3",#N/A,TRUE,"general"}</definedName>
    <definedName name="ffffd" localSheetId="28" hidden="1">{"via1",#N/A,TRUE,"general";"via2",#N/A,TRUE,"general";"via3",#N/A,TRUE,"general"}</definedName>
    <definedName name="ffffd" localSheetId="30" hidden="1">{"via1",#N/A,TRUE,"general";"via2",#N/A,TRUE,"general";"via3",#N/A,TRUE,"general"}</definedName>
    <definedName name="ffffd" localSheetId="81" hidden="1">{"via1",#N/A,TRUE,"general";"via2",#N/A,TRUE,"general";"via3",#N/A,TRUE,"general"}</definedName>
    <definedName name="ffffd" localSheetId="32" hidden="1">{"via1",#N/A,TRUE,"general";"via2",#N/A,TRUE,"general";"via3",#N/A,TRUE,"general"}</definedName>
    <definedName name="ffffd" localSheetId="34" hidden="1">{"via1",#N/A,TRUE,"general";"via2",#N/A,TRUE,"general";"via3",#N/A,TRUE,"general"}</definedName>
    <definedName name="ffffd" localSheetId="36" hidden="1">{"via1",#N/A,TRUE,"general";"via2",#N/A,TRUE,"general";"via3",#N/A,TRUE,"general"}</definedName>
    <definedName name="ffffd" localSheetId="38" hidden="1">{"via1",#N/A,TRUE,"general";"via2",#N/A,TRUE,"general";"via3",#N/A,TRUE,"general"}</definedName>
    <definedName name="ffffd" localSheetId="40" hidden="1">{"via1",#N/A,TRUE,"general";"via2",#N/A,TRUE,"general";"via3",#N/A,TRUE,"general"}</definedName>
    <definedName name="ffffd" localSheetId="42" hidden="1">{"via1",#N/A,TRUE,"general";"via2",#N/A,TRUE,"general";"via3",#N/A,TRUE,"general"}</definedName>
    <definedName name="ffffd" localSheetId="45" hidden="1">{"via1",#N/A,TRUE,"general";"via2",#N/A,TRUE,"general";"via3",#N/A,TRUE,"general"}</definedName>
    <definedName name="ffffd" localSheetId="47" hidden="1">{"via1",#N/A,TRUE,"general";"via2",#N/A,TRUE,"general";"via3",#N/A,TRUE,"general"}</definedName>
    <definedName name="ffffd" localSheetId="49" hidden="1">{"via1",#N/A,TRUE,"general";"via2",#N/A,TRUE,"general";"via3",#N/A,TRUE,"general"}</definedName>
    <definedName name="ffffd" localSheetId="51" hidden="1">{"via1",#N/A,TRUE,"general";"via2",#N/A,TRUE,"general";"via3",#N/A,TRUE,"general"}</definedName>
    <definedName name="ffffd" localSheetId="53" hidden="1">{"via1",#N/A,TRUE,"general";"via2",#N/A,TRUE,"general";"via3",#N/A,TRUE,"general"}</definedName>
    <definedName name="ffffd" localSheetId="55" hidden="1">{"via1",#N/A,TRUE,"general";"via2",#N/A,TRUE,"general";"via3",#N/A,TRUE,"general"}</definedName>
    <definedName name="ffffd" localSheetId="57" hidden="1">{"via1",#N/A,TRUE,"general";"via2",#N/A,TRUE,"general";"via3",#N/A,TRUE,"general"}</definedName>
    <definedName name="ffffd" localSheetId="59" hidden="1">{"via1",#N/A,TRUE,"general";"via2",#N/A,TRUE,"general";"via3",#N/A,TRUE,"general"}</definedName>
    <definedName name="ffffd" localSheetId="61" hidden="1">{"via1",#N/A,TRUE,"general";"via2",#N/A,TRUE,"general";"via3",#N/A,TRUE,"general"}</definedName>
    <definedName name="ffffd" localSheetId="63" hidden="1">{"via1",#N/A,TRUE,"general";"via2",#N/A,TRUE,"general";"via3",#N/A,TRUE,"general"}</definedName>
    <definedName name="ffffd" localSheetId="65" hidden="1">{"via1",#N/A,TRUE,"general";"via2",#N/A,TRUE,"general";"via3",#N/A,TRUE,"general"}</definedName>
    <definedName name="ffffd" localSheetId="67" hidden="1">{"via1",#N/A,TRUE,"general";"via2",#N/A,TRUE,"general";"via3",#N/A,TRUE,"general"}</definedName>
    <definedName name="ffffd" localSheetId="69" hidden="1">{"via1",#N/A,TRUE,"general";"via2",#N/A,TRUE,"general";"via3",#N/A,TRUE,"general"}</definedName>
    <definedName name="ffffd" localSheetId="71" hidden="1">{"via1",#N/A,TRUE,"general";"via2",#N/A,TRUE,"general";"via3",#N/A,TRUE,"general"}</definedName>
    <definedName name="ffffd" localSheetId="73" hidden="1">{"via1",#N/A,TRUE,"general";"via2",#N/A,TRUE,"general";"via3",#N/A,TRUE,"general"}</definedName>
    <definedName name="ffffd" localSheetId="75" hidden="1">{"via1",#N/A,TRUE,"general";"via2",#N/A,TRUE,"general";"via3",#N/A,TRUE,"general"}</definedName>
    <definedName name="ffffd" localSheetId="77" hidden="1">{"via1",#N/A,TRUE,"general";"via2",#N/A,TRUE,"general";"via3",#N/A,TRUE,"general"}</definedName>
    <definedName name="ffffd" localSheetId="79"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6"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8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40" hidden="1">{"TAB1",#N/A,TRUE,"GENERAL";"TAB2",#N/A,TRUE,"GENERAL";"TAB3",#N/A,TRUE,"GENERAL";"TAB4",#N/A,TRUE,"GENERAL";"TAB5",#N/A,TRUE,"GENERAL"}</definedName>
    <definedName name="fffffft" localSheetId="42" hidden="1">{"TAB1",#N/A,TRUE,"GENERAL";"TAB2",#N/A,TRUE,"GENERAL";"TAB3",#N/A,TRUE,"GENERAL";"TAB4",#N/A,TRUE,"GENERAL";"TAB5",#N/A,TRUE,"GENERAL"}</definedName>
    <definedName name="fffffft" localSheetId="45" hidden="1">{"TAB1",#N/A,TRUE,"GENERAL";"TAB2",#N/A,TRUE,"GENERAL";"TAB3",#N/A,TRUE,"GENERAL";"TAB4",#N/A,TRUE,"GENERAL";"TAB5",#N/A,TRUE,"GENERAL"}</definedName>
    <definedName name="fffffft" localSheetId="47" hidden="1">{"TAB1",#N/A,TRUE,"GENERAL";"TAB2",#N/A,TRUE,"GENERAL";"TAB3",#N/A,TRUE,"GENERAL";"TAB4",#N/A,TRUE,"GENERAL";"TAB5",#N/A,TRUE,"GENERAL"}</definedName>
    <definedName name="fffffft" localSheetId="49" hidden="1">{"TAB1",#N/A,TRUE,"GENERAL";"TAB2",#N/A,TRUE,"GENERAL";"TAB3",#N/A,TRUE,"GENERAL";"TAB4",#N/A,TRUE,"GENERAL";"TAB5",#N/A,TRUE,"GENERAL"}</definedName>
    <definedName name="fffffft" localSheetId="51" hidden="1">{"TAB1",#N/A,TRUE,"GENERAL";"TAB2",#N/A,TRUE,"GENERAL";"TAB3",#N/A,TRUE,"GENERAL";"TAB4",#N/A,TRUE,"GENERAL";"TAB5",#N/A,TRUE,"GENERAL"}</definedName>
    <definedName name="fffffft" localSheetId="53" hidden="1">{"TAB1",#N/A,TRUE,"GENERAL";"TAB2",#N/A,TRUE,"GENERAL";"TAB3",#N/A,TRUE,"GENERAL";"TAB4",#N/A,TRUE,"GENERAL";"TAB5",#N/A,TRUE,"GENERAL"}</definedName>
    <definedName name="fffffft" localSheetId="55" hidden="1">{"TAB1",#N/A,TRUE,"GENERAL";"TAB2",#N/A,TRUE,"GENERAL";"TAB3",#N/A,TRUE,"GENERAL";"TAB4",#N/A,TRUE,"GENERAL";"TAB5",#N/A,TRUE,"GENERAL"}</definedName>
    <definedName name="fffffft" localSheetId="57" hidden="1">{"TAB1",#N/A,TRUE,"GENERAL";"TAB2",#N/A,TRUE,"GENERAL";"TAB3",#N/A,TRUE,"GENERAL";"TAB4",#N/A,TRUE,"GENERAL";"TAB5",#N/A,TRUE,"GENERAL"}</definedName>
    <definedName name="fffffft" localSheetId="59" hidden="1">{"TAB1",#N/A,TRUE,"GENERAL";"TAB2",#N/A,TRUE,"GENERAL";"TAB3",#N/A,TRUE,"GENERAL";"TAB4",#N/A,TRUE,"GENERAL";"TAB5",#N/A,TRUE,"GENERAL"}</definedName>
    <definedName name="fffffft" localSheetId="61" hidden="1">{"TAB1",#N/A,TRUE,"GENERAL";"TAB2",#N/A,TRUE,"GENERAL";"TAB3",#N/A,TRUE,"GENERAL";"TAB4",#N/A,TRUE,"GENERAL";"TAB5",#N/A,TRUE,"GENERAL"}</definedName>
    <definedName name="fffffft" localSheetId="63" hidden="1">{"TAB1",#N/A,TRUE,"GENERAL";"TAB2",#N/A,TRUE,"GENERAL";"TAB3",#N/A,TRUE,"GENERAL";"TAB4",#N/A,TRUE,"GENERAL";"TAB5",#N/A,TRUE,"GENERAL"}</definedName>
    <definedName name="fffffft" localSheetId="65" hidden="1">{"TAB1",#N/A,TRUE,"GENERAL";"TAB2",#N/A,TRUE,"GENERAL";"TAB3",#N/A,TRUE,"GENERAL";"TAB4",#N/A,TRUE,"GENERAL";"TAB5",#N/A,TRUE,"GENERAL"}</definedName>
    <definedName name="fffffft" localSheetId="67" hidden="1">{"TAB1",#N/A,TRUE,"GENERAL";"TAB2",#N/A,TRUE,"GENERAL";"TAB3",#N/A,TRUE,"GENERAL";"TAB4",#N/A,TRUE,"GENERAL";"TAB5",#N/A,TRUE,"GENERAL"}</definedName>
    <definedName name="fffffft" localSheetId="69" hidden="1">{"TAB1",#N/A,TRUE,"GENERAL";"TAB2",#N/A,TRUE,"GENERAL";"TAB3",#N/A,TRUE,"GENERAL";"TAB4",#N/A,TRUE,"GENERAL";"TAB5",#N/A,TRUE,"GENERAL"}</definedName>
    <definedName name="fffffft" localSheetId="71" hidden="1">{"TAB1",#N/A,TRUE,"GENERAL";"TAB2",#N/A,TRUE,"GENERAL";"TAB3",#N/A,TRUE,"GENERAL";"TAB4",#N/A,TRUE,"GENERAL";"TAB5",#N/A,TRUE,"GENERAL"}</definedName>
    <definedName name="fffffft" localSheetId="73" hidden="1">{"TAB1",#N/A,TRUE,"GENERAL";"TAB2",#N/A,TRUE,"GENERAL";"TAB3",#N/A,TRUE,"GENERAL";"TAB4",#N/A,TRUE,"GENERAL";"TAB5",#N/A,TRUE,"GENERAL"}</definedName>
    <definedName name="fffffft" localSheetId="75" hidden="1">{"TAB1",#N/A,TRUE,"GENERAL";"TAB2",#N/A,TRUE,"GENERAL";"TAB3",#N/A,TRUE,"GENERAL";"TAB4",#N/A,TRUE,"GENERAL";"TAB5",#N/A,TRUE,"GENERAL"}</definedName>
    <definedName name="fffffft" localSheetId="77" hidden="1">{"TAB1",#N/A,TRUE,"GENERAL";"TAB2",#N/A,TRUE,"GENERAL";"TAB3",#N/A,TRUE,"GENERAL";"TAB4",#N/A,TRUE,"GENERAL";"TAB5",#N/A,TRUE,"GENERAL"}</definedName>
    <definedName name="fffffft" localSheetId="79"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8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40"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45" hidden="1">{"TAB1",#N/A,TRUE,"GENERAL";"TAB2",#N/A,TRUE,"GENERAL";"TAB3",#N/A,TRUE,"GENERAL";"TAB4",#N/A,TRUE,"GENERAL";"TAB5",#N/A,TRUE,"GENERAL"}</definedName>
    <definedName name="fffffik" localSheetId="47" hidden="1">{"TAB1",#N/A,TRUE,"GENERAL";"TAB2",#N/A,TRUE,"GENERAL";"TAB3",#N/A,TRUE,"GENERAL";"TAB4",#N/A,TRUE,"GENERAL";"TAB5",#N/A,TRUE,"GENERAL"}</definedName>
    <definedName name="fffffik" localSheetId="49" hidden="1">{"TAB1",#N/A,TRUE,"GENERAL";"TAB2",#N/A,TRUE,"GENERAL";"TAB3",#N/A,TRUE,"GENERAL";"TAB4",#N/A,TRUE,"GENERAL";"TAB5",#N/A,TRUE,"GENERAL"}</definedName>
    <definedName name="fffffik" localSheetId="51" hidden="1">{"TAB1",#N/A,TRUE,"GENERAL";"TAB2",#N/A,TRUE,"GENERAL";"TAB3",#N/A,TRUE,"GENERAL";"TAB4",#N/A,TRUE,"GENERAL";"TAB5",#N/A,TRUE,"GENERAL"}</definedName>
    <definedName name="fffffik" localSheetId="53" hidden="1">{"TAB1",#N/A,TRUE,"GENERAL";"TAB2",#N/A,TRUE,"GENERAL";"TAB3",#N/A,TRUE,"GENERAL";"TAB4",#N/A,TRUE,"GENERAL";"TAB5",#N/A,TRUE,"GENERAL"}</definedName>
    <definedName name="fffffik" localSheetId="55" hidden="1">{"TAB1",#N/A,TRUE,"GENERAL";"TAB2",#N/A,TRUE,"GENERAL";"TAB3",#N/A,TRUE,"GENERAL";"TAB4",#N/A,TRUE,"GENERAL";"TAB5",#N/A,TRUE,"GENERAL"}</definedName>
    <definedName name="fffffik" localSheetId="57" hidden="1">{"TAB1",#N/A,TRUE,"GENERAL";"TAB2",#N/A,TRUE,"GENERAL";"TAB3",#N/A,TRUE,"GENERAL";"TAB4",#N/A,TRUE,"GENERAL";"TAB5",#N/A,TRUE,"GENERAL"}</definedName>
    <definedName name="fffffik" localSheetId="59" hidden="1">{"TAB1",#N/A,TRUE,"GENERAL";"TAB2",#N/A,TRUE,"GENERAL";"TAB3",#N/A,TRUE,"GENERAL";"TAB4",#N/A,TRUE,"GENERAL";"TAB5",#N/A,TRUE,"GENERAL"}</definedName>
    <definedName name="fffffik" localSheetId="61" hidden="1">{"TAB1",#N/A,TRUE,"GENERAL";"TAB2",#N/A,TRUE,"GENERAL";"TAB3",#N/A,TRUE,"GENERAL";"TAB4",#N/A,TRUE,"GENERAL";"TAB5",#N/A,TRUE,"GENERAL"}</definedName>
    <definedName name="fffffik" localSheetId="63" hidden="1">{"TAB1",#N/A,TRUE,"GENERAL";"TAB2",#N/A,TRUE,"GENERAL";"TAB3",#N/A,TRUE,"GENERAL";"TAB4",#N/A,TRUE,"GENERAL";"TAB5",#N/A,TRUE,"GENERAL"}</definedName>
    <definedName name="fffffik" localSheetId="65" hidden="1">{"TAB1",#N/A,TRUE,"GENERAL";"TAB2",#N/A,TRUE,"GENERAL";"TAB3",#N/A,TRUE,"GENERAL";"TAB4",#N/A,TRUE,"GENERAL";"TAB5",#N/A,TRUE,"GENERAL"}</definedName>
    <definedName name="fffffik" localSheetId="67" hidden="1">{"TAB1",#N/A,TRUE,"GENERAL";"TAB2",#N/A,TRUE,"GENERAL";"TAB3",#N/A,TRUE,"GENERAL";"TAB4",#N/A,TRUE,"GENERAL";"TAB5",#N/A,TRUE,"GENERAL"}</definedName>
    <definedName name="fffffik" localSheetId="69" hidden="1">{"TAB1",#N/A,TRUE,"GENERAL";"TAB2",#N/A,TRUE,"GENERAL";"TAB3",#N/A,TRUE,"GENERAL";"TAB4",#N/A,TRUE,"GENERAL";"TAB5",#N/A,TRUE,"GENERAL"}</definedName>
    <definedName name="fffffik" localSheetId="71" hidden="1">{"TAB1",#N/A,TRUE,"GENERAL";"TAB2",#N/A,TRUE,"GENERAL";"TAB3",#N/A,TRUE,"GENERAL";"TAB4",#N/A,TRUE,"GENERAL";"TAB5",#N/A,TRUE,"GENERAL"}</definedName>
    <definedName name="fffffik" localSheetId="73" hidden="1">{"TAB1",#N/A,TRUE,"GENERAL";"TAB2",#N/A,TRUE,"GENERAL";"TAB3",#N/A,TRUE,"GENERAL";"TAB4",#N/A,TRUE,"GENERAL";"TAB5",#N/A,TRUE,"GENERAL"}</definedName>
    <definedName name="fffffik" localSheetId="75" hidden="1">{"TAB1",#N/A,TRUE,"GENERAL";"TAB2",#N/A,TRUE,"GENERAL";"TAB3",#N/A,TRUE,"GENERAL";"TAB4",#N/A,TRUE,"GENERAL";"TAB5",#N/A,TRUE,"GENERAL"}</definedName>
    <definedName name="fffffik" localSheetId="77" hidden="1">{"TAB1",#N/A,TRUE,"GENERAL";"TAB2",#N/A,TRUE,"GENERAL";"TAB3",#N/A,TRUE,"GENERAL";"TAB4",#N/A,TRUE,"GENERAL";"TAB5",#N/A,TRUE,"GENERAL"}</definedName>
    <definedName name="fffffik" localSheetId="79"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8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40"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45" hidden="1">{"TAB1",#N/A,TRUE,"GENERAL";"TAB2",#N/A,TRUE,"GENERAL";"TAB3",#N/A,TRUE,"GENERAL";"TAB4",#N/A,TRUE,"GENERAL";"TAB5",#N/A,TRUE,"GENERAL"}</definedName>
    <definedName name="fffffj" localSheetId="47" hidden="1">{"TAB1",#N/A,TRUE,"GENERAL";"TAB2",#N/A,TRUE,"GENERAL";"TAB3",#N/A,TRUE,"GENERAL";"TAB4",#N/A,TRUE,"GENERAL";"TAB5",#N/A,TRUE,"GENERAL"}</definedName>
    <definedName name="fffffj" localSheetId="49" hidden="1">{"TAB1",#N/A,TRUE,"GENERAL";"TAB2",#N/A,TRUE,"GENERAL";"TAB3",#N/A,TRUE,"GENERAL";"TAB4",#N/A,TRUE,"GENERAL";"TAB5",#N/A,TRUE,"GENERAL"}</definedName>
    <definedName name="fffffj" localSheetId="51" hidden="1">{"TAB1",#N/A,TRUE,"GENERAL";"TAB2",#N/A,TRUE,"GENERAL";"TAB3",#N/A,TRUE,"GENERAL";"TAB4",#N/A,TRUE,"GENERAL";"TAB5",#N/A,TRUE,"GENERAL"}</definedName>
    <definedName name="fffffj" localSheetId="53" hidden="1">{"TAB1",#N/A,TRUE,"GENERAL";"TAB2",#N/A,TRUE,"GENERAL";"TAB3",#N/A,TRUE,"GENERAL";"TAB4",#N/A,TRUE,"GENERAL";"TAB5",#N/A,TRUE,"GENERAL"}</definedName>
    <definedName name="fffffj" localSheetId="55" hidden="1">{"TAB1",#N/A,TRUE,"GENERAL";"TAB2",#N/A,TRUE,"GENERAL";"TAB3",#N/A,TRUE,"GENERAL";"TAB4",#N/A,TRUE,"GENERAL";"TAB5",#N/A,TRUE,"GENERAL"}</definedName>
    <definedName name="fffffj" localSheetId="57" hidden="1">{"TAB1",#N/A,TRUE,"GENERAL";"TAB2",#N/A,TRUE,"GENERAL";"TAB3",#N/A,TRUE,"GENERAL";"TAB4",#N/A,TRUE,"GENERAL";"TAB5",#N/A,TRUE,"GENERAL"}</definedName>
    <definedName name="fffffj" localSheetId="59" hidden="1">{"TAB1",#N/A,TRUE,"GENERAL";"TAB2",#N/A,TRUE,"GENERAL";"TAB3",#N/A,TRUE,"GENERAL";"TAB4",#N/A,TRUE,"GENERAL";"TAB5",#N/A,TRUE,"GENERAL"}</definedName>
    <definedName name="fffffj" localSheetId="61" hidden="1">{"TAB1",#N/A,TRUE,"GENERAL";"TAB2",#N/A,TRUE,"GENERAL";"TAB3",#N/A,TRUE,"GENERAL";"TAB4",#N/A,TRUE,"GENERAL";"TAB5",#N/A,TRUE,"GENERAL"}</definedName>
    <definedName name="fffffj" localSheetId="63" hidden="1">{"TAB1",#N/A,TRUE,"GENERAL";"TAB2",#N/A,TRUE,"GENERAL";"TAB3",#N/A,TRUE,"GENERAL";"TAB4",#N/A,TRUE,"GENERAL";"TAB5",#N/A,TRUE,"GENERAL"}</definedName>
    <definedName name="fffffj" localSheetId="65" hidden="1">{"TAB1",#N/A,TRUE,"GENERAL";"TAB2",#N/A,TRUE,"GENERAL";"TAB3",#N/A,TRUE,"GENERAL";"TAB4",#N/A,TRUE,"GENERAL";"TAB5",#N/A,TRUE,"GENERAL"}</definedName>
    <definedName name="fffffj" localSheetId="67" hidden="1">{"TAB1",#N/A,TRUE,"GENERAL";"TAB2",#N/A,TRUE,"GENERAL";"TAB3",#N/A,TRUE,"GENERAL";"TAB4",#N/A,TRUE,"GENERAL";"TAB5",#N/A,TRUE,"GENERAL"}</definedName>
    <definedName name="fffffj" localSheetId="69" hidden="1">{"TAB1",#N/A,TRUE,"GENERAL";"TAB2",#N/A,TRUE,"GENERAL";"TAB3",#N/A,TRUE,"GENERAL";"TAB4",#N/A,TRUE,"GENERAL";"TAB5",#N/A,TRUE,"GENERAL"}</definedName>
    <definedName name="fffffj" localSheetId="71" hidden="1">{"TAB1",#N/A,TRUE,"GENERAL";"TAB2",#N/A,TRUE,"GENERAL";"TAB3",#N/A,TRUE,"GENERAL";"TAB4",#N/A,TRUE,"GENERAL";"TAB5",#N/A,TRUE,"GENERAL"}</definedName>
    <definedName name="fffffj" localSheetId="73" hidden="1">{"TAB1",#N/A,TRUE,"GENERAL";"TAB2",#N/A,TRUE,"GENERAL";"TAB3",#N/A,TRUE,"GENERAL";"TAB4",#N/A,TRUE,"GENERAL";"TAB5",#N/A,TRUE,"GENERAL"}</definedName>
    <definedName name="fffffj" localSheetId="75" hidden="1">{"TAB1",#N/A,TRUE,"GENERAL";"TAB2",#N/A,TRUE,"GENERAL";"TAB3",#N/A,TRUE,"GENERAL";"TAB4",#N/A,TRUE,"GENERAL";"TAB5",#N/A,TRUE,"GENERAL"}</definedName>
    <definedName name="fffffj" localSheetId="77" hidden="1">{"TAB1",#N/A,TRUE,"GENERAL";"TAB2",#N/A,TRUE,"GENERAL";"TAB3",#N/A,TRUE,"GENERAL";"TAB4",#N/A,TRUE,"GENERAL";"TAB5",#N/A,TRUE,"GENERAL"}</definedName>
    <definedName name="fffffj" localSheetId="79"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6" hidden="1">{"via1",#N/A,TRUE,"general";"via2",#N/A,TRUE,"general";"via3",#N/A,TRUE,"general"}</definedName>
    <definedName name="ffffrd" localSheetId="28" hidden="1">{"via1",#N/A,TRUE,"general";"via2",#N/A,TRUE,"general";"via3",#N/A,TRUE,"general"}</definedName>
    <definedName name="ffffrd" localSheetId="30" hidden="1">{"via1",#N/A,TRUE,"general";"via2",#N/A,TRUE,"general";"via3",#N/A,TRUE,"general"}</definedName>
    <definedName name="ffffrd" localSheetId="81" hidden="1">{"via1",#N/A,TRUE,"general";"via2",#N/A,TRUE,"general";"via3",#N/A,TRUE,"general"}</definedName>
    <definedName name="ffffrd" localSheetId="32" hidden="1">{"via1",#N/A,TRUE,"general";"via2",#N/A,TRUE,"general";"via3",#N/A,TRUE,"general"}</definedName>
    <definedName name="ffffrd" localSheetId="34" hidden="1">{"via1",#N/A,TRUE,"general";"via2",#N/A,TRUE,"general";"via3",#N/A,TRUE,"general"}</definedName>
    <definedName name="ffffrd" localSheetId="36" hidden="1">{"via1",#N/A,TRUE,"general";"via2",#N/A,TRUE,"general";"via3",#N/A,TRUE,"general"}</definedName>
    <definedName name="ffffrd" localSheetId="38" hidden="1">{"via1",#N/A,TRUE,"general";"via2",#N/A,TRUE,"general";"via3",#N/A,TRUE,"general"}</definedName>
    <definedName name="ffffrd" localSheetId="40" hidden="1">{"via1",#N/A,TRUE,"general";"via2",#N/A,TRUE,"general";"via3",#N/A,TRUE,"general"}</definedName>
    <definedName name="ffffrd" localSheetId="42" hidden="1">{"via1",#N/A,TRUE,"general";"via2",#N/A,TRUE,"general";"via3",#N/A,TRUE,"general"}</definedName>
    <definedName name="ffffrd" localSheetId="45" hidden="1">{"via1",#N/A,TRUE,"general";"via2",#N/A,TRUE,"general";"via3",#N/A,TRUE,"general"}</definedName>
    <definedName name="ffffrd" localSheetId="47" hidden="1">{"via1",#N/A,TRUE,"general";"via2",#N/A,TRUE,"general";"via3",#N/A,TRUE,"general"}</definedName>
    <definedName name="ffffrd" localSheetId="49" hidden="1">{"via1",#N/A,TRUE,"general";"via2",#N/A,TRUE,"general";"via3",#N/A,TRUE,"general"}</definedName>
    <definedName name="ffffrd" localSheetId="51" hidden="1">{"via1",#N/A,TRUE,"general";"via2",#N/A,TRUE,"general";"via3",#N/A,TRUE,"general"}</definedName>
    <definedName name="ffffrd" localSheetId="53" hidden="1">{"via1",#N/A,TRUE,"general";"via2",#N/A,TRUE,"general";"via3",#N/A,TRUE,"general"}</definedName>
    <definedName name="ffffrd" localSheetId="55" hidden="1">{"via1",#N/A,TRUE,"general";"via2",#N/A,TRUE,"general";"via3",#N/A,TRUE,"general"}</definedName>
    <definedName name="ffffrd" localSheetId="57" hidden="1">{"via1",#N/A,TRUE,"general";"via2",#N/A,TRUE,"general";"via3",#N/A,TRUE,"general"}</definedName>
    <definedName name="ffffrd" localSheetId="59" hidden="1">{"via1",#N/A,TRUE,"general";"via2",#N/A,TRUE,"general";"via3",#N/A,TRUE,"general"}</definedName>
    <definedName name="ffffrd" localSheetId="61" hidden="1">{"via1",#N/A,TRUE,"general";"via2",#N/A,TRUE,"general";"via3",#N/A,TRUE,"general"}</definedName>
    <definedName name="ffffrd" localSheetId="63" hidden="1">{"via1",#N/A,TRUE,"general";"via2",#N/A,TRUE,"general";"via3",#N/A,TRUE,"general"}</definedName>
    <definedName name="ffffrd" localSheetId="65" hidden="1">{"via1",#N/A,TRUE,"general";"via2",#N/A,TRUE,"general";"via3",#N/A,TRUE,"general"}</definedName>
    <definedName name="ffffrd" localSheetId="67" hidden="1">{"via1",#N/A,TRUE,"general";"via2",#N/A,TRUE,"general";"via3",#N/A,TRUE,"general"}</definedName>
    <definedName name="ffffrd" localSheetId="69" hidden="1">{"via1",#N/A,TRUE,"general";"via2",#N/A,TRUE,"general";"via3",#N/A,TRUE,"general"}</definedName>
    <definedName name="ffffrd" localSheetId="71" hidden="1">{"via1",#N/A,TRUE,"general";"via2",#N/A,TRUE,"general";"via3",#N/A,TRUE,"general"}</definedName>
    <definedName name="ffffrd" localSheetId="73" hidden="1">{"via1",#N/A,TRUE,"general";"via2",#N/A,TRUE,"general";"via3",#N/A,TRUE,"general"}</definedName>
    <definedName name="ffffrd" localSheetId="75" hidden="1">{"via1",#N/A,TRUE,"general";"via2",#N/A,TRUE,"general";"via3",#N/A,TRUE,"general"}</definedName>
    <definedName name="ffffrd" localSheetId="77" hidden="1">{"via1",#N/A,TRUE,"general";"via2",#N/A,TRUE,"general";"via3",#N/A,TRUE,"general"}</definedName>
    <definedName name="ffffrd" localSheetId="79"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6"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8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40" hidden="1">{"TAB1",#N/A,TRUE,"GENERAL";"TAB2",#N/A,TRUE,"GENERAL";"TAB3",#N/A,TRUE,"GENERAL";"TAB4",#N/A,TRUE,"GENERAL";"TAB5",#N/A,TRUE,"GENERAL"}</definedName>
    <definedName name="ffffy" localSheetId="42" hidden="1">{"TAB1",#N/A,TRUE,"GENERAL";"TAB2",#N/A,TRUE,"GENERAL";"TAB3",#N/A,TRUE,"GENERAL";"TAB4",#N/A,TRUE,"GENERAL";"TAB5",#N/A,TRUE,"GENERAL"}</definedName>
    <definedName name="ffffy" localSheetId="45" hidden="1">{"TAB1",#N/A,TRUE,"GENERAL";"TAB2",#N/A,TRUE,"GENERAL";"TAB3",#N/A,TRUE,"GENERAL";"TAB4",#N/A,TRUE,"GENERAL";"TAB5",#N/A,TRUE,"GENERAL"}</definedName>
    <definedName name="ffffy" localSheetId="47" hidden="1">{"TAB1",#N/A,TRUE,"GENERAL";"TAB2",#N/A,TRUE,"GENERAL";"TAB3",#N/A,TRUE,"GENERAL";"TAB4",#N/A,TRUE,"GENERAL";"TAB5",#N/A,TRUE,"GENERAL"}</definedName>
    <definedName name="ffffy" localSheetId="49" hidden="1">{"TAB1",#N/A,TRUE,"GENERAL";"TAB2",#N/A,TRUE,"GENERAL";"TAB3",#N/A,TRUE,"GENERAL";"TAB4",#N/A,TRUE,"GENERAL";"TAB5",#N/A,TRUE,"GENERAL"}</definedName>
    <definedName name="ffffy" localSheetId="51" hidden="1">{"TAB1",#N/A,TRUE,"GENERAL";"TAB2",#N/A,TRUE,"GENERAL";"TAB3",#N/A,TRUE,"GENERAL";"TAB4",#N/A,TRUE,"GENERAL";"TAB5",#N/A,TRUE,"GENERAL"}</definedName>
    <definedName name="ffffy" localSheetId="53" hidden="1">{"TAB1",#N/A,TRUE,"GENERAL";"TAB2",#N/A,TRUE,"GENERAL";"TAB3",#N/A,TRUE,"GENERAL";"TAB4",#N/A,TRUE,"GENERAL";"TAB5",#N/A,TRUE,"GENERAL"}</definedName>
    <definedName name="ffffy" localSheetId="55" hidden="1">{"TAB1",#N/A,TRUE,"GENERAL";"TAB2",#N/A,TRUE,"GENERAL";"TAB3",#N/A,TRUE,"GENERAL";"TAB4",#N/A,TRUE,"GENERAL";"TAB5",#N/A,TRUE,"GENERAL"}</definedName>
    <definedName name="ffffy" localSheetId="57" hidden="1">{"TAB1",#N/A,TRUE,"GENERAL";"TAB2",#N/A,TRUE,"GENERAL";"TAB3",#N/A,TRUE,"GENERAL";"TAB4",#N/A,TRUE,"GENERAL";"TAB5",#N/A,TRUE,"GENERAL"}</definedName>
    <definedName name="ffffy" localSheetId="59" hidden="1">{"TAB1",#N/A,TRUE,"GENERAL";"TAB2",#N/A,TRUE,"GENERAL";"TAB3",#N/A,TRUE,"GENERAL";"TAB4",#N/A,TRUE,"GENERAL";"TAB5",#N/A,TRUE,"GENERAL"}</definedName>
    <definedName name="ffffy" localSheetId="61" hidden="1">{"TAB1",#N/A,TRUE,"GENERAL";"TAB2",#N/A,TRUE,"GENERAL";"TAB3",#N/A,TRUE,"GENERAL";"TAB4",#N/A,TRUE,"GENERAL";"TAB5",#N/A,TRUE,"GENERAL"}</definedName>
    <definedName name="ffffy" localSheetId="63" hidden="1">{"TAB1",#N/A,TRUE,"GENERAL";"TAB2",#N/A,TRUE,"GENERAL";"TAB3",#N/A,TRUE,"GENERAL";"TAB4",#N/A,TRUE,"GENERAL";"TAB5",#N/A,TRUE,"GENERAL"}</definedName>
    <definedName name="ffffy" localSheetId="65" hidden="1">{"TAB1",#N/A,TRUE,"GENERAL";"TAB2",#N/A,TRUE,"GENERAL";"TAB3",#N/A,TRUE,"GENERAL";"TAB4",#N/A,TRUE,"GENERAL";"TAB5",#N/A,TRUE,"GENERAL"}</definedName>
    <definedName name="ffffy" localSheetId="67" hidden="1">{"TAB1",#N/A,TRUE,"GENERAL";"TAB2",#N/A,TRUE,"GENERAL";"TAB3",#N/A,TRUE,"GENERAL";"TAB4",#N/A,TRUE,"GENERAL";"TAB5",#N/A,TRUE,"GENERAL"}</definedName>
    <definedName name="ffffy" localSheetId="69" hidden="1">{"TAB1",#N/A,TRUE,"GENERAL";"TAB2",#N/A,TRUE,"GENERAL";"TAB3",#N/A,TRUE,"GENERAL";"TAB4",#N/A,TRUE,"GENERAL";"TAB5",#N/A,TRUE,"GENERAL"}</definedName>
    <definedName name="ffffy" localSheetId="71" hidden="1">{"TAB1",#N/A,TRUE,"GENERAL";"TAB2",#N/A,TRUE,"GENERAL";"TAB3",#N/A,TRUE,"GENERAL";"TAB4",#N/A,TRUE,"GENERAL";"TAB5",#N/A,TRUE,"GENERAL"}</definedName>
    <definedName name="ffffy" localSheetId="73" hidden="1">{"TAB1",#N/A,TRUE,"GENERAL";"TAB2",#N/A,TRUE,"GENERAL";"TAB3",#N/A,TRUE,"GENERAL";"TAB4",#N/A,TRUE,"GENERAL";"TAB5",#N/A,TRUE,"GENERAL"}</definedName>
    <definedName name="ffffy" localSheetId="75" hidden="1">{"TAB1",#N/A,TRUE,"GENERAL";"TAB2",#N/A,TRUE,"GENERAL";"TAB3",#N/A,TRUE,"GENERAL";"TAB4",#N/A,TRUE,"GENERAL";"TAB5",#N/A,TRUE,"GENERAL"}</definedName>
    <definedName name="ffffy" localSheetId="77" hidden="1">{"TAB1",#N/A,TRUE,"GENERAL";"TAB2",#N/A,TRUE,"GENERAL";"TAB3",#N/A,TRUE,"GENERAL";"TAB4",#N/A,TRUE,"GENERAL";"TAB5",#N/A,TRUE,"GENERAL"}</definedName>
    <definedName name="ffffy" localSheetId="79"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8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40"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45" hidden="1">{"TAB1",#N/A,TRUE,"GENERAL";"TAB2",#N/A,TRUE,"GENERAL";"TAB3",#N/A,TRUE,"GENERAL";"TAB4",#N/A,TRUE,"GENERAL";"TAB5",#N/A,TRUE,"GENERAL"}</definedName>
    <definedName name="fffrfr" localSheetId="47" hidden="1">{"TAB1",#N/A,TRUE,"GENERAL";"TAB2",#N/A,TRUE,"GENERAL";"TAB3",#N/A,TRUE,"GENERAL";"TAB4",#N/A,TRUE,"GENERAL";"TAB5",#N/A,TRUE,"GENERAL"}</definedName>
    <definedName name="fffrfr" localSheetId="49" hidden="1">{"TAB1",#N/A,TRUE,"GENERAL";"TAB2",#N/A,TRUE,"GENERAL";"TAB3",#N/A,TRUE,"GENERAL";"TAB4",#N/A,TRUE,"GENERAL";"TAB5",#N/A,TRUE,"GENERAL"}</definedName>
    <definedName name="fffrfr" localSheetId="51" hidden="1">{"TAB1",#N/A,TRUE,"GENERAL";"TAB2",#N/A,TRUE,"GENERAL";"TAB3",#N/A,TRUE,"GENERAL";"TAB4",#N/A,TRUE,"GENERAL";"TAB5",#N/A,TRUE,"GENERAL"}</definedName>
    <definedName name="fffrfr" localSheetId="53" hidden="1">{"TAB1",#N/A,TRUE,"GENERAL";"TAB2",#N/A,TRUE,"GENERAL";"TAB3",#N/A,TRUE,"GENERAL";"TAB4",#N/A,TRUE,"GENERAL";"TAB5",#N/A,TRUE,"GENERAL"}</definedName>
    <definedName name="fffrfr" localSheetId="55" hidden="1">{"TAB1",#N/A,TRUE,"GENERAL";"TAB2",#N/A,TRUE,"GENERAL";"TAB3",#N/A,TRUE,"GENERAL";"TAB4",#N/A,TRUE,"GENERAL";"TAB5",#N/A,TRUE,"GENERAL"}</definedName>
    <definedName name="fffrfr" localSheetId="57" hidden="1">{"TAB1",#N/A,TRUE,"GENERAL";"TAB2",#N/A,TRUE,"GENERAL";"TAB3",#N/A,TRUE,"GENERAL";"TAB4",#N/A,TRUE,"GENERAL";"TAB5",#N/A,TRUE,"GENERAL"}</definedName>
    <definedName name="fffrfr" localSheetId="59" hidden="1">{"TAB1",#N/A,TRUE,"GENERAL";"TAB2",#N/A,TRUE,"GENERAL";"TAB3",#N/A,TRUE,"GENERAL";"TAB4",#N/A,TRUE,"GENERAL";"TAB5",#N/A,TRUE,"GENERAL"}</definedName>
    <definedName name="fffrfr" localSheetId="61" hidden="1">{"TAB1",#N/A,TRUE,"GENERAL";"TAB2",#N/A,TRUE,"GENERAL";"TAB3",#N/A,TRUE,"GENERAL";"TAB4",#N/A,TRUE,"GENERAL";"TAB5",#N/A,TRUE,"GENERAL"}</definedName>
    <definedName name="fffrfr" localSheetId="63" hidden="1">{"TAB1",#N/A,TRUE,"GENERAL";"TAB2",#N/A,TRUE,"GENERAL";"TAB3",#N/A,TRUE,"GENERAL";"TAB4",#N/A,TRUE,"GENERAL";"TAB5",#N/A,TRUE,"GENERAL"}</definedName>
    <definedName name="fffrfr" localSheetId="65" hidden="1">{"TAB1",#N/A,TRUE,"GENERAL";"TAB2",#N/A,TRUE,"GENERAL";"TAB3",#N/A,TRUE,"GENERAL";"TAB4",#N/A,TRUE,"GENERAL";"TAB5",#N/A,TRUE,"GENERAL"}</definedName>
    <definedName name="fffrfr" localSheetId="67" hidden="1">{"TAB1",#N/A,TRUE,"GENERAL";"TAB2",#N/A,TRUE,"GENERAL";"TAB3",#N/A,TRUE,"GENERAL";"TAB4",#N/A,TRUE,"GENERAL";"TAB5",#N/A,TRUE,"GENERAL"}</definedName>
    <definedName name="fffrfr" localSheetId="69" hidden="1">{"TAB1",#N/A,TRUE,"GENERAL";"TAB2",#N/A,TRUE,"GENERAL";"TAB3",#N/A,TRUE,"GENERAL";"TAB4",#N/A,TRUE,"GENERAL";"TAB5",#N/A,TRUE,"GENERAL"}</definedName>
    <definedName name="fffrfr" localSheetId="71" hidden="1">{"TAB1",#N/A,TRUE,"GENERAL";"TAB2",#N/A,TRUE,"GENERAL";"TAB3",#N/A,TRUE,"GENERAL";"TAB4",#N/A,TRUE,"GENERAL";"TAB5",#N/A,TRUE,"GENERAL"}</definedName>
    <definedName name="fffrfr" localSheetId="73" hidden="1">{"TAB1",#N/A,TRUE,"GENERAL";"TAB2",#N/A,TRUE,"GENERAL";"TAB3",#N/A,TRUE,"GENERAL";"TAB4",#N/A,TRUE,"GENERAL";"TAB5",#N/A,TRUE,"GENERAL"}</definedName>
    <definedName name="fffrfr" localSheetId="75" hidden="1">{"TAB1",#N/A,TRUE,"GENERAL";"TAB2",#N/A,TRUE,"GENERAL";"TAB3",#N/A,TRUE,"GENERAL";"TAB4",#N/A,TRUE,"GENERAL";"TAB5",#N/A,TRUE,"GENERAL"}</definedName>
    <definedName name="fffrfr" localSheetId="77" hidden="1">{"TAB1",#N/A,TRUE,"GENERAL";"TAB2",#N/A,TRUE,"GENERAL";"TAB3",#N/A,TRUE,"GENERAL";"TAB4",#N/A,TRUE,"GENERAL";"TAB5",#N/A,TRUE,"GENERAL"}</definedName>
    <definedName name="fffrfr" localSheetId="79"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6" hidden="1">{"TAB1",#N/A,TRUE,"GENERAL";"TAB2",#N/A,TRUE,"GENERAL";"TAB3",#N/A,TRUE,"GENERAL";"TAB4",#N/A,TRUE,"GENERAL";"TAB5",#N/A,TRUE,"GENERAL"}</definedName>
    <definedName name="fffs" localSheetId="28" hidden="1">{"TAB1",#N/A,TRUE,"GENERAL";"TAB2",#N/A,TRUE,"GENERAL";"TAB3",#N/A,TRUE,"GENERAL";"TAB4",#N/A,TRUE,"GENERAL";"TAB5",#N/A,TRUE,"GENERAL"}</definedName>
    <definedName name="fffs" localSheetId="30" hidden="1">{"TAB1",#N/A,TRUE,"GENERAL";"TAB2",#N/A,TRUE,"GENERAL";"TAB3",#N/A,TRUE,"GENERAL";"TAB4",#N/A,TRUE,"GENERAL";"TAB5",#N/A,TRUE,"GENERAL"}</definedName>
    <definedName name="fffs" localSheetId="8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4" hidden="1">{"TAB1",#N/A,TRUE,"GENERAL";"TAB2",#N/A,TRUE,"GENERAL";"TAB3",#N/A,TRUE,"GENERAL";"TAB4",#N/A,TRUE,"GENERAL";"TAB5",#N/A,TRUE,"GENERAL"}</definedName>
    <definedName name="fffs" localSheetId="36" hidden="1">{"TAB1",#N/A,TRUE,"GENERAL";"TAB2",#N/A,TRUE,"GENERAL";"TAB3",#N/A,TRUE,"GENERAL";"TAB4",#N/A,TRUE,"GENERAL";"TAB5",#N/A,TRUE,"GENERAL"}</definedName>
    <definedName name="fffs" localSheetId="38" hidden="1">{"TAB1",#N/A,TRUE,"GENERAL";"TAB2",#N/A,TRUE,"GENERAL";"TAB3",#N/A,TRUE,"GENERAL";"TAB4",#N/A,TRUE,"GENERAL";"TAB5",#N/A,TRUE,"GENERAL"}</definedName>
    <definedName name="fffs" localSheetId="40" hidden="1">{"TAB1",#N/A,TRUE,"GENERAL";"TAB2",#N/A,TRUE,"GENERAL";"TAB3",#N/A,TRUE,"GENERAL";"TAB4",#N/A,TRUE,"GENERAL";"TAB5",#N/A,TRUE,"GENERAL"}</definedName>
    <definedName name="fffs" localSheetId="42" hidden="1">{"TAB1",#N/A,TRUE,"GENERAL";"TAB2",#N/A,TRUE,"GENERAL";"TAB3",#N/A,TRUE,"GENERAL";"TAB4",#N/A,TRUE,"GENERAL";"TAB5",#N/A,TRUE,"GENERAL"}</definedName>
    <definedName name="fffs" localSheetId="45" hidden="1">{"TAB1",#N/A,TRUE,"GENERAL";"TAB2",#N/A,TRUE,"GENERAL";"TAB3",#N/A,TRUE,"GENERAL";"TAB4",#N/A,TRUE,"GENERAL";"TAB5",#N/A,TRUE,"GENERAL"}</definedName>
    <definedName name="fffs" localSheetId="47" hidden="1">{"TAB1",#N/A,TRUE,"GENERAL";"TAB2",#N/A,TRUE,"GENERAL";"TAB3",#N/A,TRUE,"GENERAL";"TAB4",#N/A,TRUE,"GENERAL";"TAB5",#N/A,TRUE,"GENERAL"}</definedName>
    <definedName name="fffs" localSheetId="49" hidden="1">{"TAB1",#N/A,TRUE,"GENERAL";"TAB2",#N/A,TRUE,"GENERAL";"TAB3",#N/A,TRUE,"GENERAL";"TAB4",#N/A,TRUE,"GENERAL";"TAB5",#N/A,TRUE,"GENERAL"}</definedName>
    <definedName name="fffs" localSheetId="51" hidden="1">{"TAB1",#N/A,TRUE,"GENERAL";"TAB2",#N/A,TRUE,"GENERAL";"TAB3",#N/A,TRUE,"GENERAL";"TAB4",#N/A,TRUE,"GENERAL";"TAB5",#N/A,TRUE,"GENERAL"}</definedName>
    <definedName name="fffs" localSheetId="53" hidden="1">{"TAB1",#N/A,TRUE,"GENERAL";"TAB2",#N/A,TRUE,"GENERAL";"TAB3",#N/A,TRUE,"GENERAL";"TAB4",#N/A,TRUE,"GENERAL";"TAB5",#N/A,TRUE,"GENERAL"}</definedName>
    <definedName name="fffs" localSheetId="55" hidden="1">{"TAB1",#N/A,TRUE,"GENERAL";"TAB2",#N/A,TRUE,"GENERAL";"TAB3",#N/A,TRUE,"GENERAL";"TAB4",#N/A,TRUE,"GENERAL";"TAB5",#N/A,TRUE,"GENERAL"}</definedName>
    <definedName name="fffs" localSheetId="57" hidden="1">{"TAB1",#N/A,TRUE,"GENERAL";"TAB2",#N/A,TRUE,"GENERAL";"TAB3",#N/A,TRUE,"GENERAL";"TAB4",#N/A,TRUE,"GENERAL";"TAB5",#N/A,TRUE,"GENERAL"}</definedName>
    <definedName name="fffs" localSheetId="59" hidden="1">{"TAB1",#N/A,TRUE,"GENERAL";"TAB2",#N/A,TRUE,"GENERAL";"TAB3",#N/A,TRUE,"GENERAL";"TAB4",#N/A,TRUE,"GENERAL";"TAB5",#N/A,TRUE,"GENERAL"}</definedName>
    <definedName name="fffs" localSheetId="61" hidden="1">{"TAB1",#N/A,TRUE,"GENERAL";"TAB2",#N/A,TRUE,"GENERAL";"TAB3",#N/A,TRUE,"GENERAL";"TAB4",#N/A,TRUE,"GENERAL";"TAB5",#N/A,TRUE,"GENERAL"}</definedName>
    <definedName name="fffs" localSheetId="63" hidden="1">{"TAB1",#N/A,TRUE,"GENERAL";"TAB2",#N/A,TRUE,"GENERAL";"TAB3",#N/A,TRUE,"GENERAL";"TAB4",#N/A,TRUE,"GENERAL";"TAB5",#N/A,TRUE,"GENERAL"}</definedName>
    <definedName name="fffs" localSheetId="65" hidden="1">{"TAB1",#N/A,TRUE,"GENERAL";"TAB2",#N/A,TRUE,"GENERAL";"TAB3",#N/A,TRUE,"GENERAL";"TAB4",#N/A,TRUE,"GENERAL";"TAB5",#N/A,TRUE,"GENERAL"}</definedName>
    <definedName name="fffs" localSheetId="67" hidden="1">{"TAB1",#N/A,TRUE,"GENERAL";"TAB2",#N/A,TRUE,"GENERAL";"TAB3",#N/A,TRUE,"GENERAL";"TAB4",#N/A,TRUE,"GENERAL";"TAB5",#N/A,TRUE,"GENERAL"}</definedName>
    <definedName name="fffs" localSheetId="69" hidden="1">{"TAB1",#N/A,TRUE,"GENERAL";"TAB2",#N/A,TRUE,"GENERAL";"TAB3",#N/A,TRUE,"GENERAL";"TAB4",#N/A,TRUE,"GENERAL";"TAB5",#N/A,TRUE,"GENERAL"}</definedName>
    <definedName name="fffs" localSheetId="71" hidden="1">{"TAB1",#N/A,TRUE,"GENERAL";"TAB2",#N/A,TRUE,"GENERAL";"TAB3",#N/A,TRUE,"GENERAL";"TAB4",#N/A,TRUE,"GENERAL";"TAB5",#N/A,TRUE,"GENERAL"}</definedName>
    <definedName name="fffs" localSheetId="73" hidden="1">{"TAB1",#N/A,TRUE,"GENERAL";"TAB2",#N/A,TRUE,"GENERAL";"TAB3",#N/A,TRUE,"GENERAL";"TAB4",#N/A,TRUE,"GENERAL";"TAB5",#N/A,TRUE,"GENERAL"}</definedName>
    <definedName name="fffs" localSheetId="75" hidden="1">{"TAB1",#N/A,TRUE,"GENERAL";"TAB2",#N/A,TRUE,"GENERAL";"TAB3",#N/A,TRUE,"GENERAL";"TAB4",#N/A,TRUE,"GENERAL";"TAB5",#N/A,TRUE,"GENERAL"}</definedName>
    <definedName name="fffs" localSheetId="77" hidden="1">{"TAB1",#N/A,TRUE,"GENERAL";"TAB2",#N/A,TRUE,"GENERAL";"TAB3",#N/A,TRUE,"GENERAL";"TAB4",#N/A,TRUE,"GENERAL";"TAB5",#N/A,TRUE,"GENERAL"}</definedName>
    <definedName name="fffs" localSheetId="79"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6">'1,1'!ERR</definedName>
    <definedName name="fg" localSheetId="28">'1,2'!ERR</definedName>
    <definedName name="fg" localSheetId="30">'1,3'!ERR</definedName>
    <definedName name="fg" localSheetId="81">'12,2'!ERR</definedName>
    <definedName name="fg" localSheetId="32">'2,1-7,2-10,1'!ERR</definedName>
    <definedName name="fg" localSheetId="34">'2,2-7,3-10,2'!ERR</definedName>
    <definedName name="fg" localSheetId="36">'2,3-10,3'!ERR</definedName>
    <definedName name="fg" localSheetId="38">'2,4-10,4'!ERR</definedName>
    <definedName name="fg" localSheetId="40">'3,1'!ERR</definedName>
    <definedName name="fg" localSheetId="42">'3,2'!ERR</definedName>
    <definedName name="fg" localSheetId="45">'3,3'!ERR</definedName>
    <definedName name="fg" localSheetId="47">'3,5'!ERR</definedName>
    <definedName name="fg" localSheetId="49">'3,6'!ERR</definedName>
    <definedName name="fg" localSheetId="51">'4,1'!ERR</definedName>
    <definedName name="fg" localSheetId="53">'5,1-11,1'!ERR</definedName>
    <definedName name="fg" localSheetId="55">'6,1-8,2-12,1'!ERR</definedName>
    <definedName name="fg" localSheetId="57">'6,2'!ERR</definedName>
    <definedName name="fg" localSheetId="59">'6,3'!ERR</definedName>
    <definedName name="fg" localSheetId="61">'6,4-9,2'!ERR</definedName>
    <definedName name="fg" localSheetId="63">'6,5-9,3'!ERR</definedName>
    <definedName name="fg" localSheetId="65">'6,6'!ERR</definedName>
    <definedName name="fg" localSheetId="67">'6,7'!ERR</definedName>
    <definedName name="fg" localSheetId="69">'6,8'!ERR</definedName>
    <definedName name="fg" localSheetId="71">'6,9'!ERR</definedName>
    <definedName name="fg" localSheetId="56">#REF!</definedName>
    <definedName name="fg" localSheetId="58">#REF!</definedName>
    <definedName name="fg" localSheetId="60">#REF!</definedName>
    <definedName name="fg" localSheetId="62">#REF!</definedName>
    <definedName name="fg" localSheetId="64">#REF!</definedName>
    <definedName name="fg" localSheetId="66">#REF!</definedName>
    <definedName name="fg" localSheetId="68">#REF!</definedName>
    <definedName name="fg" localSheetId="73">'7,1'!ERR</definedName>
    <definedName name="fg" localSheetId="75">'8,1- 3,4'!ERR</definedName>
    <definedName name="fg" localSheetId="77">'8,3'!ERR</definedName>
    <definedName name="fg" localSheetId="79">'9,1'!ERR</definedName>
    <definedName name="fg" localSheetId="3">[0]!ERR</definedName>
    <definedName name="fg">#REF!</definedName>
    <definedName name="fgdfg" localSheetId="26"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8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40" hidden="1">{"TAB1",#N/A,TRUE,"GENERAL";"TAB2",#N/A,TRUE,"GENERAL";"TAB3",#N/A,TRUE,"GENERAL";"TAB4",#N/A,TRUE,"GENERAL";"TAB5",#N/A,TRUE,"GENERAL"}</definedName>
    <definedName name="fgdfg" localSheetId="42" hidden="1">{"TAB1",#N/A,TRUE,"GENERAL";"TAB2",#N/A,TRUE,"GENERAL";"TAB3",#N/A,TRUE,"GENERAL";"TAB4",#N/A,TRUE,"GENERAL";"TAB5",#N/A,TRUE,"GENERAL"}</definedName>
    <definedName name="fgdfg" localSheetId="45" hidden="1">{"TAB1",#N/A,TRUE,"GENERAL";"TAB2",#N/A,TRUE,"GENERAL";"TAB3",#N/A,TRUE,"GENERAL";"TAB4",#N/A,TRUE,"GENERAL";"TAB5",#N/A,TRUE,"GENERAL"}</definedName>
    <definedName name="fgdfg" localSheetId="47" hidden="1">{"TAB1",#N/A,TRUE,"GENERAL";"TAB2",#N/A,TRUE,"GENERAL";"TAB3",#N/A,TRUE,"GENERAL";"TAB4",#N/A,TRUE,"GENERAL";"TAB5",#N/A,TRUE,"GENERAL"}</definedName>
    <definedName name="fgdfg" localSheetId="49" hidden="1">{"TAB1",#N/A,TRUE,"GENERAL";"TAB2",#N/A,TRUE,"GENERAL";"TAB3",#N/A,TRUE,"GENERAL";"TAB4",#N/A,TRUE,"GENERAL";"TAB5",#N/A,TRUE,"GENERAL"}</definedName>
    <definedName name="fgdfg" localSheetId="51" hidden="1">{"TAB1",#N/A,TRUE,"GENERAL";"TAB2",#N/A,TRUE,"GENERAL";"TAB3",#N/A,TRUE,"GENERAL";"TAB4",#N/A,TRUE,"GENERAL";"TAB5",#N/A,TRUE,"GENERAL"}</definedName>
    <definedName name="fgdfg" localSheetId="53" hidden="1">{"TAB1",#N/A,TRUE,"GENERAL";"TAB2",#N/A,TRUE,"GENERAL";"TAB3",#N/A,TRUE,"GENERAL";"TAB4",#N/A,TRUE,"GENERAL";"TAB5",#N/A,TRUE,"GENERAL"}</definedName>
    <definedName name="fgdfg" localSheetId="55" hidden="1">{"TAB1",#N/A,TRUE,"GENERAL";"TAB2",#N/A,TRUE,"GENERAL";"TAB3",#N/A,TRUE,"GENERAL";"TAB4",#N/A,TRUE,"GENERAL";"TAB5",#N/A,TRUE,"GENERAL"}</definedName>
    <definedName name="fgdfg" localSheetId="57" hidden="1">{"TAB1",#N/A,TRUE,"GENERAL";"TAB2",#N/A,TRUE,"GENERAL";"TAB3",#N/A,TRUE,"GENERAL";"TAB4",#N/A,TRUE,"GENERAL";"TAB5",#N/A,TRUE,"GENERAL"}</definedName>
    <definedName name="fgdfg" localSheetId="59" hidden="1">{"TAB1",#N/A,TRUE,"GENERAL";"TAB2",#N/A,TRUE,"GENERAL";"TAB3",#N/A,TRUE,"GENERAL";"TAB4",#N/A,TRUE,"GENERAL";"TAB5",#N/A,TRUE,"GENERAL"}</definedName>
    <definedName name="fgdfg" localSheetId="61" hidden="1">{"TAB1",#N/A,TRUE,"GENERAL";"TAB2",#N/A,TRUE,"GENERAL";"TAB3",#N/A,TRUE,"GENERAL";"TAB4",#N/A,TRUE,"GENERAL";"TAB5",#N/A,TRUE,"GENERAL"}</definedName>
    <definedName name="fgdfg" localSheetId="63" hidden="1">{"TAB1",#N/A,TRUE,"GENERAL";"TAB2",#N/A,TRUE,"GENERAL";"TAB3",#N/A,TRUE,"GENERAL";"TAB4",#N/A,TRUE,"GENERAL";"TAB5",#N/A,TRUE,"GENERAL"}</definedName>
    <definedName name="fgdfg" localSheetId="65" hidden="1">{"TAB1",#N/A,TRUE,"GENERAL";"TAB2",#N/A,TRUE,"GENERAL";"TAB3",#N/A,TRUE,"GENERAL";"TAB4",#N/A,TRUE,"GENERAL";"TAB5",#N/A,TRUE,"GENERAL"}</definedName>
    <definedName name="fgdfg" localSheetId="67" hidden="1">{"TAB1",#N/A,TRUE,"GENERAL";"TAB2",#N/A,TRUE,"GENERAL";"TAB3",#N/A,TRUE,"GENERAL";"TAB4",#N/A,TRUE,"GENERAL";"TAB5",#N/A,TRUE,"GENERAL"}</definedName>
    <definedName name="fgdfg" localSheetId="69" hidden="1">{"TAB1",#N/A,TRUE,"GENERAL";"TAB2",#N/A,TRUE,"GENERAL";"TAB3",#N/A,TRUE,"GENERAL";"TAB4",#N/A,TRUE,"GENERAL";"TAB5",#N/A,TRUE,"GENERAL"}</definedName>
    <definedName name="fgdfg" localSheetId="71" hidden="1">{"TAB1",#N/A,TRUE,"GENERAL";"TAB2",#N/A,TRUE,"GENERAL";"TAB3",#N/A,TRUE,"GENERAL";"TAB4",#N/A,TRUE,"GENERAL";"TAB5",#N/A,TRUE,"GENERAL"}</definedName>
    <definedName name="fgdfg" localSheetId="73" hidden="1">{"TAB1",#N/A,TRUE,"GENERAL";"TAB2",#N/A,TRUE,"GENERAL";"TAB3",#N/A,TRUE,"GENERAL";"TAB4",#N/A,TRUE,"GENERAL";"TAB5",#N/A,TRUE,"GENERAL"}</definedName>
    <definedName name="fgdfg" localSheetId="75" hidden="1">{"TAB1",#N/A,TRUE,"GENERAL";"TAB2",#N/A,TRUE,"GENERAL";"TAB3",#N/A,TRUE,"GENERAL";"TAB4",#N/A,TRUE,"GENERAL";"TAB5",#N/A,TRUE,"GENERAL"}</definedName>
    <definedName name="fgdfg" localSheetId="77" hidden="1">{"TAB1",#N/A,TRUE,"GENERAL";"TAB2",#N/A,TRUE,"GENERAL";"TAB3",#N/A,TRUE,"GENERAL";"TAB4",#N/A,TRUE,"GENERAL";"TAB5",#N/A,TRUE,"GENERAL"}</definedName>
    <definedName name="fgdfg" localSheetId="79"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6" hidden="1">{"via1",#N/A,TRUE,"general";"via2",#N/A,TRUE,"general";"via3",#N/A,TRUE,"general"}</definedName>
    <definedName name="fgdfsgr" localSheetId="28" hidden="1">{"via1",#N/A,TRUE,"general";"via2",#N/A,TRUE,"general";"via3",#N/A,TRUE,"general"}</definedName>
    <definedName name="fgdfsgr" localSheetId="30" hidden="1">{"via1",#N/A,TRUE,"general";"via2",#N/A,TRUE,"general";"via3",#N/A,TRUE,"general"}</definedName>
    <definedName name="fgdfsgr" localSheetId="81" hidden="1">{"via1",#N/A,TRUE,"general";"via2",#N/A,TRUE,"general";"via3",#N/A,TRUE,"general"}</definedName>
    <definedName name="fgdfsgr" localSheetId="32" hidden="1">{"via1",#N/A,TRUE,"general";"via2",#N/A,TRUE,"general";"via3",#N/A,TRUE,"general"}</definedName>
    <definedName name="fgdfsgr" localSheetId="34" hidden="1">{"via1",#N/A,TRUE,"general";"via2",#N/A,TRUE,"general";"via3",#N/A,TRUE,"general"}</definedName>
    <definedName name="fgdfsgr" localSheetId="36" hidden="1">{"via1",#N/A,TRUE,"general";"via2",#N/A,TRUE,"general";"via3",#N/A,TRUE,"general"}</definedName>
    <definedName name="fgdfsgr" localSheetId="38" hidden="1">{"via1",#N/A,TRUE,"general";"via2",#N/A,TRUE,"general";"via3",#N/A,TRUE,"general"}</definedName>
    <definedName name="fgdfsgr" localSheetId="40" hidden="1">{"via1",#N/A,TRUE,"general";"via2",#N/A,TRUE,"general";"via3",#N/A,TRUE,"general"}</definedName>
    <definedName name="fgdfsgr" localSheetId="42" hidden="1">{"via1",#N/A,TRUE,"general";"via2",#N/A,TRUE,"general";"via3",#N/A,TRUE,"general"}</definedName>
    <definedName name="fgdfsgr" localSheetId="45" hidden="1">{"via1",#N/A,TRUE,"general";"via2",#N/A,TRUE,"general";"via3",#N/A,TRUE,"general"}</definedName>
    <definedName name="fgdfsgr" localSheetId="47" hidden="1">{"via1",#N/A,TRUE,"general";"via2",#N/A,TRUE,"general";"via3",#N/A,TRUE,"general"}</definedName>
    <definedName name="fgdfsgr" localSheetId="49" hidden="1">{"via1",#N/A,TRUE,"general";"via2",#N/A,TRUE,"general";"via3",#N/A,TRUE,"general"}</definedName>
    <definedName name="fgdfsgr" localSheetId="51" hidden="1">{"via1",#N/A,TRUE,"general";"via2",#N/A,TRUE,"general";"via3",#N/A,TRUE,"general"}</definedName>
    <definedName name="fgdfsgr" localSheetId="53" hidden="1">{"via1",#N/A,TRUE,"general";"via2",#N/A,TRUE,"general";"via3",#N/A,TRUE,"general"}</definedName>
    <definedName name="fgdfsgr" localSheetId="55" hidden="1">{"via1",#N/A,TRUE,"general";"via2",#N/A,TRUE,"general";"via3",#N/A,TRUE,"general"}</definedName>
    <definedName name="fgdfsgr" localSheetId="57" hidden="1">{"via1",#N/A,TRUE,"general";"via2",#N/A,TRUE,"general";"via3",#N/A,TRUE,"general"}</definedName>
    <definedName name="fgdfsgr" localSheetId="59" hidden="1">{"via1",#N/A,TRUE,"general";"via2",#N/A,TRUE,"general";"via3",#N/A,TRUE,"general"}</definedName>
    <definedName name="fgdfsgr" localSheetId="61" hidden="1">{"via1",#N/A,TRUE,"general";"via2",#N/A,TRUE,"general";"via3",#N/A,TRUE,"general"}</definedName>
    <definedName name="fgdfsgr" localSheetId="63" hidden="1">{"via1",#N/A,TRUE,"general";"via2",#N/A,TRUE,"general";"via3",#N/A,TRUE,"general"}</definedName>
    <definedName name="fgdfsgr" localSheetId="65" hidden="1">{"via1",#N/A,TRUE,"general";"via2",#N/A,TRUE,"general";"via3",#N/A,TRUE,"general"}</definedName>
    <definedName name="fgdfsgr" localSheetId="67" hidden="1">{"via1",#N/A,TRUE,"general";"via2",#N/A,TRUE,"general";"via3",#N/A,TRUE,"general"}</definedName>
    <definedName name="fgdfsgr" localSheetId="69" hidden="1">{"via1",#N/A,TRUE,"general";"via2",#N/A,TRUE,"general";"via3",#N/A,TRUE,"general"}</definedName>
    <definedName name="fgdfsgr" localSheetId="71" hidden="1">{"via1",#N/A,TRUE,"general";"via2",#N/A,TRUE,"general";"via3",#N/A,TRUE,"general"}</definedName>
    <definedName name="fgdfsgr" localSheetId="73" hidden="1">{"via1",#N/A,TRUE,"general";"via2",#N/A,TRUE,"general";"via3",#N/A,TRUE,"general"}</definedName>
    <definedName name="fgdfsgr" localSheetId="75" hidden="1">{"via1",#N/A,TRUE,"general";"via2",#N/A,TRUE,"general";"via3",#N/A,TRUE,"general"}</definedName>
    <definedName name="fgdfsgr" localSheetId="77" hidden="1">{"via1",#N/A,TRUE,"general";"via2",#N/A,TRUE,"general";"via3",#N/A,TRUE,"general"}</definedName>
    <definedName name="fgdfsgr" localSheetId="79"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6"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8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40" hidden="1">{"TAB1",#N/A,TRUE,"GENERAL";"TAB2",#N/A,TRUE,"GENERAL";"TAB3",#N/A,TRUE,"GENERAL";"TAB4",#N/A,TRUE,"GENERAL";"TAB5",#N/A,TRUE,"GENERAL"}</definedName>
    <definedName name="fgdsfg" localSheetId="42" hidden="1">{"TAB1",#N/A,TRUE,"GENERAL";"TAB2",#N/A,TRUE,"GENERAL";"TAB3",#N/A,TRUE,"GENERAL";"TAB4",#N/A,TRUE,"GENERAL";"TAB5",#N/A,TRUE,"GENERAL"}</definedName>
    <definedName name="fgdsfg" localSheetId="45" hidden="1">{"TAB1",#N/A,TRUE,"GENERAL";"TAB2",#N/A,TRUE,"GENERAL";"TAB3",#N/A,TRUE,"GENERAL";"TAB4",#N/A,TRUE,"GENERAL";"TAB5",#N/A,TRUE,"GENERAL"}</definedName>
    <definedName name="fgdsfg" localSheetId="47" hidden="1">{"TAB1",#N/A,TRUE,"GENERAL";"TAB2",#N/A,TRUE,"GENERAL";"TAB3",#N/A,TRUE,"GENERAL";"TAB4",#N/A,TRUE,"GENERAL";"TAB5",#N/A,TRUE,"GENERAL"}</definedName>
    <definedName name="fgdsfg" localSheetId="49" hidden="1">{"TAB1",#N/A,TRUE,"GENERAL";"TAB2",#N/A,TRUE,"GENERAL";"TAB3",#N/A,TRUE,"GENERAL";"TAB4",#N/A,TRUE,"GENERAL";"TAB5",#N/A,TRUE,"GENERAL"}</definedName>
    <definedName name="fgdsfg" localSheetId="51" hidden="1">{"TAB1",#N/A,TRUE,"GENERAL";"TAB2",#N/A,TRUE,"GENERAL";"TAB3",#N/A,TRUE,"GENERAL";"TAB4",#N/A,TRUE,"GENERAL";"TAB5",#N/A,TRUE,"GENERAL"}</definedName>
    <definedName name="fgdsfg" localSheetId="53" hidden="1">{"TAB1",#N/A,TRUE,"GENERAL";"TAB2",#N/A,TRUE,"GENERAL";"TAB3",#N/A,TRUE,"GENERAL";"TAB4",#N/A,TRUE,"GENERAL";"TAB5",#N/A,TRUE,"GENERAL"}</definedName>
    <definedName name="fgdsfg" localSheetId="55" hidden="1">{"TAB1",#N/A,TRUE,"GENERAL";"TAB2",#N/A,TRUE,"GENERAL";"TAB3",#N/A,TRUE,"GENERAL";"TAB4",#N/A,TRUE,"GENERAL";"TAB5",#N/A,TRUE,"GENERAL"}</definedName>
    <definedName name="fgdsfg" localSheetId="57" hidden="1">{"TAB1",#N/A,TRUE,"GENERAL";"TAB2",#N/A,TRUE,"GENERAL";"TAB3",#N/A,TRUE,"GENERAL";"TAB4",#N/A,TRUE,"GENERAL";"TAB5",#N/A,TRUE,"GENERAL"}</definedName>
    <definedName name="fgdsfg" localSheetId="59" hidden="1">{"TAB1",#N/A,TRUE,"GENERAL";"TAB2",#N/A,TRUE,"GENERAL";"TAB3",#N/A,TRUE,"GENERAL";"TAB4",#N/A,TRUE,"GENERAL";"TAB5",#N/A,TRUE,"GENERAL"}</definedName>
    <definedName name="fgdsfg" localSheetId="61" hidden="1">{"TAB1",#N/A,TRUE,"GENERAL";"TAB2",#N/A,TRUE,"GENERAL";"TAB3",#N/A,TRUE,"GENERAL";"TAB4",#N/A,TRUE,"GENERAL";"TAB5",#N/A,TRUE,"GENERAL"}</definedName>
    <definedName name="fgdsfg" localSheetId="63" hidden="1">{"TAB1",#N/A,TRUE,"GENERAL";"TAB2",#N/A,TRUE,"GENERAL";"TAB3",#N/A,TRUE,"GENERAL";"TAB4",#N/A,TRUE,"GENERAL";"TAB5",#N/A,TRUE,"GENERAL"}</definedName>
    <definedName name="fgdsfg" localSheetId="65" hidden="1">{"TAB1",#N/A,TRUE,"GENERAL";"TAB2",#N/A,TRUE,"GENERAL";"TAB3",#N/A,TRUE,"GENERAL";"TAB4",#N/A,TRUE,"GENERAL";"TAB5",#N/A,TRUE,"GENERAL"}</definedName>
    <definedName name="fgdsfg" localSheetId="67" hidden="1">{"TAB1",#N/A,TRUE,"GENERAL";"TAB2",#N/A,TRUE,"GENERAL";"TAB3",#N/A,TRUE,"GENERAL";"TAB4",#N/A,TRUE,"GENERAL";"TAB5",#N/A,TRUE,"GENERAL"}</definedName>
    <definedName name="fgdsfg" localSheetId="69" hidden="1">{"TAB1",#N/A,TRUE,"GENERAL";"TAB2",#N/A,TRUE,"GENERAL";"TAB3",#N/A,TRUE,"GENERAL";"TAB4",#N/A,TRUE,"GENERAL";"TAB5",#N/A,TRUE,"GENERAL"}</definedName>
    <definedName name="fgdsfg" localSheetId="71" hidden="1">{"TAB1",#N/A,TRUE,"GENERAL";"TAB2",#N/A,TRUE,"GENERAL";"TAB3",#N/A,TRUE,"GENERAL";"TAB4",#N/A,TRUE,"GENERAL";"TAB5",#N/A,TRUE,"GENERAL"}</definedName>
    <definedName name="fgdsfg" localSheetId="73" hidden="1">{"TAB1",#N/A,TRUE,"GENERAL";"TAB2",#N/A,TRUE,"GENERAL";"TAB3",#N/A,TRUE,"GENERAL";"TAB4",#N/A,TRUE,"GENERAL";"TAB5",#N/A,TRUE,"GENERAL"}</definedName>
    <definedName name="fgdsfg" localSheetId="75" hidden="1">{"TAB1",#N/A,TRUE,"GENERAL";"TAB2",#N/A,TRUE,"GENERAL";"TAB3",#N/A,TRUE,"GENERAL";"TAB4",#N/A,TRUE,"GENERAL";"TAB5",#N/A,TRUE,"GENERAL"}</definedName>
    <definedName name="fgdsfg" localSheetId="77" hidden="1">{"TAB1",#N/A,TRUE,"GENERAL";"TAB2",#N/A,TRUE,"GENERAL";"TAB3",#N/A,TRUE,"GENERAL";"TAB4",#N/A,TRUE,"GENERAL";"TAB5",#N/A,TRUE,"GENERAL"}</definedName>
    <definedName name="fgdsfg" localSheetId="79"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6" hidden="1">{"via1",#N/A,TRUE,"general";"via2",#N/A,TRUE,"general";"via3",#N/A,TRUE,"general"}</definedName>
    <definedName name="FGFDH" localSheetId="28" hidden="1">{"via1",#N/A,TRUE,"general";"via2",#N/A,TRUE,"general";"via3",#N/A,TRUE,"general"}</definedName>
    <definedName name="FGFDH" localSheetId="30" hidden="1">{"via1",#N/A,TRUE,"general";"via2",#N/A,TRUE,"general";"via3",#N/A,TRUE,"general"}</definedName>
    <definedName name="FGFDH" localSheetId="81" hidden="1">{"via1",#N/A,TRUE,"general";"via2",#N/A,TRUE,"general";"via3",#N/A,TRUE,"general"}</definedName>
    <definedName name="FGFDH" localSheetId="32" hidden="1">{"via1",#N/A,TRUE,"general";"via2",#N/A,TRUE,"general";"via3",#N/A,TRUE,"general"}</definedName>
    <definedName name="FGFDH" localSheetId="34" hidden="1">{"via1",#N/A,TRUE,"general";"via2",#N/A,TRUE,"general";"via3",#N/A,TRUE,"general"}</definedName>
    <definedName name="FGFDH" localSheetId="36" hidden="1">{"via1",#N/A,TRUE,"general";"via2",#N/A,TRUE,"general";"via3",#N/A,TRUE,"general"}</definedName>
    <definedName name="FGFDH" localSheetId="38" hidden="1">{"via1",#N/A,TRUE,"general";"via2",#N/A,TRUE,"general";"via3",#N/A,TRUE,"general"}</definedName>
    <definedName name="FGFDH" localSheetId="40" hidden="1">{"via1",#N/A,TRUE,"general";"via2",#N/A,TRUE,"general";"via3",#N/A,TRUE,"general"}</definedName>
    <definedName name="FGFDH" localSheetId="42" hidden="1">{"via1",#N/A,TRUE,"general";"via2",#N/A,TRUE,"general";"via3",#N/A,TRUE,"general"}</definedName>
    <definedName name="FGFDH" localSheetId="45" hidden="1">{"via1",#N/A,TRUE,"general";"via2",#N/A,TRUE,"general";"via3",#N/A,TRUE,"general"}</definedName>
    <definedName name="FGFDH" localSheetId="47" hidden="1">{"via1",#N/A,TRUE,"general";"via2",#N/A,TRUE,"general";"via3",#N/A,TRUE,"general"}</definedName>
    <definedName name="FGFDH" localSheetId="49" hidden="1">{"via1",#N/A,TRUE,"general";"via2",#N/A,TRUE,"general";"via3",#N/A,TRUE,"general"}</definedName>
    <definedName name="FGFDH" localSheetId="51" hidden="1">{"via1",#N/A,TRUE,"general";"via2",#N/A,TRUE,"general";"via3",#N/A,TRUE,"general"}</definedName>
    <definedName name="FGFDH" localSheetId="53" hidden="1">{"via1",#N/A,TRUE,"general";"via2",#N/A,TRUE,"general";"via3",#N/A,TRUE,"general"}</definedName>
    <definedName name="FGFDH" localSheetId="55" hidden="1">{"via1",#N/A,TRUE,"general";"via2",#N/A,TRUE,"general";"via3",#N/A,TRUE,"general"}</definedName>
    <definedName name="FGFDH" localSheetId="57" hidden="1">{"via1",#N/A,TRUE,"general";"via2",#N/A,TRUE,"general";"via3",#N/A,TRUE,"general"}</definedName>
    <definedName name="FGFDH" localSheetId="59" hidden="1">{"via1",#N/A,TRUE,"general";"via2",#N/A,TRUE,"general";"via3",#N/A,TRUE,"general"}</definedName>
    <definedName name="FGFDH" localSheetId="61" hidden="1">{"via1",#N/A,TRUE,"general";"via2",#N/A,TRUE,"general";"via3",#N/A,TRUE,"general"}</definedName>
    <definedName name="FGFDH" localSheetId="63" hidden="1">{"via1",#N/A,TRUE,"general";"via2",#N/A,TRUE,"general";"via3",#N/A,TRUE,"general"}</definedName>
    <definedName name="FGFDH" localSheetId="65" hidden="1">{"via1",#N/A,TRUE,"general";"via2",#N/A,TRUE,"general";"via3",#N/A,TRUE,"general"}</definedName>
    <definedName name="FGFDH" localSheetId="67" hidden="1">{"via1",#N/A,TRUE,"general";"via2",#N/A,TRUE,"general";"via3",#N/A,TRUE,"general"}</definedName>
    <definedName name="FGFDH" localSheetId="69" hidden="1">{"via1",#N/A,TRUE,"general";"via2",#N/A,TRUE,"general";"via3",#N/A,TRUE,"general"}</definedName>
    <definedName name="FGFDH" localSheetId="71" hidden="1">{"via1",#N/A,TRUE,"general";"via2",#N/A,TRUE,"general";"via3",#N/A,TRUE,"general"}</definedName>
    <definedName name="FGFDH" localSheetId="73" hidden="1">{"via1",#N/A,TRUE,"general";"via2",#N/A,TRUE,"general";"via3",#N/A,TRUE,"general"}</definedName>
    <definedName name="FGFDH" localSheetId="75" hidden="1">{"via1",#N/A,TRUE,"general";"via2",#N/A,TRUE,"general";"via3",#N/A,TRUE,"general"}</definedName>
    <definedName name="FGFDH" localSheetId="77" hidden="1">{"via1",#N/A,TRUE,"general";"via2",#N/A,TRUE,"general";"via3",#N/A,TRUE,"general"}</definedName>
    <definedName name="FGFDH" localSheetId="79"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6" hidden="1">{"via1",#N/A,TRUE,"general";"via2",#N/A,TRUE,"general";"via3",#N/A,TRUE,"general"}</definedName>
    <definedName name="fgghhj" localSheetId="28" hidden="1">{"via1",#N/A,TRUE,"general";"via2",#N/A,TRUE,"general";"via3",#N/A,TRUE,"general"}</definedName>
    <definedName name="fgghhj" localSheetId="30" hidden="1">{"via1",#N/A,TRUE,"general";"via2",#N/A,TRUE,"general";"via3",#N/A,TRUE,"general"}</definedName>
    <definedName name="fgghhj" localSheetId="81" hidden="1">{"via1",#N/A,TRUE,"general";"via2",#N/A,TRUE,"general";"via3",#N/A,TRUE,"general"}</definedName>
    <definedName name="fgghhj" localSheetId="32" hidden="1">{"via1",#N/A,TRUE,"general";"via2",#N/A,TRUE,"general";"via3",#N/A,TRUE,"general"}</definedName>
    <definedName name="fgghhj" localSheetId="34" hidden="1">{"via1",#N/A,TRUE,"general";"via2",#N/A,TRUE,"general";"via3",#N/A,TRUE,"general"}</definedName>
    <definedName name="fgghhj" localSheetId="36" hidden="1">{"via1",#N/A,TRUE,"general";"via2",#N/A,TRUE,"general";"via3",#N/A,TRUE,"general"}</definedName>
    <definedName name="fgghhj" localSheetId="38" hidden="1">{"via1",#N/A,TRUE,"general";"via2",#N/A,TRUE,"general";"via3",#N/A,TRUE,"general"}</definedName>
    <definedName name="fgghhj" localSheetId="40" hidden="1">{"via1",#N/A,TRUE,"general";"via2",#N/A,TRUE,"general";"via3",#N/A,TRUE,"general"}</definedName>
    <definedName name="fgghhj" localSheetId="42" hidden="1">{"via1",#N/A,TRUE,"general";"via2",#N/A,TRUE,"general";"via3",#N/A,TRUE,"general"}</definedName>
    <definedName name="fgghhj" localSheetId="45" hidden="1">{"via1",#N/A,TRUE,"general";"via2",#N/A,TRUE,"general";"via3",#N/A,TRUE,"general"}</definedName>
    <definedName name="fgghhj" localSheetId="47" hidden="1">{"via1",#N/A,TRUE,"general";"via2",#N/A,TRUE,"general";"via3",#N/A,TRUE,"general"}</definedName>
    <definedName name="fgghhj" localSheetId="49" hidden="1">{"via1",#N/A,TRUE,"general";"via2",#N/A,TRUE,"general";"via3",#N/A,TRUE,"general"}</definedName>
    <definedName name="fgghhj" localSheetId="51" hidden="1">{"via1",#N/A,TRUE,"general";"via2",#N/A,TRUE,"general";"via3",#N/A,TRUE,"general"}</definedName>
    <definedName name="fgghhj" localSheetId="53" hidden="1">{"via1",#N/A,TRUE,"general";"via2",#N/A,TRUE,"general";"via3",#N/A,TRUE,"general"}</definedName>
    <definedName name="fgghhj" localSheetId="55" hidden="1">{"via1",#N/A,TRUE,"general";"via2",#N/A,TRUE,"general";"via3",#N/A,TRUE,"general"}</definedName>
    <definedName name="fgghhj" localSheetId="57" hidden="1">{"via1",#N/A,TRUE,"general";"via2",#N/A,TRUE,"general";"via3",#N/A,TRUE,"general"}</definedName>
    <definedName name="fgghhj" localSheetId="59" hidden="1">{"via1",#N/A,TRUE,"general";"via2",#N/A,TRUE,"general";"via3",#N/A,TRUE,"general"}</definedName>
    <definedName name="fgghhj" localSheetId="61" hidden="1">{"via1",#N/A,TRUE,"general";"via2",#N/A,TRUE,"general";"via3",#N/A,TRUE,"general"}</definedName>
    <definedName name="fgghhj" localSheetId="63" hidden="1">{"via1",#N/A,TRUE,"general";"via2",#N/A,TRUE,"general";"via3",#N/A,TRUE,"general"}</definedName>
    <definedName name="fgghhj" localSheetId="65" hidden="1">{"via1",#N/A,TRUE,"general";"via2",#N/A,TRUE,"general";"via3",#N/A,TRUE,"general"}</definedName>
    <definedName name="fgghhj" localSheetId="67" hidden="1">{"via1",#N/A,TRUE,"general";"via2",#N/A,TRUE,"general";"via3",#N/A,TRUE,"general"}</definedName>
    <definedName name="fgghhj" localSheetId="69" hidden="1">{"via1",#N/A,TRUE,"general";"via2",#N/A,TRUE,"general";"via3",#N/A,TRUE,"general"}</definedName>
    <definedName name="fgghhj" localSheetId="71" hidden="1">{"via1",#N/A,TRUE,"general";"via2",#N/A,TRUE,"general";"via3",#N/A,TRUE,"general"}</definedName>
    <definedName name="fgghhj" localSheetId="73" hidden="1">{"via1",#N/A,TRUE,"general";"via2",#N/A,TRUE,"general";"via3",#N/A,TRUE,"general"}</definedName>
    <definedName name="fgghhj" localSheetId="75" hidden="1">{"via1",#N/A,TRUE,"general";"via2",#N/A,TRUE,"general";"via3",#N/A,TRUE,"general"}</definedName>
    <definedName name="fgghhj" localSheetId="77" hidden="1">{"via1",#N/A,TRUE,"general";"via2",#N/A,TRUE,"general";"via3",#N/A,TRUE,"general"}</definedName>
    <definedName name="fgghhj" localSheetId="79"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'[105]7422CW00'!#REF!</definedName>
    <definedName name="FGHFBC" localSheetId="26" hidden="1">{"via1",#N/A,TRUE,"general";"via2",#N/A,TRUE,"general";"via3",#N/A,TRUE,"general"}</definedName>
    <definedName name="FGHFBC" localSheetId="28" hidden="1">{"via1",#N/A,TRUE,"general";"via2",#N/A,TRUE,"general";"via3",#N/A,TRUE,"general"}</definedName>
    <definedName name="FGHFBC" localSheetId="30" hidden="1">{"via1",#N/A,TRUE,"general";"via2",#N/A,TRUE,"general";"via3",#N/A,TRUE,"general"}</definedName>
    <definedName name="FGHFBC" localSheetId="81" hidden="1">{"via1",#N/A,TRUE,"general";"via2",#N/A,TRUE,"general";"via3",#N/A,TRUE,"general"}</definedName>
    <definedName name="FGHFBC" localSheetId="32" hidden="1">{"via1",#N/A,TRUE,"general";"via2",#N/A,TRUE,"general";"via3",#N/A,TRUE,"general"}</definedName>
    <definedName name="FGHFBC" localSheetId="34" hidden="1">{"via1",#N/A,TRUE,"general";"via2",#N/A,TRUE,"general";"via3",#N/A,TRUE,"general"}</definedName>
    <definedName name="FGHFBC" localSheetId="36" hidden="1">{"via1",#N/A,TRUE,"general";"via2",#N/A,TRUE,"general";"via3",#N/A,TRUE,"general"}</definedName>
    <definedName name="FGHFBC" localSheetId="38" hidden="1">{"via1",#N/A,TRUE,"general";"via2",#N/A,TRUE,"general";"via3",#N/A,TRUE,"general"}</definedName>
    <definedName name="FGHFBC" localSheetId="40" hidden="1">{"via1",#N/A,TRUE,"general";"via2",#N/A,TRUE,"general";"via3",#N/A,TRUE,"general"}</definedName>
    <definedName name="FGHFBC" localSheetId="42" hidden="1">{"via1",#N/A,TRUE,"general";"via2",#N/A,TRUE,"general";"via3",#N/A,TRUE,"general"}</definedName>
    <definedName name="FGHFBC" localSheetId="45" hidden="1">{"via1",#N/A,TRUE,"general";"via2",#N/A,TRUE,"general";"via3",#N/A,TRUE,"general"}</definedName>
    <definedName name="FGHFBC" localSheetId="47" hidden="1">{"via1",#N/A,TRUE,"general";"via2",#N/A,TRUE,"general";"via3",#N/A,TRUE,"general"}</definedName>
    <definedName name="FGHFBC" localSheetId="49" hidden="1">{"via1",#N/A,TRUE,"general";"via2",#N/A,TRUE,"general";"via3",#N/A,TRUE,"general"}</definedName>
    <definedName name="FGHFBC" localSheetId="51" hidden="1">{"via1",#N/A,TRUE,"general";"via2",#N/A,TRUE,"general";"via3",#N/A,TRUE,"general"}</definedName>
    <definedName name="FGHFBC" localSheetId="53" hidden="1">{"via1",#N/A,TRUE,"general";"via2",#N/A,TRUE,"general";"via3",#N/A,TRUE,"general"}</definedName>
    <definedName name="FGHFBC" localSheetId="55" hidden="1">{"via1",#N/A,TRUE,"general";"via2",#N/A,TRUE,"general";"via3",#N/A,TRUE,"general"}</definedName>
    <definedName name="FGHFBC" localSheetId="57" hidden="1">{"via1",#N/A,TRUE,"general";"via2",#N/A,TRUE,"general";"via3",#N/A,TRUE,"general"}</definedName>
    <definedName name="FGHFBC" localSheetId="59" hidden="1">{"via1",#N/A,TRUE,"general";"via2",#N/A,TRUE,"general";"via3",#N/A,TRUE,"general"}</definedName>
    <definedName name="FGHFBC" localSheetId="61" hidden="1">{"via1",#N/A,TRUE,"general";"via2",#N/A,TRUE,"general";"via3",#N/A,TRUE,"general"}</definedName>
    <definedName name="FGHFBC" localSheetId="63" hidden="1">{"via1",#N/A,TRUE,"general";"via2",#N/A,TRUE,"general";"via3",#N/A,TRUE,"general"}</definedName>
    <definedName name="FGHFBC" localSheetId="65" hidden="1">{"via1",#N/A,TRUE,"general";"via2",#N/A,TRUE,"general";"via3",#N/A,TRUE,"general"}</definedName>
    <definedName name="FGHFBC" localSheetId="67" hidden="1">{"via1",#N/A,TRUE,"general";"via2",#N/A,TRUE,"general";"via3",#N/A,TRUE,"general"}</definedName>
    <definedName name="FGHFBC" localSheetId="69" hidden="1">{"via1",#N/A,TRUE,"general";"via2",#N/A,TRUE,"general";"via3",#N/A,TRUE,"general"}</definedName>
    <definedName name="FGHFBC" localSheetId="71" hidden="1">{"via1",#N/A,TRUE,"general";"via2",#N/A,TRUE,"general";"via3",#N/A,TRUE,"general"}</definedName>
    <definedName name="FGHFBC" localSheetId="73" hidden="1">{"via1",#N/A,TRUE,"general";"via2",#N/A,TRUE,"general";"via3",#N/A,TRUE,"general"}</definedName>
    <definedName name="FGHFBC" localSheetId="75" hidden="1">{"via1",#N/A,TRUE,"general";"via2",#N/A,TRUE,"general";"via3",#N/A,TRUE,"general"}</definedName>
    <definedName name="FGHFBC" localSheetId="77" hidden="1">{"via1",#N/A,TRUE,"general";"via2",#N/A,TRUE,"general";"via3",#N/A,TRUE,"general"}</definedName>
    <definedName name="FGHFBC" localSheetId="79"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6"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8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40" hidden="1">{"TAB1",#N/A,TRUE,"GENERAL";"TAB2",#N/A,TRUE,"GENERAL";"TAB3",#N/A,TRUE,"GENERAL";"TAB4",#N/A,TRUE,"GENERAL";"TAB5",#N/A,TRUE,"GENERAL"}</definedName>
    <definedName name="fghfg" localSheetId="42" hidden="1">{"TAB1",#N/A,TRUE,"GENERAL";"TAB2",#N/A,TRUE,"GENERAL";"TAB3",#N/A,TRUE,"GENERAL";"TAB4",#N/A,TRUE,"GENERAL";"TAB5",#N/A,TRUE,"GENERAL"}</definedName>
    <definedName name="fghfg" localSheetId="45" hidden="1">{"TAB1",#N/A,TRUE,"GENERAL";"TAB2",#N/A,TRUE,"GENERAL";"TAB3",#N/A,TRUE,"GENERAL";"TAB4",#N/A,TRUE,"GENERAL";"TAB5",#N/A,TRUE,"GENERAL"}</definedName>
    <definedName name="fghfg" localSheetId="47" hidden="1">{"TAB1",#N/A,TRUE,"GENERAL";"TAB2",#N/A,TRUE,"GENERAL";"TAB3",#N/A,TRUE,"GENERAL";"TAB4",#N/A,TRUE,"GENERAL";"TAB5",#N/A,TRUE,"GENERAL"}</definedName>
    <definedName name="fghfg" localSheetId="49" hidden="1">{"TAB1",#N/A,TRUE,"GENERAL";"TAB2",#N/A,TRUE,"GENERAL";"TAB3",#N/A,TRUE,"GENERAL";"TAB4",#N/A,TRUE,"GENERAL";"TAB5",#N/A,TRUE,"GENERAL"}</definedName>
    <definedName name="fghfg" localSheetId="51" hidden="1">{"TAB1",#N/A,TRUE,"GENERAL";"TAB2",#N/A,TRUE,"GENERAL";"TAB3",#N/A,TRUE,"GENERAL";"TAB4",#N/A,TRUE,"GENERAL";"TAB5",#N/A,TRUE,"GENERAL"}</definedName>
    <definedName name="fghfg" localSheetId="53" hidden="1">{"TAB1",#N/A,TRUE,"GENERAL";"TAB2",#N/A,TRUE,"GENERAL";"TAB3",#N/A,TRUE,"GENERAL";"TAB4",#N/A,TRUE,"GENERAL";"TAB5",#N/A,TRUE,"GENERAL"}</definedName>
    <definedName name="fghfg" localSheetId="55" hidden="1">{"TAB1",#N/A,TRUE,"GENERAL";"TAB2",#N/A,TRUE,"GENERAL";"TAB3",#N/A,TRUE,"GENERAL";"TAB4",#N/A,TRUE,"GENERAL";"TAB5",#N/A,TRUE,"GENERAL"}</definedName>
    <definedName name="fghfg" localSheetId="57" hidden="1">{"TAB1",#N/A,TRUE,"GENERAL";"TAB2",#N/A,TRUE,"GENERAL";"TAB3",#N/A,TRUE,"GENERAL";"TAB4",#N/A,TRUE,"GENERAL";"TAB5",#N/A,TRUE,"GENERAL"}</definedName>
    <definedName name="fghfg" localSheetId="59" hidden="1">{"TAB1",#N/A,TRUE,"GENERAL";"TAB2",#N/A,TRUE,"GENERAL";"TAB3",#N/A,TRUE,"GENERAL";"TAB4",#N/A,TRUE,"GENERAL";"TAB5",#N/A,TRUE,"GENERAL"}</definedName>
    <definedName name="fghfg" localSheetId="61" hidden="1">{"TAB1",#N/A,TRUE,"GENERAL";"TAB2",#N/A,TRUE,"GENERAL";"TAB3",#N/A,TRUE,"GENERAL";"TAB4",#N/A,TRUE,"GENERAL";"TAB5",#N/A,TRUE,"GENERAL"}</definedName>
    <definedName name="fghfg" localSheetId="63" hidden="1">{"TAB1",#N/A,TRUE,"GENERAL";"TAB2",#N/A,TRUE,"GENERAL";"TAB3",#N/A,TRUE,"GENERAL";"TAB4",#N/A,TRUE,"GENERAL";"TAB5",#N/A,TRUE,"GENERAL"}</definedName>
    <definedName name="fghfg" localSheetId="65" hidden="1">{"TAB1",#N/A,TRUE,"GENERAL";"TAB2",#N/A,TRUE,"GENERAL";"TAB3",#N/A,TRUE,"GENERAL";"TAB4",#N/A,TRUE,"GENERAL";"TAB5",#N/A,TRUE,"GENERAL"}</definedName>
    <definedName name="fghfg" localSheetId="67" hidden="1">{"TAB1",#N/A,TRUE,"GENERAL";"TAB2",#N/A,TRUE,"GENERAL";"TAB3",#N/A,TRUE,"GENERAL";"TAB4",#N/A,TRUE,"GENERAL";"TAB5",#N/A,TRUE,"GENERAL"}</definedName>
    <definedName name="fghfg" localSheetId="69" hidden="1">{"TAB1",#N/A,TRUE,"GENERAL";"TAB2",#N/A,TRUE,"GENERAL";"TAB3",#N/A,TRUE,"GENERAL";"TAB4",#N/A,TRUE,"GENERAL";"TAB5",#N/A,TRUE,"GENERAL"}</definedName>
    <definedName name="fghfg" localSheetId="71" hidden="1">{"TAB1",#N/A,TRUE,"GENERAL";"TAB2",#N/A,TRUE,"GENERAL";"TAB3",#N/A,TRUE,"GENERAL";"TAB4",#N/A,TRUE,"GENERAL";"TAB5",#N/A,TRUE,"GENERAL"}</definedName>
    <definedName name="fghfg" localSheetId="73" hidden="1">{"TAB1",#N/A,TRUE,"GENERAL";"TAB2",#N/A,TRUE,"GENERAL";"TAB3",#N/A,TRUE,"GENERAL";"TAB4",#N/A,TRUE,"GENERAL";"TAB5",#N/A,TRUE,"GENERAL"}</definedName>
    <definedName name="fghfg" localSheetId="75" hidden="1">{"TAB1",#N/A,TRUE,"GENERAL";"TAB2",#N/A,TRUE,"GENERAL";"TAB3",#N/A,TRUE,"GENERAL";"TAB4",#N/A,TRUE,"GENERAL";"TAB5",#N/A,TRUE,"GENERAL"}</definedName>
    <definedName name="fghfg" localSheetId="77" hidden="1">{"TAB1",#N/A,TRUE,"GENERAL";"TAB2",#N/A,TRUE,"GENERAL";"TAB3",#N/A,TRUE,"GENERAL";"TAB4",#N/A,TRUE,"GENERAL";"TAB5",#N/A,TRUE,"GENERAL"}</definedName>
    <definedName name="fghfg" localSheetId="79"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6" hidden="1">{"via1",#N/A,TRUE,"general";"via2",#N/A,TRUE,"general";"via3",#N/A,TRUE,"general"}</definedName>
    <definedName name="fghfgh" localSheetId="28" hidden="1">{"via1",#N/A,TRUE,"general";"via2",#N/A,TRUE,"general";"via3",#N/A,TRUE,"general"}</definedName>
    <definedName name="fghfgh" localSheetId="30" hidden="1">{"via1",#N/A,TRUE,"general";"via2",#N/A,TRUE,"general";"via3",#N/A,TRUE,"general"}</definedName>
    <definedName name="fghfgh" localSheetId="81" hidden="1">{"via1",#N/A,TRUE,"general";"via2",#N/A,TRUE,"general";"via3",#N/A,TRUE,"general"}</definedName>
    <definedName name="fghfgh" localSheetId="32" hidden="1">{"via1",#N/A,TRUE,"general";"via2",#N/A,TRUE,"general";"via3",#N/A,TRUE,"general"}</definedName>
    <definedName name="fghfgh" localSheetId="34" hidden="1">{"via1",#N/A,TRUE,"general";"via2",#N/A,TRUE,"general";"via3",#N/A,TRUE,"general"}</definedName>
    <definedName name="fghfgh" localSheetId="36" hidden="1">{"via1",#N/A,TRUE,"general";"via2",#N/A,TRUE,"general";"via3",#N/A,TRUE,"general"}</definedName>
    <definedName name="fghfgh" localSheetId="38" hidden="1">{"via1",#N/A,TRUE,"general";"via2",#N/A,TRUE,"general";"via3",#N/A,TRUE,"general"}</definedName>
    <definedName name="fghfgh" localSheetId="40" hidden="1">{"via1",#N/A,TRUE,"general";"via2",#N/A,TRUE,"general";"via3",#N/A,TRUE,"general"}</definedName>
    <definedName name="fghfgh" localSheetId="42" hidden="1">{"via1",#N/A,TRUE,"general";"via2",#N/A,TRUE,"general";"via3",#N/A,TRUE,"general"}</definedName>
    <definedName name="fghfgh" localSheetId="45" hidden="1">{"via1",#N/A,TRUE,"general";"via2",#N/A,TRUE,"general";"via3",#N/A,TRUE,"general"}</definedName>
    <definedName name="fghfgh" localSheetId="47" hidden="1">{"via1",#N/A,TRUE,"general";"via2",#N/A,TRUE,"general";"via3",#N/A,TRUE,"general"}</definedName>
    <definedName name="fghfgh" localSheetId="49" hidden="1">{"via1",#N/A,TRUE,"general";"via2",#N/A,TRUE,"general";"via3",#N/A,TRUE,"general"}</definedName>
    <definedName name="fghfgh" localSheetId="51" hidden="1">{"via1",#N/A,TRUE,"general";"via2",#N/A,TRUE,"general";"via3",#N/A,TRUE,"general"}</definedName>
    <definedName name="fghfgh" localSheetId="53" hidden="1">{"via1",#N/A,TRUE,"general";"via2",#N/A,TRUE,"general";"via3",#N/A,TRUE,"general"}</definedName>
    <definedName name="fghfgh" localSheetId="55" hidden="1">{"via1",#N/A,TRUE,"general";"via2",#N/A,TRUE,"general";"via3",#N/A,TRUE,"general"}</definedName>
    <definedName name="fghfgh" localSheetId="57" hidden="1">{"via1",#N/A,TRUE,"general";"via2",#N/A,TRUE,"general";"via3",#N/A,TRUE,"general"}</definedName>
    <definedName name="fghfgh" localSheetId="59" hidden="1">{"via1",#N/A,TRUE,"general";"via2",#N/A,TRUE,"general";"via3",#N/A,TRUE,"general"}</definedName>
    <definedName name="fghfgh" localSheetId="61" hidden="1">{"via1",#N/A,TRUE,"general";"via2",#N/A,TRUE,"general";"via3",#N/A,TRUE,"general"}</definedName>
    <definedName name="fghfgh" localSheetId="63" hidden="1">{"via1",#N/A,TRUE,"general";"via2",#N/A,TRUE,"general";"via3",#N/A,TRUE,"general"}</definedName>
    <definedName name="fghfgh" localSheetId="65" hidden="1">{"via1",#N/A,TRUE,"general";"via2",#N/A,TRUE,"general";"via3",#N/A,TRUE,"general"}</definedName>
    <definedName name="fghfgh" localSheetId="67" hidden="1">{"via1",#N/A,TRUE,"general";"via2",#N/A,TRUE,"general";"via3",#N/A,TRUE,"general"}</definedName>
    <definedName name="fghfgh" localSheetId="69" hidden="1">{"via1",#N/A,TRUE,"general";"via2",#N/A,TRUE,"general";"via3",#N/A,TRUE,"general"}</definedName>
    <definedName name="fghfgh" localSheetId="71" hidden="1">{"via1",#N/A,TRUE,"general";"via2",#N/A,TRUE,"general";"via3",#N/A,TRUE,"general"}</definedName>
    <definedName name="fghfgh" localSheetId="73" hidden="1">{"via1",#N/A,TRUE,"general";"via2",#N/A,TRUE,"general";"via3",#N/A,TRUE,"general"}</definedName>
    <definedName name="fghfgh" localSheetId="75" hidden="1">{"via1",#N/A,TRUE,"general";"via2",#N/A,TRUE,"general";"via3",#N/A,TRUE,"general"}</definedName>
    <definedName name="fghfgh" localSheetId="77" hidden="1">{"via1",#N/A,TRUE,"general";"via2",#N/A,TRUE,"general";"via3",#N/A,TRUE,"general"}</definedName>
    <definedName name="fghfgh" localSheetId="79"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6" hidden="1">{"via1",#N/A,TRUE,"general";"via2",#N/A,TRUE,"general";"via3",#N/A,TRUE,"general"}</definedName>
    <definedName name="FGHFW" localSheetId="28" hidden="1">{"via1",#N/A,TRUE,"general";"via2",#N/A,TRUE,"general";"via3",#N/A,TRUE,"general"}</definedName>
    <definedName name="FGHFW" localSheetId="30" hidden="1">{"via1",#N/A,TRUE,"general";"via2",#N/A,TRUE,"general";"via3",#N/A,TRUE,"general"}</definedName>
    <definedName name="FGHFW" localSheetId="81" hidden="1">{"via1",#N/A,TRUE,"general";"via2",#N/A,TRUE,"general";"via3",#N/A,TRUE,"general"}</definedName>
    <definedName name="FGHFW" localSheetId="32" hidden="1">{"via1",#N/A,TRUE,"general";"via2",#N/A,TRUE,"general";"via3",#N/A,TRUE,"general"}</definedName>
    <definedName name="FGHFW" localSheetId="34" hidden="1">{"via1",#N/A,TRUE,"general";"via2",#N/A,TRUE,"general";"via3",#N/A,TRUE,"general"}</definedName>
    <definedName name="FGHFW" localSheetId="36" hidden="1">{"via1",#N/A,TRUE,"general";"via2",#N/A,TRUE,"general";"via3",#N/A,TRUE,"general"}</definedName>
    <definedName name="FGHFW" localSheetId="38" hidden="1">{"via1",#N/A,TRUE,"general";"via2",#N/A,TRUE,"general";"via3",#N/A,TRUE,"general"}</definedName>
    <definedName name="FGHFW" localSheetId="40" hidden="1">{"via1",#N/A,TRUE,"general";"via2",#N/A,TRUE,"general";"via3",#N/A,TRUE,"general"}</definedName>
    <definedName name="FGHFW" localSheetId="42" hidden="1">{"via1",#N/A,TRUE,"general";"via2",#N/A,TRUE,"general";"via3",#N/A,TRUE,"general"}</definedName>
    <definedName name="FGHFW" localSheetId="45" hidden="1">{"via1",#N/A,TRUE,"general";"via2",#N/A,TRUE,"general";"via3",#N/A,TRUE,"general"}</definedName>
    <definedName name="FGHFW" localSheetId="47" hidden="1">{"via1",#N/A,TRUE,"general";"via2",#N/A,TRUE,"general";"via3",#N/A,TRUE,"general"}</definedName>
    <definedName name="FGHFW" localSheetId="49" hidden="1">{"via1",#N/A,TRUE,"general";"via2",#N/A,TRUE,"general";"via3",#N/A,TRUE,"general"}</definedName>
    <definedName name="FGHFW" localSheetId="51" hidden="1">{"via1",#N/A,TRUE,"general";"via2",#N/A,TRUE,"general";"via3",#N/A,TRUE,"general"}</definedName>
    <definedName name="FGHFW" localSheetId="53" hidden="1">{"via1",#N/A,TRUE,"general";"via2",#N/A,TRUE,"general";"via3",#N/A,TRUE,"general"}</definedName>
    <definedName name="FGHFW" localSheetId="55" hidden="1">{"via1",#N/A,TRUE,"general";"via2",#N/A,TRUE,"general";"via3",#N/A,TRUE,"general"}</definedName>
    <definedName name="FGHFW" localSheetId="57" hidden="1">{"via1",#N/A,TRUE,"general";"via2",#N/A,TRUE,"general";"via3",#N/A,TRUE,"general"}</definedName>
    <definedName name="FGHFW" localSheetId="59" hidden="1">{"via1",#N/A,TRUE,"general";"via2",#N/A,TRUE,"general";"via3",#N/A,TRUE,"general"}</definedName>
    <definedName name="FGHFW" localSheetId="61" hidden="1">{"via1",#N/A,TRUE,"general";"via2",#N/A,TRUE,"general";"via3",#N/A,TRUE,"general"}</definedName>
    <definedName name="FGHFW" localSheetId="63" hidden="1">{"via1",#N/A,TRUE,"general";"via2",#N/A,TRUE,"general";"via3",#N/A,TRUE,"general"}</definedName>
    <definedName name="FGHFW" localSheetId="65" hidden="1">{"via1",#N/A,TRUE,"general";"via2",#N/A,TRUE,"general";"via3",#N/A,TRUE,"general"}</definedName>
    <definedName name="FGHFW" localSheetId="67" hidden="1">{"via1",#N/A,TRUE,"general";"via2",#N/A,TRUE,"general";"via3",#N/A,TRUE,"general"}</definedName>
    <definedName name="FGHFW" localSheetId="69" hidden="1">{"via1",#N/A,TRUE,"general";"via2",#N/A,TRUE,"general";"via3",#N/A,TRUE,"general"}</definedName>
    <definedName name="FGHFW" localSheetId="71" hidden="1">{"via1",#N/A,TRUE,"general";"via2",#N/A,TRUE,"general";"via3",#N/A,TRUE,"general"}</definedName>
    <definedName name="FGHFW" localSheetId="73" hidden="1">{"via1",#N/A,TRUE,"general";"via2",#N/A,TRUE,"general";"via3",#N/A,TRUE,"general"}</definedName>
    <definedName name="FGHFW" localSheetId="75" hidden="1">{"via1",#N/A,TRUE,"general";"via2",#N/A,TRUE,"general";"via3",#N/A,TRUE,"general"}</definedName>
    <definedName name="FGHFW" localSheetId="77" hidden="1">{"via1",#N/A,TRUE,"general";"via2",#N/A,TRUE,"general";"via3",#N/A,TRUE,"general"}</definedName>
    <definedName name="FGHFW" localSheetId="79"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6"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8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40" hidden="1">{"TAB1",#N/A,TRUE,"GENERAL";"TAB2",#N/A,TRUE,"GENERAL";"TAB3",#N/A,TRUE,"GENERAL";"TAB4",#N/A,TRUE,"GENERAL";"TAB5",#N/A,TRUE,"GENERAL"}</definedName>
    <definedName name="fghhh" localSheetId="42" hidden="1">{"TAB1",#N/A,TRUE,"GENERAL";"TAB2",#N/A,TRUE,"GENERAL";"TAB3",#N/A,TRUE,"GENERAL";"TAB4",#N/A,TRUE,"GENERAL";"TAB5",#N/A,TRUE,"GENERAL"}</definedName>
    <definedName name="fghhh" localSheetId="45" hidden="1">{"TAB1",#N/A,TRUE,"GENERAL";"TAB2",#N/A,TRUE,"GENERAL";"TAB3",#N/A,TRUE,"GENERAL";"TAB4",#N/A,TRUE,"GENERAL";"TAB5",#N/A,TRUE,"GENERAL"}</definedName>
    <definedName name="fghhh" localSheetId="47" hidden="1">{"TAB1",#N/A,TRUE,"GENERAL";"TAB2",#N/A,TRUE,"GENERAL";"TAB3",#N/A,TRUE,"GENERAL";"TAB4",#N/A,TRUE,"GENERAL";"TAB5",#N/A,TRUE,"GENERAL"}</definedName>
    <definedName name="fghhh" localSheetId="49" hidden="1">{"TAB1",#N/A,TRUE,"GENERAL";"TAB2",#N/A,TRUE,"GENERAL";"TAB3",#N/A,TRUE,"GENERAL";"TAB4",#N/A,TRUE,"GENERAL";"TAB5",#N/A,TRUE,"GENERAL"}</definedName>
    <definedName name="fghhh" localSheetId="51" hidden="1">{"TAB1",#N/A,TRUE,"GENERAL";"TAB2",#N/A,TRUE,"GENERAL";"TAB3",#N/A,TRUE,"GENERAL";"TAB4",#N/A,TRUE,"GENERAL";"TAB5",#N/A,TRUE,"GENERAL"}</definedName>
    <definedName name="fghhh" localSheetId="53" hidden="1">{"TAB1",#N/A,TRUE,"GENERAL";"TAB2",#N/A,TRUE,"GENERAL";"TAB3",#N/A,TRUE,"GENERAL";"TAB4",#N/A,TRUE,"GENERAL";"TAB5",#N/A,TRUE,"GENERAL"}</definedName>
    <definedName name="fghhh" localSheetId="55" hidden="1">{"TAB1",#N/A,TRUE,"GENERAL";"TAB2",#N/A,TRUE,"GENERAL";"TAB3",#N/A,TRUE,"GENERAL";"TAB4",#N/A,TRUE,"GENERAL";"TAB5",#N/A,TRUE,"GENERAL"}</definedName>
    <definedName name="fghhh" localSheetId="57" hidden="1">{"TAB1",#N/A,TRUE,"GENERAL";"TAB2",#N/A,TRUE,"GENERAL";"TAB3",#N/A,TRUE,"GENERAL";"TAB4",#N/A,TRUE,"GENERAL";"TAB5",#N/A,TRUE,"GENERAL"}</definedName>
    <definedName name="fghhh" localSheetId="59" hidden="1">{"TAB1",#N/A,TRUE,"GENERAL";"TAB2",#N/A,TRUE,"GENERAL";"TAB3",#N/A,TRUE,"GENERAL";"TAB4",#N/A,TRUE,"GENERAL";"TAB5",#N/A,TRUE,"GENERAL"}</definedName>
    <definedName name="fghhh" localSheetId="61" hidden="1">{"TAB1",#N/A,TRUE,"GENERAL";"TAB2",#N/A,TRUE,"GENERAL";"TAB3",#N/A,TRUE,"GENERAL";"TAB4",#N/A,TRUE,"GENERAL";"TAB5",#N/A,TRUE,"GENERAL"}</definedName>
    <definedName name="fghhh" localSheetId="63" hidden="1">{"TAB1",#N/A,TRUE,"GENERAL";"TAB2",#N/A,TRUE,"GENERAL";"TAB3",#N/A,TRUE,"GENERAL";"TAB4",#N/A,TRUE,"GENERAL";"TAB5",#N/A,TRUE,"GENERAL"}</definedName>
    <definedName name="fghhh" localSheetId="65" hidden="1">{"TAB1",#N/A,TRUE,"GENERAL";"TAB2",#N/A,TRUE,"GENERAL";"TAB3",#N/A,TRUE,"GENERAL";"TAB4",#N/A,TRUE,"GENERAL";"TAB5",#N/A,TRUE,"GENERAL"}</definedName>
    <definedName name="fghhh" localSheetId="67" hidden="1">{"TAB1",#N/A,TRUE,"GENERAL";"TAB2",#N/A,TRUE,"GENERAL";"TAB3",#N/A,TRUE,"GENERAL";"TAB4",#N/A,TRUE,"GENERAL";"TAB5",#N/A,TRUE,"GENERAL"}</definedName>
    <definedName name="fghhh" localSheetId="69" hidden="1">{"TAB1",#N/A,TRUE,"GENERAL";"TAB2",#N/A,TRUE,"GENERAL";"TAB3",#N/A,TRUE,"GENERAL";"TAB4",#N/A,TRUE,"GENERAL";"TAB5",#N/A,TRUE,"GENERAL"}</definedName>
    <definedName name="fghhh" localSheetId="71" hidden="1">{"TAB1",#N/A,TRUE,"GENERAL";"TAB2",#N/A,TRUE,"GENERAL";"TAB3",#N/A,TRUE,"GENERAL";"TAB4",#N/A,TRUE,"GENERAL";"TAB5",#N/A,TRUE,"GENERAL"}</definedName>
    <definedName name="fghhh" localSheetId="73" hidden="1">{"TAB1",#N/A,TRUE,"GENERAL";"TAB2",#N/A,TRUE,"GENERAL";"TAB3",#N/A,TRUE,"GENERAL";"TAB4",#N/A,TRUE,"GENERAL";"TAB5",#N/A,TRUE,"GENERAL"}</definedName>
    <definedName name="fghhh" localSheetId="75" hidden="1">{"TAB1",#N/A,TRUE,"GENERAL";"TAB2",#N/A,TRUE,"GENERAL";"TAB3",#N/A,TRUE,"GENERAL";"TAB4",#N/A,TRUE,"GENERAL";"TAB5",#N/A,TRUE,"GENERAL"}</definedName>
    <definedName name="fghhh" localSheetId="77" hidden="1">{"TAB1",#N/A,TRUE,"GENERAL";"TAB2",#N/A,TRUE,"GENERAL";"TAB3",#N/A,TRUE,"GENERAL";"TAB4",#N/A,TRUE,"GENERAL";"TAB5",#N/A,TRUE,"GENERAL"}</definedName>
    <definedName name="fghhh" localSheetId="79"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6" hidden="1">{"via1",#N/A,TRUE,"general";"via2",#N/A,TRUE,"general";"via3",#N/A,TRUE,"general"}</definedName>
    <definedName name="fghsfgh" localSheetId="28" hidden="1">{"via1",#N/A,TRUE,"general";"via2",#N/A,TRUE,"general";"via3",#N/A,TRUE,"general"}</definedName>
    <definedName name="fghsfgh" localSheetId="30" hidden="1">{"via1",#N/A,TRUE,"general";"via2",#N/A,TRUE,"general";"via3",#N/A,TRUE,"general"}</definedName>
    <definedName name="fghsfgh" localSheetId="81" hidden="1">{"via1",#N/A,TRUE,"general";"via2",#N/A,TRUE,"general";"via3",#N/A,TRUE,"general"}</definedName>
    <definedName name="fghsfgh" localSheetId="32" hidden="1">{"via1",#N/A,TRUE,"general";"via2",#N/A,TRUE,"general";"via3",#N/A,TRUE,"general"}</definedName>
    <definedName name="fghsfgh" localSheetId="34" hidden="1">{"via1",#N/A,TRUE,"general";"via2",#N/A,TRUE,"general";"via3",#N/A,TRUE,"general"}</definedName>
    <definedName name="fghsfgh" localSheetId="36" hidden="1">{"via1",#N/A,TRUE,"general";"via2",#N/A,TRUE,"general";"via3",#N/A,TRUE,"general"}</definedName>
    <definedName name="fghsfgh" localSheetId="38" hidden="1">{"via1",#N/A,TRUE,"general";"via2",#N/A,TRUE,"general";"via3",#N/A,TRUE,"general"}</definedName>
    <definedName name="fghsfgh" localSheetId="40" hidden="1">{"via1",#N/A,TRUE,"general";"via2",#N/A,TRUE,"general";"via3",#N/A,TRUE,"general"}</definedName>
    <definedName name="fghsfgh" localSheetId="42" hidden="1">{"via1",#N/A,TRUE,"general";"via2",#N/A,TRUE,"general";"via3",#N/A,TRUE,"general"}</definedName>
    <definedName name="fghsfgh" localSheetId="45" hidden="1">{"via1",#N/A,TRUE,"general";"via2",#N/A,TRUE,"general";"via3",#N/A,TRUE,"general"}</definedName>
    <definedName name="fghsfgh" localSheetId="47" hidden="1">{"via1",#N/A,TRUE,"general";"via2",#N/A,TRUE,"general";"via3",#N/A,TRUE,"general"}</definedName>
    <definedName name="fghsfgh" localSheetId="49" hidden="1">{"via1",#N/A,TRUE,"general";"via2",#N/A,TRUE,"general";"via3",#N/A,TRUE,"general"}</definedName>
    <definedName name="fghsfgh" localSheetId="51" hidden="1">{"via1",#N/A,TRUE,"general";"via2",#N/A,TRUE,"general";"via3",#N/A,TRUE,"general"}</definedName>
    <definedName name="fghsfgh" localSheetId="53" hidden="1">{"via1",#N/A,TRUE,"general";"via2",#N/A,TRUE,"general";"via3",#N/A,TRUE,"general"}</definedName>
    <definedName name="fghsfgh" localSheetId="55" hidden="1">{"via1",#N/A,TRUE,"general";"via2",#N/A,TRUE,"general";"via3",#N/A,TRUE,"general"}</definedName>
    <definedName name="fghsfgh" localSheetId="57" hidden="1">{"via1",#N/A,TRUE,"general";"via2",#N/A,TRUE,"general";"via3",#N/A,TRUE,"general"}</definedName>
    <definedName name="fghsfgh" localSheetId="59" hidden="1">{"via1",#N/A,TRUE,"general";"via2",#N/A,TRUE,"general";"via3",#N/A,TRUE,"general"}</definedName>
    <definedName name="fghsfgh" localSheetId="61" hidden="1">{"via1",#N/A,TRUE,"general";"via2",#N/A,TRUE,"general";"via3",#N/A,TRUE,"general"}</definedName>
    <definedName name="fghsfgh" localSheetId="63" hidden="1">{"via1",#N/A,TRUE,"general";"via2",#N/A,TRUE,"general";"via3",#N/A,TRUE,"general"}</definedName>
    <definedName name="fghsfgh" localSheetId="65" hidden="1">{"via1",#N/A,TRUE,"general";"via2",#N/A,TRUE,"general";"via3",#N/A,TRUE,"general"}</definedName>
    <definedName name="fghsfgh" localSheetId="67" hidden="1">{"via1",#N/A,TRUE,"general";"via2",#N/A,TRUE,"general";"via3",#N/A,TRUE,"general"}</definedName>
    <definedName name="fghsfgh" localSheetId="69" hidden="1">{"via1",#N/A,TRUE,"general";"via2",#N/A,TRUE,"general";"via3",#N/A,TRUE,"general"}</definedName>
    <definedName name="fghsfgh" localSheetId="71" hidden="1">{"via1",#N/A,TRUE,"general";"via2",#N/A,TRUE,"general";"via3",#N/A,TRUE,"general"}</definedName>
    <definedName name="fghsfgh" localSheetId="73" hidden="1">{"via1",#N/A,TRUE,"general";"via2",#N/A,TRUE,"general";"via3",#N/A,TRUE,"general"}</definedName>
    <definedName name="fghsfgh" localSheetId="75" hidden="1">{"via1",#N/A,TRUE,"general";"via2",#N/A,TRUE,"general";"via3",#N/A,TRUE,"general"}</definedName>
    <definedName name="fghsfgh" localSheetId="77" hidden="1">{"via1",#N/A,TRUE,"general";"via2",#N/A,TRUE,"general";"via3",#N/A,TRUE,"general"}</definedName>
    <definedName name="fghsfgh" localSheetId="79"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6" hidden="1">{"TAB1",#N/A,TRUE,"GENERAL";"TAB2",#N/A,TRUE,"GENERAL";"TAB3",#N/A,TRUE,"GENERAL";"TAB4",#N/A,TRUE,"GENERAL";"TAB5",#N/A,TRUE,"GENERAL"}</definedName>
    <definedName name="fght" localSheetId="28" hidden="1">{"TAB1",#N/A,TRUE,"GENERAL";"TAB2",#N/A,TRUE,"GENERAL";"TAB3",#N/A,TRUE,"GENERAL";"TAB4",#N/A,TRUE,"GENERAL";"TAB5",#N/A,TRUE,"GENERAL"}</definedName>
    <definedName name="fght" localSheetId="30" hidden="1">{"TAB1",#N/A,TRUE,"GENERAL";"TAB2",#N/A,TRUE,"GENERAL";"TAB3",#N/A,TRUE,"GENERAL";"TAB4",#N/A,TRUE,"GENERAL";"TAB5",#N/A,TRUE,"GENERAL"}</definedName>
    <definedName name="fght" localSheetId="8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4" hidden="1">{"TAB1",#N/A,TRUE,"GENERAL";"TAB2",#N/A,TRUE,"GENERAL";"TAB3",#N/A,TRUE,"GENERAL";"TAB4",#N/A,TRUE,"GENERAL";"TAB5",#N/A,TRUE,"GENERAL"}</definedName>
    <definedName name="fght" localSheetId="36" hidden="1">{"TAB1",#N/A,TRUE,"GENERAL";"TAB2",#N/A,TRUE,"GENERAL";"TAB3",#N/A,TRUE,"GENERAL";"TAB4",#N/A,TRUE,"GENERAL";"TAB5",#N/A,TRUE,"GENERAL"}</definedName>
    <definedName name="fght" localSheetId="38" hidden="1">{"TAB1",#N/A,TRUE,"GENERAL";"TAB2",#N/A,TRUE,"GENERAL";"TAB3",#N/A,TRUE,"GENERAL";"TAB4",#N/A,TRUE,"GENERAL";"TAB5",#N/A,TRUE,"GENERAL"}</definedName>
    <definedName name="fght" localSheetId="40" hidden="1">{"TAB1",#N/A,TRUE,"GENERAL";"TAB2",#N/A,TRUE,"GENERAL";"TAB3",#N/A,TRUE,"GENERAL";"TAB4",#N/A,TRUE,"GENERAL";"TAB5",#N/A,TRUE,"GENERAL"}</definedName>
    <definedName name="fght" localSheetId="42" hidden="1">{"TAB1",#N/A,TRUE,"GENERAL";"TAB2",#N/A,TRUE,"GENERAL";"TAB3",#N/A,TRUE,"GENERAL";"TAB4",#N/A,TRUE,"GENERAL";"TAB5",#N/A,TRUE,"GENERAL"}</definedName>
    <definedName name="fght" localSheetId="45" hidden="1">{"TAB1",#N/A,TRUE,"GENERAL";"TAB2",#N/A,TRUE,"GENERAL";"TAB3",#N/A,TRUE,"GENERAL";"TAB4",#N/A,TRUE,"GENERAL";"TAB5",#N/A,TRUE,"GENERAL"}</definedName>
    <definedName name="fght" localSheetId="47" hidden="1">{"TAB1",#N/A,TRUE,"GENERAL";"TAB2",#N/A,TRUE,"GENERAL";"TAB3",#N/A,TRUE,"GENERAL";"TAB4",#N/A,TRUE,"GENERAL";"TAB5",#N/A,TRUE,"GENERAL"}</definedName>
    <definedName name="fght" localSheetId="49" hidden="1">{"TAB1",#N/A,TRUE,"GENERAL";"TAB2",#N/A,TRUE,"GENERAL";"TAB3",#N/A,TRUE,"GENERAL";"TAB4",#N/A,TRUE,"GENERAL";"TAB5",#N/A,TRUE,"GENERAL"}</definedName>
    <definedName name="fght" localSheetId="51" hidden="1">{"TAB1",#N/A,TRUE,"GENERAL";"TAB2",#N/A,TRUE,"GENERAL";"TAB3",#N/A,TRUE,"GENERAL";"TAB4",#N/A,TRUE,"GENERAL";"TAB5",#N/A,TRUE,"GENERAL"}</definedName>
    <definedName name="fght" localSheetId="53" hidden="1">{"TAB1",#N/A,TRUE,"GENERAL";"TAB2",#N/A,TRUE,"GENERAL";"TAB3",#N/A,TRUE,"GENERAL";"TAB4",#N/A,TRUE,"GENERAL";"TAB5",#N/A,TRUE,"GENERAL"}</definedName>
    <definedName name="fght" localSheetId="55" hidden="1">{"TAB1",#N/A,TRUE,"GENERAL";"TAB2",#N/A,TRUE,"GENERAL";"TAB3",#N/A,TRUE,"GENERAL";"TAB4",#N/A,TRUE,"GENERAL";"TAB5",#N/A,TRUE,"GENERAL"}</definedName>
    <definedName name="fght" localSheetId="57" hidden="1">{"TAB1",#N/A,TRUE,"GENERAL";"TAB2",#N/A,TRUE,"GENERAL";"TAB3",#N/A,TRUE,"GENERAL";"TAB4",#N/A,TRUE,"GENERAL";"TAB5",#N/A,TRUE,"GENERAL"}</definedName>
    <definedName name="fght" localSheetId="59" hidden="1">{"TAB1",#N/A,TRUE,"GENERAL";"TAB2",#N/A,TRUE,"GENERAL";"TAB3",#N/A,TRUE,"GENERAL";"TAB4",#N/A,TRUE,"GENERAL";"TAB5",#N/A,TRUE,"GENERAL"}</definedName>
    <definedName name="fght" localSheetId="61" hidden="1">{"TAB1",#N/A,TRUE,"GENERAL";"TAB2",#N/A,TRUE,"GENERAL";"TAB3",#N/A,TRUE,"GENERAL";"TAB4",#N/A,TRUE,"GENERAL";"TAB5",#N/A,TRUE,"GENERAL"}</definedName>
    <definedName name="fght" localSheetId="63" hidden="1">{"TAB1",#N/A,TRUE,"GENERAL";"TAB2",#N/A,TRUE,"GENERAL";"TAB3",#N/A,TRUE,"GENERAL";"TAB4",#N/A,TRUE,"GENERAL";"TAB5",#N/A,TRUE,"GENERAL"}</definedName>
    <definedName name="fght" localSheetId="65" hidden="1">{"TAB1",#N/A,TRUE,"GENERAL";"TAB2",#N/A,TRUE,"GENERAL";"TAB3",#N/A,TRUE,"GENERAL";"TAB4",#N/A,TRUE,"GENERAL";"TAB5",#N/A,TRUE,"GENERAL"}</definedName>
    <definedName name="fght" localSheetId="67" hidden="1">{"TAB1",#N/A,TRUE,"GENERAL";"TAB2",#N/A,TRUE,"GENERAL";"TAB3",#N/A,TRUE,"GENERAL";"TAB4",#N/A,TRUE,"GENERAL";"TAB5",#N/A,TRUE,"GENERAL"}</definedName>
    <definedName name="fght" localSheetId="69" hidden="1">{"TAB1",#N/A,TRUE,"GENERAL";"TAB2",#N/A,TRUE,"GENERAL";"TAB3",#N/A,TRUE,"GENERAL";"TAB4",#N/A,TRUE,"GENERAL";"TAB5",#N/A,TRUE,"GENERAL"}</definedName>
    <definedName name="fght" localSheetId="71" hidden="1">{"TAB1",#N/A,TRUE,"GENERAL";"TAB2",#N/A,TRUE,"GENERAL";"TAB3",#N/A,TRUE,"GENERAL";"TAB4",#N/A,TRUE,"GENERAL";"TAB5",#N/A,TRUE,"GENERAL"}</definedName>
    <definedName name="fght" localSheetId="73" hidden="1">{"TAB1",#N/A,TRUE,"GENERAL";"TAB2",#N/A,TRUE,"GENERAL";"TAB3",#N/A,TRUE,"GENERAL";"TAB4",#N/A,TRUE,"GENERAL";"TAB5",#N/A,TRUE,"GENERAL"}</definedName>
    <definedName name="fght" localSheetId="75" hidden="1">{"TAB1",#N/A,TRUE,"GENERAL";"TAB2",#N/A,TRUE,"GENERAL";"TAB3",#N/A,TRUE,"GENERAL";"TAB4",#N/A,TRUE,"GENERAL";"TAB5",#N/A,TRUE,"GENERAL"}</definedName>
    <definedName name="fght" localSheetId="77" hidden="1">{"TAB1",#N/A,TRUE,"GENERAL";"TAB2",#N/A,TRUE,"GENERAL";"TAB3",#N/A,TRUE,"GENERAL";"TAB4",#N/A,TRUE,"GENERAL";"TAB5",#N/A,TRUE,"GENERAL"}</definedName>
    <definedName name="fght" localSheetId="79"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HGHJGHJ6767" localSheetId="56">#REF!</definedName>
    <definedName name="FGJGHGHJGHJ6767" localSheetId="58">#REF!</definedName>
    <definedName name="FGJGHGHJGHJ6767" localSheetId="60">#REF!</definedName>
    <definedName name="FGJGHGHJGHJ6767" localSheetId="62">#REF!</definedName>
    <definedName name="FGJGHGHJGHJ6767" localSheetId="64">#REF!</definedName>
    <definedName name="FGJGHGHJGHJ6767" localSheetId="66">#REF!</definedName>
    <definedName name="FGJGHGHJGHJ6767" localSheetId="68">#REF!</definedName>
    <definedName name="FGJGHGHJGHJ6767">#REF!</definedName>
    <definedName name="fgjgryi" localSheetId="26"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8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40"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45" hidden="1">{"TAB1",#N/A,TRUE,"GENERAL";"TAB2",#N/A,TRUE,"GENERAL";"TAB3",#N/A,TRUE,"GENERAL";"TAB4",#N/A,TRUE,"GENERAL";"TAB5",#N/A,TRUE,"GENERAL"}</definedName>
    <definedName name="fgjgryi" localSheetId="47" hidden="1">{"TAB1",#N/A,TRUE,"GENERAL";"TAB2",#N/A,TRUE,"GENERAL";"TAB3",#N/A,TRUE,"GENERAL";"TAB4",#N/A,TRUE,"GENERAL";"TAB5",#N/A,TRUE,"GENERAL"}</definedName>
    <definedName name="fgjgryi" localSheetId="49" hidden="1">{"TAB1",#N/A,TRUE,"GENERAL";"TAB2",#N/A,TRUE,"GENERAL";"TAB3",#N/A,TRUE,"GENERAL";"TAB4",#N/A,TRUE,"GENERAL";"TAB5",#N/A,TRUE,"GENERAL"}</definedName>
    <definedName name="fgjgryi" localSheetId="51" hidden="1">{"TAB1",#N/A,TRUE,"GENERAL";"TAB2",#N/A,TRUE,"GENERAL";"TAB3",#N/A,TRUE,"GENERAL";"TAB4",#N/A,TRUE,"GENERAL";"TAB5",#N/A,TRUE,"GENERAL"}</definedName>
    <definedName name="fgjgryi" localSheetId="53" hidden="1">{"TAB1",#N/A,TRUE,"GENERAL";"TAB2",#N/A,TRUE,"GENERAL";"TAB3",#N/A,TRUE,"GENERAL";"TAB4",#N/A,TRUE,"GENERAL";"TAB5",#N/A,TRUE,"GENERAL"}</definedName>
    <definedName name="fgjgryi" localSheetId="55" hidden="1">{"TAB1",#N/A,TRUE,"GENERAL";"TAB2",#N/A,TRUE,"GENERAL";"TAB3",#N/A,TRUE,"GENERAL";"TAB4",#N/A,TRUE,"GENERAL";"TAB5",#N/A,TRUE,"GENERAL"}</definedName>
    <definedName name="fgjgryi" localSheetId="57" hidden="1">{"TAB1",#N/A,TRUE,"GENERAL";"TAB2",#N/A,TRUE,"GENERAL";"TAB3",#N/A,TRUE,"GENERAL";"TAB4",#N/A,TRUE,"GENERAL";"TAB5",#N/A,TRUE,"GENERAL"}</definedName>
    <definedName name="fgjgryi" localSheetId="59" hidden="1">{"TAB1",#N/A,TRUE,"GENERAL";"TAB2",#N/A,TRUE,"GENERAL";"TAB3",#N/A,TRUE,"GENERAL";"TAB4",#N/A,TRUE,"GENERAL";"TAB5",#N/A,TRUE,"GENERAL"}</definedName>
    <definedName name="fgjgryi" localSheetId="61" hidden="1">{"TAB1",#N/A,TRUE,"GENERAL";"TAB2",#N/A,TRUE,"GENERAL";"TAB3",#N/A,TRUE,"GENERAL";"TAB4",#N/A,TRUE,"GENERAL";"TAB5",#N/A,TRUE,"GENERAL"}</definedName>
    <definedName name="fgjgryi" localSheetId="63" hidden="1">{"TAB1",#N/A,TRUE,"GENERAL";"TAB2",#N/A,TRUE,"GENERAL";"TAB3",#N/A,TRUE,"GENERAL";"TAB4",#N/A,TRUE,"GENERAL";"TAB5",#N/A,TRUE,"GENERAL"}</definedName>
    <definedName name="fgjgryi" localSheetId="65" hidden="1">{"TAB1",#N/A,TRUE,"GENERAL";"TAB2",#N/A,TRUE,"GENERAL";"TAB3",#N/A,TRUE,"GENERAL";"TAB4",#N/A,TRUE,"GENERAL";"TAB5",#N/A,TRUE,"GENERAL"}</definedName>
    <definedName name="fgjgryi" localSheetId="67" hidden="1">{"TAB1",#N/A,TRUE,"GENERAL";"TAB2",#N/A,TRUE,"GENERAL";"TAB3",#N/A,TRUE,"GENERAL";"TAB4",#N/A,TRUE,"GENERAL";"TAB5",#N/A,TRUE,"GENERAL"}</definedName>
    <definedName name="fgjgryi" localSheetId="69" hidden="1">{"TAB1",#N/A,TRUE,"GENERAL";"TAB2",#N/A,TRUE,"GENERAL";"TAB3",#N/A,TRUE,"GENERAL";"TAB4",#N/A,TRUE,"GENERAL";"TAB5",#N/A,TRUE,"GENERAL"}</definedName>
    <definedName name="fgjgryi" localSheetId="71" hidden="1">{"TAB1",#N/A,TRUE,"GENERAL";"TAB2",#N/A,TRUE,"GENERAL";"TAB3",#N/A,TRUE,"GENERAL";"TAB4",#N/A,TRUE,"GENERAL";"TAB5",#N/A,TRUE,"GENERAL"}</definedName>
    <definedName name="fgjgryi" localSheetId="73" hidden="1">{"TAB1",#N/A,TRUE,"GENERAL";"TAB2",#N/A,TRUE,"GENERAL";"TAB3",#N/A,TRUE,"GENERAL";"TAB4",#N/A,TRUE,"GENERAL";"TAB5",#N/A,TRUE,"GENERAL"}</definedName>
    <definedName name="fgjgryi" localSheetId="75" hidden="1">{"TAB1",#N/A,TRUE,"GENERAL";"TAB2",#N/A,TRUE,"GENERAL";"TAB3",#N/A,TRUE,"GENERAL";"TAB4",#N/A,TRUE,"GENERAL";"TAB5",#N/A,TRUE,"GENERAL"}</definedName>
    <definedName name="fgjgryi" localSheetId="77" hidden="1">{"TAB1",#N/A,TRUE,"GENERAL";"TAB2",#N/A,TRUE,"GENERAL";"TAB3",#N/A,TRUE,"GENERAL";"TAB4",#N/A,TRUE,"GENERAL";"TAB5",#N/A,TRUE,"GENERAL"}</definedName>
    <definedName name="fgjgryi" localSheetId="79"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6" hidden="1">{"TAB1",#N/A,TRUE,"GENERAL";"TAB2",#N/A,TRUE,"GENERAL";"TAB3",#N/A,TRUE,"GENERAL";"TAB4",#N/A,TRUE,"GENERAL";"TAB5",#N/A,TRUE,"GENERAL"}</definedName>
    <definedName name="fhfg" localSheetId="28" hidden="1">{"TAB1",#N/A,TRUE,"GENERAL";"TAB2",#N/A,TRUE,"GENERAL";"TAB3",#N/A,TRUE,"GENERAL";"TAB4",#N/A,TRUE,"GENERAL";"TAB5",#N/A,TRUE,"GENERAL"}</definedName>
    <definedName name="fhfg" localSheetId="30" hidden="1">{"TAB1",#N/A,TRUE,"GENERAL";"TAB2",#N/A,TRUE,"GENERAL";"TAB3",#N/A,TRUE,"GENERAL";"TAB4",#N/A,TRUE,"GENERAL";"TAB5",#N/A,TRUE,"GENERAL"}</definedName>
    <definedName name="fhfg" localSheetId="8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4" hidden="1">{"TAB1",#N/A,TRUE,"GENERAL";"TAB2",#N/A,TRUE,"GENERAL";"TAB3",#N/A,TRUE,"GENERAL";"TAB4",#N/A,TRUE,"GENERAL";"TAB5",#N/A,TRUE,"GENERAL"}</definedName>
    <definedName name="fhfg" localSheetId="36" hidden="1">{"TAB1",#N/A,TRUE,"GENERAL";"TAB2",#N/A,TRUE,"GENERAL";"TAB3",#N/A,TRUE,"GENERAL";"TAB4",#N/A,TRUE,"GENERAL";"TAB5",#N/A,TRUE,"GENERAL"}</definedName>
    <definedName name="fhfg" localSheetId="38" hidden="1">{"TAB1",#N/A,TRUE,"GENERAL";"TAB2",#N/A,TRUE,"GENERAL";"TAB3",#N/A,TRUE,"GENERAL";"TAB4",#N/A,TRUE,"GENERAL";"TAB5",#N/A,TRUE,"GENERAL"}</definedName>
    <definedName name="fhfg" localSheetId="40" hidden="1">{"TAB1",#N/A,TRUE,"GENERAL";"TAB2",#N/A,TRUE,"GENERAL";"TAB3",#N/A,TRUE,"GENERAL";"TAB4",#N/A,TRUE,"GENERAL";"TAB5",#N/A,TRUE,"GENERAL"}</definedName>
    <definedName name="fhfg" localSheetId="42" hidden="1">{"TAB1",#N/A,TRUE,"GENERAL";"TAB2",#N/A,TRUE,"GENERAL";"TAB3",#N/A,TRUE,"GENERAL";"TAB4",#N/A,TRUE,"GENERAL";"TAB5",#N/A,TRUE,"GENERAL"}</definedName>
    <definedName name="fhfg" localSheetId="45" hidden="1">{"TAB1",#N/A,TRUE,"GENERAL";"TAB2",#N/A,TRUE,"GENERAL";"TAB3",#N/A,TRUE,"GENERAL";"TAB4",#N/A,TRUE,"GENERAL";"TAB5",#N/A,TRUE,"GENERAL"}</definedName>
    <definedName name="fhfg" localSheetId="47" hidden="1">{"TAB1",#N/A,TRUE,"GENERAL";"TAB2",#N/A,TRUE,"GENERAL";"TAB3",#N/A,TRUE,"GENERAL";"TAB4",#N/A,TRUE,"GENERAL";"TAB5",#N/A,TRUE,"GENERAL"}</definedName>
    <definedName name="fhfg" localSheetId="49" hidden="1">{"TAB1",#N/A,TRUE,"GENERAL";"TAB2",#N/A,TRUE,"GENERAL";"TAB3",#N/A,TRUE,"GENERAL";"TAB4",#N/A,TRUE,"GENERAL";"TAB5",#N/A,TRUE,"GENERAL"}</definedName>
    <definedName name="fhfg" localSheetId="51" hidden="1">{"TAB1",#N/A,TRUE,"GENERAL";"TAB2",#N/A,TRUE,"GENERAL";"TAB3",#N/A,TRUE,"GENERAL";"TAB4",#N/A,TRUE,"GENERAL";"TAB5",#N/A,TRUE,"GENERAL"}</definedName>
    <definedName name="fhfg" localSheetId="53" hidden="1">{"TAB1",#N/A,TRUE,"GENERAL";"TAB2",#N/A,TRUE,"GENERAL";"TAB3",#N/A,TRUE,"GENERAL";"TAB4",#N/A,TRUE,"GENERAL";"TAB5",#N/A,TRUE,"GENERAL"}</definedName>
    <definedName name="fhfg" localSheetId="55" hidden="1">{"TAB1",#N/A,TRUE,"GENERAL";"TAB2",#N/A,TRUE,"GENERAL";"TAB3",#N/A,TRUE,"GENERAL";"TAB4",#N/A,TRUE,"GENERAL";"TAB5",#N/A,TRUE,"GENERAL"}</definedName>
    <definedName name="fhfg" localSheetId="57" hidden="1">{"TAB1",#N/A,TRUE,"GENERAL";"TAB2",#N/A,TRUE,"GENERAL";"TAB3",#N/A,TRUE,"GENERAL";"TAB4",#N/A,TRUE,"GENERAL";"TAB5",#N/A,TRUE,"GENERAL"}</definedName>
    <definedName name="fhfg" localSheetId="59" hidden="1">{"TAB1",#N/A,TRUE,"GENERAL";"TAB2",#N/A,TRUE,"GENERAL";"TAB3",#N/A,TRUE,"GENERAL";"TAB4",#N/A,TRUE,"GENERAL";"TAB5",#N/A,TRUE,"GENERAL"}</definedName>
    <definedName name="fhfg" localSheetId="61" hidden="1">{"TAB1",#N/A,TRUE,"GENERAL";"TAB2",#N/A,TRUE,"GENERAL";"TAB3",#N/A,TRUE,"GENERAL";"TAB4",#N/A,TRUE,"GENERAL";"TAB5",#N/A,TRUE,"GENERAL"}</definedName>
    <definedName name="fhfg" localSheetId="63" hidden="1">{"TAB1",#N/A,TRUE,"GENERAL";"TAB2",#N/A,TRUE,"GENERAL";"TAB3",#N/A,TRUE,"GENERAL";"TAB4",#N/A,TRUE,"GENERAL";"TAB5",#N/A,TRUE,"GENERAL"}</definedName>
    <definedName name="fhfg" localSheetId="65" hidden="1">{"TAB1",#N/A,TRUE,"GENERAL";"TAB2",#N/A,TRUE,"GENERAL";"TAB3",#N/A,TRUE,"GENERAL";"TAB4",#N/A,TRUE,"GENERAL";"TAB5",#N/A,TRUE,"GENERAL"}</definedName>
    <definedName name="fhfg" localSheetId="67" hidden="1">{"TAB1",#N/A,TRUE,"GENERAL";"TAB2",#N/A,TRUE,"GENERAL";"TAB3",#N/A,TRUE,"GENERAL";"TAB4",#N/A,TRUE,"GENERAL";"TAB5",#N/A,TRUE,"GENERAL"}</definedName>
    <definedName name="fhfg" localSheetId="69" hidden="1">{"TAB1",#N/A,TRUE,"GENERAL";"TAB2",#N/A,TRUE,"GENERAL";"TAB3",#N/A,TRUE,"GENERAL";"TAB4",#N/A,TRUE,"GENERAL";"TAB5",#N/A,TRUE,"GENERAL"}</definedName>
    <definedName name="fhfg" localSheetId="71" hidden="1">{"TAB1",#N/A,TRUE,"GENERAL";"TAB2",#N/A,TRUE,"GENERAL";"TAB3",#N/A,TRUE,"GENERAL";"TAB4",#N/A,TRUE,"GENERAL";"TAB5",#N/A,TRUE,"GENERAL"}</definedName>
    <definedName name="fhfg" localSheetId="73" hidden="1">{"TAB1",#N/A,TRUE,"GENERAL";"TAB2",#N/A,TRUE,"GENERAL";"TAB3",#N/A,TRUE,"GENERAL";"TAB4",#N/A,TRUE,"GENERAL";"TAB5",#N/A,TRUE,"GENERAL"}</definedName>
    <definedName name="fhfg" localSheetId="75" hidden="1">{"TAB1",#N/A,TRUE,"GENERAL";"TAB2",#N/A,TRUE,"GENERAL";"TAB3",#N/A,TRUE,"GENERAL";"TAB4",#N/A,TRUE,"GENERAL";"TAB5",#N/A,TRUE,"GENERAL"}</definedName>
    <definedName name="fhfg" localSheetId="77" hidden="1">{"TAB1",#N/A,TRUE,"GENERAL";"TAB2",#N/A,TRUE,"GENERAL";"TAB3",#N/A,TRUE,"GENERAL";"TAB4",#N/A,TRUE,"GENERAL";"TAB5",#N/A,TRUE,"GENERAL"}</definedName>
    <definedName name="fhfg" localSheetId="79"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6" hidden="1">{"via1",#N/A,TRUE,"general";"via2",#N/A,TRUE,"general";"via3",#N/A,TRUE,"general"}</definedName>
    <definedName name="fhfgh" localSheetId="28" hidden="1">{"via1",#N/A,TRUE,"general";"via2",#N/A,TRUE,"general";"via3",#N/A,TRUE,"general"}</definedName>
    <definedName name="fhfgh" localSheetId="30" hidden="1">{"via1",#N/A,TRUE,"general";"via2",#N/A,TRUE,"general";"via3",#N/A,TRUE,"general"}</definedName>
    <definedName name="fhfgh" localSheetId="81" hidden="1">{"via1",#N/A,TRUE,"general";"via2",#N/A,TRUE,"general";"via3",#N/A,TRUE,"general"}</definedName>
    <definedName name="fhfgh" localSheetId="32" hidden="1">{"via1",#N/A,TRUE,"general";"via2",#N/A,TRUE,"general";"via3",#N/A,TRUE,"general"}</definedName>
    <definedName name="fhfgh" localSheetId="34" hidden="1">{"via1",#N/A,TRUE,"general";"via2",#N/A,TRUE,"general";"via3",#N/A,TRUE,"general"}</definedName>
    <definedName name="fhfgh" localSheetId="36" hidden="1">{"via1",#N/A,TRUE,"general";"via2",#N/A,TRUE,"general";"via3",#N/A,TRUE,"general"}</definedName>
    <definedName name="fhfgh" localSheetId="38" hidden="1">{"via1",#N/A,TRUE,"general";"via2",#N/A,TRUE,"general";"via3",#N/A,TRUE,"general"}</definedName>
    <definedName name="fhfgh" localSheetId="40" hidden="1">{"via1",#N/A,TRUE,"general";"via2",#N/A,TRUE,"general";"via3",#N/A,TRUE,"general"}</definedName>
    <definedName name="fhfgh" localSheetId="42" hidden="1">{"via1",#N/A,TRUE,"general";"via2",#N/A,TRUE,"general";"via3",#N/A,TRUE,"general"}</definedName>
    <definedName name="fhfgh" localSheetId="45" hidden="1">{"via1",#N/A,TRUE,"general";"via2",#N/A,TRUE,"general";"via3",#N/A,TRUE,"general"}</definedName>
    <definedName name="fhfgh" localSheetId="47" hidden="1">{"via1",#N/A,TRUE,"general";"via2",#N/A,TRUE,"general";"via3",#N/A,TRUE,"general"}</definedName>
    <definedName name="fhfgh" localSheetId="49" hidden="1">{"via1",#N/A,TRUE,"general";"via2",#N/A,TRUE,"general";"via3",#N/A,TRUE,"general"}</definedName>
    <definedName name="fhfgh" localSheetId="51" hidden="1">{"via1",#N/A,TRUE,"general";"via2",#N/A,TRUE,"general";"via3",#N/A,TRUE,"general"}</definedName>
    <definedName name="fhfgh" localSheetId="53" hidden="1">{"via1",#N/A,TRUE,"general";"via2",#N/A,TRUE,"general";"via3",#N/A,TRUE,"general"}</definedName>
    <definedName name="fhfgh" localSheetId="55" hidden="1">{"via1",#N/A,TRUE,"general";"via2",#N/A,TRUE,"general";"via3",#N/A,TRUE,"general"}</definedName>
    <definedName name="fhfgh" localSheetId="57" hidden="1">{"via1",#N/A,TRUE,"general";"via2",#N/A,TRUE,"general";"via3",#N/A,TRUE,"general"}</definedName>
    <definedName name="fhfgh" localSheetId="59" hidden="1">{"via1",#N/A,TRUE,"general";"via2",#N/A,TRUE,"general";"via3",#N/A,TRUE,"general"}</definedName>
    <definedName name="fhfgh" localSheetId="61" hidden="1">{"via1",#N/A,TRUE,"general";"via2",#N/A,TRUE,"general";"via3",#N/A,TRUE,"general"}</definedName>
    <definedName name="fhfgh" localSheetId="63" hidden="1">{"via1",#N/A,TRUE,"general";"via2",#N/A,TRUE,"general";"via3",#N/A,TRUE,"general"}</definedName>
    <definedName name="fhfgh" localSheetId="65" hidden="1">{"via1",#N/A,TRUE,"general";"via2",#N/A,TRUE,"general";"via3",#N/A,TRUE,"general"}</definedName>
    <definedName name="fhfgh" localSheetId="67" hidden="1">{"via1",#N/A,TRUE,"general";"via2",#N/A,TRUE,"general";"via3",#N/A,TRUE,"general"}</definedName>
    <definedName name="fhfgh" localSheetId="69" hidden="1">{"via1",#N/A,TRUE,"general";"via2",#N/A,TRUE,"general";"via3",#N/A,TRUE,"general"}</definedName>
    <definedName name="fhfgh" localSheetId="71" hidden="1">{"via1",#N/A,TRUE,"general";"via2",#N/A,TRUE,"general";"via3",#N/A,TRUE,"general"}</definedName>
    <definedName name="fhfgh" localSheetId="73" hidden="1">{"via1",#N/A,TRUE,"general";"via2",#N/A,TRUE,"general";"via3",#N/A,TRUE,"general"}</definedName>
    <definedName name="fhfgh" localSheetId="75" hidden="1">{"via1",#N/A,TRUE,"general";"via2",#N/A,TRUE,"general";"via3",#N/A,TRUE,"general"}</definedName>
    <definedName name="fhfgh" localSheetId="77" hidden="1">{"via1",#N/A,TRUE,"general";"via2",#N/A,TRUE,"general";"via3",#N/A,TRUE,"general"}</definedName>
    <definedName name="fhfgh" localSheetId="79"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3" hidden="1">{#N/A,#N/A,TRUE,"1842CWN0"}</definedName>
    <definedName name="fhg" hidden="1">{#N/A,#N/A,TRUE,"1842CWN0"}</definedName>
    <definedName name="fhgh" localSheetId="26" hidden="1">{"via1",#N/A,TRUE,"general";"via2",#N/A,TRUE,"general";"via3",#N/A,TRUE,"general"}</definedName>
    <definedName name="fhgh" localSheetId="28" hidden="1">{"via1",#N/A,TRUE,"general";"via2",#N/A,TRUE,"general";"via3",#N/A,TRUE,"general"}</definedName>
    <definedName name="fhgh" localSheetId="30" hidden="1">{"via1",#N/A,TRUE,"general";"via2",#N/A,TRUE,"general";"via3",#N/A,TRUE,"general"}</definedName>
    <definedName name="fhgh" localSheetId="81" hidden="1">{"via1",#N/A,TRUE,"general";"via2",#N/A,TRUE,"general";"via3",#N/A,TRUE,"general"}</definedName>
    <definedName name="fhgh" localSheetId="32" hidden="1">{"via1",#N/A,TRUE,"general";"via2",#N/A,TRUE,"general";"via3",#N/A,TRUE,"general"}</definedName>
    <definedName name="fhgh" localSheetId="34" hidden="1">{"via1",#N/A,TRUE,"general";"via2",#N/A,TRUE,"general";"via3",#N/A,TRUE,"general"}</definedName>
    <definedName name="fhgh" localSheetId="36" hidden="1">{"via1",#N/A,TRUE,"general";"via2",#N/A,TRUE,"general";"via3",#N/A,TRUE,"general"}</definedName>
    <definedName name="fhgh" localSheetId="38" hidden="1">{"via1",#N/A,TRUE,"general";"via2",#N/A,TRUE,"general";"via3",#N/A,TRUE,"general"}</definedName>
    <definedName name="fhgh" localSheetId="40" hidden="1">{"via1",#N/A,TRUE,"general";"via2",#N/A,TRUE,"general";"via3",#N/A,TRUE,"general"}</definedName>
    <definedName name="fhgh" localSheetId="42" hidden="1">{"via1",#N/A,TRUE,"general";"via2",#N/A,TRUE,"general";"via3",#N/A,TRUE,"general"}</definedName>
    <definedName name="fhgh" localSheetId="45" hidden="1">{"via1",#N/A,TRUE,"general";"via2",#N/A,TRUE,"general";"via3",#N/A,TRUE,"general"}</definedName>
    <definedName name="fhgh" localSheetId="47" hidden="1">{"via1",#N/A,TRUE,"general";"via2",#N/A,TRUE,"general";"via3",#N/A,TRUE,"general"}</definedName>
    <definedName name="fhgh" localSheetId="49" hidden="1">{"via1",#N/A,TRUE,"general";"via2",#N/A,TRUE,"general";"via3",#N/A,TRUE,"general"}</definedName>
    <definedName name="fhgh" localSheetId="51" hidden="1">{"via1",#N/A,TRUE,"general";"via2",#N/A,TRUE,"general";"via3",#N/A,TRUE,"general"}</definedName>
    <definedName name="fhgh" localSheetId="53" hidden="1">{"via1",#N/A,TRUE,"general";"via2",#N/A,TRUE,"general";"via3",#N/A,TRUE,"general"}</definedName>
    <definedName name="fhgh" localSheetId="55" hidden="1">{"via1",#N/A,TRUE,"general";"via2",#N/A,TRUE,"general";"via3",#N/A,TRUE,"general"}</definedName>
    <definedName name="fhgh" localSheetId="57" hidden="1">{"via1",#N/A,TRUE,"general";"via2",#N/A,TRUE,"general";"via3",#N/A,TRUE,"general"}</definedName>
    <definedName name="fhgh" localSheetId="59" hidden="1">{"via1",#N/A,TRUE,"general";"via2",#N/A,TRUE,"general";"via3",#N/A,TRUE,"general"}</definedName>
    <definedName name="fhgh" localSheetId="61" hidden="1">{"via1",#N/A,TRUE,"general";"via2",#N/A,TRUE,"general";"via3",#N/A,TRUE,"general"}</definedName>
    <definedName name="fhgh" localSheetId="63" hidden="1">{"via1",#N/A,TRUE,"general";"via2",#N/A,TRUE,"general";"via3",#N/A,TRUE,"general"}</definedName>
    <definedName name="fhgh" localSheetId="65" hidden="1">{"via1",#N/A,TRUE,"general";"via2",#N/A,TRUE,"general";"via3",#N/A,TRUE,"general"}</definedName>
    <definedName name="fhgh" localSheetId="67" hidden="1">{"via1",#N/A,TRUE,"general";"via2",#N/A,TRUE,"general";"via3",#N/A,TRUE,"general"}</definedName>
    <definedName name="fhgh" localSheetId="69" hidden="1">{"via1",#N/A,TRUE,"general";"via2",#N/A,TRUE,"general";"via3",#N/A,TRUE,"general"}</definedName>
    <definedName name="fhgh" localSheetId="71" hidden="1">{"via1",#N/A,TRUE,"general";"via2",#N/A,TRUE,"general";"via3",#N/A,TRUE,"general"}</definedName>
    <definedName name="fhgh" localSheetId="73" hidden="1">{"via1",#N/A,TRUE,"general";"via2",#N/A,TRUE,"general";"via3",#N/A,TRUE,"general"}</definedName>
    <definedName name="fhgh" localSheetId="75" hidden="1">{"via1",#N/A,TRUE,"general";"via2",#N/A,TRUE,"general";"via3",#N/A,TRUE,"general"}</definedName>
    <definedName name="fhgh" localSheetId="77" hidden="1">{"via1",#N/A,TRUE,"general";"via2",#N/A,TRUE,"general";"via3",#N/A,TRUE,"general"}</definedName>
    <definedName name="fhgh" localSheetId="79"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6" hidden="1">{"via1",#N/A,TRUE,"general";"via2",#N/A,TRUE,"general";"via3",#N/A,TRUE,"general"}</definedName>
    <definedName name="fhpltyunh" localSheetId="28" hidden="1">{"via1",#N/A,TRUE,"general";"via2",#N/A,TRUE,"general";"via3",#N/A,TRUE,"general"}</definedName>
    <definedName name="fhpltyunh" localSheetId="30" hidden="1">{"via1",#N/A,TRUE,"general";"via2",#N/A,TRUE,"general";"via3",#N/A,TRUE,"general"}</definedName>
    <definedName name="fhpltyunh" localSheetId="81" hidden="1">{"via1",#N/A,TRUE,"general";"via2",#N/A,TRUE,"general";"via3",#N/A,TRUE,"general"}</definedName>
    <definedName name="fhpltyunh" localSheetId="32" hidden="1">{"via1",#N/A,TRUE,"general";"via2",#N/A,TRUE,"general";"via3",#N/A,TRUE,"general"}</definedName>
    <definedName name="fhpltyunh" localSheetId="34" hidden="1">{"via1",#N/A,TRUE,"general";"via2",#N/A,TRUE,"general";"via3",#N/A,TRUE,"general"}</definedName>
    <definedName name="fhpltyunh" localSheetId="36" hidden="1">{"via1",#N/A,TRUE,"general";"via2",#N/A,TRUE,"general";"via3",#N/A,TRUE,"general"}</definedName>
    <definedName name="fhpltyunh" localSheetId="38" hidden="1">{"via1",#N/A,TRUE,"general";"via2",#N/A,TRUE,"general";"via3",#N/A,TRUE,"general"}</definedName>
    <definedName name="fhpltyunh" localSheetId="40" hidden="1">{"via1",#N/A,TRUE,"general";"via2",#N/A,TRUE,"general";"via3",#N/A,TRUE,"general"}</definedName>
    <definedName name="fhpltyunh" localSheetId="42" hidden="1">{"via1",#N/A,TRUE,"general";"via2",#N/A,TRUE,"general";"via3",#N/A,TRUE,"general"}</definedName>
    <definedName name="fhpltyunh" localSheetId="45" hidden="1">{"via1",#N/A,TRUE,"general";"via2",#N/A,TRUE,"general";"via3",#N/A,TRUE,"general"}</definedName>
    <definedName name="fhpltyunh" localSheetId="47" hidden="1">{"via1",#N/A,TRUE,"general";"via2",#N/A,TRUE,"general";"via3",#N/A,TRUE,"general"}</definedName>
    <definedName name="fhpltyunh" localSheetId="49" hidden="1">{"via1",#N/A,TRUE,"general";"via2",#N/A,TRUE,"general";"via3",#N/A,TRUE,"general"}</definedName>
    <definedName name="fhpltyunh" localSheetId="51" hidden="1">{"via1",#N/A,TRUE,"general";"via2",#N/A,TRUE,"general";"via3",#N/A,TRUE,"general"}</definedName>
    <definedName name="fhpltyunh" localSheetId="53" hidden="1">{"via1",#N/A,TRUE,"general";"via2",#N/A,TRUE,"general";"via3",#N/A,TRUE,"general"}</definedName>
    <definedName name="fhpltyunh" localSheetId="55" hidden="1">{"via1",#N/A,TRUE,"general";"via2",#N/A,TRUE,"general";"via3",#N/A,TRUE,"general"}</definedName>
    <definedName name="fhpltyunh" localSheetId="57" hidden="1">{"via1",#N/A,TRUE,"general";"via2",#N/A,TRUE,"general";"via3",#N/A,TRUE,"general"}</definedName>
    <definedName name="fhpltyunh" localSheetId="59" hidden="1">{"via1",#N/A,TRUE,"general";"via2",#N/A,TRUE,"general";"via3",#N/A,TRUE,"general"}</definedName>
    <definedName name="fhpltyunh" localSheetId="61" hidden="1">{"via1",#N/A,TRUE,"general";"via2",#N/A,TRUE,"general";"via3",#N/A,TRUE,"general"}</definedName>
    <definedName name="fhpltyunh" localSheetId="63" hidden="1">{"via1",#N/A,TRUE,"general";"via2",#N/A,TRUE,"general";"via3",#N/A,TRUE,"general"}</definedName>
    <definedName name="fhpltyunh" localSheetId="65" hidden="1">{"via1",#N/A,TRUE,"general";"via2",#N/A,TRUE,"general";"via3",#N/A,TRUE,"general"}</definedName>
    <definedName name="fhpltyunh" localSheetId="67" hidden="1">{"via1",#N/A,TRUE,"general";"via2",#N/A,TRUE,"general";"via3",#N/A,TRUE,"general"}</definedName>
    <definedName name="fhpltyunh" localSheetId="69" hidden="1">{"via1",#N/A,TRUE,"general";"via2",#N/A,TRUE,"general";"via3",#N/A,TRUE,"general"}</definedName>
    <definedName name="fhpltyunh" localSheetId="71" hidden="1">{"via1",#N/A,TRUE,"general";"via2",#N/A,TRUE,"general";"via3",#N/A,TRUE,"general"}</definedName>
    <definedName name="fhpltyunh" localSheetId="73" hidden="1">{"via1",#N/A,TRUE,"general";"via2",#N/A,TRUE,"general";"via3",#N/A,TRUE,"general"}</definedName>
    <definedName name="fhpltyunh" localSheetId="75" hidden="1">{"via1",#N/A,TRUE,"general";"via2",#N/A,TRUE,"general";"via3",#N/A,TRUE,"general"}</definedName>
    <definedName name="fhpltyunh" localSheetId="77" hidden="1">{"via1",#N/A,TRUE,"general";"via2",#N/A,TRUE,"general";"via3",#N/A,TRUE,"general"}</definedName>
    <definedName name="fhpltyunh" localSheetId="79"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26">#REF!</definedName>
    <definedName name="fi" localSheetId="28">#REF!</definedName>
    <definedName name="fi" localSheetId="30">#REF!</definedName>
    <definedName name="fi" localSheetId="81">#REF!</definedName>
    <definedName name="fi" localSheetId="32">#REF!</definedName>
    <definedName name="fi" localSheetId="34">#REF!</definedName>
    <definedName name="fi" localSheetId="36">#REF!</definedName>
    <definedName name="fi" localSheetId="38">#REF!</definedName>
    <definedName name="fi" localSheetId="40">#REF!</definedName>
    <definedName name="fi" localSheetId="42">#REF!</definedName>
    <definedName name="fi" localSheetId="45">#REF!</definedName>
    <definedName name="fi" localSheetId="47">#REF!</definedName>
    <definedName name="fi" localSheetId="49">#REF!</definedName>
    <definedName name="fi" localSheetId="51">#REF!</definedName>
    <definedName name="fi" localSheetId="53">#REF!</definedName>
    <definedName name="fi" localSheetId="55">#REF!</definedName>
    <definedName name="fi" localSheetId="57">#REF!</definedName>
    <definedName name="fi" localSheetId="59">#REF!</definedName>
    <definedName name="fi" localSheetId="61">#REF!</definedName>
    <definedName name="fi" localSheetId="63">#REF!</definedName>
    <definedName name="fi" localSheetId="65">#REF!</definedName>
    <definedName name="fi" localSheetId="67">#REF!</definedName>
    <definedName name="fi" localSheetId="69">#REF!</definedName>
    <definedName name="fi" localSheetId="71">#REF!</definedName>
    <definedName name="fi" localSheetId="73">#REF!</definedName>
    <definedName name="fi" localSheetId="75">#REF!</definedName>
    <definedName name="fi" localSheetId="77">#REF!</definedName>
    <definedName name="fi" localSheetId="79">#REF!</definedName>
    <definedName name="fi" localSheetId="3">#REF!</definedName>
    <definedName name="fi">#REF!</definedName>
    <definedName name="FIBER">#REF!</definedName>
    <definedName name="Fil_Fechas">#REF!</definedName>
    <definedName name="fill1" hidden="1">#REF!</definedName>
    <definedName name="FILTROS">#REF!</definedName>
    <definedName name="FINANCIACION" localSheetId="26">'1,1'!ERR</definedName>
    <definedName name="FINANCIACION" localSheetId="28">'1,2'!ERR</definedName>
    <definedName name="FINANCIACION" localSheetId="30">'1,3'!ERR</definedName>
    <definedName name="FINANCIACION" localSheetId="81">'12,2'!ERR</definedName>
    <definedName name="FINANCIACION" localSheetId="32">'2,1-7,2-10,1'!ERR</definedName>
    <definedName name="FINANCIACION" localSheetId="34">'2,2-7,3-10,2'!ERR</definedName>
    <definedName name="FINANCIACION" localSheetId="36">'2,3-10,3'!ERR</definedName>
    <definedName name="FINANCIACION" localSheetId="38">'2,4-10,4'!ERR</definedName>
    <definedName name="FINANCIACION" localSheetId="40">'3,1'!ERR</definedName>
    <definedName name="FINANCIACION" localSheetId="42">'3,2'!ERR</definedName>
    <definedName name="FINANCIACION" localSheetId="45">'3,3'!ERR</definedName>
    <definedName name="FINANCIACION" localSheetId="47">'3,5'!ERR</definedName>
    <definedName name="FINANCIACION" localSheetId="49">'3,6'!ERR</definedName>
    <definedName name="FINANCIACION" localSheetId="51">'4,1'!ERR</definedName>
    <definedName name="FINANCIACION" localSheetId="53">'5,1-11,1'!ERR</definedName>
    <definedName name="FINANCIACION" localSheetId="55">'6,1-8,2-12,1'!ERR</definedName>
    <definedName name="FINANCIACION" localSheetId="57">'6,2'!ERR</definedName>
    <definedName name="FINANCIACION" localSheetId="59">'6,3'!ERR</definedName>
    <definedName name="FINANCIACION" localSheetId="61">'6,4-9,2'!ERR</definedName>
    <definedName name="FINANCIACION" localSheetId="63">'6,5-9,3'!ERR</definedName>
    <definedName name="FINANCIACION" localSheetId="65">'6,6'!ERR</definedName>
    <definedName name="FINANCIACION" localSheetId="67">'6,7'!ERR</definedName>
    <definedName name="FINANCIACION" localSheetId="69">'6,8'!ERR</definedName>
    <definedName name="FINANCIACION" localSheetId="71">'6,9'!ERR</definedName>
    <definedName name="FINANCIACION" localSheetId="73">'7,1'!ERR</definedName>
    <definedName name="FINANCIACION" localSheetId="75">'8,1- 3,4'!ERR</definedName>
    <definedName name="FINANCIACION" localSheetId="77">'8,3'!ERR</definedName>
    <definedName name="FINANCIACION" localSheetId="79">'9,1'!ERR</definedName>
    <definedName name="FINANCIACION">[0]!ERR</definedName>
    <definedName name="FinePrint" localSheetId="26">[75]!FinePrint</definedName>
    <definedName name="FinePrint" localSheetId="28">[75]!FinePrint</definedName>
    <definedName name="FinePrint" localSheetId="30">[75]!FinePrint</definedName>
    <definedName name="FinePrint" localSheetId="81">[75]!FinePrint</definedName>
    <definedName name="FinePrint" localSheetId="32">[75]!FinePrint</definedName>
    <definedName name="FinePrint" localSheetId="34">[75]!FinePrint</definedName>
    <definedName name="FinePrint" localSheetId="36">[75]!FinePrint</definedName>
    <definedName name="FinePrint" localSheetId="38">[75]!FinePrint</definedName>
    <definedName name="FinePrint" localSheetId="40">[75]!FinePrint</definedName>
    <definedName name="FinePrint" localSheetId="42">[75]!FinePrint</definedName>
    <definedName name="FinePrint" localSheetId="45">[75]!FinePrint</definedName>
    <definedName name="FinePrint" localSheetId="47">[75]!FinePrint</definedName>
    <definedName name="FinePrint" localSheetId="49">[75]!FinePrint</definedName>
    <definedName name="FinePrint" localSheetId="51">[75]!FinePrint</definedName>
    <definedName name="FinePrint" localSheetId="53">[75]!FinePrint</definedName>
    <definedName name="FinePrint" localSheetId="55">[75]!FinePrint</definedName>
    <definedName name="FinePrint" localSheetId="57">[75]!FinePrint</definedName>
    <definedName name="FinePrint" localSheetId="59">[75]!FinePrint</definedName>
    <definedName name="FinePrint" localSheetId="61">[75]!FinePrint</definedName>
    <definedName name="FinePrint" localSheetId="63">[75]!FinePrint</definedName>
    <definedName name="FinePrint" localSheetId="65">[75]!FinePrint</definedName>
    <definedName name="FinePrint" localSheetId="67">[75]!FinePrint</definedName>
    <definedName name="FinePrint" localSheetId="69">[75]!FinePrint</definedName>
    <definedName name="FinePrint" localSheetId="71">[75]!FinePrint</definedName>
    <definedName name="FinePrint" localSheetId="73">[75]!FinePrint</definedName>
    <definedName name="FinePrint" localSheetId="75">[75]!FinePrint</definedName>
    <definedName name="FinePrint" localSheetId="77">[75]!FinePrint</definedName>
    <definedName name="FinePrint" localSheetId="79">[75]!FinePrint</definedName>
    <definedName name="FinePrint">[75]!FinePrint</definedName>
    <definedName name="fk">#REF!</definedName>
    <definedName name="flq">#REF!</definedName>
    <definedName name="FM" localSheetId="26">1.18</definedName>
    <definedName name="FM" localSheetId="28">1.18</definedName>
    <definedName name="FM" localSheetId="30">1.18</definedName>
    <definedName name="FM" localSheetId="81">1.18</definedName>
    <definedName name="FM" localSheetId="32">1.18</definedName>
    <definedName name="FM" localSheetId="34">1.18</definedName>
    <definedName name="FM" localSheetId="36">1.18</definedName>
    <definedName name="FM" localSheetId="38">1.18</definedName>
    <definedName name="FM" localSheetId="40">1.18</definedName>
    <definedName name="FM" localSheetId="42">1.18</definedName>
    <definedName name="FM" localSheetId="45">1.18</definedName>
    <definedName name="FM" localSheetId="47">1.18</definedName>
    <definedName name="FM" localSheetId="49">1.18</definedName>
    <definedName name="FM" localSheetId="51">1.18</definedName>
    <definedName name="FM" localSheetId="53">1.18</definedName>
    <definedName name="FM" localSheetId="55">1.18</definedName>
    <definedName name="FM" localSheetId="57">1.18</definedName>
    <definedName name="FM" localSheetId="59">1.18</definedName>
    <definedName name="FM" localSheetId="61">1.18</definedName>
    <definedName name="FM" localSheetId="63">1.18</definedName>
    <definedName name="FM" localSheetId="65">1.18</definedName>
    <definedName name="FM" localSheetId="67">1.18</definedName>
    <definedName name="FM" localSheetId="69">1.18</definedName>
    <definedName name="FM" localSheetId="71">1.18</definedName>
    <definedName name="FM" localSheetId="73">1.18</definedName>
    <definedName name="FM" localSheetId="75">1.18</definedName>
    <definedName name="FM" localSheetId="77">1.18</definedName>
    <definedName name="FM" localSheetId="79">1.18</definedName>
    <definedName name="FM" localSheetId="3">1.18</definedName>
    <definedName name="FM">#REF!</definedName>
    <definedName name="FMO">#REF!</definedName>
    <definedName name="fnic">[81]Hoja1!$C$13</definedName>
    <definedName name="FO">1.32</definedName>
    <definedName name="FORDESCR">'[3]7422CW00'!#REF!</definedName>
    <definedName name="FORM_C3">[106]Hoja1!$A$33:$N$51</definedName>
    <definedName name="FORMOLT">'[3]7422CW00'!#REF!</definedName>
    <definedName name="formularioCantidades">#REF!</definedName>
    <definedName name="FORSHE">'[3]7422CW00'!#REF!</definedName>
    <definedName name="FORUNMIS">'[3]7422CW00'!#REF!</definedName>
    <definedName name="FR" localSheetId="26">1.15</definedName>
    <definedName name="FR" localSheetId="28">1.15</definedName>
    <definedName name="FR" localSheetId="30">1.15</definedName>
    <definedName name="FR" localSheetId="81">1.15</definedName>
    <definedName name="FR" localSheetId="32">1.15</definedName>
    <definedName name="FR" localSheetId="34">1.15</definedName>
    <definedName name="FR" localSheetId="36">1.15</definedName>
    <definedName name="FR" localSheetId="38">1.15</definedName>
    <definedName name="FR" localSheetId="40">1.15</definedName>
    <definedName name="FR" localSheetId="42">1.15</definedName>
    <definedName name="FR" localSheetId="45">1.15</definedName>
    <definedName name="FR" localSheetId="47">1.15</definedName>
    <definedName name="FR" localSheetId="49">1.15</definedName>
    <definedName name="FR" localSheetId="51">1.15</definedName>
    <definedName name="FR" localSheetId="53">1.15</definedName>
    <definedName name="FR" localSheetId="55">1.15</definedName>
    <definedName name="FR" localSheetId="57">1.15</definedName>
    <definedName name="FR" localSheetId="59">1.15</definedName>
    <definedName name="FR" localSheetId="61">1.15</definedName>
    <definedName name="FR" localSheetId="63">1.15</definedName>
    <definedName name="FR" localSheetId="65">1.15</definedName>
    <definedName name="FR" localSheetId="67">1.15</definedName>
    <definedName name="FR" localSheetId="69">1.15</definedName>
    <definedName name="FR" localSheetId="71">1.15</definedName>
    <definedName name="FR" localSheetId="73">1.15</definedName>
    <definedName name="FR" localSheetId="75">1.15</definedName>
    <definedName name="FR" localSheetId="77">1.15</definedName>
    <definedName name="FR" localSheetId="79">1.15</definedName>
    <definedName name="FR" localSheetId="3">1.15</definedName>
    <definedName name="FR">#REF!</definedName>
    <definedName name="frbgsd" localSheetId="26"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8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40" hidden="1">{"TAB1",#N/A,TRUE,"GENERAL";"TAB2",#N/A,TRUE,"GENERAL";"TAB3",#N/A,TRUE,"GENERAL";"TAB4",#N/A,TRUE,"GENERAL";"TAB5",#N/A,TRUE,"GENERAL"}</definedName>
    <definedName name="frbgsd" localSheetId="42" hidden="1">{"TAB1",#N/A,TRUE,"GENERAL";"TAB2",#N/A,TRUE,"GENERAL";"TAB3",#N/A,TRUE,"GENERAL";"TAB4",#N/A,TRUE,"GENERAL";"TAB5",#N/A,TRUE,"GENERAL"}</definedName>
    <definedName name="frbgsd" localSheetId="45" hidden="1">{"TAB1",#N/A,TRUE,"GENERAL";"TAB2",#N/A,TRUE,"GENERAL";"TAB3",#N/A,TRUE,"GENERAL";"TAB4",#N/A,TRUE,"GENERAL";"TAB5",#N/A,TRUE,"GENERAL"}</definedName>
    <definedName name="frbgsd" localSheetId="47" hidden="1">{"TAB1",#N/A,TRUE,"GENERAL";"TAB2",#N/A,TRUE,"GENERAL";"TAB3",#N/A,TRUE,"GENERAL";"TAB4",#N/A,TRUE,"GENERAL";"TAB5",#N/A,TRUE,"GENERAL"}</definedName>
    <definedName name="frbgsd" localSheetId="49" hidden="1">{"TAB1",#N/A,TRUE,"GENERAL";"TAB2",#N/A,TRUE,"GENERAL";"TAB3",#N/A,TRUE,"GENERAL";"TAB4",#N/A,TRUE,"GENERAL";"TAB5",#N/A,TRUE,"GENERAL"}</definedName>
    <definedName name="frbgsd" localSheetId="51" hidden="1">{"TAB1",#N/A,TRUE,"GENERAL";"TAB2",#N/A,TRUE,"GENERAL";"TAB3",#N/A,TRUE,"GENERAL";"TAB4",#N/A,TRUE,"GENERAL";"TAB5",#N/A,TRUE,"GENERAL"}</definedName>
    <definedName name="frbgsd" localSheetId="53" hidden="1">{"TAB1",#N/A,TRUE,"GENERAL";"TAB2",#N/A,TRUE,"GENERAL";"TAB3",#N/A,TRUE,"GENERAL";"TAB4",#N/A,TRUE,"GENERAL";"TAB5",#N/A,TRUE,"GENERAL"}</definedName>
    <definedName name="frbgsd" localSheetId="55" hidden="1">{"TAB1",#N/A,TRUE,"GENERAL";"TAB2",#N/A,TRUE,"GENERAL";"TAB3",#N/A,TRUE,"GENERAL";"TAB4",#N/A,TRUE,"GENERAL";"TAB5",#N/A,TRUE,"GENERAL"}</definedName>
    <definedName name="frbgsd" localSheetId="57" hidden="1">{"TAB1",#N/A,TRUE,"GENERAL";"TAB2",#N/A,TRUE,"GENERAL";"TAB3",#N/A,TRUE,"GENERAL";"TAB4",#N/A,TRUE,"GENERAL";"TAB5",#N/A,TRUE,"GENERAL"}</definedName>
    <definedName name="frbgsd" localSheetId="59" hidden="1">{"TAB1",#N/A,TRUE,"GENERAL";"TAB2",#N/A,TRUE,"GENERAL";"TAB3",#N/A,TRUE,"GENERAL";"TAB4",#N/A,TRUE,"GENERAL";"TAB5",#N/A,TRUE,"GENERAL"}</definedName>
    <definedName name="frbgsd" localSheetId="61" hidden="1">{"TAB1",#N/A,TRUE,"GENERAL";"TAB2",#N/A,TRUE,"GENERAL";"TAB3",#N/A,TRUE,"GENERAL";"TAB4",#N/A,TRUE,"GENERAL";"TAB5",#N/A,TRUE,"GENERAL"}</definedName>
    <definedName name="frbgsd" localSheetId="63" hidden="1">{"TAB1",#N/A,TRUE,"GENERAL";"TAB2",#N/A,TRUE,"GENERAL";"TAB3",#N/A,TRUE,"GENERAL";"TAB4",#N/A,TRUE,"GENERAL";"TAB5",#N/A,TRUE,"GENERAL"}</definedName>
    <definedName name="frbgsd" localSheetId="65" hidden="1">{"TAB1",#N/A,TRUE,"GENERAL";"TAB2",#N/A,TRUE,"GENERAL";"TAB3",#N/A,TRUE,"GENERAL";"TAB4",#N/A,TRUE,"GENERAL";"TAB5",#N/A,TRUE,"GENERAL"}</definedName>
    <definedName name="frbgsd" localSheetId="67" hidden="1">{"TAB1",#N/A,TRUE,"GENERAL";"TAB2",#N/A,TRUE,"GENERAL";"TAB3",#N/A,TRUE,"GENERAL";"TAB4",#N/A,TRUE,"GENERAL";"TAB5",#N/A,TRUE,"GENERAL"}</definedName>
    <definedName name="frbgsd" localSheetId="69" hidden="1">{"TAB1",#N/A,TRUE,"GENERAL";"TAB2",#N/A,TRUE,"GENERAL";"TAB3",#N/A,TRUE,"GENERAL";"TAB4",#N/A,TRUE,"GENERAL";"TAB5",#N/A,TRUE,"GENERAL"}</definedName>
    <definedName name="frbgsd" localSheetId="71" hidden="1">{"TAB1",#N/A,TRUE,"GENERAL";"TAB2",#N/A,TRUE,"GENERAL";"TAB3",#N/A,TRUE,"GENERAL";"TAB4",#N/A,TRUE,"GENERAL";"TAB5",#N/A,TRUE,"GENERAL"}</definedName>
    <definedName name="frbgsd" localSheetId="73" hidden="1">{"TAB1",#N/A,TRUE,"GENERAL";"TAB2",#N/A,TRUE,"GENERAL";"TAB3",#N/A,TRUE,"GENERAL";"TAB4",#N/A,TRUE,"GENERAL";"TAB5",#N/A,TRUE,"GENERAL"}</definedName>
    <definedName name="frbgsd" localSheetId="75" hidden="1">{"TAB1",#N/A,TRUE,"GENERAL";"TAB2",#N/A,TRUE,"GENERAL";"TAB3",#N/A,TRUE,"GENERAL";"TAB4",#N/A,TRUE,"GENERAL";"TAB5",#N/A,TRUE,"GENERAL"}</definedName>
    <definedName name="frbgsd" localSheetId="77" hidden="1">{"TAB1",#N/A,TRUE,"GENERAL";"TAB2",#N/A,TRUE,"GENERAL";"TAB3",#N/A,TRUE,"GENERAL";"TAB4",#N/A,TRUE,"GENERAL";"TAB5",#N/A,TRUE,"GENERAL"}</definedName>
    <definedName name="frbgsd" localSheetId="79"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6" hidden="1">{"via1",#N/A,TRUE,"general";"via2",#N/A,TRUE,"general";"via3",#N/A,TRUE,"general"}</definedName>
    <definedName name="frefr" localSheetId="28" hidden="1">{"via1",#N/A,TRUE,"general";"via2",#N/A,TRUE,"general";"via3",#N/A,TRUE,"general"}</definedName>
    <definedName name="frefr" localSheetId="30" hidden="1">{"via1",#N/A,TRUE,"general";"via2",#N/A,TRUE,"general";"via3",#N/A,TRUE,"general"}</definedName>
    <definedName name="frefr" localSheetId="81" hidden="1">{"via1",#N/A,TRUE,"general";"via2",#N/A,TRUE,"general";"via3",#N/A,TRUE,"general"}</definedName>
    <definedName name="frefr" localSheetId="32" hidden="1">{"via1",#N/A,TRUE,"general";"via2",#N/A,TRUE,"general";"via3",#N/A,TRUE,"general"}</definedName>
    <definedName name="frefr" localSheetId="34" hidden="1">{"via1",#N/A,TRUE,"general";"via2",#N/A,TRUE,"general";"via3",#N/A,TRUE,"general"}</definedName>
    <definedName name="frefr" localSheetId="36" hidden="1">{"via1",#N/A,TRUE,"general";"via2",#N/A,TRUE,"general";"via3",#N/A,TRUE,"general"}</definedName>
    <definedName name="frefr" localSheetId="38" hidden="1">{"via1",#N/A,TRUE,"general";"via2",#N/A,TRUE,"general";"via3",#N/A,TRUE,"general"}</definedName>
    <definedName name="frefr" localSheetId="40" hidden="1">{"via1",#N/A,TRUE,"general";"via2",#N/A,TRUE,"general";"via3",#N/A,TRUE,"general"}</definedName>
    <definedName name="frefr" localSheetId="42" hidden="1">{"via1",#N/A,TRUE,"general";"via2",#N/A,TRUE,"general";"via3",#N/A,TRUE,"general"}</definedName>
    <definedName name="frefr" localSheetId="45" hidden="1">{"via1",#N/A,TRUE,"general";"via2",#N/A,TRUE,"general";"via3",#N/A,TRUE,"general"}</definedName>
    <definedName name="frefr" localSheetId="47" hidden="1">{"via1",#N/A,TRUE,"general";"via2",#N/A,TRUE,"general";"via3",#N/A,TRUE,"general"}</definedName>
    <definedName name="frefr" localSheetId="49" hidden="1">{"via1",#N/A,TRUE,"general";"via2",#N/A,TRUE,"general";"via3",#N/A,TRUE,"general"}</definedName>
    <definedName name="frefr" localSheetId="51" hidden="1">{"via1",#N/A,TRUE,"general";"via2",#N/A,TRUE,"general";"via3",#N/A,TRUE,"general"}</definedName>
    <definedName name="frefr" localSheetId="53" hidden="1">{"via1",#N/A,TRUE,"general";"via2",#N/A,TRUE,"general";"via3",#N/A,TRUE,"general"}</definedName>
    <definedName name="frefr" localSheetId="55" hidden="1">{"via1",#N/A,TRUE,"general";"via2",#N/A,TRUE,"general";"via3",#N/A,TRUE,"general"}</definedName>
    <definedName name="frefr" localSheetId="57" hidden="1">{"via1",#N/A,TRUE,"general";"via2",#N/A,TRUE,"general";"via3",#N/A,TRUE,"general"}</definedName>
    <definedName name="frefr" localSheetId="59" hidden="1">{"via1",#N/A,TRUE,"general";"via2",#N/A,TRUE,"general";"via3",#N/A,TRUE,"general"}</definedName>
    <definedName name="frefr" localSheetId="61" hidden="1">{"via1",#N/A,TRUE,"general";"via2",#N/A,TRUE,"general";"via3",#N/A,TRUE,"general"}</definedName>
    <definedName name="frefr" localSheetId="63" hidden="1">{"via1",#N/A,TRUE,"general";"via2",#N/A,TRUE,"general";"via3",#N/A,TRUE,"general"}</definedName>
    <definedName name="frefr" localSheetId="65" hidden="1">{"via1",#N/A,TRUE,"general";"via2",#N/A,TRUE,"general";"via3",#N/A,TRUE,"general"}</definedName>
    <definedName name="frefr" localSheetId="67" hidden="1">{"via1",#N/A,TRUE,"general";"via2",#N/A,TRUE,"general";"via3",#N/A,TRUE,"general"}</definedName>
    <definedName name="frefr" localSheetId="69" hidden="1">{"via1",#N/A,TRUE,"general";"via2",#N/A,TRUE,"general";"via3",#N/A,TRUE,"general"}</definedName>
    <definedName name="frefr" localSheetId="71" hidden="1">{"via1",#N/A,TRUE,"general";"via2",#N/A,TRUE,"general";"via3",#N/A,TRUE,"general"}</definedName>
    <definedName name="frefr" localSheetId="73" hidden="1">{"via1",#N/A,TRUE,"general";"via2",#N/A,TRUE,"general";"via3",#N/A,TRUE,"general"}</definedName>
    <definedName name="frefr" localSheetId="75" hidden="1">{"via1",#N/A,TRUE,"general";"via2",#N/A,TRUE,"general";"via3",#N/A,TRUE,"general"}</definedName>
    <definedName name="frefr" localSheetId="77" hidden="1">{"via1",#N/A,TRUE,"general";"via2",#N/A,TRUE,"general";"via3",#N/A,TRUE,"general"}</definedName>
    <definedName name="frefr" localSheetId="79"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6" hidden="1">{"via1",#N/A,TRUE,"general";"via2",#N/A,TRUE,"general";"via3",#N/A,TRUE,"general"}</definedName>
    <definedName name="frfa" localSheetId="28" hidden="1">{"via1",#N/A,TRUE,"general";"via2",#N/A,TRUE,"general";"via3",#N/A,TRUE,"general"}</definedName>
    <definedName name="frfa" localSheetId="30" hidden="1">{"via1",#N/A,TRUE,"general";"via2",#N/A,TRUE,"general";"via3",#N/A,TRUE,"general"}</definedName>
    <definedName name="frfa" localSheetId="81" hidden="1">{"via1",#N/A,TRUE,"general";"via2",#N/A,TRUE,"general";"via3",#N/A,TRUE,"general"}</definedName>
    <definedName name="frfa" localSheetId="32" hidden="1">{"via1",#N/A,TRUE,"general";"via2",#N/A,TRUE,"general";"via3",#N/A,TRUE,"general"}</definedName>
    <definedName name="frfa" localSheetId="34" hidden="1">{"via1",#N/A,TRUE,"general";"via2",#N/A,TRUE,"general";"via3",#N/A,TRUE,"general"}</definedName>
    <definedName name="frfa" localSheetId="36" hidden="1">{"via1",#N/A,TRUE,"general";"via2",#N/A,TRUE,"general";"via3",#N/A,TRUE,"general"}</definedName>
    <definedName name="frfa" localSheetId="38" hidden="1">{"via1",#N/A,TRUE,"general";"via2",#N/A,TRUE,"general";"via3",#N/A,TRUE,"general"}</definedName>
    <definedName name="frfa" localSheetId="40" hidden="1">{"via1",#N/A,TRUE,"general";"via2",#N/A,TRUE,"general";"via3",#N/A,TRUE,"general"}</definedName>
    <definedName name="frfa" localSheetId="42" hidden="1">{"via1",#N/A,TRUE,"general";"via2",#N/A,TRUE,"general";"via3",#N/A,TRUE,"general"}</definedName>
    <definedName name="frfa" localSheetId="45" hidden="1">{"via1",#N/A,TRUE,"general";"via2",#N/A,TRUE,"general";"via3",#N/A,TRUE,"general"}</definedName>
    <definedName name="frfa" localSheetId="47" hidden="1">{"via1",#N/A,TRUE,"general";"via2",#N/A,TRUE,"general";"via3",#N/A,TRUE,"general"}</definedName>
    <definedName name="frfa" localSheetId="49" hidden="1">{"via1",#N/A,TRUE,"general";"via2",#N/A,TRUE,"general";"via3",#N/A,TRUE,"general"}</definedName>
    <definedName name="frfa" localSheetId="51" hidden="1">{"via1",#N/A,TRUE,"general";"via2",#N/A,TRUE,"general";"via3",#N/A,TRUE,"general"}</definedName>
    <definedName name="frfa" localSheetId="53" hidden="1">{"via1",#N/A,TRUE,"general";"via2",#N/A,TRUE,"general";"via3",#N/A,TRUE,"general"}</definedName>
    <definedName name="frfa" localSheetId="55" hidden="1">{"via1",#N/A,TRUE,"general";"via2",#N/A,TRUE,"general";"via3",#N/A,TRUE,"general"}</definedName>
    <definedName name="frfa" localSheetId="57" hidden="1">{"via1",#N/A,TRUE,"general";"via2",#N/A,TRUE,"general";"via3",#N/A,TRUE,"general"}</definedName>
    <definedName name="frfa" localSheetId="59" hidden="1">{"via1",#N/A,TRUE,"general";"via2",#N/A,TRUE,"general";"via3",#N/A,TRUE,"general"}</definedName>
    <definedName name="frfa" localSheetId="61" hidden="1">{"via1",#N/A,TRUE,"general";"via2",#N/A,TRUE,"general";"via3",#N/A,TRUE,"general"}</definedName>
    <definedName name="frfa" localSheetId="63" hidden="1">{"via1",#N/A,TRUE,"general";"via2",#N/A,TRUE,"general";"via3",#N/A,TRUE,"general"}</definedName>
    <definedName name="frfa" localSheetId="65" hidden="1">{"via1",#N/A,TRUE,"general";"via2",#N/A,TRUE,"general";"via3",#N/A,TRUE,"general"}</definedName>
    <definedName name="frfa" localSheetId="67" hidden="1">{"via1",#N/A,TRUE,"general";"via2",#N/A,TRUE,"general";"via3",#N/A,TRUE,"general"}</definedName>
    <definedName name="frfa" localSheetId="69" hidden="1">{"via1",#N/A,TRUE,"general";"via2",#N/A,TRUE,"general";"via3",#N/A,TRUE,"general"}</definedName>
    <definedName name="frfa" localSheetId="71" hidden="1">{"via1",#N/A,TRUE,"general";"via2",#N/A,TRUE,"general";"via3",#N/A,TRUE,"general"}</definedName>
    <definedName name="frfa" localSheetId="73" hidden="1">{"via1",#N/A,TRUE,"general";"via2",#N/A,TRUE,"general";"via3",#N/A,TRUE,"general"}</definedName>
    <definedName name="frfa" localSheetId="75" hidden="1">{"via1",#N/A,TRUE,"general";"via2",#N/A,TRUE,"general";"via3",#N/A,TRUE,"general"}</definedName>
    <definedName name="frfa" localSheetId="77" hidden="1">{"via1",#N/A,TRUE,"general";"via2",#N/A,TRUE,"general";"via3",#N/A,TRUE,"general"}</definedName>
    <definedName name="frfa" localSheetId="79"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6" hidden="1">{"TAB1",#N/A,TRUE,"GENERAL";"TAB2",#N/A,TRUE,"GENERAL";"TAB3",#N/A,TRUE,"GENERAL";"TAB4",#N/A,TRUE,"GENERAL";"TAB5",#N/A,TRUE,"GENERAL"}</definedName>
    <definedName name="frfr" localSheetId="28" hidden="1">{"TAB1",#N/A,TRUE,"GENERAL";"TAB2",#N/A,TRUE,"GENERAL";"TAB3",#N/A,TRUE,"GENERAL";"TAB4",#N/A,TRUE,"GENERAL";"TAB5",#N/A,TRUE,"GENERAL"}</definedName>
    <definedName name="frfr" localSheetId="30" hidden="1">{"TAB1",#N/A,TRUE,"GENERAL";"TAB2",#N/A,TRUE,"GENERAL";"TAB3",#N/A,TRUE,"GENERAL";"TAB4",#N/A,TRUE,"GENERAL";"TAB5",#N/A,TRUE,"GENERAL"}</definedName>
    <definedName name="frfr" localSheetId="8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4" hidden="1">{"TAB1",#N/A,TRUE,"GENERAL";"TAB2",#N/A,TRUE,"GENERAL";"TAB3",#N/A,TRUE,"GENERAL";"TAB4",#N/A,TRUE,"GENERAL";"TAB5",#N/A,TRUE,"GENERAL"}</definedName>
    <definedName name="frfr" localSheetId="36" hidden="1">{"TAB1",#N/A,TRUE,"GENERAL";"TAB2",#N/A,TRUE,"GENERAL";"TAB3",#N/A,TRUE,"GENERAL";"TAB4",#N/A,TRUE,"GENERAL";"TAB5",#N/A,TRUE,"GENERAL"}</definedName>
    <definedName name="frfr" localSheetId="38" hidden="1">{"TAB1",#N/A,TRUE,"GENERAL";"TAB2",#N/A,TRUE,"GENERAL";"TAB3",#N/A,TRUE,"GENERAL";"TAB4",#N/A,TRUE,"GENERAL";"TAB5",#N/A,TRUE,"GENERAL"}</definedName>
    <definedName name="frfr" localSheetId="40" hidden="1">{"TAB1",#N/A,TRUE,"GENERAL";"TAB2",#N/A,TRUE,"GENERAL";"TAB3",#N/A,TRUE,"GENERAL";"TAB4",#N/A,TRUE,"GENERAL";"TAB5",#N/A,TRUE,"GENERAL"}</definedName>
    <definedName name="frfr" localSheetId="42" hidden="1">{"TAB1",#N/A,TRUE,"GENERAL";"TAB2",#N/A,TRUE,"GENERAL";"TAB3",#N/A,TRUE,"GENERAL";"TAB4",#N/A,TRUE,"GENERAL";"TAB5",#N/A,TRUE,"GENERAL"}</definedName>
    <definedName name="frfr" localSheetId="45" hidden="1">{"TAB1",#N/A,TRUE,"GENERAL";"TAB2",#N/A,TRUE,"GENERAL";"TAB3",#N/A,TRUE,"GENERAL";"TAB4",#N/A,TRUE,"GENERAL";"TAB5",#N/A,TRUE,"GENERAL"}</definedName>
    <definedName name="frfr" localSheetId="47" hidden="1">{"TAB1",#N/A,TRUE,"GENERAL";"TAB2",#N/A,TRUE,"GENERAL";"TAB3",#N/A,TRUE,"GENERAL";"TAB4",#N/A,TRUE,"GENERAL";"TAB5",#N/A,TRUE,"GENERAL"}</definedName>
    <definedName name="frfr" localSheetId="49" hidden="1">{"TAB1",#N/A,TRUE,"GENERAL";"TAB2",#N/A,TRUE,"GENERAL";"TAB3",#N/A,TRUE,"GENERAL";"TAB4",#N/A,TRUE,"GENERAL";"TAB5",#N/A,TRUE,"GENERAL"}</definedName>
    <definedName name="frfr" localSheetId="51" hidden="1">{"TAB1",#N/A,TRUE,"GENERAL";"TAB2",#N/A,TRUE,"GENERAL";"TAB3",#N/A,TRUE,"GENERAL";"TAB4",#N/A,TRUE,"GENERAL";"TAB5",#N/A,TRUE,"GENERAL"}</definedName>
    <definedName name="frfr" localSheetId="53" hidden="1">{"TAB1",#N/A,TRUE,"GENERAL";"TAB2",#N/A,TRUE,"GENERAL";"TAB3",#N/A,TRUE,"GENERAL";"TAB4",#N/A,TRUE,"GENERAL";"TAB5",#N/A,TRUE,"GENERAL"}</definedName>
    <definedName name="frfr" localSheetId="55" hidden="1">{"TAB1",#N/A,TRUE,"GENERAL";"TAB2",#N/A,TRUE,"GENERAL";"TAB3",#N/A,TRUE,"GENERAL";"TAB4",#N/A,TRUE,"GENERAL";"TAB5",#N/A,TRUE,"GENERAL"}</definedName>
    <definedName name="frfr" localSheetId="57" hidden="1">{"TAB1",#N/A,TRUE,"GENERAL";"TAB2",#N/A,TRUE,"GENERAL";"TAB3",#N/A,TRUE,"GENERAL";"TAB4",#N/A,TRUE,"GENERAL";"TAB5",#N/A,TRUE,"GENERAL"}</definedName>
    <definedName name="frfr" localSheetId="59" hidden="1">{"TAB1",#N/A,TRUE,"GENERAL";"TAB2",#N/A,TRUE,"GENERAL";"TAB3",#N/A,TRUE,"GENERAL";"TAB4",#N/A,TRUE,"GENERAL";"TAB5",#N/A,TRUE,"GENERAL"}</definedName>
    <definedName name="frfr" localSheetId="61" hidden="1">{"TAB1",#N/A,TRUE,"GENERAL";"TAB2",#N/A,TRUE,"GENERAL";"TAB3",#N/A,TRUE,"GENERAL";"TAB4",#N/A,TRUE,"GENERAL";"TAB5",#N/A,TRUE,"GENERAL"}</definedName>
    <definedName name="frfr" localSheetId="63" hidden="1">{"TAB1",#N/A,TRUE,"GENERAL";"TAB2",#N/A,TRUE,"GENERAL";"TAB3",#N/A,TRUE,"GENERAL";"TAB4",#N/A,TRUE,"GENERAL";"TAB5",#N/A,TRUE,"GENERAL"}</definedName>
    <definedName name="frfr" localSheetId="65" hidden="1">{"TAB1",#N/A,TRUE,"GENERAL";"TAB2",#N/A,TRUE,"GENERAL";"TAB3",#N/A,TRUE,"GENERAL";"TAB4",#N/A,TRUE,"GENERAL";"TAB5",#N/A,TRUE,"GENERAL"}</definedName>
    <definedName name="frfr" localSheetId="67" hidden="1">{"TAB1",#N/A,TRUE,"GENERAL";"TAB2",#N/A,TRUE,"GENERAL";"TAB3",#N/A,TRUE,"GENERAL";"TAB4",#N/A,TRUE,"GENERAL";"TAB5",#N/A,TRUE,"GENERAL"}</definedName>
    <definedName name="frfr" localSheetId="69" hidden="1">{"TAB1",#N/A,TRUE,"GENERAL";"TAB2",#N/A,TRUE,"GENERAL";"TAB3",#N/A,TRUE,"GENERAL";"TAB4",#N/A,TRUE,"GENERAL";"TAB5",#N/A,TRUE,"GENERAL"}</definedName>
    <definedName name="frfr" localSheetId="71" hidden="1">{"TAB1",#N/A,TRUE,"GENERAL";"TAB2",#N/A,TRUE,"GENERAL";"TAB3",#N/A,TRUE,"GENERAL";"TAB4",#N/A,TRUE,"GENERAL";"TAB5",#N/A,TRUE,"GENERAL"}</definedName>
    <definedName name="frfr" localSheetId="73" hidden="1">{"TAB1",#N/A,TRUE,"GENERAL";"TAB2",#N/A,TRUE,"GENERAL";"TAB3",#N/A,TRUE,"GENERAL";"TAB4",#N/A,TRUE,"GENERAL";"TAB5",#N/A,TRUE,"GENERAL"}</definedName>
    <definedName name="frfr" localSheetId="75" hidden="1">{"TAB1",#N/A,TRUE,"GENERAL";"TAB2",#N/A,TRUE,"GENERAL";"TAB3",#N/A,TRUE,"GENERAL";"TAB4",#N/A,TRUE,"GENERAL";"TAB5",#N/A,TRUE,"GENERAL"}</definedName>
    <definedName name="frfr" localSheetId="77" hidden="1">{"TAB1",#N/A,TRUE,"GENERAL";"TAB2",#N/A,TRUE,"GENERAL";"TAB3",#N/A,TRUE,"GENERAL";"TAB4",#N/A,TRUE,"GENERAL";"TAB5",#N/A,TRUE,"GENERAL"}</definedName>
    <definedName name="frfr" localSheetId="79"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rgty">#REF!</definedName>
    <definedName name="FS">1.32</definedName>
    <definedName name="FSD">#REF!</definedName>
    <definedName name="FT">#REF!</definedName>
    <definedName name="fu" localSheetId="26">'1,1'!ERR</definedName>
    <definedName name="fu" localSheetId="28">'1,2'!ERR</definedName>
    <definedName name="fu" localSheetId="30">'1,3'!ERR</definedName>
    <definedName name="fu" localSheetId="81">'12,2'!ERR</definedName>
    <definedName name="fu" localSheetId="32">'2,1-7,2-10,1'!ERR</definedName>
    <definedName name="fu" localSheetId="34">'2,2-7,3-10,2'!ERR</definedName>
    <definedName name="fu" localSheetId="36">'2,3-10,3'!ERR</definedName>
    <definedName name="fu" localSheetId="38">'2,4-10,4'!ERR</definedName>
    <definedName name="fu" localSheetId="40">'3,1'!ERR</definedName>
    <definedName name="fu" localSheetId="42">'3,2'!ERR</definedName>
    <definedName name="fu" localSheetId="45">'3,3'!ERR</definedName>
    <definedName name="fu" localSheetId="47">'3,5'!ERR</definedName>
    <definedName name="fu" localSheetId="49">'3,6'!ERR</definedName>
    <definedName name="fu" localSheetId="51">'4,1'!ERR</definedName>
    <definedName name="fu" localSheetId="53">'5,1-11,1'!ERR</definedName>
    <definedName name="fu" localSheetId="55">'6,1-8,2-12,1'!ERR</definedName>
    <definedName name="fu" localSheetId="57">'6,2'!ERR</definedName>
    <definedName name="fu" localSheetId="59">'6,3'!ERR</definedName>
    <definedName name="fu" localSheetId="61">'6,4-9,2'!ERR</definedName>
    <definedName name="fu" localSheetId="63">'6,5-9,3'!ERR</definedName>
    <definedName name="fu" localSheetId="65">'6,6'!ERR</definedName>
    <definedName name="fu" localSheetId="67">'6,7'!ERR</definedName>
    <definedName name="fu" localSheetId="69">'6,8'!ERR</definedName>
    <definedName name="fu" localSheetId="71">'6,9'!ERR</definedName>
    <definedName name="fu" localSheetId="73">'7,1'!ERR</definedName>
    <definedName name="fu" localSheetId="75">'8,1- 3,4'!ERR</definedName>
    <definedName name="fu" localSheetId="77">'8,3'!ERR</definedName>
    <definedName name="fu" localSheetId="79">'9,1'!ERR</definedName>
    <definedName name="fu" localSheetId="3">[0]!ERR</definedName>
    <definedName name="fu">#REF!</definedName>
    <definedName name="Full_Print" localSheetId="26">#REF!</definedName>
    <definedName name="Full_Print" localSheetId="28">#REF!</definedName>
    <definedName name="Full_Print" localSheetId="30">#REF!</definedName>
    <definedName name="Full_Print" localSheetId="81">#REF!</definedName>
    <definedName name="Full_Print" localSheetId="32">#REF!</definedName>
    <definedName name="Full_Print" localSheetId="34">#REF!</definedName>
    <definedName name="Full_Print" localSheetId="36">#REF!</definedName>
    <definedName name="Full_Print" localSheetId="38">#REF!</definedName>
    <definedName name="Full_Print" localSheetId="40">#REF!</definedName>
    <definedName name="Full_Print" localSheetId="42">#REF!</definedName>
    <definedName name="Full_Print" localSheetId="45">#REF!</definedName>
    <definedName name="Full_Print" localSheetId="47">#REF!</definedName>
    <definedName name="Full_Print" localSheetId="49">#REF!</definedName>
    <definedName name="Full_Print" localSheetId="51">#REF!</definedName>
    <definedName name="Full_Print" localSheetId="53">#REF!</definedName>
    <definedName name="Full_Print" localSheetId="55">#REF!</definedName>
    <definedName name="Full_Print" localSheetId="57">#REF!</definedName>
    <definedName name="Full_Print" localSheetId="59">#REF!</definedName>
    <definedName name="Full_Print" localSheetId="61">#REF!</definedName>
    <definedName name="Full_Print" localSheetId="63">#REF!</definedName>
    <definedName name="Full_Print" localSheetId="65">#REF!</definedName>
    <definedName name="Full_Print" localSheetId="67">#REF!</definedName>
    <definedName name="Full_Print" localSheetId="69">#REF!</definedName>
    <definedName name="Full_Print" localSheetId="71">#REF!</definedName>
    <definedName name="Full_Print" localSheetId="73">#REF!</definedName>
    <definedName name="Full_Print" localSheetId="75">#REF!</definedName>
    <definedName name="Full_Print" localSheetId="77">#REF!</definedName>
    <definedName name="Full_Print" localSheetId="79">#REF!</definedName>
    <definedName name="Full_Print" localSheetId="3">#REF!</definedName>
    <definedName name="Full_Print">#REF!</definedName>
    <definedName name="fv">#REF!</definedName>
    <definedName name="fvsv">#REF!</definedName>
    <definedName name="fwff" localSheetId="26" hidden="1">{"via1",#N/A,TRUE,"general";"via2",#N/A,TRUE,"general";"via3",#N/A,TRUE,"general"}</definedName>
    <definedName name="fwff" localSheetId="28" hidden="1">{"via1",#N/A,TRUE,"general";"via2",#N/A,TRUE,"general";"via3",#N/A,TRUE,"general"}</definedName>
    <definedName name="fwff" localSheetId="30" hidden="1">{"via1",#N/A,TRUE,"general";"via2",#N/A,TRUE,"general";"via3",#N/A,TRUE,"general"}</definedName>
    <definedName name="fwff" localSheetId="81" hidden="1">{"via1",#N/A,TRUE,"general";"via2",#N/A,TRUE,"general";"via3",#N/A,TRUE,"general"}</definedName>
    <definedName name="fwff" localSheetId="32" hidden="1">{"via1",#N/A,TRUE,"general";"via2",#N/A,TRUE,"general";"via3",#N/A,TRUE,"general"}</definedName>
    <definedName name="fwff" localSheetId="34" hidden="1">{"via1",#N/A,TRUE,"general";"via2",#N/A,TRUE,"general";"via3",#N/A,TRUE,"general"}</definedName>
    <definedName name="fwff" localSheetId="36" hidden="1">{"via1",#N/A,TRUE,"general";"via2",#N/A,TRUE,"general";"via3",#N/A,TRUE,"general"}</definedName>
    <definedName name="fwff" localSheetId="38" hidden="1">{"via1",#N/A,TRUE,"general";"via2",#N/A,TRUE,"general";"via3",#N/A,TRUE,"general"}</definedName>
    <definedName name="fwff" localSheetId="40" hidden="1">{"via1",#N/A,TRUE,"general";"via2",#N/A,TRUE,"general";"via3",#N/A,TRUE,"general"}</definedName>
    <definedName name="fwff" localSheetId="42" hidden="1">{"via1",#N/A,TRUE,"general";"via2",#N/A,TRUE,"general";"via3",#N/A,TRUE,"general"}</definedName>
    <definedName name="fwff" localSheetId="45" hidden="1">{"via1",#N/A,TRUE,"general";"via2",#N/A,TRUE,"general";"via3",#N/A,TRUE,"general"}</definedName>
    <definedName name="fwff" localSheetId="47" hidden="1">{"via1",#N/A,TRUE,"general";"via2",#N/A,TRUE,"general";"via3",#N/A,TRUE,"general"}</definedName>
    <definedName name="fwff" localSheetId="49" hidden="1">{"via1",#N/A,TRUE,"general";"via2",#N/A,TRUE,"general";"via3",#N/A,TRUE,"general"}</definedName>
    <definedName name="fwff" localSheetId="51" hidden="1">{"via1",#N/A,TRUE,"general";"via2",#N/A,TRUE,"general";"via3",#N/A,TRUE,"general"}</definedName>
    <definedName name="fwff" localSheetId="53" hidden="1">{"via1",#N/A,TRUE,"general";"via2",#N/A,TRUE,"general";"via3",#N/A,TRUE,"general"}</definedName>
    <definedName name="fwff" localSheetId="55" hidden="1">{"via1",#N/A,TRUE,"general";"via2",#N/A,TRUE,"general";"via3",#N/A,TRUE,"general"}</definedName>
    <definedName name="fwff" localSheetId="57" hidden="1">{"via1",#N/A,TRUE,"general";"via2",#N/A,TRUE,"general";"via3",#N/A,TRUE,"general"}</definedName>
    <definedName name="fwff" localSheetId="59" hidden="1">{"via1",#N/A,TRUE,"general";"via2",#N/A,TRUE,"general";"via3",#N/A,TRUE,"general"}</definedName>
    <definedName name="fwff" localSheetId="61" hidden="1">{"via1",#N/A,TRUE,"general";"via2",#N/A,TRUE,"general";"via3",#N/A,TRUE,"general"}</definedName>
    <definedName name="fwff" localSheetId="63" hidden="1">{"via1",#N/A,TRUE,"general";"via2",#N/A,TRUE,"general";"via3",#N/A,TRUE,"general"}</definedName>
    <definedName name="fwff" localSheetId="65" hidden="1">{"via1",#N/A,TRUE,"general";"via2",#N/A,TRUE,"general";"via3",#N/A,TRUE,"general"}</definedName>
    <definedName name="fwff" localSheetId="67" hidden="1">{"via1",#N/A,TRUE,"general";"via2",#N/A,TRUE,"general";"via3",#N/A,TRUE,"general"}</definedName>
    <definedName name="fwff" localSheetId="69" hidden="1">{"via1",#N/A,TRUE,"general";"via2",#N/A,TRUE,"general";"via3",#N/A,TRUE,"general"}</definedName>
    <definedName name="fwff" localSheetId="71" hidden="1">{"via1",#N/A,TRUE,"general";"via2",#N/A,TRUE,"general";"via3",#N/A,TRUE,"general"}</definedName>
    <definedName name="fwff" localSheetId="73" hidden="1">{"via1",#N/A,TRUE,"general";"via2",#N/A,TRUE,"general";"via3",#N/A,TRUE,"general"}</definedName>
    <definedName name="fwff" localSheetId="75" hidden="1">{"via1",#N/A,TRUE,"general";"via2",#N/A,TRUE,"general";"via3",#N/A,TRUE,"general"}</definedName>
    <definedName name="fwff" localSheetId="77" hidden="1">{"via1",#N/A,TRUE,"general";"via2",#N/A,TRUE,"general";"via3",#N/A,TRUE,"general"}</definedName>
    <definedName name="fwff" localSheetId="79"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6" hidden="1">{"via1",#N/A,TRUE,"general";"via2",#N/A,TRUE,"general";"via3",#N/A,TRUE,"general"}</definedName>
    <definedName name="fwwe" localSheetId="28" hidden="1">{"via1",#N/A,TRUE,"general";"via2",#N/A,TRUE,"general";"via3",#N/A,TRUE,"general"}</definedName>
    <definedName name="fwwe" localSheetId="30" hidden="1">{"via1",#N/A,TRUE,"general";"via2",#N/A,TRUE,"general";"via3",#N/A,TRUE,"general"}</definedName>
    <definedName name="fwwe" localSheetId="81" hidden="1">{"via1",#N/A,TRUE,"general";"via2",#N/A,TRUE,"general";"via3",#N/A,TRUE,"general"}</definedName>
    <definedName name="fwwe" localSheetId="32" hidden="1">{"via1",#N/A,TRUE,"general";"via2",#N/A,TRUE,"general";"via3",#N/A,TRUE,"general"}</definedName>
    <definedName name="fwwe" localSheetId="34" hidden="1">{"via1",#N/A,TRUE,"general";"via2",#N/A,TRUE,"general";"via3",#N/A,TRUE,"general"}</definedName>
    <definedName name="fwwe" localSheetId="36" hidden="1">{"via1",#N/A,TRUE,"general";"via2",#N/A,TRUE,"general";"via3",#N/A,TRUE,"general"}</definedName>
    <definedName name="fwwe" localSheetId="38" hidden="1">{"via1",#N/A,TRUE,"general";"via2",#N/A,TRUE,"general";"via3",#N/A,TRUE,"general"}</definedName>
    <definedName name="fwwe" localSheetId="40" hidden="1">{"via1",#N/A,TRUE,"general";"via2",#N/A,TRUE,"general";"via3",#N/A,TRUE,"general"}</definedName>
    <definedName name="fwwe" localSheetId="42" hidden="1">{"via1",#N/A,TRUE,"general";"via2",#N/A,TRUE,"general";"via3",#N/A,TRUE,"general"}</definedName>
    <definedName name="fwwe" localSheetId="45" hidden="1">{"via1",#N/A,TRUE,"general";"via2",#N/A,TRUE,"general";"via3",#N/A,TRUE,"general"}</definedName>
    <definedName name="fwwe" localSheetId="47" hidden="1">{"via1",#N/A,TRUE,"general";"via2",#N/A,TRUE,"general";"via3",#N/A,TRUE,"general"}</definedName>
    <definedName name="fwwe" localSheetId="49" hidden="1">{"via1",#N/A,TRUE,"general";"via2",#N/A,TRUE,"general";"via3",#N/A,TRUE,"general"}</definedName>
    <definedName name="fwwe" localSheetId="51" hidden="1">{"via1",#N/A,TRUE,"general";"via2",#N/A,TRUE,"general";"via3",#N/A,TRUE,"general"}</definedName>
    <definedName name="fwwe" localSheetId="53" hidden="1">{"via1",#N/A,TRUE,"general";"via2",#N/A,TRUE,"general";"via3",#N/A,TRUE,"general"}</definedName>
    <definedName name="fwwe" localSheetId="55" hidden="1">{"via1",#N/A,TRUE,"general";"via2",#N/A,TRUE,"general";"via3",#N/A,TRUE,"general"}</definedName>
    <definedName name="fwwe" localSheetId="57" hidden="1">{"via1",#N/A,TRUE,"general";"via2",#N/A,TRUE,"general";"via3",#N/A,TRUE,"general"}</definedName>
    <definedName name="fwwe" localSheetId="59" hidden="1">{"via1",#N/A,TRUE,"general";"via2",#N/A,TRUE,"general";"via3",#N/A,TRUE,"general"}</definedName>
    <definedName name="fwwe" localSheetId="61" hidden="1">{"via1",#N/A,TRUE,"general";"via2",#N/A,TRUE,"general";"via3",#N/A,TRUE,"general"}</definedName>
    <definedName name="fwwe" localSheetId="63" hidden="1">{"via1",#N/A,TRUE,"general";"via2",#N/A,TRUE,"general";"via3",#N/A,TRUE,"general"}</definedName>
    <definedName name="fwwe" localSheetId="65" hidden="1">{"via1",#N/A,TRUE,"general";"via2",#N/A,TRUE,"general";"via3",#N/A,TRUE,"general"}</definedName>
    <definedName name="fwwe" localSheetId="67" hidden="1">{"via1",#N/A,TRUE,"general";"via2",#N/A,TRUE,"general";"via3",#N/A,TRUE,"general"}</definedName>
    <definedName name="fwwe" localSheetId="69" hidden="1">{"via1",#N/A,TRUE,"general";"via2",#N/A,TRUE,"general";"via3",#N/A,TRUE,"general"}</definedName>
    <definedName name="fwwe" localSheetId="71" hidden="1">{"via1",#N/A,TRUE,"general";"via2",#N/A,TRUE,"general";"via3",#N/A,TRUE,"general"}</definedName>
    <definedName name="fwwe" localSheetId="73" hidden="1">{"via1",#N/A,TRUE,"general";"via2",#N/A,TRUE,"general";"via3",#N/A,TRUE,"general"}</definedName>
    <definedName name="fwwe" localSheetId="75" hidden="1">{"via1",#N/A,TRUE,"general";"via2",#N/A,TRUE,"general";"via3",#N/A,TRUE,"general"}</definedName>
    <definedName name="fwwe" localSheetId="77" hidden="1">{"via1",#N/A,TRUE,"general";"via2",#N/A,TRUE,"general";"via3",#N/A,TRUE,"general"}</definedName>
    <definedName name="fwwe" localSheetId="79"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y">#REF!</definedName>
    <definedName name="G" localSheetId="26">#REF!</definedName>
    <definedName name="G" localSheetId="28">#REF!</definedName>
    <definedName name="G" localSheetId="30">#REF!</definedName>
    <definedName name="G" localSheetId="81">#REF!</definedName>
    <definedName name="G" localSheetId="32">#REF!</definedName>
    <definedName name="G" localSheetId="34">#REF!</definedName>
    <definedName name="G" localSheetId="36">#REF!</definedName>
    <definedName name="G" localSheetId="38">#REF!</definedName>
    <definedName name="G" localSheetId="40">#REF!</definedName>
    <definedName name="G" localSheetId="42">#REF!</definedName>
    <definedName name="G" localSheetId="45">#REF!</definedName>
    <definedName name="G" localSheetId="47">#REF!</definedName>
    <definedName name="G" localSheetId="49">#REF!</definedName>
    <definedName name="G" localSheetId="51">#REF!</definedName>
    <definedName name="G" localSheetId="53">#REF!</definedName>
    <definedName name="G" localSheetId="55">#REF!</definedName>
    <definedName name="G" localSheetId="57">#REF!</definedName>
    <definedName name="G" localSheetId="59">#REF!</definedName>
    <definedName name="G" localSheetId="61">#REF!</definedName>
    <definedName name="G" localSheetId="63">#REF!</definedName>
    <definedName name="G" localSheetId="65">#REF!</definedName>
    <definedName name="G" localSheetId="67">#REF!</definedName>
    <definedName name="G" localSheetId="69">#REF!</definedName>
    <definedName name="G" localSheetId="71">#REF!</definedName>
    <definedName name="G" localSheetId="73">#REF!</definedName>
    <definedName name="G" localSheetId="75">#REF!</definedName>
    <definedName name="G" localSheetId="77">#REF!</definedName>
    <definedName name="G" localSheetId="79">#REF!</definedName>
    <definedName name="G" localSheetId="5">'[107]ANALISIS RESUMIDOS'!$C$183,'[107]ANALISIS RESUMIDOS'!$C$186,'[107]ANALISIS RESUMIDOS'!$C$181,'[107]ANALISIS RESUMIDOS'!$C$179,'[107]ANALISIS RESUMIDOS'!$C$178,'[107]ANALISIS RESUMIDOS'!$C$39,'[107]ANALISIS RESUMIDOS'!$C$40</definedName>
    <definedName name="G" localSheetId="3">#REF!</definedName>
    <definedName name="G">[103]INSUMOS!$B$46</definedName>
    <definedName name="G.Eg">#REF!</definedName>
    <definedName name="G.Em">#REF!</definedName>
    <definedName name="G.Eo">#REF!</definedName>
    <definedName name="G.Ew">#REF!</definedName>
    <definedName name="G_C1">[14]Tablas!#REF!</definedName>
    <definedName name="G_C10">[14]Tablas!#REF!</definedName>
    <definedName name="G_C11">[14]Tablas!#REF!</definedName>
    <definedName name="G_C12">[14]Tablas!#REF!</definedName>
    <definedName name="G_C13">[14]Tablas!#REF!</definedName>
    <definedName name="G_C14">[14]Tablas!#REF!</definedName>
    <definedName name="G_C15">[14]Tablas!#REF!</definedName>
    <definedName name="G_C16">[14]Tablas!#REF!</definedName>
    <definedName name="G_C17">[14]Tablas!#REF!</definedName>
    <definedName name="G_C18">[14]Tablas!#REF!</definedName>
    <definedName name="G_C19">[14]Tablas!#REF!</definedName>
    <definedName name="G_C2">[14]Tablas!#REF!</definedName>
    <definedName name="G_C20">[14]Tablas!#REF!</definedName>
    <definedName name="G_C21">[14]Tablas!#REF!</definedName>
    <definedName name="G_C22">[14]Tablas!#REF!</definedName>
    <definedName name="G_C3">[14]Tablas!#REF!</definedName>
    <definedName name="G_C4">[14]Tablas!#REF!</definedName>
    <definedName name="G_C5">[14]Tablas!#REF!</definedName>
    <definedName name="G_C6">[14]Tablas!#REF!</definedName>
    <definedName name="G_C7">[14]Tablas!#REF!</definedName>
    <definedName name="G_C8">[14]Tablas!#REF!</definedName>
    <definedName name="G_C9">[14]Tablas!#REF!</definedName>
    <definedName name="G1_">#REF!</definedName>
    <definedName name="ga" localSheetId="56">#REF!</definedName>
    <definedName name="ga" localSheetId="58">#REF!</definedName>
    <definedName name="ga" localSheetId="60">#REF!</definedName>
    <definedName name="ga" localSheetId="62">#REF!</definedName>
    <definedName name="ga" localSheetId="64">#REF!</definedName>
    <definedName name="ga" localSheetId="66">#REF!</definedName>
    <definedName name="ga" localSheetId="68">#REF!</definedName>
    <definedName name="ga">#REF!</definedName>
    <definedName name="GAJ" localSheetId="26">#REF!</definedName>
    <definedName name="GAJ" localSheetId="28">#REF!</definedName>
    <definedName name="GAJ" localSheetId="30">#REF!</definedName>
    <definedName name="GAJ" localSheetId="81">#REF!</definedName>
    <definedName name="GAJ" localSheetId="32">#REF!</definedName>
    <definedName name="GAJ" localSheetId="34">#REF!</definedName>
    <definedName name="GAJ" localSheetId="36">#REF!</definedName>
    <definedName name="GAJ" localSheetId="38">#REF!</definedName>
    <definedName name="GAJ" localSheetId="40">#REF!</definedName>
    <definedName name="GAJ" localSheetId="42">#REF!</definedName>
    <definedName name="GAJ" localSheetId="45">#REF!</definedName>
    <definedName name="GAJ" localSheetId="47">#REF!</definedName>
    <definedName name="GAJ" localSheetId="49">#REF!</definedName>
    <definedName name="GAJ" localSheetId="51">#REF!</definedName>
    <definedName name="GAJ" localSheetId="53">#REF!</definedName>
    <definedName name="GAJ" localSheetId="55">#REF!</definedName>
    <definedName name="GAJ" localSheetId="57">#REF!</definedName>
    <definedName name="GAJ" localSheetId="59">#REF!</definedName>
    <definedName name="GAJ" localSheetId="61">#REF!</definedName>
    <definedName name="GAJ" localSheetId="63">#REF!</definedName>
    <definedName name="GAJ" localSheetId="65">#REF!</definedName>
    <definedName name="GAJ" localSheetId="67">#REF!</definedName>
    <definedName name="GAJ" localSheetId="69">#REF!</definedName>
    <definedName name="GAJ" localSheetId="71">#REF!</definedName>
    <definedName name="GAJ" localSheetId="73">#REF!</definedName>
    <definedName name="GAJ" localSheetId="75">#REF!</definedName>
    <definedName name="GAJ" localSheetId="77">#REF!</definedName>
    <definedName name="GAJ" localSheetId="79">#REF!</definedName>
    <definedName name="GAJ">#REF!</definedName>
    <definedName name="GAS">[14]Tablas!#REF!</definedName>
    <definedName name="gb" localSheetId="56">#REF!</definedName>
    <definedName name="gb" localSheetId="58">#REF!</definedName>
    <definedName name="gb" localSheetId="60">#REF!</definedName>
    <definedName name="gb" localSheetId="62">#REF!</definedName>
    <definedName name="gb" localSheetId="64">#REF!</definedName>
    <definedName name="gb" localSheetId="66">#REF!</definedName>
    <definedName name="gb" localSheetId="68">#REF!</definedName>
    <definedName name="gb">#REF!</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6"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8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40" hidden="1">{"TAB1",#N/A,TRUE,"GENERAL";"TAB2",#N/A,TRUE,"GENERAL";"TAB3",#N/A,TRUE,"GENERAL";"TAB4",#N/A,TRUE,"GENERAL";"TAB5",#N/A,TRUE,"GENERAL"}</definedName>
    <definedName name="gbbfghghj" localSheetId="42" hidden="1">{"TAB1",#N/A,TRUE,"GENERAL";"TAB2",#N/A,TRUE,"GENERAL";"TAB3",#N/A,TRUE,"GENERAL";"TAB4",#N/A,TRUE,"GENERAL";"TAB5",#N/A,TRUE,"GENERAL"}</definedName>
    <definedName name="gbbfghghj" localSheetId="45" hidden="1">{"TAB1",#N/A,TRUE,"GENERAL";"TAB2",#N/A,TRUE,"GENERAL";"TAB3",#N/A,TRUE,"GENERAL";"TAB4",#N/A,TRUE,"GENERAL";"TAB5",#N/A,TRUE,"GENERAL"}</definedName>
    <definedName name="gbbfghghj" localSheetId="47" hidden="1">{"TAB1",#N/A,TRUE,"GENERAL";"TAB2",#N/A,TRUE,"GENERAL";"TAB3",#N/A,TRUE,"GENERAL";"TAB4",#N/A,TRUE,"GENERAL";"TAB5",#N/A,TRUE,"GENERAL"}</definedName>
    <definedName name="gbbfghghj" localSheetId="49" hidden="1">{"TAB1",#N/A,TRUE,"GENERAL";"TAB2",#N/A,TRUE,"GENERAL";"TAB3",#N/A,TRUE,"GENERAL";"TAB4",#N/A,TRUE,"GENERAL";"TAB5",#N/A,TRUE,"GENERAL"}</definedName>
    <definedName name="gbbfghghj" localSheetId="51" hidden="1">{"TAB1",#N/A,TRUE,"GENERAL";"TAB2",#N/A,TRUE,"GENERAL";"TAB3",#N/A,TRUE,"GENERAL";"TAB4",#N/A,TRUE,"GENERAL";"TAB5",#N/A,TRUE,"GENERAL"}</definedName>
    <definedName name="gbbfghghj" localSheetId="53" hidden="1">{"TAB1",#N/A,TRUE,"GENERAL";"TAB2",#N/A,TRUE,"GENERAL";"TAB3",#N/A,TRUE,"GENERAL";"TAB4",#N/A,TRUE,"GENERAL";"TAB5",#N/A,TRUE,"GENERAL"}</definedName>
    <definedName name="gbbfghghj" localSheetId="55" hidden="1">{"TAB1",#N/A,TRUE,"GENERAL";"TAB2",#N/A,TRUE,"GENERAL";"TAB3",#N/A,TRUE,"GENERAL";"TAB4",#N/A,TRUE,"GENERAL";"TAB5",#N/A,TRUE,"GENERAL"}</definedName>
    <definedName name="gbbfghghj" localSheetId="57" hidden="1">{"TAB1",#N/A,TRUE,"GENERAL";"TAB2",#N/A,TRUE,"GENERAL";"TAB3",#N/A,TRUE,"GENERAL";"TAB4",#N/A,TRUE,"GENERAL";"TAB5",#N/A,TRUE,"GENERAL"}</definedName>
    <definedName name="gbbfghghj" localSheetId="59" hidden="1">{"TAB1",#N/A,TRUE,"GENERAL";"TAB2",#N/A,TRUE,"GENERAL";"TAB3",#N/A,TRUE,"GENERAL";"TAB4",#N/A,TRUE,"GENERAL";"TAB5",#N/A,TRUE,"GENERAL"}</definedName>
    <definedName name="gbbfghghj" localSheetId="61" hidden="1">{"TAB1",#N/A,TRUE,"GENERAL";"TAB2",#N/A,TRUE,"GENERAL";"TAB3",#N/A,TRUE,"GENERAL";"TAB4",#N/A,TRUE,"GENERAL";"TAB5",#N/A,TRUE,"GENERAL"}</definedName>
    <definedName name="gbbfghghj" localSheetId="63" hidden="1">{"TAB1",#N/A,TRUE,"GENERAL";"TAB2",#N/A,TRUE,"GENERAL";"TAB3",#N/A,TRUE,"GENERAL";"TAB4",#N/A,TRUE,"GENERAL";"TAB5",#N/A,TRUE,"GENERAL"}</definedName>
    <definedName name="gbbfghghj" localSheetId="65" hidden="1">{"TAB1",#N/A,TRUE,"GENERAL";"TAB2",#N/A,TRUE,"GENERAL";"TAB3",#N/A,TRUE,"GENERAL";"TAB4",#N/A,TRUE,"GENERAL";"TAB5",#N/A,TRUE,"GENERAL"}</definedName>
    <definedName name="gbbfghghj" localSheetId="67" hidden="1">{"TAB1",#N/A,TRUE,"GENERAL";"TAB2",#N/A,TRUE,"GENERAL";"TAB3",#N/A,TRUE,"GENERAL";"TAB4",#N/A,TRUE,"GENERAL";"TAB5",#N/A,TRUE,"GENERAL"}</definedName>
    <definedName name="gbbfghghj" localSheetId="69" hidden="1">{"TAB1",#N/A,TRUE,"GENERAL";"TAB2",#N/A,TRUE,"GENERAL";"TAB3",#N/A,TRUE,"GENERAL";"TAB4",#N/A,TRUE,"GENERAL";"TAB5",#N/A,TRUE,"GENERAL"}</definedName>
    <definedName name="gbbfghghj" localSheetId="71" hidden="1">{"TAB1",#N/A,TRUE,"GENERAL";"TAB2",#N/A,TRUE,"GENERAL";"TAB3",#N/A,TRUE,"GENERAL";"TAB4",#N/A,TRUE,"GENERAL";"TAB5",#N/A,TRUE,"GENERAL"}</definedName>
    <definedName name="gbbfghghj" localSheetId="73" hidden="1">{"TAB1",#N/A,TRUE,"GENERAL";"TAB2",#N/A,TRUE,"GENERAL";"TAB3",#N/A,TRUE,"GENERAL";"TAB4",#N/A,TRUE,"GENERAL";"TAB5",#N/A,TRUE,"GENERAL"}</definedName>
    <definedName name="gbbfghghj" localSheetId="75" hidden="1">{"TAB1",#N/A,TRUE,"GENERAL";"TAB2",#N/A,TRUE,"GENERAL";"TAB3",#N/A,TRUE,"GENERAL";"TAB4",#N/A,TRUE,"GENERAL";"TAB5",#N/A,TRUE,"GENERAL"}</definedName>
    <definedName name="gbbfghghj" localSheetId="77" hidden="1">{"TAB1",#N/A,TRUE,"GENERAL";"TAB2",#N/A,TRUE,"GENERAL";"TAB3",#N/A,TRUE,"GENERAL";"TAB4",#N/A,TRUE,"GENERAL";"TAB5",#N/A,TRUE,"GENERAL"}</definedName>
    <definedName name="gbbfghghj" localSheetId="79"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 localSheetId="56">#REF!</definedName>
    <definedName name="gc" localSheetId="58">#REF!</definedName>
    <definedName name="gc" localSheetId="60">#REF!</definedName>
    <definedName name="gc" localSheetId="62">#REF!</definedName>
    <definedName name="gc" localSheetId="64">#REF!</definedName>
    <definedName name="gc" localSheetId="66">#REF!</definedName>
    <definedName name="gc" localSheetId="68">#REF!</definedName>
    <definedName name="gc">#REF!</definedName>
    <definedName name="GCB">[12]Tablas!#REF!</definedName>
    <definedName name="GCI">[14]Tablas!#REF!</definedName>
    <definedName name="GCN">[14]Tablas!#REF!</definedName>
    <definedName name="GCP">[14]Tablas!#REF!</definedName>
    <definedName name="gd">#REF!</definedName>
    <definedName name="gdfhjk">#REF!</definedName>
    <definedName name="gdj">#REF!</definedName>
    <definedName name="GDN">[14]Tablas!#REF!</definedName>
    <definedName name="GDR">[14]Tablas!#REF!</definedName>
    <definedName name="gdt" localSheetId="26" hidden="1">{"TAB1",#N/A,TRUE,"GENERAL";"TAB2",#N/A,TRUE,"GENERAL";"TAB3",#N/A,TRUE,"GENERAL";"TAB4",#N/A,TRUE,"GENERAL";"TAB5",#N/A,TRUE,"GENERAL"}</definedName>
    <definedName name="gdt" localSheetId="28" hidden="1">{"TAB1",#N/A,TRUE,"GENERAL";"TAB2",#N/A,TRUE,"GENERAL";"TAB3",#N/A,TRUE,"GENERAL";"TAB4",#N/A,TRUE,"GENERAL";"TAB5",#N/A,TRUE,"GENERAL"}</definedName>
    <definedName name="gdt" localSheetId="30" hidden="1">{"TAB1",#N/A,TRUE,"GENERAL";"TAB2",#N/A,TRUE,"GENERAL";"TAB3",#N/A,TRUE,"GENERAL";"TAB4",#N/A,TRUE,"GENERAL";"TAB5",#N/A,TRUE,"GENERAL"}</definedName>
    <definedName name="gdt" localSheetId="81" hidden="1">{"TAB1",#N/A,TRUE,"GENERAL";"TAB2",#N/A,TRUE,"GENERAL";"TAB3",#N/A,TRUE,"GENERAL";"TAB4",#N/A,TRUE,"GENERAL";"TAB5",#N/A,TRUE,"GENERAL"}</definedName>
    <definedName name="gdt" localSheetId="32" hidden="1">{"TAB1",#N/A,TRUE,"GENERAL";"TAB2",#N/A,TRUE,"GENERAL";"TAB3",#N/A,TRUE,"GENERAL";"TAB4",#N/A,TRUE,"GENERAL";"TAB5",#N/A,TRUE,"GENERAL"}</definedName>
    <definedName name="gdt" localSheetId="34" hidden="1">{"TAB1",#N/A,TRUE,"GENERAL";"TAB2",#N/A,TRUE,"GENERAL";"TAB3",#N/A,TRUE,"GENERAL";"TAB4",#N/A,TRUE,"GENERAL";"TAB5",#N/A,TRUE,"GENERAL"}</definedName>
    <definedName name="gdt" localSheetId="36" hidden="1">{"TAB1",#N/A,TRUE,"GENERAL";"TAB2",#N/A,TRUE,"GENERAL";"TAB3",#N/A,TRUE,"GENERAL";"TAB4",#N/A,TRUE,"GENERAL";"TAB5",#N/A,TRUE,"GENERAL"}</definedName>
    <definedName name="gdt" localSheetId="38" hidden="1">{"TAB1",#N/A,TRUE,"GENERAL";"TAB2",#N/A,TRUE,"GENERAL";"TAB3",#N/A,TRUE,"GENERAL";"TAB4",#N/A,TRUE,"GENERAL";"TAB5",#N/A,TRUE,"GENERAL"}</definedName>
    <definedName name="gdt" localSheetId="40" hidden="1">{"TAB1",#N/A,TRUE,"GENERAL";"TAB2",#N/A,TRUE,"GENERAL";"TAB3",#N/A,TRUE,"GENERAL";"TAB4",#N/A,TRUE,"GENERAL";"TAB5",#N/A,TRUE,"GENERAL"}</definedName>
    <definedName name="gdt" localSheetId="42" hidden="1">{"TAB1",#N/A,TRUE,"GENERAL";"TAB2",#N/A,TRUE,"GENERAL";"TAB3",#N/A,TRUE,"GENERAL";"TAB4",#N/A,TRUE,"GENERAL";"TAB5",#N/A,TRUE,"GENERAL"}</definedName>
    <definedName name="gdt" localSheetId="45" hidden="1">{"TAB1",#N/A,TRUE,"GENERAL";"TAB2",#N/A,TRUE,"GENERAL";"TAB3",#N/A,TRUE,"GENERAL";"TAB4",#N/A,TRUE,"GENERAL";"TAB5",#N/A,TRUE,"GENERAL"}</definedName>
    <definedName name="gdt" localSheetId="47" hidden="1">{"TAB1",#N/A,TRUE,"GENERAL";"TAB2",#N/A,TRUE,"GENERAL";"TAB3",#N/A,TRUE,"GENERAL";"TAB4",#N/A,TRUE,"GENERAL";"TAB5",#N/A,TRUE,"GENERAL"}</definedName>
    <definedName name="gdt" localSheetId="49" hidden="1">{"TAB1",#N/A,TRUE,"GENERAL";"TAB2",#N/A,TRUE,"GENERAL";"TAB3",#N/A,TRUE,"GENERAL";"TAB4",#N/A,TRUE,"GENERAL";"TAB5",#N/A,TRUE,"GENERAL"}</definedName>
    <definedName name="gdt" localSheetId="51" hidden="1">{"TAB1",#N/A,TRUE,"GENERAL";"TAB2",#N/A,TRUE,"GENERAL";"TAB3",#N/A,TRUE,"GENERAL";"TAB4",#N/A,TRUE,"GENERAL";"TAB5",#N/A,TRUE,"GENERAL"}</definedName>
    <definedName name="gdt" localSheetId="53" hidden="1">{"TAB1",#N/A,TRUE,"GENERAL";"TAB2",#N/A,TRUE,"GENERAL";"TAB3",#N/A,TRUE,"GENERAL";"TAB4",#N/A,TRUE,"GENERAL";"TAB5",#N/A,TRUE,"GENERAL"}</definedName>
    <definedName name="gdt" localSheetId="55" hidden="1">{"TAB1",#N/A,TRUE,"GENERAL";"TAB2",#N/A,TRUE,"GENERAL";"TAB3",#N/A,TRUE,"GENERAL";"TAB4",#N/A,TRUE,"GENERAL";"TAB5",#N/A,TRUE,"GENERAL"}</definedName>
    <definedName name="gdt" localSheetId="57" hidden="1">{"TAB1",#N/A,TRUE,"GENERAL";"TAB2",#N/A,TRUE,"GENERAL";"TAB3",#N/A,TRUE,"GENERAL";"TAB4",#N/A,TRUE,"GENERAL";"TAB5",#N/A,TRUE,"GENERAL"}</definedName>
    <definedName name="gdt" localSheetId="59" hidden="1">{"TAB1",#N/A,TRUE,"GENERAL";"TAB2",#N/A,TRUE,"GENERAL";"TAB3",#N/A,TRUE,"GENERAL";"TAB4",#N/A,TRUE,"GENERAL";"TAB5",#N/A,TRUE,"GENERAL"}</definedName>
    <definedName name="gdt" localSheetId="61" hidden="1">{"TAB1",#N/A,TRUE,"GENERAL";"TAB2",#N/A,TRUE,"GENERAL";"TAB3",#N/A,TRUE,"GENERAL";"TAB4",#N/A,TRUE,"GENERAL";"TAB5",#N/A,TRUE,"GENERAL"}</definedName>
    <definedName name="gdt" localSheetId="63" hidden="1">{"TAB1",#N/A,TRUE,"GENERAL";"TAB2",#N/A,TRUE,"GENERAL";"TAB3",#N/A,TRUE,"GENERAL";"TAB4",#N/A,TRUE,"GENERAL";"TAB5",#N/A,TRUE,"GENERAL"}</definedName>
    <definedName name="gdt" localSheetId="65" hidden="1">{"TAB1",#N/A,TRUE,"GENERAL";"TAB2",#N/A,TRUE,"GENERAL";"TAB3",#N/A,TRUE,"GENERAL";"TAB4",#N/A,TRUE,"GENERAL";"TAB5",#N/A,TRUE,"GENERAL"}</definedName>
    <definedName name="gdt" localSheetId="67" hidden="1">{"TAB1",#N/A,TRUE,"GENERAL";"TAB2",#N/A,TRUE,"GENERAL";"TAB3",#N/A,TRUE,"GENERAL";"TAB4",#N/A,TRUE,"GENERAL";"TAB5",#N/A,TRUE,"GENERAL"}</definedName>
    <definedName name="gdt" localSheetId="69" hidden="1">{"TAB1",#N/A,TRUE,"GENERAL";"TAB2",#N/A,TRUE,"GENERAL";"TAB3",#N/A,TRUE,"GENERAL";"TAB4",#N/A,TRUE,"GENERAL";"TAB5",#N/A,TRUE,"GENERAL"}</definedName>
    <definedName name="gdt" localSheetId="71" hidden="1">{"TAB1",#N/A,TRUE,"GENERAL";"TAB2",#N/A,TRUE,"GENERAL";"TAB3",#N/A,TRUE,"GENERAL";"TAB4",#N/A,TRUE,"GENERAL";"TAB5",#N/A,TRUE,"GENERAL"}</definedName>
    <definedName name="gdt" localSheetId="73" hidden="1">{"TAB1",#N/A,TRUE,"GENERAL";"TAB2",#N/A,TRUE,"GENERAL";"TAB3",#N/A,TRUE,"GENERAL";"TAB4",#N/A,TRUE,"GENERAL";"TAB5",#N/A,TRUE,"GENERAL"}</definedName>
    <definedName name="gdt" localSheetId="75" hidden="1">{"TAB1",#N/A,TRUE,"GENERAL";"TAB2",#N/A,TRUE,"GENERAL";"TAB3",#N/A,TRUE,"GENERAL";"TAB4",#N/A,TRUE,"GENERAL";"TAB5",#N/A,TRUE,"GENERAL"}</definedName>
    <definedName name="gdt" localSheetId="77" hidden="1">{"TAB1",#N/A,TRUE,"GENERAL";"TAB2",#N/A,TRUE,"GENERAL";"TAB3",#N/A,TRUE,"GENERAL";"TAB4",#N/A,TRUE,"GENERAL";"TAB5",#N/A,TRUE,"GENERAL"}</definedName>
    <definedName name="gdt" localSheetId="79"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[14]Tablas!#REF!</definedName>
    <definedName name="GEA1_1">[14]Tablas!#REF!</definedName>
    <definedName name="GEA1_1_1">[14]Tablas!#REF!</definedName>
    <definedName name="GEA1_1_10">[14]Tablas!#REF!</definedName>
    <definedName name="GEA1_1_2">[14]Tablas!#REF!</definedName>
    <definedName name="GEA1_1_3">[14]Tablas!#REF!</definedName>
    <definedName name="GEA1_1_4">[14]Tablas!#REF!</definedName>
    <definedName name="GEA1_1_5">[14]Tablas!#REF!</definedName>
    <definedName name="GEA1_1_6">[14]Tablas!#REF!</definedName>
    <definedName name="GEA1_1_7">[14]Tablas!#REF!</definedName>
    <definedName name="GEA1_1_8">[14]Tablas!#REF!</definedName>
    <definedName name="GEA1_1_9">[14]Tablas!#REF!</definedName>
    <definedName name="GEA1_2">[14]Tablas!#REF!</definedName>
    <definedName name="GEA1_3">[14]Tablas!#REF!</definedName>
    <definedName name="GEA1_4">[14]Tablas!#REF!</definedName>
    <definedName name="GEC">[14]Tablas!#REF!</definedName>
    <definedName name="GEC_ON_DAPIAY">#REF!</definedName>
    <definedName name="GEC_ON_GER">#REF!</definedName>
    <definedName name="geg" localSheetId="26" hidden="1">{"via1",#N/A,TRUE,"general";"via2",#N/A,TRUE,"general";"via3",#N/A,TRUE,"general"}</definedName>
    <definedName name="geg" localSheetId="28" hidden="1">{"via1",#N/A,TRUE,"general";"via2",#N/A,TRUE,"general";"via3",#N/A,TRUE,"general"}</definedName>
    <definedName name="geg" localSheetId="30" hidden="1">{"via1",#N/A,TRUE,"general";"via2",#N/A,TRUE,"general";"via3",#N/A,TRUE,"general"}</definedName>
    <definedName name="geg" localSheetId="81" hidden="1">{"via1",#N/A,TRUE,"general";"via2",#N/A,TRUE,"general";"via3",#N/A,TRUE,"general"}</definedName>
    <definedName name="geg" localSheetId="32" hidden="1">{"via1",#N/A,TRUE,"general";"via2",#N/A,TRUE,"general";"via3",#N/A,TRUE,"general"}</definedName>
    <definedName name="geg" localSheetId="34" hidden="1">{"via1",#N/A,TRUE,"general";"via2",#N/A,TRUE,"general";"via3",#N/A,TRUE,"general"}</definedName>
    <definedName name="geg" localSheetId="36" hidden="1">{"via1",#N/A,TRUE,"general";"via2",#N/A,TRUE,"general";"via3",#N/A,TRUE,"general"}</definedName>
    <definedName name="geg" localSheetId="38" hidden="1">{"via1",#N/A,TRUE,"general";"via2",#N/A,TRUE,"general";"via3",#N/A,TRUE,"general"}</definedName>
    <definedName name="geg" localSheetId="40" hidden="1">{"via1",#N/A,TRUE,"general";"via2",#N/A,TRUE,"general";"via3",#N/A,TRUE,"general"}</definedName>
    <definedName name="geg" localSheetId="42" hidden="1">{"via1",#N/A,TRUE,"general";"via2",#N/A,TRUE,"general";"via3",#N/A,TRUE,"general"}</definedName>
    <definedName name="geg" localSheetId="45" hidden="1">{"via1",#N/A,TRUE,"general";"via2",#N/A,TRUE,"general";"via3",#N/A,TRUE,"general"}</definedName>
    <definedName name="geg" localSheetId="47" hidden="1">{"via1",#N/A,TRUE,"general";"via2",#N/A,TRUE,"general";"via3",#N/A,TRUE,"general"}</definedName>
    <definedName name="geg" localSheetId="49" hidden="1">{"via1",#N/A,TRUE,"general";"via2",#N/A,TRUE,"general";"via3",#N/A,TRUE,"general"}</definedName>
    <definedName name="geg" localSheetId="51" hidden="1">{"via1",#N/A,TRUE,"general";"via2",#N/A,TRUE,"general";"via3",#N/A,TRUE,"general"}</definedName>
    <definedName name="geg" localSheetId="53" hidden="1">{"via1",#N/A,TRUE,"general";"via2",#N/A,TRUE,"general";"via3",#N/A,TRUE,"general"}</definedName>
    <definedName name="geg" localSheetId="55" hidden="1">{"via1",#N/A,TRUE,"general";"via2",#N/A,TRUE,"general";"via3",#N/A,TRUE,"general"}</definedName>
    <definedName name="geg" localSheetId="57" hidden="1">{"via1",#N/A,TRUE,"general";"via2",#N/A,TRUE,"general";"via3",#N/A,TRUE,"general"}</definedName>
    <definedName name="geg" localSheetId="59" hidden="1">{"via1",#N/A,TRUE,"general";"via2",#N/A,TRUE,"general";"via3",#N/A,TRUE,"general"}</definedName>
    <definedName name="geg" localSheetId="61" hidden="1">{"via1",#N/A,TRUE,"general";"via2",#N/A,TRUE,"general";"via3",#N/A,TRUE,"general"}</definedName>
    <definedName name="geg" localSheetId="63" hidden="1">{"via1",#N/A,TRUE,"general";"via2",#N/A,TRUE,"general";"via3",#N/A,TRUE,"general"}</definedName>
    <definedName name="geg" localSheetId="65" hidden="1">{"via1",#N/A,TRUE,"general";"via2",#N/A,TRUE,"general";"via3",#N/A,TRUE,"general"}</definedName>
    <definedName name="geg" localSheetId="67" hidden="1">{"via1",#N/A,TRUE,"general";"via2",#N/A,TRUE,"general";"via3",#N/A,TRUE,"general"}</definedName>
    <definedName name="geg" localSheetId="69" hidden="1">{"via1",#N/A,TRUE,"general";"via2",#N/A,TRUE,"general";"via3",#N/A,TRUE,"general"}</definedName>
    <definedName name="geg" localSheetId="71" hidden="1">{"via1",#N/A,TRUE,"general";"via2",#N/A,TRUE,"general";"via3",#N/A,TRUE,"general"}</definedName>
    <definedName name="geg" localSheetId="73" hidden="1">{"via1",#N/A,TRUE,"general";"via2",#N/A,TRUE,"general";"via3",#N/A,TRUE,"general"}</definedName>
    <definedName name="geg" localSheetId="75" hidden="1">{"via1",#N/A,TRUE,"general";"via2",#N/A,TRUE,"general";"via3",#N/A,TRUE,"general"}</definedName>
    <definedName name="geg" localSheetId="77" hidden="1">{"via1",#N/A,TRUE,"general";"via2",#N/A,TRUE,"general";"via3",#N/A,TRUE,"general"}</definedName>
    <definedName name="geg" localSheetId="79"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26">#REF!</definedName>
    <definedName name="Geotex" localSheetId="28">#REF!</definedName>
    <definedName name="Geotex" localSheetId="30">#REF!</definedName>
    <definedName name="Geotex" localSheetId="81">#REF!</definedName>
    <definedName name="Geotex" localSheetId="32">#REF!</definedName>
    <definedName name="Geotex" localSheetId="34">#REF!</definedName>
    <definedName name="Geotex" localSheetId="36">#REF!</definedName>
    <definedName name="Geotex" localSheetId="38">#REF!</definedName>
    <definedName name="Geotex" localSheetId="40">#REF!</definedName>
    <definedName name="Geotex" localSheetId="42">#REF!</definedName>
    <definedName name="Geotex" localSheetId="45">#REF!</definedName>
    <definedName name="Geotex" localSheetId="47">#REF!</definedName>
    <definedName name="Geotex" localSheetId="49">#REF!</definedName>
    <definedName name="Geotex" localSheetId="51">#REF!</definedName>
    <definedName name="Geotex" localSheetId="53">#REF!</definedName>
    <definedName name="Geotex" localSheetId="55">#REF!</definedName>
    <definedName name="Geotex" localSheetId="57">#REF!</definedName>
    <definedName name="Geotex" localSheetId="59">#REF!</definedName>
    <definedName name="Geotex" localSheetId="61">#REF!</definedName>
    <definedName name="Geotex" localSheetId="63">#REF!</definedName>
    <definedName name="Geotex" localSheetId="65">#REF!</definedName>
    <definedName name="Geotex" localSheetId="67">#REF!</definedName>
    <definedName name="Geotex" localSheetId="69">#REF!</definedName>
    <definedName name="Geotex" localSheetId="71">#REF!</definedName>
    <definedName name="Geotex" localSheetId="73">#REF!</definedName>
    <definedName name="Geotex" localSheetId="75">#REF!</definedName>
    <definedName name="Geotex" localSheetId="77">#REF!</definedName>
    <definedName name="Geotex" localSheetId="79">#REF!</definedName>
    <definedName name="Geotex">#REF!</definedName>
    <definedName name="GERENCIA">#REF!</definedName>
    <definedName name="GERENCIA1">#REF!</definedName>
    <definedName name="GERENCIA2">#REF!</definedName>
    <definedName name="Gerente">[59]EMPRESA!$F$12</definedName>
    <definedName name="gerg" localSheetId="26" hidden="1">{"TAB1",#N/A,TRUE,"GENERAL";"TAB2",#N/A,TRUE,"GENERAL";"TAB3",#N/A,TRUE,"GENERAL";"TAB4",#N/A,TRUE,"GENERAL";"TAB5",#N/A,TRUE,"GENERAL"}</definedName>
    <definedName name="gerg" localSheetId="28" hidden="1">{"TAB1",#N/A,TRUE,"GENERAL";"TAB2",#N/A,TRUE,"GENERAL";"TAB3",#N/A,TRUE,"GENERAL";"TAB4",#N/A,TRUE,"GENERAL";"TAB5",#N/A,TRUE,"GENERAL"}</definedName>
    <definedName name="gerg" localSheetId="30" hidden="1">{"TAB1",#N/A,TRUE,"GENERAL";"TAB2",#N/A,TRUE,"GENERAL";"TAB3",#N/A,TRUE,"GENERAL";"TAB4",#N/A,TRUE,"GENERAL";"TAB5",#N/A,TRUE,"GENERAL"}</definedName>
    <definedName name="gerg" localSheetId="8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4" hidden="1">{"TAB1",#N/A,TRUE,"GENERAL";"TAB2",#N/A,TRUE,"GENERAL";"TAB3",#N/A,TRUE,"GENERAL";"TAB4",#N/A,TRUE,"GENERAL";"TAB5",#N/A,TRUE,"GENERAL"}</definedName>
    <definedName name="gerg" localSheetId="36" hidden="1">{"TAB1",#N/A,TRUE,"GENERAL";"TAB2",#N/A,TRUE,"GENERAL";"TAB3",#N/A,TRUE,"GENERAL";"TAB4",#N/A,TRUE,"GENERAL";"TAB5",#N/A,TRUE,"GENERAL"}</definedName>
    <definedName name="gerg" localSheetId="38" hidden="1">{"TAB1",#N/A,TRUE,"GENERAL";"TAB2",#N/A,TRUE,"GENERAL";"TAB3",#N/A,TRUE,"GENERAL";"TAB4",#N/A,TRUE,"GENERAL";"TAB5",#N/A,TRUE,"GENERAL"}</definedName>
    <definedName name="gerg" localSheetId="40" hidden="1">{"TAB1",#N/A,TRUE,"GENERAL";"TAB2",#N/A,TRUE,"GENERAL";"TAB3",#N/A,TRUE,"GENERAL";"TAB4",#N/A,TRUE,"GENERAL";"TAB5",#N/A,TRUE,"GENERAL"}</definedName>
    <definedName name="gerg" localSheetId="42" hidden="1">{"TAB1",#N/A,TRUE,"GENERAL";"TAB2",#N/A,TRUE,"GENERAL";"TAB3",#N/A,TRUE,"GENERAL";"TAB4",#N/A,TRUE,"GENERAL";"TAB5",#N/A,TRUE,"GENERAL"}</definedName>
    <definedName name="gerg" localSheetId="45" hidden="1">{"TAB1",#N/A,TRUE,"GENERAL";"TAB2",#N/A,TRUE,"GENERAL";"TAB3",#N/A,TRUE,"GENERAL";"TAB4",#N/A,TRUE,"GENERAL";"TAB5",#N/A,TRUE,"GENERAL"}</definedName>
    <definedName name="gerg" localSheetId="47" hidden="1">{"TAB1",#N/A,TRUE,"GENERAL";"TAB2",#N/A,TRUE,"GENERAL";"TAB3",#N/A,TRUE,"GENERAL";"TAB4",#N/A,TRUE,"GENERAL";"TAB5",#N/A,TRUE,"GENERAL"}</definedName>
    <definedName name="gerg" localSheetId="49" hidden="1">{"TAB1",#N/A,TRUE,"GENERAL";"TAB2",#N/A,TRUE,"GENERAL";"TAB3",#N/A,TRUE,"GENERAL";"TAB4",#N/A,TRUE,"GENERAL";"TAB5",#N/A,TRUE,"GENERAL"}</definedName>
    <definedName name="gerg" localSheetId="51" hidden="1">{"TAB1",#N/A,TRUE,"GENERAL";"TAB2",#N/A,TRUE,"GENERAL";"TAB3",#N/A,TRUE,"GENERAL";"TAB4",#N/A,TRUE,"GENERAL";"TAB5",#N/A,TRUE,"GENERAL"}</definedName>
    <definedName name="gerg" localSheetId="53" hidden="1">{"TAB1",#N/A,TRUE,"GENERAL";"TAB2",#N/A,TRUE,"GENERAL";"TAB3",#N/A,TRUE,"GENERAL";"TAB4",#N/A,TRUE,"GENERAL";"TAB5",#N/A,TRUE,"GENERAL"}</definedName>
    <definedName name="gerg" localSheetId="55" hidden="1">{"TAB1",#N/A,TRUE,"GENERAL";"TAB2",#N/A,TRUE,"GENERAL";"TAB3",#N/A,TRUE,"GENERAL";"TAB4",#N/A,TRUE,"GENERAL";"TAB5",#N/A,TRUE,"GENERAL"}</definedName>
    <definedName name="gerg" localSheetId="57" hidden="1">{"TAB1",#N/A,TRUE,"GENERAL";"TAB2",#N/A,TRUE,"GENERAL";"TAB3",#N/A,TRUE,"GENERAL";"TAB4",#N/A,TRUE,"GENERAL";"TAB5",#N/A,TRUE,"GENERAL"}</definedName>
    <definedName name="gerg" localSheetId="59" hidden="1">{"TAB1",#N/A,TRUE,"GENERAL";"TAB2",#N/A,TRUE,"GENERAL";"TAB3",#N/A,TRUE,"GENERAL";"TAB4",#N/A,TRUE,"GENERAL";"TAB5",#N/A,TRUE,"GENERAL"}</definedName>
    <definedName name="gerg" localSheetId="61" hidden="1">{"TAB1",#N/A,TRUE,"GENERAL";"TAB2",#N/A,TRUE,"GENERAL";"TAB3",#N/A,TRUE,"GENERAL";"TAB4",#N/A,TRUE,"GENERAL";"TAB5",#N/A,TRUE,"GENERAL"}</definedName>
    <definedName name="gerg" localSheetId="63" hidden="1">{"TAB1",#N/A,TRUE,"GENERAL";"TAB2",#N/A,TRUE,"GENERAL";"TAB3",#N/A,TRUE,"GENERAL";"TAB4",#N/A,TRUE,"GENERAL";"TAB5",#N/A,TRUE,"GENERAL"}</definedName>
    <definedName name="gerg" localSheetId="65" hidden="1">{"TAB1",#N/A,TRUE,"GENERAL";"TAB2",#N/A,TRUE,"GENERAL";"TAB3",#N/A,TRUE,"GENERAL";"TAB4",#N/A,TRUE,"GENERAL";"TAB5",#N/A,TRUE,"GENERAL"}</definedName>
    <definedName name="gerg" localSheetId="67" hidden="1">{"TAB1",#N/A,TRUE,"GENERAL";"TAB2",#N/A,TRUE,"GENERAL";"TAB3",#N/A,TRUE,"GENERAL";"TAB4",#N/A,TRUE,"GENERAL";"TAB5",#N/A,TRUE,"GENERAL"}</definedName>
    <definedName name="gerg" localSheetId="69" hidden="1">{"TAB1",#N/A,TRUE,"GENERAL";"TAB2",#N/A,TRUE,"GENERAL";"TAB3",#N/A,TRUE,"GENERAL";"TAB4",#N/A,TRUE,"GENERAL";"TAB5",#N/A,TRUE,"GENERAL"}</definedName>
    <definedName name="gerg" localSheetId="71" hidden="1">{"TAB1",#N/A,TRUE,"GENERAL";"TAB2",#N/A,TRUE,"GENERAL";"TAB3",#N/A,TRUE,"GENERAL";"TAB4",#N/A,TRUE,"GENERAL";"TAB5",#N/A,TRUE,"GENERAL"}</definedName>
    <definedName name="gerg" localSheetId="73" hidden="1">{"TAB1",#N/A,TRUE,"GENERAL";"TAB2",#N/A,TRUE,"GENERAL";"TAB3",#N/A,TRUE,"GENERAL";"TAB4",#N/A,TRUE,"GENERAL";"TAB5",#N/A,TRUE,"GENERAL"}</definedName>
    <definedName name="gerg" localSheetId="75" hidden="1">{"TAB1",#N/A,TRUE,"GENERAL";"TAB2",#N/A,TRUE,"GENERAL";"TAB3",#N/A,TRUE,"GENERAL";"TAB4",#N/A,TRUE,"GENERAL";"TAB5",#N/A,TRUE,"GENERAL"}</definedName>
    <definedName name="gerg" localSheetId="77" hidden="1">{"TAB1",#N/A,TRUE,"GENERAL";"TAB2",#N/A,TRUE,"GENERAL";"TAB3",#N/A,TRUE,"GENERAL";"TAB4",#N/A,TRUE,"GENERAL";"TAB5",#N/A,TRUE,"GENERAL"}</definedName>
    <definedName name="gerg" localSheetId="79"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6" hidden="1">{"via1",#N/A,TRUE,"general";"via2",#N/A,TRUE,"general";"via3",#N/A,TRUE,"general"}</definedName>
    <definedName name="gerg54" localSheetId="28" hidden="1">{"via1",#N/A,TRUE,"general";"via2",#N/A,TRUE,"general";"via3",#N/A,TRUE,"general"}</definedName>
    <definedName name="gerg54" localSheetId="30" hidden="1">{"via1",#N/A,TRUE,"general";"via2",#N/A,TRUE,"general";"via3",#N/A,TRUE,"general"}</definedName>
    <definedName name="gerg54" localSheetId="81" hidden="1">{"via1",#N/A,TRUE,"general";"via2",#N/A,TRUE,"general";"via3",#N/A,TRUE,"general"}</definedName>
    <definedName name="gerg54" localSheetId="32" hidden="1">{"via1",#N/A,TRUE,"general";"via2",#N/A,TRUE,"general";"via3",#N/A,TRUE,"general"}</definedName>
    <definedName name="gerg54" localSheetId="34" hidden="1">{"via1",#N/A,TRUE,"general";"via2",#N/A,TRUE,"general";"via3",#N/A,TRUE,"general"}</definedName>
    <definedName name="gerg54" localSheetId="36" hidden="1">{"via1",#N/A,TRUE,"general";"via2",#N/A,TRUE,"general";"via3",#N/A,TRUE,"general"}</definedName>
    <definedName name="gerg54" localSheetId="38" hidden="1">{"via1",#N/A,TRUE,"general";"via2",#N/A,TRUE,"general";"via3",#N/A,TRUE,"general"}</definedName>
    <definedName name="gerg54" localSheetId="40" hidden="1">{"via1",#N/A,TRUE,"general";"via2",#N/A,TRUE,"general";"via3",#N/A,TRUE,"general"}</definedName>
    <definedName name="gerg54" localSheetId="42" hidden="1">{"via1",#N/A,TRUE,"general";"via2",#N/A,TRUE,"general";"via3",#N/A,TRUE,"general"}</definedName>
    <definedName name="gerg54" localSheetId="45" hidden="1">{"via1",#N/A,TRUE,"general";"via2",#N/A,TRUE,"general";"via3",#N/A,TRUE,"general"}</definedName>
    <definedName name="gerg54" localSheetId="47" hidden="1">{"via1",#N/A,TRUE,"general";"via2",#N/A,TRUE,"general";"via3",#N/A,TRUE,"general"}</definedName>
    <definedName name="gerg54" localSheetId="49" hidden="1">{"via1",#N/A,TRUE,"general";"via2",#N/A,TRUE,"general";"via3",#N/A,TRUE,"general"}</definedName>
    <definedName name="gerg54" localSheetId="51" hidden="1">{"via1",#N/A,TRUE,"general";"via2",#N/A,TRUE,"general";"via3",#N/A,TRUE,"general"}</definedName>
    <definedName name="gerg54" localSheetId="53" hidden="1">{"via1",#N/A,TRUE,"general";"via2",#N/A,TRUE,"general";"via3",#N/A,TRUE,"general"}</definedName>
    <definedName name="gerg54" localSheetId="55" hidden="1">{"via1",#N/A,TRUE,"general";"via2",#N/A,TRUE,"general";"via3",#N/A,TRUE,"general"}</definedName>
    <definedName name="gerg54" localSheetId="57" hidden="1">{"via1",#N/A,TRUE,"general";"via2",#N/A,TRUE,"general";"via3",#N/A,TRUE,"general"}</definedName>
    <definedName name="gerg54" localSheetId="59" hidden="1">{"via1",#N/A,TRUE,"general";"via2",#N/A,TRUE,"general";"via3",#N/A,TRUE,"general"}</definedName>
    <definedName name="gerg54" localSheetId="61" hidden="1">{"via1",#N/A,TRUE,"general";"via2",#N/A,TRUE,"general";"via3",#N/A,TRUE,"general"}</definedName>
    <definedName name="gerg54" localSheetId="63" hidden="1">{"via1",#N/A,TRUE,"general";"via2",#N/A,TRUE,"general";"via3",#N/A,TRUE,"general"}</definedName>
    <definedName name="gerg54" localSheetId="65" hidden="1">{"via1",#N/A,TRUE,"general";"via2",#N/A,TRUE,"general";"via3",#N/A,TRUE,"general"}</definedName>
    <definedName name="gerg54" localSheetId="67" hidden="1">{"via1",#N/A,TRUE,"general";"via2",#N/A,TRUE,"general";"via3",#N/A,TRUE,"general"}</definedName>
    <definedName name="gerg54" localSheetId="69" hidden="1">{"via1",#N/A,TRUE,"general";"via2",#N/A,TRUE,"general";"via3",#N/A,TRUE,"general"}</definedName>
    <definedName name="gerg54" localSheetId="71" hidden="1">{"via1",#N/A,TRUE,"general";"via2",#N/A,TRUE,"general";"via3",#N/A,TRUE,"general"}</definedName>
    <definedName name="gerg54" localSheetId="73" hidden="1">{"via1",#N/A,TRUE,"general";"via2",#N/A,TRUE,"general";"via3",#N/A,TRUE,"general"}</definedName>
    <definedName name="gerg54" localSheetId="75" hidden="1">{"via1",#N/A,TRUE,"general";"via2",#N/A,TRUE,"general";"via3",#N/A,TRUE,"general"}</definedName>
    <definedName name="gerg54" localSheetId="77" hidden="1">{"via1",#N/A,TRUE,"general";"via2",#N/A,TRUE,"general";"via3",#N/A,TRUE,"general"}</definedName>
    <definedName name="gerg54" localSheetId="79"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6"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8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40" hidden="1">{"TAB1",#N/A,TRUE,"GENERAL";"TAB2",#N/A,TRUE,"GENERAL";"TAB3",#N/A,TRUE,"GENERAL";"TAB4",#N/A,TRUE,"GENERAL";"TAB5",#N/A,TRUE,"GENERAL"}</definedName>
    <definedName name="gergew" localSheetId="42" hidden="1">{"TAB1",#N/A,TRUE,"GENERAL";"TAB2",#N/A,TRUE,"GENERAL";"TAB3",#N/A,TRUE,"GENERAL";"TAB4",#N/A,TRUE,"GENERAL";"TAB5",#N/A,TRUE,"GENERAL"}</definedName>
    <definedName name="gergew" localSheetId="45" hidden="1">{"TAB1",#N/A,TRUE,"GENERAL";"TAB2",#N/A,TRUE,"GENERAL";"TAB3",#N/A,TRUE,"GENERAL";"TAB4",#N/A,TRUE,"GENERAL";"TAB5",#N/A,TRUE,"GENERAL"}</definedName>
    <definedName name="gergew" localSheetId="47" hidden="1">{"TAB1",#N/A,TRUE,"GENERAL";"TAB2",#N/A,TRUE,"GENERAL";"TAB3",#N/A,TRUE,"GENERAL";"TAB4",#N/A,TRUE,"GENERAL";"TAB5",#N/A,TRUE,"GENERAL"}</definedName>
    <definedName name="gergew" localSheetId="49" hidden="1">{"TAB1",#N/A,TRUE,"GENERAL";"TAB2",#N/A,TRUE,"GENERAL";"TAB3",#N/A,TRUE,"GENERAL";"TAB4",#N/A,TRUE,"GENERAL";"TAB5",#N/A,TRUE,"GENERAL"}</definedName>
    <definedName name="gergew" localSheetId="51" hidden="1">{"TAB1",#N/A,TRUE,"GENERAL";"TAB2",#N/A,TRUE,"GENERAL";"TAB3",#N/A,TRUE,"GENERAL";"TAB4",#N/A,TRUE,"GENERAL";"TAB5",#N/A,TRUE,"GENERAL"}</definedName>
    <definedName name="gergew" localSheetId="53" hidden="1">{"TAB1",#N/A,TRUE,"GENERAL";"TAB2",#N/A,TRUE,"GENERAL";"TAB3",#N/A,TRUE,"GENERAL";"TAB4",#N/A,TRUE,"GENERAL";"TAB5",#N/A,TRUE,"GENERAL"}</definedName>
    <definedName name="gergew" localSheetId="55" hidden="1">{"TAB1",#N/A,TRUE,"GENERAL";"TAB2",#N/A,TRUE,"GENERAL";"TAB3",#N/A,TRUE,"GENERAL";"TAB4",#N/A,TRUE,"GENERAL";"TAB5",#N/A,TRUE,"GENERAL"}</definedName>
    <definedName name="gergew" localSheetId="57" hidden="1">{"TAB1",#N/A,TRUE,"GENERAL";"TAB2",#N/A,TRUE,"GENERAL";"TAB3",#N/A,TRUE,"GENERAL";"TAB4",#N/A,TRUE,"GENERAL";"TAB5",#N/A,TRUE,"GENERAL"}</definedName>
    <definedName name="gergew" localSheetId="59" hidden="1">{"TAB1",#N/A,TRUE,"GENERAL";"TAB2",#N/A,TRUE,"GENERAL";"TAB3",#N/A,TRUE,"GENERAL";"TAB4",#N/A,TRUE,"GENERAL";"TAB5",#N/A,TRUE,"GENERAL"}</definedName>
    <definedName name="gergew" localSheetId="61" hidden="1">{"TAB1",#N/A,TRUE,"GENERAL";"TAB2",#N/A,TRUE,"GENERAL";"TAB3",#N/A,TRUE,"GENERAL";"TAB4",#N/A,TRUE,"GENERAL";"TAB5",#N/A,TRUE,"GENERAL"}</definedName>
    <definedName name="gergew" localSheetId="63" hidden="1">{"TAB1",#N/A,TRUE,"GENERAL";"TAB2",#N/A,TRUE,"GENERAL";"TAB3",#N/A,TRUE,"GENERAL";"TAB4",#N/A,TRUE,"GENERAL";"TAB5",#N/A,TRUE,"GENERAL"}</definedName>
    <definedName name="gergew" localSheetId="65" hidden="1">{"TAB1",#N/A,TRUE,"GENERAL";"TAB2",#N/A,TRUE,"GENERAL";"TAB3",#N/A,TRUE,"GENERAL";"TAB4",#N/A,TRUE,"GENERAL";"TAB5",#N/A,TRUE,"GENERAL"}</definedName>
    <definedName name="gergew" localSheetId="67" hidden="1">{"TAB1",#N/A,TRUE,"GENERAL";"TAB2",#N/A,TRUE,"GENERAL";"TAB3",#N/A,TRUE,"GENERAL";"TAB4",#N/A,TRUE,"GENERAL";"TAB5",#N/A,TRUE,"GENERAL"}</definedName>
    <definedName name="gergew" localSheetId="69" hidden="1">{"TAB1",#N/A,TRUE,"GENERAL";"TAB2",#N/A,TRUE,"GENERAL";"TAB3",#N/A,TRUE,"GENERAL";"TAB4",#N/A,TRUE,"GENERAL";"TAB5",#N/A,TRUE,"GENERAL"}</definedName>
    <definedName name="gergew" localSheetId="71" hidden="1">{"TAB1",#N/A,TRUE,"GENERAL";"TAB2",#N/A,TRUE,"GENERAL";"TAB3",#N/A,TRUE,"GENERAL";"TAB4",#N/A,TRUE,"GENERAL";"TAB5",#N/A,TRUE,"GENERAL"}</definedName>
    <definedName name="gergew" localSheetId="73" hidden="1">{"TAB1",#N/A,TRUE,"GENERAL";"TAB2",#N/A,TRUE,"GENERAL";"TAB3",#N/A,TRUE,"GENERAL";"TAB4",#N/A,TRUE,"GENERAL";"TAB5",#N/A,TRUE,"GENERAL"}</definedName>
    <definedName name="gergew" localSheetId="75" hidden="1">{"TAB1",#N/A,TRUE,"GENERAL";"TAB2",#N/A,TRUE,"GENERAL";"TAB3",#N/A,TRUE,"GENERAL";"TAB4",#N/A,TRUE,"GENERAL";"TAB5",#N/A,TRUE,"GENERAL"}</definedName>
    <definedName name="gergew" localSheetId="77" hidden="1">{"TAB1",#N/A,TRUE,"GENERAL";"TAB2",#N/A,TRUE,"GENERAL";"TAB3",#N/A,TRUE,"GENERAL";"TAB4",#N/A,TRUE,"GENERAL";"TAB5",#N/A,TRUE,"GENERAL"}</definedName>
    <definedName name="gergew" localSheetId="79"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8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40"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45" hidden="1">{"TAB1",#N/A,TRUE,"GENERAL";"TAB2",#N/A,TRUE,"GENERAL";"TAB3",#N/A,TRUE,"GENERAL";"TAB4",#N/A,TRUE,"GENERAL";"TAB5",#N/A,TRUE,"GENERAL"}</definedName>
    <definedName name="gergw" localSheetId="47" hidden="1">{"TAB1",#N/A,TRUE,"GENERAL";"TAB2",#N/A,TRUE,"GENERAL";"TAB3",#N/A,TRUE,"GENERAL";"TAB4",#N/A,TRUE,"GENERAL";"TAB5",#N/A,TRUE,"GENERAL"}</definedName>
    <definedName name="gergw" localSheetId="49" hidden="1">{"TAB1",#N/A,TRUE,"GENERAL";"TAB2",#N/A,TRUE,"GENERAL";"TAB3",#N/A,TRUE,"GENERAL";"TAB4",#N/A,TRUE,"GENERAL";"TAB5",#N/A,TRUE,"GENERAL"}</definedName>
    <definedName name="gergw" localSheetId="51" hidden="1">{"TAB1",#N/A,TRUE,"GENERAL";"TAB2",#N/A,TRUE,"GENERAL";"TAB3",#N/A,TRUE,"GENERAL";"TAB4",#N/A,TRUE,"GENERAL";"TAB5",#N/A,TRUE,"GENERAL"}</definedName>
    <definedName name="gergw" localSheetId="53" hidden="1">{"TAB1",#N/A,TRUE,"GENERAL";"TAB2",#N/A,TRUE,"GENERAL";"TAB3",#N/A,TRUE,"GENERAL";"TAB4",#N/A,TRUE,"GENERAL";"TAB5",#N/A,TRUE,"GENERAL"}</definedName>
    <definedName name="gergw" localSheetId="55" hidden="1">{"TAB1",#N/A,TRUE,"GENERAL";"TAB2",#N/A,TRUE,"GENERAL";"TAB3",#N/A,TRUE,"GENERAL";"TAB4",#N/A,TRUE,"GENERAL";"TAB5",#N/A,TRUE,"GENERAL"}</definedName>
    <definedName name="gergw" localSheetId="57" hidden="1">{"TAB1",#N/A,TRUE,"GENERAL";"TAB2",#N/A,TRUE,"GENERAL";"TAB3",#N/A,TRUE,"GENERAL";"TAB4",#N/A,TRUE,"GENERAL";"TAB5",#N/A,TRUE,"GENERAL"}</definedName>
    <definedName name="gergw" localSheetId="59" hidden="1">{"TAB1",#N/A,TRUE,"GENERAL";"TAB2",#N/A,TRUE,"GENERAL";"TAB3",#N/A,TRUE,"GENERAL";"TAB4",#N/A,TRUE,"GENERAL";"TAB5",#N/A,TRUE,"GENERAL"}</definedName>
    <definedName name="gergw" localSheetId="61" hidden="1">{"TAB1",#N/A,TRUE,"GENERAL";"TAB2",#N/A,TRUE,"GENERAL";"TAB3",#N/A,TRUE,"GENERAL";"TAB4",#N/A,TRUE,"GENERAL";"TAB5",#N/A,TRUE,"GENERAL"}</definedName>
    <definedName name="gergw" localSheetId="63" hidden="1">{"TAB1",#N/A,TRUE,"GENERAL";"TAB2",#N/A,TRUE,"GENERAL";"TAB3",#N/A,TRUE,"GENERAL";"TAB4",#N/A,TRUE,"GENERAL";"TAB5",#N/A,TRUE,"GENERAL"}</definedName>
    <definedName name="gergw" localSheetId="65" hidden="1">{"TAB1",#N/A,TRUE,"GENERAL";"TAB2",#N/A,TRUE,"GENERAL";"TAB3",#N/A,TRUE,"GENERAL";"TAB4",#N/A,TRUE,"GENERAL";"TAB5",#N/A,TRUE,"GENERAL"}</definedName>
    <definedName name="gergw" localSheetId="67" hidden="1">{"TAB1",#N/A,TRUE,"GENERAL";"TAB2",#N/A,TRUE,"GENERAL";"TAB3",#N/A,TRUE,"GENERAL";"TAB4",#N/A,TRUE,"GENERAL";"TAB5",#N/A,TRUE,"GENERAL"}</definedName>
    <definedName name="gergw" localSheetId="69" hidden="1">{"TAB1",#N/A,TRUE,"GENERAL";"TAB2",#N/A,TRUE,"GENERAL";"TAB3",#N/A,TRUE,"GENERAL";"TAB4",#N/A,TRUE,"GENERAL";"TAB5",#N/A,TRUE,"GENERAL"}</definedName>
    <definedName name="gergw" localSheetId="71" hidden="1">{"TAB1",#N/A,TRUE,"GENERAL";"TAB2",#N/A,TRUE,"GENERAL";"TAB3",#N/A,TRUE,"GENERAL";"TAB4",#N/A,TRUE,"GENERAL";"TAB5",#N/A,TRUE,"GENERAL"}</definedName>
    <definedName name="gergw" localSheetId="73" hidden="1">{"TAB1",#N/A,TRUE,"GENERAL";"TAB2",#N/A,TRUE,"GENERAL";"TAB3",#N/A,TRUE,"GENERAL";"TAB4",#N/A,TRUE,"GENERAL";"TAB5",#N/A,TRUE,"GENERAL"}</definedName>
    <definedName name="gergw" localSheetId="75" hidden="1">{"TAB1",#N/A,TRUE,"GENERAL";"TAB2",#N/A,TRUE,"GENERAL";"TAB3",#N/A,TRUE,"GENERAL";"TAB4",#N/A,TRUE,"GENERAL";"TAB5",#N/A,TRUE,"GENERAL"}</definedName>
    <definedName name="gergw" localSheetId="77" hidden="1">{"TAB1",#N/A,TRUE,"GENERAL";"TAB2",#N/A,TRUE,"GENERAL";"TAB3",#N/A,TRUE,"GENERAL";"TAB4",#N/A,TRUE,"GENERAL";"TAB5",#N/A,TRUE,"GENERAL"}</definedName>
    <definedName name="gergw" localSheetId="79"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6" hidden="1">{"TAB1",#N/A,TRUE,"GENERAL";"TAB2",#N/A,TRUE,"GENERAL";"TAB3",#N/A,TRUE,"GENERAL";"TAB4",#N/A,TRUE,"GENERAL";"TAB5",#N/A,TRUE,"GENERAL"}</definedName>
    <definedName name="gfd" localSheetId="28" hidden="1">{"TAB1",#N/A,TRUE,"GENERAL";"TAB2",#N/A,TRUE,"GENERAL";"TAB3",#N/A,TRUE,"GENERAL";"TAB4",#N/A,TRUE,"GENERAL";"TAB5",#N/A,TRUE,"GENERAL"}</definedName>
    <definedName name="gfd" localSheetId="30" hidden="1">{"TAB1",#N/A,TRUE,"GENERAL";"TAB2",#N/A,TRUE,"GENERAL";"TAB3",#N/A,TRUE,"GENERAL";"TAB4",#N/A,TRUE,"GENERAL";"TAB5",#N/A,TRUE,"GENERAL"}</definedName>
    <definedName name="gfd" localSheetId="81" hidden="1">{"TAB1",#N/A,TRUE,"GENERAL";"TAB2",#N/A,TRUE,"GENERAL";"TAB3",#N/A,TRUE,"GENERAL";"TAB4",#N/A,TRUE,"GENERAL";"TAB5",#N/A,TRUE,"GENERAL"}</definedName>
    <definedName name="gfd" localSheetId="32" hidden="1">{"TAB1",#N/A,TRUE,"GENERAL";"TAB2",#N/A,TRUE,"GENERAL";"TAB3",#N/A,TRUE,"GENERAL";"TAB4",#N/A,TRUE,"GENERAL";"TAB5",#N/A,TRUE,"GENERAL"}</definedName>
    <definedName name="gfd" localSheetId="34" hidden="1">{"TAB1",#N/A,TRUE,"GENERAL";"TAB2",#N/A,TRUE,"GENERAL";"TAB3",#N/A,TRUE,"GENERAL";"TAB4",#N/A,TRUE,"GENERAL";"TAB5",#N/A,TRUE,"GENERAL"}</definedName>
    <definedName name="gfd" localSheetId="36" hidden="1">{"TAB1",#N/A,TRUE,"GENERAL";"TAB2",#N/A,TRUE,"GENERAL";"TAB3",#N/A,TRUE,"GENERAL";"TAB4",#N/A,TRUE,"GENERAL";"TAB5",#N/A,TRUE,"GENERAL"}</definedName>
    <definedName name="gfd" localSheetId="38" hidden="1">{"TAB1",#N/A,TRUE,"GENERAL";"TAB2",#N/A,TRUE,"GENERAL";"TAB3",#N/A,TRUE,"GENERAL";"TAB4",#N/A,TRUE,"GENERAL";"TAB5",#N/A,TRUE,"GENERAL"}</definedName>
    <definedName name="gfd" localSheetId="40" hidden="1">{"TAB1",#N/A,TRUE,"GENERAL";"TAB2",#N/A,TRUE,"GENERAL";"TAB3",#N/A,TRUE,"GENERAL";"TAB4",#N/A,TRUE,"GENERAL";"TAB5",#N/A,TRUE,"GENERAL"}</definedName>
    <definedName name="gfd" localSheetId="42" hidden="1">{"TAB1",#N/A,TRUE,"GENERAL";"TAB2",#N/A,TRUE,"GENERAL";"TAB3",#N/A,TRUE,"GENERAL";"TAB4",#N/A,TRUE,"GENERAL";"TAB5",#N/A,TRUE,"GENERAL"}</definedName>
    <definedName name="gfd" localSheetId="45" hidden="1">{"TAB1",#N/A,TRUE,"GENERAL";"TAB2",#N/A,TRUE,"GENERAL";"TAB3",#N/A,TRUE,"GENERAL";"TAB4",#N/A,TRUE,"GENERAL";"TAB5",#N/A,TRUE,"GENERAL"}</definedName>
    <definedName name="gfd" localSheetId="47" hidden="1">{"TAB1",#N/A,TRUE,"GENERAL";"TAB2",#N/A,TRUE,"GENERAL";"TAB3",#N/A,TRUE,"GENERAL";"TAB4",#N/A,TRUE,"GENERAL";"TAB5",#N/A,TRUE,"GENERAL"}</definedName>
    <definedName name="gfd" localSheetId="49" hidden="1">{"TAB1",#N/A,TRUE,"GENERAL";"TAB2",#N/A,TRUE,"GENERAL";"TAB3",#N/A,TRUE,"GENERAL";"TAB4",#N/A,TRUE,"GENERAL";"TAB5",#N/A,TRUE,"GENERAL"}</definedName>
    <definedName name="gfd" localSheetId="51" hidden="1">{"TAB1",#N/A,TRUE,"GENERAL";"TAB2",#N/A,TRUE,"GENERAL";"TAB3",#N/A,TRUE,"GENERAL";"TAB4",#N/A,TRUE,"GENERAL";"TAB5",#N/A,TRUE,"GENERAL"}</definedName>
    <definedName name="gfd" localSheetId="53" hidden="1">{"TAB1",#N/A,TRUE,"GENERAL";"TAB2",#N/A,TRUE,"GENERAL";"TAB3",#N/A,TRUE,"GENERAL";"TAB4",#N/A,TRUE,"GENERAL";"TAB5",#N/A,TRUE,"GENERAL"}</definedName>
    <definedName name="gfd" localSheetId="55" hidden="1">{"TAB1",#N/A,TRUE,"GENERAL";"TAB2",#N/A,TRUE,"GENERAL";"TAB3",#N/A,TRUE,"GENERAL";"TAB4",#N/A,TRUE,"GENERAL";"TAB5",#N/A,TRUE,"GENERAL"}</definedName>
    <definedName name="gfd" localSheetId="57" hidden="1">{"TAB1",#N/A,TRUE,"GENERAL";"TAB2",#N/A,TRUE,"GENERAL";"TAB3",#N/A,TRUE,"GENERAL";"TAB4",#N/A,TRUE,"GENERAL";"TAB5",#N/A,TRUE,"GENERAL"}</definedName>
    <definedName name="gfd" localSheetId="59" hidden="1">{"TAB1",#N/A,TRUE,"GENERAL";"TAB2",#N/A,TRUE,"GENERAL";"TAB3",#N/A,TRUE,"GENERAL";"TAB4",#N/A,TRUE,"GENERAL";"TAB5",#N/A,TRUE,"GENERAL"}</definedName>
    <definedName name="gfd" localSheetId="61" hidden="1">{"TAB1",#N/A,TRUE,"GENERAL";"TAB2",#N/A,TRUE,"GENERAL";"TAB3",#N/A,TRUE,"GENERAL";"TAB4",#N/A,TRUE,"GENERAL";"TAB5",#N/A,TRUE,"GENERAL"}</definedName>
    <definedName name="gfd" localSheetId="63" hidden="1">{"TAB1",#N/A,TRUE,"GENERAL";"TAB2",#N/A,TRUE,"GENERAL";"TAB3",#N/A,TRUE,"GENERAL";"TAB4",#N/A,TRUE,"GENERAL";"TAB5",#N/A,TRUE,"GENERAL"}</definedName>
    <definedName name="gfd" localSheetId="65" hidden="1">{"TAB1",#N/A,TRUE,"GENERAL";"TAB2",#N/A,TRUE,"GENERAL";"TAB3",#N/A,TRUE,"GENERAL";"TAB4",#N/A,TRUE,"GENERAL";"TAB5",#N/A,TRUE,"GENERAL"}</definedName>
    <definedName name="gfd" localSheetId="67" hidden="1">{"TAB1",#N/A,TRUE,"GENERAL";"TAB2",#N/A,TRUE,"GENERAL";"TAB3",#N/A,TRUE,"GENERAL";"TAB4",#N/A,TRUE,"GENERAL";"TAB5",#N/A,TRUE,"GENERAL"}</definedName>
    <definedName name="gfd" localSheetId="69" hidden="1">{"TAB1",#N/A,TRUE,"GENERAL";"TAB2",#N/A,TRUE,"GENERAL";"TAB3",#N/A,TRUE,"GENERAL";"TAB4",#N/A,TRUE,"GENERAL";"TAB5",#N/A,TRUE,"GENERAL"}</definedName>
    <definedName name="gfd" localSheetId="71" hidden="1">{"TAB1",#N/A,TRUE,"GENERAL";"TAB2",#N/A,TRUE,"GENERAL";"TAB3",#N/A,TRUE,"GENERAL";"TAB4",#N/A,TRUE,"GENERAL";"TAB5",#N/A,TRUE,"GENERAL"}</definedName>
    <definedName name="gfd" localSheetId="73" hidden="1">{"TAB1",#N/A,TRUE,"GENERAL";"TAB2",#N/A,TRUE,"GENERAL";"TAB3",#N/A,TRUE,"GENERAL";"TAB4",#N/A,TRUE,"GENERAL";"TAB5",#N/A,TRUE,"GENERAL"}</definedName>
    <definedName name="gfd" localSheetId="75" hidden="1">{"TAB1",#N/A,TRUE,"GENERAL";"TAB2",#N/A,TRUE,"GENERAL";"TAB3",#N/A,TRUE,"GENERAL";"TAB4",#N/A,TRUE,"GENERAL";"TAB5",#N/A,TRUE,"GENERAL"}</definedName>
    <definedName name="gfd" localSheetId="77" hidden="1">{"TAB1",#N/A,TRUE,"GENERAL";"TAB2",#N/A,TRUE,"GENERAL";"TAB3",#N/A,TRUE,"GENERAL";"TAB4",#N/A,TRUE,"GENERAL";"TAB5",#N/A,TRUE,"GENERAL"}</definedName>
    <definedName name="gfd" localSheetId="79"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6" hidden="1">{"via1",#N/A,TRUE,"general";"via2",#N/A,TRUE,"general";"via3",#N/A,TRUE,"general"}</definedName>
    <definedName name="gfdg" localSheetId="28" hidden="1">{"via1",#N/A,TRUE,"general";"via2",#N/A,TRUE,"general";"via3",#N/A,TRUE,"general"}</definedName>
    <definedName name="gfdg" localSheetId="30" hidden="1">{"via1",#N/A,TRUE,"general";"via2",#N/A,TRUE,"general";"via3",#N/A,TRUE,"general"}</definedName>
    <definedName name="gfdg" localSheetId="81" hidden="1">{"via1",#N/A,TRUE,"general";"via2",#N/A,TRUE,"general";"via3",#N/A,TRUE,"general"}</definedName>
    <definedName name="gfdg" localSheetId="32" hidden="1">{"via1",#N/A,TRUE,"general";"via2",#N/A,TRUE,"general";"via3",#N/A,TRUE,"general"}</definedName>
    <definedName name="gfdg" localSheetId="34" hidden="1">{"via1",#N/A,TRUE,"general";"via2",#N/A,TRUE,"general";"via3",#N/A,TRUE,"general"}</definedName>
    <definedName name="gfdg" localSheetId="36" hidden="1">{"via1",#N/A,TRUE,"general";"via2",#N/A,TRUE,"general";"via3",#N/A,TRUE,"general"}</definedName>
    <definedName name="gfdg" localSheetId="38" hidden="1">{"via1",#N/A,TRUE,"general";"via2",#N/A,TRUE,"general";"via3",#N/A,TRUE,"general"}</definedName>
    <definedName name="gfdg" localSheetId="40" hidden="1">{"via1",#N/A,TRUE,"general";"via2",#N/A,TRUE,"general";"via3",#N/A,TRUE,"general"}</definedName>
    <definedName name="gfdg" localSheetId="42" hidden="1">{"via1",#N/A,TRUE,"general";"via2",#N/A,TRUE,"general";"via3",#N/A,TRUE,"general"}</definedName>
    <definedName name="gfdg" localSheetId="45" hidden="1">{"via1",#N/A,TRUE,"general";"via2",#N/A,TRUE,"general";"via3",#N/A,TRUE,"general"}</definedName>
    <definedName name="gfdg" localSheetId="47" hidden="1">{"via1",#N/A,TRUE,"general";"via2",#N/A,TRUE,"general";"via3",#N/A,TRUE,"general"}</definedName>
    <definedName name="gfdg" localSheetId="49" hidden="1">{"via1",#N/A,TRUE,"general";"via2",#N/A,TRUE,"general";"via3",#N/A,TRUE,"general"}</definedName>
    <definedName name="gfdg" localSheetId="51" hidden="1">{"via1",#N/A,TRUE,"general";"via2",#N/A,TRUE,"general";"via3",#N/A,TRUE,"general"}</definedName>
    <definedName name="gfdg" localSheetId="53" hidden="1">{"via1",#N/A,TRUE,"general";"via2",#N/A,TRUE,"general";"via3",#N/A,TRUE,"general"}</definedName>
    <definedName name="gfdg" localSheetId="55" hidden="1">{"via1",#N/A,TRUE,"general";"via2",#N/A,TRUE,"general";"via3",#N/A,TRUE,"general"}</definedName>
    <definedName name="gfdg" localSheetId="57" hidden="1">{"via1",#N/A,TRUE,"general";"via2",#N/A,TRUE,"general";"via3",#N/A,TRUE,"general"}</definedName>
    <definedName name="gfdg" localSheetId="59" hidden="1">{"via1",#N/A,TRUE,"general";"via2",#N/A,TRUE,"general";"via3",#N/A,TRUE,"general"}</definedName>
    <definedName name="gfdg" localSheetId="61" hidden="1">{"via1",#N/A,TRUE,"general";"via2",#N/A,TRUE,"general";"via3",#N/A,TRUE,"general"}</definedName>
    <definedName name="gfdg" localSheetId="63" hidden="1">{"via1",#N/A,TRUE,"general";"via2",#N/A,TRUE,"general";"via3",#N/A,TRUE,"general"}</definedName>
    <definedName name="gfdg" localSheetId="65" hidden="1">{"via1",#N/A,TRUE,"general";"via2",#N/A,TRUE,"general";"via3",#N/A,TRUE,"general"}</definedName>
    <definedName name="gfdg" localSheetId="67" hidden="1">{"via1",#N/A,TRUE,"general";"via2",#N/A,TRUE,"general";"via3",#N/A,TRUE,"general"}</definedName>
    <definedName name="gfdg" localSheetId="69" hidden="1">{"via1",#N/A,TRUE,"general";"via2",#N/A,TRUE,"general";"via3",#N/A,TRUE,"general"}</definedName>
    <definedName name="gfdg" localSheetId="71" hidden="1">{"via1",#N/A,TRUE,"general";"via2",#N/A,TRUE,"general";"via3",#N/A,TRUE,"general"}</definedName>
    <definedName name="gfdg" localSheetId="73" hidden="1">{"via1",#N/A,TRUE,"general";"via2",#N/A,TRUE,"general";"via3",#N/A,TRUE,"general"}</definedName>
    <definedName name="gfdg" localSheetId="75" hidden="1">{"via1",#N/A,TRUE,"general";"via2",#N/A,TRUE,"general";"via3",#N/A,TRUE,"general"}</definedName>
    <definedName name="gfdg" localSheetId="77" hidden="1">{"via1",#N/A,TRUE,"general";"via2",#N/A,TRUE,"general";"via3",#N/A,TRUE,"general"}</definedName>
    <definedName name="gfdg" localSheetId="79"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hidden="1">{#N/A,#N/A,TRUE,"INGENIERIA";#N/A,#N/A,TRUE,"COMPRAS";#N/A,#N/A,TRUE,"DIRECCION";#N/A,#N/A,TRUE,"RESUMEN"}</definedName>
    <definedName name="gfgfgr" localSheetId="26" hidden="1">{"via1",#N/A,TRUE,"general";"via2",#N/A,TRUE,"general";"via3",#N/A,TRUE,"general"}</definedName>
    <definedName name="gfgfgr" localSheetId="28" hidden="1">{"via1",#N/A,TRUE,"general";"via2",#N/A,TRUE,"general";"via3",#N/A,TRUE,"general"}</definedName>
    <definedName name="gfgfgr" localSheetId="30" hidden="1">{"via1",#N/A,TRUE,"general";"via2",#N/A,TRUE,"general";"via3",#N/A,TRUE,"general"}</definedName>
    <definedName name="gfgfgr" localSheetId="81" hidden="1">{"via1",#N/A,TRUE,"general";"via2",#N/A,TRUE,"general";"via3",#N/A,TRUE,"general"}</definedName>
    <definedName name="gfgfgr" localSheetId="32" hidden="1">{"via1",#N/A,TRUE,"general";"via2",#N/A,TRUE,"general";"via3",#N/A,TRUE,"general"}</definedName>
    <definedName name="gfgfgr" localSheetId="34" hidden="1">{"via1",#N/A,TRUE,"general";"via2",#N/A,TRUE,"general";"via3",#N/A,TRUE,"general"}</definedName>
    <definedName name="gfgfgr" localSheetId="36" hidden="1">{"via1",#N/A,TRUE,"general";"via2",#N/A,TRUE,"general";"via3",#N/A,TRUE,"general"}</definedName>
    <definedName name="gfgfgr" localSheetId="38" hidden="1">{"via1",#N/A,TRUE,"general";"via2",#N/A,TRUE,"general";"via3",#N/A,TRUE,"general"}</definedName>
    <definedName name="gfgfgr" localSheetId="40" hidden="1">{"via1",#N/A,TRUE,"general";"via2",#N/A,TRUE,"general";"via3",#N/A,TRUE,"general"}</definedName>
    <definedName name="gfgfgr" localSheetId="42" hidden="1">{"via1",#N/A,TRUE,"general";"via2",#N/A,TRUE,"general";"via3",#N/A,TRUE,"general"}</definedName>
    <definedName name="gfgfgr" localSheetId="45" hidden="1">{"via1",#N/A,TRUE,"general";"via2",#N/A,TRUE,"general";"via3",#N/A,TRUE,"general"}</definedName>
    <definedName name="gfgfgr" localSheetId="47" hidden="1">{"via1",#N/A,TRUE,"general";"via2",#N/A,TRUE,"general";"via3",#N/A,TRUE,"general"}</definedName>
    <definedName name="gfgfgr" localSheetId="49" hidden="1">{"via1",#N/A,TRUE,"general";"via2",#N/A,TRUE,"general";"via3",#N/A,TRUE,"general"}</definedName>
    <definedName name="gfgfgr" localSheetId="51" hidden="1">{"via1",#N/A,TRUE,"general";"via2",#N/A,TRUE,"general";"via3",#N/A,TRUE,"general"}</definedName>
    <definedName name="gfgfgr" localSheetId="53" hidden="1">{"via1",#N/A,TRUE,"general";"via2",#N/A,TRUE,"general";"via3",#N/A,TRUE,"general"}</definedName>
    <definedName name="gfgfgr" localSheetId="55" hidden="1">{"via1",#N/A,TRUE,"general";"via2",#N/A,TRUE,"general";"via3",#N/A,TRUE,"general"}</definedName>
    <definedName name="gfgfgr" localSheetId="57" hidden="1">{"via1",#N/A,TRUE,"general";"via2",#N/A,TRUE,"general";"via3",#N/A,TRUE,"general"}</definedName>
    <definedName name="gfgfgr" localSheetId="59" hidden="1">{"via1",#N/A,TRUE,"general";"via2",#N/A,TRUE,"general";"via3",#N/A,TRUE,"general"}</definedName>
    <definedName name="gfgfgr" localSheetId="61" hidden="1">{"via1",#N/A,TRUE,"general";"via2",#N/A,TRUE,"general";"via3",#N/A,TRUE,"general"}</definedName>
    <definedName name="gfgfgr" localSheetId="63" hidden="1">{"via1",#N/A,TRUE,"general";"via2",#N/A,TRUE,"general";"via3",#N/A,TRUE,"general"}</definedName>
    <definedName name="gfgfgr" localSheetId="65" hidden="1">{"via1",#N/A,TRUE,"general";"via2",#N/A,TRUE,"general";"via3",#N/A,TRUE,"general"}</definedName>
    <definedName name="gfgfgr" localSheetId="67" hidden="1">{"via1",#N/A,TRUE,"general";"via2",#N/A,TRUE,"general";"via3",#N/A,TRUE,"general"}</definedName>
    <definedName name="gfgfgr" localSheetId="69" hidden="1">{"via1",#N/A,TRUE,"general";"via2",#N/A,TRUE,"general";"via3",#N/A,TRUE,"general"}</definedName>
    <definedName name="gfgfgr" localSheetId="71" hidden="1">{"via1",#N/A,TRUE,"general";"via2",#N/A,TRUE,"general";"via3",#N/A,TRUE,"general"}</definedName>
    <definedName name="gfgfgr" localSheetId="73" hidden="1">{"via1",#N/A,TRUE,"general";"via2",#N/A,TRUE,"general";"via3",#N/A,TRUE,"general"}</definedName>
    <definedName name="gfgfgr" localSheetId="75" hidden="1">{"via1",#N/A,TRUE,"general";"via2",#N/A,TRUE,"general";"via3",#N/A,TRUE,"general"}</definedName>
    <definedName name="gfgfgr" localSheetId="77" hidden="1">{"via1",#N/A,TRUE,"general";"via2",#N/A,TRUE,"general";"via3",#N/A,TRUE,"general"}</definedName>
    <definedName name="gfgfgr" localSheetId="79"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6" hidden="1">{"via1",#N/A,TRUE,"general";"via2",#N/A,TRUE,"general";"via3",#N/A,TRUE,"general"}</definedName>
    <definedName name="gfhf" localSheetId="28" hidden="1">{"via1",#N/A,TRUE,"general";"via2",#N/A,TRUE,"general";"via3",#N/A,TRUE,"general"}</definedName>
    <definedName name="gfhf" localSheetId="30" hidden="1">{"via1",#N/A,TRUE,"general";"via2",#N/A,TRUE,"general";"via3",#N/A,TRUE,"general"}</definedName>
    <definedName name="gfhf" localSheetId="81" hidden="1">{"via1",#N/A,TRUE,"general";"via2",#N/A,TRUE,"general";"via3",#N/A,TRUE,"general"}</definedName>
    <definedName name="gfhf" localSheetId="32" hidden="1">{"via1",#N/A,TRUE,"general";"via2",#N/A,TRUE,"general";"via3",#N/A,TRUE,"general"}</definedName>
    <definedName name="gfhf" localSheetId="34" hidden="1">{"via1",#N/A,TRUE,"general";"via2",#N/A,TRUE,"general";"via3",#N/A,TRUE,"general"}</definedName>
    <definedName name="gfhf" localSheetId="36" hidden="1">{"via1",#N/A,TRUE,"general";"via2",#N/A,TRUE,"general";"via3",#N/A,TRUE,"general"}</definedName>
    <definedName name="gfhf" localSheetId="38" hidden="1">{"via1",#N/A,TRUE,"general";"via2",#N/A,TRUE,"general";"via3",#N/A,TRUE,"general"}</definedName>
    <definedName name="gfhf" localSheetId="40" hidden="1">{"via1",#N/A,TRUE,"general";"via2",#N/A,TRUE,"general";"via3",#N/A,TRUE,"general"}</definedName>
    <definedName name="gfhf" localSheetId="42" hidden="1">{"via1",#N/A,TRUE,"general";"via2",#N/A,TRUE,"general";"via3",#N/A,TRUE,"general"}</definedName>
    <definedName name="gfhf" localSheetId="45" hidden="1">{"via1",#N/A,TRUE,"general";"via2",#N/A,TRUE,"general";"via3",#N/A,TRUE,"general"}</definedName>
    <definedName name="gfhf" localSheetId="47" hidden="1">{"via1",#N/A,TRUE,"general";"via2",#N/A,TRUE,"general";"via3",#N/A,TRUE,"general"}</definedName>
    <definedName name="gfhf" localSheetId="49" hidden="1">{"via1",#N/A,TRUE,"general";"via2",#N/A,TRUE,"general";"via3",#N/A,TRUE,"general"}</definedName>
    <definedName name="gfhf" localSheetId="51" hidden="1">{"via1",#N/A,TRUE,"general";"via2",#N/A,TRUE,"general";"via3",#N/A,TRUE,"general"}</definedName>
    <definedName name="gfhf" localSheetId="53" hidden="1">{"via1",#N/A,TRUE,"general";"via2",#N/A,TRUE,"general";"via3",#N/A,TRUE,"general"}</definedName>
    <definedName name="gfhf" localSheetId="55" hidden="1">{"via1",#N/A,TRUE,"general";"via2",#N/A,TRUE,"general";"via3",#N/A,TRUE,"general"}</definedName>
    <definedName name="gfhf" localSheetId="57" hidden="1">{"via1",#N/A,TRUE,"general";"via2",#N/A,TRUE,"general";"via3",#N/A,TRUE,"general"}</definedName>
    <definedName name="gfhf" localSheetId="59" hidden="1">{"via1",#N/A,TRUE,"general";"via2",#N/A,TRUE,"general";"via3",#N/A,TRUE,"general"}</definedName>
    <definedName name="gfhf" localSheetId="61" hidden="1">{"via1",#N/A,TRUE,"general";"via2",#N/A,TRUE,"general";"via3",#N/A,TRUE,"general"}</definedName>
    <definedName name="gfhf" localSheetId="63" hidden="1">{"via1",#N/A,TRUE,"general";"via2",#N/A,TRUE,"general";"via3",#N/A,TRUE,"general"}</definedName>
    <definedName name="gfhf" localSheetId="65" hidden="1">{"via1",#N/A,TRUE,"general";"via2",#N/A,TRUE,"general";"via3",#N/A,TRUE,"general"}</definedName>
    <definedName name="gfhf" localSheetId="67" hidden="1">{"via1",#N/A,TRUE,"general";"via2",#N/A,TRUE,"general";"via3",#N/A,TRUE,"general"}</definedName>
    <definedName name="gfhf" localSheetId="69" hidden="1">{"via1",#N/A,TRUE,"general";"via2",#N/A,TRUE,"general";"via3",#N/A,TRUE,"general"}</definedName>
    <definedName name="gfhf" localSheetId="71" hidden="1">{"via1",#N/A,TRUE,"general";"via2",#N/A,TRUE,"general";"via3",#N/A,TRUE,"general"}</definedName>
    <definedName name="gfhf" localSheetId="73" hidden="1">{"via1",#N/A,TRUE,"general";"via2",#N/A,TRUE,"general";"via3",#N/A,TRUE,"general"}</definedName>
    <definedName name="gfhf" localSheetId="75" hidden="1">{"via1",#N/A,TRUE,"general";"via2",#N/A,TRUE,"general";"via3",#N/A,TRUE,"general"}</definedName>
    <definedName name="gfhf" localSheetId="77" hidden="1">{"via1",#N/A,TRUE,"general";"via2",#N/A,TRUE,"general";"via3",#N/A,TRUE,"general"}</definedName>
    <definedName name="gfhf" localSheetId="79"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6"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8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40" hidden="1">{"TAB1",#N/A,TRUE,"GENERAL";"TAB2",#N/A,TRUE,"GENERAL";"TAB3",#N/A,TRUE,"GENERAL";"TAB4",#N/A,TRUE,"GENERAL";"TAB5",#N/A,TRUE,"GENERAL"}</definedName>
    <definedName name="gfhfdh" localSheetId="42" hidden="1">{"TAB1",#N/A,TRUE,"GENERAL";"TAB2",#N/A,TRUE,"GENERAL";"TAB3",#N/A,TRUE,"GENERAL";"TAB4",#N/A,TRUE,"GENERAL";"TAB5",#N/A,TRUE,"GENERAL"}</definedName>
    <definedName name="gfhfdh" localSheetId="45" hidden="1">{"TAB1",#N/A,TRUE,"GENERAL";"TAB2",#N/A,TRUE,"GENERAL";"TAB3",#N/A,TRUE,"GENERAL";"TAB4",#N/A,TRUE,"GENERAL";"TAB5",#N/A,TRUE,"GENERAL"}</definedName>
    <definedName name="gfhfdh" localSheetId="47" hidden="1">{"TAB1",#N/A,TRUE,"GENERAL";"TAB2",#N/A,TRUE,"GENERAL";"TAB3",#N/A,TRUE,"GENERAL";"TAB4",#N/A,TRUE,"GENERAL";"TAB5",#N/A,TRUE,"GENERAL"}</definedName>
    <definedName name="gfhfdh" localSheetId="49" hidden="1">{"TAB1",#N/A,TRUE,"GENERAL";"TAB2",#N/A,TRUE,"GENERAL";"TAB3",#N/A,TRUE,"GENERAL";"TAB4",#N/A,TRUE,"GENERAL";"TAB5",#N/A,TRUE,"GENERAL"}</definedName>
    <definedName name="gfhfdh" localSheetId="51" hidden="1">{"TAB1",#N/A,TRUE,"GENERAL";"TAB2",#N/A,TRUE,"GENERAL";"TAB3",#N/A,TRUE,"GENERAL";"TAB4",#N/A,TRUE,"GENERAL";"TAB5",#N/A,TRUE,"GENERAL"}</definedName>
    <definedName name="gfhfdh" localSheetId="53" hidden="1">{"TAB1",#N/A,TRUE,"GENERAL";"TAB2",#N/A,TRUE,"GENERAL";"TAB3",#N/A,TRUE,"GENERAL";"TAB4",#N/A,TRUE,"GENERAL";"TAB5",#N/A,TRUE,"GENERAL"}</definedName>
    <definedName name="gfhfdh" localSheetId="55" hidden="1">{"TAB1",#N/A,TRUE,"GENERAL";"TAB2",#N/A,TRUE,"GENERAL";"TAB3",#N/A,TRUE,"GENERAL";"TAB4",#N/A,TRUE,"GENERAL";"TAB5",#N/A,TRUE,"GENERAL"}</definedName>
    <definedName name="gfhfdh" localSheetId="57" hidden="1">{"TAB1",#N/A,TRUE,"GENERAL";"TAB2",#N/A,TRUE,"GENERAL";"TAB3",#N/A,TRUE,"GENERAL";"TAB4",#N/A,TRUE,"GENERAL";"TAB5",#N/A,TRUE,"GENERAL"}</definedName>
    <definedName name="gfhfdh" localSheetId="59" hidden="1">{"TAB1",#N/A,TRUE,"GENERAL";"TAB2",#N/A,TRUE,"GENERAL";"TAB3",#N/A,TRUE,"GENERAL";"TAB4",#N/A,TRUE,"GENERAL";"TAB5",#N/A,TRUE,"GENERAL"}</definedName>
    <definedName name="gfhfdh" localSheetId="61" hidden="1">{"TAB1",#N/A,TRUE,"GENERAL";"TAB2",#N/A,TRUE,"GENERAL";"TAB3",#N/A,TRUE,"GENERAL";"TAB4",#N/A,TRUE,"GENERAL";"TAB5",#N/A,TRUE,"GENERAL"}</definedName>
    <definedName name="gfhfdh" localSheetId="63" hidden="1">{"TAB1",#N/A,TRUE,"GENERAL";"TAB2",#N/A,TRUE,"GENERAL";"TAB3",#N/A,TRUE,"GENERAL";"TAB4",#N/A,TRUE,"GENERAL";"TAB5",#N/A,TRUE,"GENERAL"}</definedName>
    <definedName name="gfhfdh" localSheetId="65" hidden="1">{"TAB1",#N/A,TRUE,"GENERAL";"TAB2",#N/A,TRUE,"GENERAL";"TAB3",#N/A,TRUE,"GENERAL";"TAB4",#N/A,TRUE,"GENERAL";"TAB5",#N/A,TRUE,"GENERAL"}</definedName>
    <definedName name="gfhfdh" localSheetId="67" hidden="1">{"TAB1",#N/A,TRUE,"GENERAL";"TAB2",#N/A,TRUE,"GENERAL";"TAB3",#N/A,TRUE,"GENERAL";"TAB4",#N/A,TRUE,"GENERAL";"TAB5",#N/A,TRUE,"GENERAL"}</definedName>
    <definedName name="gfhfdh" localSheetId="69" hidden="1">{"TAB1",#N/A,TRUE,"GENERAL";"TAB2",#N/A,TRUE,"GENERAL";"TAB3",#N/A,TRUE,"GENERAL";"TAB4",#N/A,TRUE,"GENERAL";"TAB5",#N/A,TRUE,"GENERAL"}</definedName>
    <definedName name="gfhfdh" localSheetId="71" hidden="1">{"TAB1",#N/A,TRUE,"GENERAL";"TAB2",#N/A,TRUE,"GENERAL";"TAB3",#N/A,TRUE,"GENERAL";"TAB4",#N/A,TRUE,"GENERAL";"TAB5",#N/A,TRUE,"GENERAL"}</definedName>
    <definedName name="gfhfdh" localSheetId="73" hidden="1">{"TAB1",#N/A,TRUE,"GENERAL";"TAB2",#N/A,TRUE,"GENERAL";"TAB3",#N/A,TRUE,"GENERAL";"TAB4",#N/A,TRUE,"GENERAL";"TAB5",#N/A,TRUE,"GENERAL"}</definedName>
    <definedName name="gfhfdh" localSheetId="75" hidden="1">{"TAB1",#N/A,TRUE,"GENERAL";"TAB2",#N/A,TRUE,"GENERAL";"TAB3",#N/A,TRUE,"GENERAL";"TAB4",#N/A,TRUE,"GENERAL";"TAB5",#N/A,TRUE,"GENERAL"}</definedName>
    <definedName name="gfhfdh" localSheetId="77" hidden="1">{"TAB1",#N/A,TRUE,"GENERAL";"TAB2",#N/A,TRUE,"GENERAL";"TAB3",#N/A,TRUE,"GENERAL";"TAB4",#N/A,TRUE,"GENERAL";"TAB5",#N/A,TRUE,"GENERAL"}</definedName>
    <definedName name="gfhfdh" localSheetId="79"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8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40"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45" hidden="1">{"TAB1",#N/A,TRUE,"GENERAL";"TAB2",#N/A,TRUE,"GENERAL";"TAB3",#N/A,TRUE,"GENERAL";"TAB4",#N/A,TRUE,"GENERAL";"TAB5",#N/A,TRUE,"GENERAL"}</definedName>
    <definedName name="gfhgfh" localSheetId="47" hidden="1">{"TAB1",#N/A,TRUE,"GENERAL";"TAB2",#N/A,TRUE,"GENERAL";"TAB3",#N/A,TRUE,"GENERAL";"TAB4",#N/A,TRUE,"GENERAL";"TAB5",#N/A,TRUE,"GENERAL"}</definedName>
    <definedName name="gfhgfh" localSheetId="49" hidden="1">{"TAB1",#N/A,TRUE,"GENERAL";"TAB2",#N/A,TRUE,"GENERAL";"TAB3",#N/A,TRUE,"GENERAL";"TAB4",#N/A,TRUE,"GENERAL";"TAB5",#N/A,TRUE,"GENERAL"}</definedName>
    <definedName name="gfhgfh" localSheetId="51" hidden="1">{"TAB1",#N/A,TRUE,"GENERAL";"TAB2",#N/A,TRUE,"GENERAL";"TAB3",#N/A,TRUE,"GENERAL";"TAB4",#N/A,TRUE,"GENERAL";"TAB5",#N/A,TRUE,"GENERAL"}</definedName>
    <definedName name="gfhgfh" localSheetId="53" hidden="1">{"TAB1",#N/A,TRUE,"GENERAL";"TAB2",#N/A,TRUE,"GENERAL";"TAB3",#N/A,TRUE,"GENERAL";"TAB4",#N/A,TRUE,"GENERAL";"TAB5",#N/A,TRUE,"GENERAL"}</definedName>
    <definedName name="gfhgfh" localSheetId="55" hidden="1">{"TAB1",#N/A,TRUE,"GENERAL";"TAB2",#N/A,TRUE,"GENERAL";"TAB3",#N/A,TRUE,"GENERAL";"TAB4",#N/A,TRUE,"GENERAL";"TAB5",#N/A,TRUE,"GENERAL"}</definedName>
    <definedName name="gfhgfh" localSheetId="57" hidden="1">{"TAB1",#N/A,TRUE,"GENERAL";"TAB2",#N/A,TRUE,"GENERAL";"TAB3",#N/A,TRUE,"GENERAL";"TAB4",#N/A,TRUE,"GENERAL";"TAB5",#N/A,TRUE,"GENERAL"}</definedName>
    <definedName name="gfhgfh" localSheetId="59" hidden="1">{"TAB1",#N/A,TRUE,"GENERAL";"TAB2",#N/A,TRUE,"GENERAL";"TAB3",#N/A,TRUE,"GENERAL";"TAB4",#N/A,TRUE,"GENERAL";"TAB5",#N/A,TRUE,"GENERAL"}</definedName>
    <definedName name="gfhgfh" localSheetId="61" hidden="1">{"TAB1",#N/A,TRUE,"GENERAL";"TAB2",#N/A,TRUE,"GENERAL";"TAB3",#N/A,TRUE,"GENERAL";"TAB4",#N/A,TRUE,"GENERAL";"TAB5",#N/A,TRUE,"GENERAL"}</definedName>
    <definedName name="gfhgfh" localSheetId="63" hidden="1">{"TAB1",#N/A,TRUE,"GENERAL";"TAB2",#N/A,TRUE,"GENERAL";"TAB3",#N/A,TRUE,"GENERAL";"TAB4",#N/A,TRUE,"GENERAL";"TAB5",#N/A,TRUE,"GENERAL"}</definedName>
    <definedName name="gfhgfh" localSheetId="65" hidden="1">{"TAB1",#N/A,TRUE,"GENERAL";"TAB2",#N/A,TRUE,"GENERAL";"TAB3",#N/A,TRUE,"GENERAL";"TAB4",#N/A,TRUE,"GENERAL";"TAB5",#N/A,TRUE,"GENERAL"}</definedName>
    <definedName name="gfhgfh" localSheetId="67" hidden="1">{"TAB1",#N/A,TRUE,"GENERAL";"TAB2",#N/A,TRUE,"GENERAL";"TAB3",#N/A,TRUE,"GENERAL";"TAB4",#N/A,TRUE,"GENERAL";"TAB5",#N/A,TRUE,"GENERAL"}</definedName>
    <definedName name="gfhgfh" localSheetId="69" hidden="1">{"TAB1",#N/A,TRUE,"GENERAL";"TAB2",#N/A,TRUE,"GENERAL";"TAB3",#N/A,TRUE,"GENERAL";"TAB4",#N/A,TRUE,"GENERAL";"TAB5",#N/A,TRUE,"GENERAL"}</definedName>
    <definedName name="gfhgfh" localSheetId="71" hidden="1">{"TAB1",#N/A,TRUE,"GENERAL";"TAB2",#N/A,TRUE,"GENERAL";"TAB3",#N/A,TRUE,"GENERAL";"TAB4",#N/A,TRUE,"GENERAL";"TAB5",#N/A,TRUE,"GENERAL"}</definedName>
    <definedName name="gfhgfh" localSheetId="73" hidden="1">{"TAB1",#N/A,TRUE,"GENERAL";"TAB2",#N/A,TRUE,"GENERAL";"TAB3",#N/A,TRUE,"GENERAL";"TAB4",#N/A,TRUE,"GENERAL";"TAB5",#N/A,TRUE,"GENERAL"}</definedName>
    <definedName name="gfhgfh" localSheetId="75" hidden="1">{"TAB1",#N/A,TRUE,"GENERAL";"TAB2",#N/A,TRUE,"GENERAL";"TAB3",#N/A,TRUE,"GENERAL";"TAB4",#N/A,TRUE,"GENERAL";"TAB5",#N/A,TRUE,"GENERAL"}</definedName>
    <definedName name="gfhgfh" localSheetId="77" hidden="1">{"TAB1",#N/A,TRUE,"GENERAL";"TAB2",#N/A,TRUE,"GENERAL";"TAB3",#N/A,TRUE,"GENERAL";"TAB4",#N/A,TRUE,"GENERAL";"TAB5",#N/A,TRUE,"GENERAL"}</definedName>
    <definedName name="gfhgfh" localSheetId="79"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8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40"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45" hidden="1">{"TAB1",#N/A,TRUE,"GENERAL";"TAB2",#N/A,TRUE,"GENERAL";"TAB3",#N/A,TRUE,"GENERAL";"TAB4",#N/A,TRUE,"GENERAL";"TAB5",#N/A,TRUE,"GENERAL"}</definedName>
    <definedName name="GFJHGJ" localSheetId="47" hidden="1">{"TAB1",#N/A,TRUE,"GENERAL";"TAB2",#N/A,TRUE,"GENERAL";"TAB3",#N/A,TRUE,"GENERAL";"TAB4",#N/A,TRUE,"GENERAL";"TAB5",#N/A,TRUE,"GENERAL"}</definedName>
    <definedName name="GFJHGJ" localSheetId="49" hidden="1">{"TAB1",#N/A,TRUE,"GENERAL";"TAB2",#N/A,TRUE,"GENERAL";"TAB3",#N/A,TRUE,"GENERAL";"TAB4",#N/A,TRUE,"GENERAL";"TAB5",#N/A,TRUE,"GENERAL"}</definedName>
    <definedName name="GFJHGJ" localSheetId="51" hidden="1">{"TAB1",#N/A,TRUE,"GENERAL";"TAB2",#N/A,TRUE,"GENERAL";"TAB3",#N/A,TRUE,"GENERAL";"TAB4",#N/A,TRUE,"GENERAL";"TAB5",#N/A,TRUE,"GENERAL"}</definedName>
    <definedName name="GFJHGJ" localSheetId="53" hidden="1">{"TAB1",#N/A,TRUE,"GENERAL";"TAB2",#N/A,TRUE,"GENERAL";"TAB3",#N/A,TRUE,"GENERAL";"TAB4",#N/A,TRUE,"GENERAL";"TAB5",#N/A,TRUE,"GENERAL"}</definedName>
    <definedName name="GFJHGJ" localSheetId="55" hidden="1">{"TAB1",#N/A,TRUE,"GENERAL";"TAB2",#N/A,TRUE,"GENERAL";"TAB3",#N/A,TRUE,"GENERAL";"TAB4",#N/A,TRUE,"GENERAL";"TAB5",#N/A,TRUE,"GENERAL"}</definedName>
    <definedName name="GFJHGJ" localSheetId="57" hidden="1">{"TAB1",#N/A,TRUE,"GENERAL";"TAB2",#N/A,TRUE,"GENERAL";"TAB3",#N/A,TRUE,"GENERAL";"TAB4",#N/A,TRUE,"GENERAL";"TAB5",#N/A,TRUE,"GENERAL"}</definedName>
    <definedName name="GFJHGJ" localSheetId="59" hidden="1">{"TAB1",#N/A,TRUE,"GENERAL";"TAB2",#N/A,TRUE,"GENERAL";"TAB3",#N/A,TRUE,"GENERAL";"TAB4",#N/A,TRUE,"GENERAL";"TAB5",#N/A,TRUE,"GENERAL"}</definedName>
    <definedName name="GFJHGJ" localSheetId="61" hidden="1">{"TAB1",#N/A,TRUE,"GENERAL";"TAB2",#N/A,TRUE,"GENERAL";"TAB3",#N/A,TRUE,"GENERAL";"TAB4",#N/A,TRUE,"GENERAL";"TAB5",#N/A,TRUE,"GENERAL"}</definedName>
    <definedName name="GFJHGJ" localSheetId="63" hidden="1">{"TAB1",#N/A,TRUE,"GENERAL";"TAB2",#N/A,TRUE,"GENERAL";"TAB3",#N/A,TRUE,"GENERAL";"TAB4",#N/A,TRUE,"GENERAL";"TAB5",#N/A,TRUE,"GENERAL"}</definedName>
    <definedName name="GFJHGJ" localSheetId="65" hidden="1">{"TAB1",#N/A,TRUE,"GENERAL";"TAB2",#N/A,TRUE,"GENERAL";"TAB3",#N/A,TRUE,"GENERAL";"TAB4",#N/A,TRUE,"GENERAL";"TAB5",#N/A,TRUE,"GENERAL"}</definedName>
    <definedName name="GFJHGJ" localSheetId="67" hidden="1">{"TAB1",#N/A,TRUE,"GENERAL";"TAB2",#N/A,TRUE,"GENERAL";"TAB3",#N/A,TRUE,"GENERAL";"TAB4",#N/A,TRUE,"GENERAL";"TAB5",#N/A,TRUE,"GENERAL"}</definedName>
    <definedName name="GFJHGJ" localSheetId="69" hidden="1">{"TAB1",#N/A,TRUE,"GENERAL";"TAB2",#N/A,TRUE,"GENERAL";"TAB3",#N/A,TRUE,"GENERAL";"TAB4",#N/A,TRUE,"GENERAL";"TAB5",#N/A,TRUE,"GENERAL"}</definedName>
    <definedName name="GFJHGJ" localSheetId="71" hidden="1">{"TAB1",#N/A,TRUE,"GENERAL";"TAB2",#N/A,TRUE,"GENERAL";"TAB3",#N/A,TRUE,"GENERAL";"TAB4",#N/A,TRUE,"GENERAL";"TAB5",#N/A,TRUE,"GENERAL"}</definedName>
    <definedName name="GFJHGJ" localSheetId="73" hidden="1">{"TAB1",#N/A,TRUE,"GENERAL";"TAB2",#N/A,TRUE,"GENERAL";"TAB3",#N/A,TRUE,"GENERAL";"TAB4",#N/A,TRUE,"GENERAL";"TAB5",#N/A,TRUE,"GENERAL"}</definedName>
    <definedName name="GFJHGJ" localSheetId="75" hidden="1">{"TAB1",#N/A,TRUE,"GENERAL";"TAB2",#N/A,TRUE,"GENERAL";"TAB3",#N/A,TRUE,"GENERAL";"TAB4",#N/A,TRUE,"GENERAL";"TAB5",#N/A,TRUE,"GENERAL"}</definedName>
    <definedName name="GFJHGJ" localSheetId="77" hidden="1">{"TAB1",#N/A,TRUE,"GENERAL";"TAB2",#N/A,TRUE,"GENERAL";"TAB3",#N/A,TRUE,"GENERAL";"TAB4",#N/A,TRUE,"GENERAL";"TAB5",#N/A,TRUE,"GENERAL"}</definedName>
    <definedName name="GFJHGJ" localSheetId="79"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6" hidden="1">{"via1",#N/A,TRUE,"general";"via2",#N/A,TRUE,"general";"via3",#N/A,TRUE,"general"}</definedName>
    <definedName name="gfjjh" localSheetId="28" hidden="1">{"via1",#N/A,TRUE,"general";"via2",#N/A,TRUE,"general";"via3",#N/A,TRUE,"general"}</definedName>
    <definedName name="gfjjh" localSheetId="30" hidden="1">{"via1",#N/A,TRUE,"general";"via2",#N/A,TRUE,"general";"via3",#N/A,TRUE,"general"}</definedName>
    <definedName name="gfjjh" localSheetId="81" hidden="1">{"via1",#N/A,TRUE,"general";"via2",#N/A,TRUE,"general";"via3",#N/A,TRUE,"general"}</definedName>
    <definedName name="gfjjh" localSheetId="32" hidden="1">{"via1",#N/A,TRUE,"general";"via2",#N/A,TRUE,"general";"via3",#N/A,TRUE,"general"}</definedName>
    <definedName name="gfjjh" localSheetId="34" hidden="1">{"via1",#N/A,TRUE,"general";"via2",#N/A,TRUE,"general";"via3",#N/A,TRUE,"general"}</definedName>
    <definedName name="gfjjh" localSheetId="36" hidden="1">{"via1",#N/A,TRUE,"general";"via2",#N/A,TRUE,"general";"via3",#N/A,TRUE,"general"}</definedName>
    <definedName name="gfjjh" localSheetId="38" hidden="1">{"via1",#N/A,TRUE,"general";"via2",#N/A,TRUE,"general";"via3",#N/A,TRUE,"general"}</definedName>
    <definedName name="gfjjh" localSheetId="40" hidden="1">{"via1",#N/A,TRUE,"general";"via2",#N/A,TRUE,"general";"via3",#N/A,TRUE,"general"}</definedName>
    <definedName name="gfjjh" localSheetId="42" hidden="1">{"via1",#N/A,TRUE,"general";"via2",#N/A,TRUE,"general";"via3",#N/A,TRUE,"general"}</definedName>
    <definedName name="gfjjh" localSheetId="45" hidden="1">{"via1",#N/A,TRUE,"general";"via2",#N/A,TRUE,"general";"via3",#N/A,TRUE,"general"}</definedName>
    <definedName name="gfjjh" localSheetId="47" hidden="1">{"via1",#N/A,TRUE,"general";"via2",#N/A,TRUE,"general";"via3",#N/A,TRUE,"general"}</definedName>
    <definedName name="gfjjh" localSheetId="49" hidden="1">{"via1",#N/A,TRUE,"general";"via2",#N/A,TRUE,"general";"via3",#N/A,TRUE,"general"}</definedName>
    <definedName name="gfjjh" localSheetId="51" hidden="1">{"via1",#N/A,TRUE,"general";"via2",#N/A,TRUE,"general";"via3",#N/A,TRUE,"general"}</definedName>
    <definedName name="gfjjh" localSheetId="53" hidden="1">{"via1",#N/A,TRUE,"general";"via2",#N/A,TRUE,"general";"via3",#N/A,TRUE,"general"}</definedName>
    <definedName name="gfjjh" localSheetId="55" hidden="1">{"via1",#N/A,TRUE,"general";"via2",#N/A,TRUE,"general";"via3",#N/A,TRUE,"general"}</definedName>
    <definedName name="gfjjh" localSheetId="57" hidden="1">{"via1",#N/A,TRUE,"general";"via2",#N/A,TRUE,"general";"via3",#N/A,TRUE,"general"}</definedName>
    <definedName name="gfjjh" localSheetId="59" hidden="1">{"via1",#N/A,TRUE,"general";"via2",#N/A,TRUE,"general";"via3",#N/A,TRUE,"general"}</definedName>
    <definedName name="gfjjh" localSheetId="61" hidden="1">{"via1",#N/A,TRUE,"general";"via2",#N/A,TRUE,"general";"via3",#N/A,TRUE,"general"}</definedName>
    <definedName name="gfjjh" localSheetId="63" hidden="1">{"via1",#N/A,TRUE,"general";"via2",#N/A,TRUE,"general";"via3",#N/A,TRUE,"general"}</definedName>
    <definedName name="gfjjh" localSheetId="65" hidden="1">{"via1",#N/A,TRUE,"general";"via2",#N/A,TRUE,"general";"via3",#N/A,TRUE,"general"}</definedName>
    <definedName name="gfjjh" localSheetId="67" hidden="1">{"via1",#N/A,TRUE,"general";"via2",#N/A,TRUE,"general";"via3",#N/A,TRUE,"general"}</definedName>
    <definedName name="gfjjh" localSheetId="69" hidden="1">{"via1",#N/A,TRUE,"general";"via2",#N/A,TRUE,"general";"via3",#N/A,TRUE,"general"}</definedName>
    <definedName name="gfjjh" localSheetId="71" hidden="1">{"via1",#N/A,TRUE,"general";"via2",#N/A,TRUE,"general";"via3",#N/A,TRUE,"general"}</definedName>
    <definedName name="gfjjh" localSheetId="73" hidden="1">{"via1",#N/A,TRUE,"general";"via2",#N/A,TRUE,"general";"via3",#N/A,TRUE,"general"}</definedName>
    <definedName name="gfjjh" localSheetId="75" hidden="1">{"via1",#N/A,TRUE,"general";"via2",#N/A,TRUE,"general";"via3",#N/A,TRUE,"general"}</definedName>
    <definedName name="gfjjh" localSheetId="77" hidden="1">{"via1",#N/A,TRUE,"general";"via2",#N/A,TRUE,"general";"via3",#N/A,TRUE,"general"}</definedName>
    <definedName name="gfjjh" localSheetId="79"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[14]Tablas!#REF!</definedName>
    <definedName name="gft">#REF!</definedName>
    <definedName name="gfutyj6" localSheetId="26" hidden="1">{"via1",#N/A,TRUE,"general";"via2",#N/A,TRUE,"general";"via3",#N/A,TRUE,"general"}</definedName>
    <definedName name="gfutyj6" localSheetId="28" hidden="1">{"via1",#N/A,TRUE,"general";"via2",#N/A,TRUE,"general";"via3",#N/A,TRUE,"general"}</definedName>
    <definedName name="gfutyj6" localSheetId="30" hidden="1">{"via1",#N/A,TRUE,"general";"via2",#N/A,TRUE,"general";"via3",#N/A,TRUE,"general"}</definedName>
    <definedName name="gfutyj6" localSheetId="81" hidden="1">{"via1",#N/A,TRUE,"general";"via2",#N/A,TRUE,"general";"via3",#N/A,TRUE,"general"}</definedName>
    <definedName name="gfutyj6" localSheetId="32" hidden="1">{"via1",#N/A,TRUE,"general";"via2",#N/A,TRUE,"general";"via3",#N/A,TRUE,"general"}</definedName>
    <definedName name="gfutyj6" localSheetId="34" hidden="1">{"via1",#N/A,TRUE,"general";"via2",#N/A,TRUE,"general";"via3",#N/A,TRUE,"general"}</definedName>
    <definedName name="gfutyj6" localSheetId="36" hidden="1">{"via1",#N/A,TRUE,"general";"via2",#N/A,TRUE,"general";"via3",#N/A,TRUE,"general"}</definedName>
    <definedName name="gfutyj6" localSheetId="38" hidden="1">{"via1",#N/A,TRUE,"general";"via2",#N/A,TRUE,"general";"via3",#N/A,TRUE,"general"}</definedName>
    <definedName name="gfutyj6" localSheetId="40" hidden="1">{"via1",#N/A,TRUE,"general";"via2",#N/A,TRUE,"general";"via3",#N/A,TRUE,"general"}</definedName>
    <definedName name="gfutyj6" localSheetId="42" hidden="1">{"via1",#N/A,TRUE,"general";"via2",#N/A,TRUE,"general";"via3",#N/A,TRUE,"general"}</definedName>
    <definedName name="gfutyj6" localSheetId="45" hidden="1">{"via1",#N/A,TRUE,"general";"via2",#N/A,TRUE,"general";"via3",#N/A,TRUE,"general"}</definedName>
    <definedName name="gfutyj6" localSheetId="47" hidden="1">{"via1",#N/A,TRUE,"general";"via2",#N/A,TRUE,"general";"via3",#N/A,TRUE,"general"}</definedName>
    <definedName name="gfutyj6" localSheetId="49" hidden="1">{"via1",#N/A,TRUE,"general";"via2",#N/A,TRUE,"general";"via3",#N/A,TRUE,"general"}</definedName>
    <definedName name="gfutyj6" localSheetId="51" hidden="1">{"via1",#N/A,TRUE,"general";"via2",#N/A,TRUE,"general";"via3",#N/A,TRUE,"general"}</definedName>
    <definedName name="gfutyj6" localSheetId="53" hidden="1">{"via1",#N/A,TRUE,"general";"via2",#N/A,TRUE,"general";"via3",#N/A,TRUE,"general"}</definedName>
    <definedName name="gfutyj6" localSheetId="55" hidden="1">{"via1",#N/A,TRUE,"general";"via2",#N/A,TRUE,"general";"via3",#N/A,TRUE,"general"}</definedName>
    <definedName name="gfutyj6" localSheetId="57" hidden="1">{"via1",#N/A,TRUE,"general";"via2",#N/A,TRUE,"general";"via3",#N/A,TRUE,"general"}</definedName>
    <definedName name="gfutyj6" localSheetId="59" hidden="1">{"via1",#N/A,TRUE,"general";"via2",#N/A,TRUE,"general";"via3",#N/A,TRUE,"general"}</definedName>
    <definedName name="gfutyj6" localSheetId="61" hidden="1">{"via1",#N/A,TRUE,"general";"via2",#N/A,TRUE,"general";"via3",#N/A,TRUE,"general"}</definedName>
    <definedName name="gfutyj6" localSheetId="63" hidden="1">{"via1",#N/A,TRUE,"general";"via2",#N/A,TRUE,"general";"via3",#N/A,TRUE,"general"}</definedName>
    <definedName name="gfutyj6" localSheetId="65" hidden="1">{"via1",#N/A,TRUE,"general";"via2",#N/A,TRUE,"general";"via3",#N/A,TRUE,"general"}</definedName>
    <definedName name="gfutyj6" localSheetId="67" hidden="1">{"via1",#N/A,TRUE,"general";"via2",#N/A,TRUE,"general";"via3",#N/A,TRUE,"general"}</definedName>
    <definedName name="gfutyj6" localSheetId="69" hidden="1">{"via1",#N/A,TRUE,"general";"via2",#N/A,TRUE,"general";"via3",#N/A,TRUE,"general"}</definedName>
    <definedName name="gfutyj6" localSheetId="71" hidden="1">{"via1",#N/A,TRUE,"general";"via2",#N/A,TRUE,"general";"via3",#N/A,TRUE,"general"}</definedName>
    <definedName name="gfutyj6" localSheetId="73" hidden="1">{"via1",#N/A,TRUE,"general";"via2",#N/A,TRUE,"general";"via3",#N/A,TRUE,"general"}</definedName>
    <definedName name="gfutyj6" localSheetId="75" hidden="1">{"via1",#N/A,TRUE,"general";"via2",#N/A,TRUE,"general";"via3",#N/A,TRUE,"general"}</definedName>
    <definedName name="gfutyj6" localSheetId="77" hidden="1">{"via1",#N/A,TRUE,"general";"via2",#N/A,TRUE,"general";"via3",#N/A,TRUE,"general"}</definedName>
    <definedName name="gfutyj6" localSheetId="79"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6" hidden="1">{"TAB1",#N/A,TRUE,"GENERAL";"TAB2",#N/A,TRUE,"GENERAL";"TAB3",#N/A,TRUE,"GENERAL";"TAB4",#N/A,TRUE,"GENERAL";"TAB5",#N/A,TRUE,"GENERAL"}</definedName>
    <definedName name="gg" localSheetId="28" hidden="1">{"TAB1",#N/A,TRUE,"GENERAL";"TAB2",#N/A,TRUE,"GENERAL";"TAB3",#N/A,TRUE,"GENERAL";"TAB4",#N/A,TRUE,"GENERAL";"TAB5",#N/A,TRUE,"GENERAL"}</definedName>
    <definedName name="gg" localSheetId="30" hidden="1">{"TAB1",#N/A,TRUE,"GENERAL";"TAB2",#N/A,TRUE,"GENERAL";"TAB3",#N/A,TRUE,"GENERAL";"TAB4",#N/A,TRUE,"GENERAL";"TAB5",#N/A,TRUE,"GENERAL"}</definedName>
    <definedName name="gg" localSheetId="81" hidden="1">{"TAB1",#N/A,TRUE,"GENERAL";"TAB2",#N/A,TRUE,"GENERAL";"TAB3",#N/A,TRUE,"GENERAL";"TAB4",#N/A,TRUE,"GENERAL";"TAB5",#N/A,TRUE,"GENERAL"}</definedName>
    <definedName name="gg" localSheetId="32" hidden="1">{"TAB1",#N/A,TRUE,"GENERAL";"TAB2",#N/A,TRUE,"GENERAL";"TAB3",#N/A,TRUE,"GENERAL";"TAB4",#N/A,TRUE,"GENERAL";"TAB5",#N/A,TRUE,"GENERAL"}</definedName>
    <definedName name="gg" localSheetId="34" hidden="1">{"TAB1",#N/A,TRUE,"GENERAL";"TAB2",#N/A,TRUE,"GENERAL";"TAB3",#N/A,TRUE,"GENERAL";"TAB4",#N/A,TRUE,"GENERAL";"TAB5",#N/A,TRUE,"GENERAL"}</definedName>
    <definedName name="gg" localSheetId="36" hidden="1">{"TAB1",#N/A,TRUE,"GENERAL";"TAB2",#N/A,TRUE,"GENERAL";"TAB3",#N/A,TRUE,"GENERAL";"TAB4",#N/A,TRUE,"GENERAL";"TAB5",#N/A,TRUE,"GENERAL"}</definedName>
    <definedName name="gg" localSheetId="38" hidden="1">{"TAB1",#N/A,TRUE,"GENERAL";"TAB2",#N/A,TRUE,"GENERAL";"TAB3",#N/A,TRUE,"GENERAL";"TAB4",#N/A,TRUE,"GENERAL";"TAB5",#N/A,TRUE,"GENERAL"}</definedName>
    <definedName name="gg" localSheetId="40" hidden="1">{"TAB1",#N/A,TRUE,"GENERAL";"TAB2",#N/A,TRUE,"GENERAL";"TAB3",#N/A,TRUE,"GENERAL";"TAB4",#N/A,TRUE,"GENERAL";"TAB5",#N/A,TRUE,"GENERAL"}</definedName>
    <definedName name="gg" localSheetId="42" hidden="1">{"TAB1",#N/A,TRUE,"GENERAL";"TAB2",#N/A,TRUE,"GENERAL";"TAB3",#N/A,TRUE,"GENERAL";"TAB4",#N/A,TRUE,"GENERAL";"TAB5",#N/A,TRUE,"GENERAL"}</definedName>
    <definedName name="gg" localSheetId="45" hidden="1">{"TAB1",#N/A,TRUE,"GENERAL";"TAB2",#N/A,TRUE,"GENERAL";"TAB3",#N/A,TRUE,"GENERAL";"TAB4",#N/A,TRUE,"GENERAL";"TAB5",#N/A,TRUE,"GENERAL"}</definedName>
    <definedName name="gg" localSheetId="47" hidden="1">{"TAB1",#N/A,TRUE,"GENERAL";"TAB2",#N/A,TRUE,"GENERAL";"TAB3",#N/A,TRUE,"GENERAL";"TAB4",#N/A,TRUE,"GENERAL";"TAB5",#N/A,TRUE,"GENERAL"}</definedName>
    <definedName name="gg" localSheetId="49" hidden="1">{"TAB1",#N/A,TRUE,"GENERAL";"TAB2",#N/A,TRUE,"GENERAL";"TAB3",#N/A,TRUE,"GENERAL";"TAB4",#N/A,TRUE,"GENERAL";"TAB5",#N/A,TRUE,"GENERAL"}</definedName>
    <definedName name="gg" localSheetId="51" hidden="1">{"TAB1",#N/A,TRUE,"GENERAL";"TAB2",#N/A,TRUE,"GENERAL";"TAB3",#N/A,TRUE,"GENERAL";"TAB4",#N/A,TRUE,"GENERAL";"TAB5",#N/A,TRUE,"GENERAL"}</definedName>
    <definedName name="gg" localSheetId="53" hidden="1">{"TAB1",#N/A,TRUE,"GENERAL";"TAB2",#N/A,TRUE,"GENERAL";"TAB3",#N/A,TRUE,"GENERAL";"TAB4",#N/A,TRUE,"GENERAL";"TAB5",#N/A,TRUE,"GENERAL"}</definedName>
    <definedName name="gg" localSheetId="55" hidden="1">{"TAB1",#N/A,TRUE,"GENERAL";"TAB2",#N/A,TRUE,"GENERAL";"TAB3",#N/A,TRUE,"GENERAL";"TAB4",#N/A,TRUE,"GENERAL";"TAB5",#N/A,TRUE,"GENERAL"}</definedName>
    <definedName name="gg" localSheetId="57" hidden="1">{"TAB1",#N/A,TRUE,"GENERAL";"TAB2",#N/A,TRUE,"GENERAL";"TAB3",#N/A,TRUE,"GENERAL";"TAB4",#N/A,TRUE,"GENERAL";"TAB5",#N/A,TRUE,"GENERAL"}</definedName>
    <definedName name="gg" localSheetId="59" hidden="1">{"TAB1",#N/A,TRUE,"GENERAL";"TAB2",#N/A,TRUE,"GENERAL";"TAB3",#N/A,TRUE,"GENERAL";"TAB4",#N/A,TRUE,"GENERAL";"TAB5",#N/A,TRUE,"GENERAL"}</definedName>
    <definedName name="gg" localSheetId="61" hidden="1">{"TAB1",#N/A,TRUE,"GENERAL";"TAB2",#N/A,TRUE,"GENERAL";"TAB3",#N/A,TRUE,"GENERAL";"TAB4",#N/A,TRUE,"GENERAL";"TAB5",#N/A,TRUE,"GENERAL"}</definedName>
    <definedName name="gg" localSheetId="63" hidden="1">{"TAB1",#N/A,TRUE,"GENERAL";"TAB2",#N/A,TRUE,"GENERAL";"TAB3",#N/A,TRUE,"GENERAL";"TAB4",#N/A,TRUE,"GENERAL";"TAB5",#N/A,TRUE,"GENERAL"}</definedName>
    <definedName name="gg" localSheetId="65" hidden="1">{"TAB1",#N/A,TRUE,"GENERAL";"TAB2",#N/A,TRUE,"GENERAL";"TAB3",#N/A,TRUE,"GENERAL";"TAB4",#N/A,TRUE,"GENERAL";"TAB5",#N/A,TRUE,"GENERAL"}</definedName>
    <definedName name="gg" localSheetId="67" hidden="1">{"TAB1",#N/A,TRUE,"GENERAL";"TAB2",#N/A,TRUE,"GENERAL";"TAB3",#N/A,TRUE,"GENERAL";"TAB4",#N/A,TRUE,"GENERAL";"TAB5",#N/A,TRUE,"GENERAL"}</definedName>
    <definedName name="gg" localSheetId="69" hidden="1">{"TAB1",#N/A,TRUE,"GENERAL";"TAB2",#N/A,TRUE,"GENERAL";"TAB3",#N/A,TRUE,"GENERAL";"TAB4",#N/A,TRUE,"GENERAL";"TAB5",#N/A,TRUE,"GENERAL"}</definedName>
    <definedName name="gg" localSheetId="71" hidden="1">{"TAB1",#N/A,TRUE,"GENERAL";"TAB2",#N/A,TRUE,"GENERAL";"TAB3",#N/A,TRUE,"GENERAL";"TAB4",#N/A,TRUE,"GENERAL";"TAB5",#N/A,TRUE,"GENERAL"}</definedName>
    <definedName name="gg" localSheetId="73" hidden="1">{"TAB1",#N/A,TRUE,"GENERAL";"TAB2",#N/A,TRUE,"GENERAL";"TAB3",#N/A,TRUE,"GENERAL";"TAB4",#N/A,TRUE,"GENERAL";"TAB5",#N/A,TRUE,"GENERAL"}</definedName>
    <definedName name="gg" localSheetId="75" hidden="1">{"TAB1",#N/A,TRUE,"GENERAL";"TAB2",#N/A,TRUE,"GENERAL";"TAB3",#N/A,TRUE,"GENERAL";"TAB4",#N/A,TRUE,"GENERAL";"TAB5",#N/A,TRUE,"GENERAL"}</definedName>
    <definedName name="gg" localSheetId="77" hidden="1">{"TAB1",#N/A,TRUE,"GENERAL";"TAB2",#N/A,TRUE,"GENERAL";"TAB3",#N/A,TRUE,"GENERAL";"TAB4",#N/A,TRUE,"GENERAL";"TAB5",#N/A,TRUE,"GENERAL"}</definedName>
    <definedName name="gg" localSheetId="79" hidden="1">{"TAB1",#N/A,TRUE,"GENERAL";"TAB2",#N/A,TRUE,"GENERAL";"TAB3",#N/A,TRUE,"GENERAL";"TAB4",#N/A,TRUE,"GENERAL";"TAB5",#N/A,TRUE,"GENERAL"}</definedName>
    <definedName name="gg" localSheetId="3" hidden="1">{"TAB1",#N/A,TRUE,"GENERAL";"TAB2",#N/A,TRUE,"GENERAL";"TAB3",#N/A,TRUE,"GENERAL";"TAB4",#N/A,TRUE,"GENERAL";"TAB5",#N/A,TRUE,"GENERAL"}</definedName>
    <definedName name="gg">#REF!</definedName>
    <definedName name="ggdr" localSheetId="26" hidden="1">{"via1",#N/A,TRUE,"general";"via2",#N/A,TRUE,"general";"via3",#N/A,TRUE,"general"}</definedName>
    <definedName name="ggdr" localSheetId="28" hidden="1">{"via1",#N/A,TRUE,"general";"via2",#N/A,TRUE,"general";"via3",#N/A,TRUE,"general"}</definedName>
    <definedName name="ggdr" localSheetId="30" hidden="1">{"via1",#N/A,TRUE,"general";"via2",#N/A,TRUE,"general";"via3",#N/A,TRUE,"general"}</definedName>
    <definedName name="ggdr" localSheetId="81" hidden="1">{"via1",#N/A,TRUE,"general";"via2",#N/A,TRUE,"general";"via3",#N/A,TRUE,"general"}</definedName>
    <definedName name="ggdr" localSheetId="32" hidden="1">{"via1",#N/A,TRUE,"general";"via2",#N/A,TRUE,"general";"via3",#N/A,TRUE,"general"}</definedName>
    <definedName name="ggdr" localSheetId="34" hidden="1">{"via1",#N/A,TRUE,"general";"via2",#N/A,TRUE,"general";"via3",#N/A,TRUE,"general"}</definedName>
    <definedName name="ggdr" localSheetId="36" hidden="1">{"via1",#N/A,TRUE,"general";"via2",#N/A,TRUE,"general";"via3",#N/A,TRUE,"general"}</definedName>
    <definedName name="ggdr" localSheetId="38" hidden="1">{"via1",#N/A,TRUE,"general";"via2",#N/A,TRUE,"general";"via3",#N/A,TRUE,"general"}</definedName>
    <definedName name="ggdr" localSheetId="40" hidden="1">{"via1",#N/A,TRUE,"general";"via2",#N/A,TRUE,"general";"via3",#N/A,TRUE,"general"}</definedName>
    <definedName name="ggdr" localSheetId="42" hidden="1">{"via1",#N/A,TRUE,"general";"via2",#N/A,TRUE,"general";"via3",#N/A,TRUE,"general"}</definedName>
    <definedName name="ggdr" localSheetId="45" hidden="1">{"via1",#N/A,TRUE,"general";"via2",#N/A,TRUE,"general";"via3",#N/A,TRUE,"general"}</definedName>
    <definedName name="ggdr" localSheetId="47" hidden="1">{"via1",#N/A,TRUE,"general";"via2",#N/A,TRUE,"general";"via3",#N/A,TRUE,"general"}</definedName>
    <definedName name="ggdr" localSheetId="49" hidden="1">{"via1",#N/A,TRUE,"general";"via2",#N/A,TRUE,"general";"via3",#N/A,TRUE,"general"}</definedName>
    <definedName name="ggdr" localSheetId="51" hidden="1">{"via1",#N/A,TRUE,"general";"via2",#N/A,TRUE,"general";"via3",#N/A,TRUE,"general"}</definedName>
    <definedName name="ggdr" localSheetId="53" hidden="1">{"via1",#N/A,TRUE,"general";"via2",#N/A,TRUE,"general";"via3",#N/A,TRUE,"general"}</definedName>
    <definedName name="ggdr" localSheetId="55" hidden="1">{"via1",#N/A,TRUE,"general";"via2",#N/A,TRUE,"general";"via3",#N/A,TRUE,"general"}</definedName>
    <definedName name="ggdr" localSheetId="57" hidden="1">{"via1",#N/A,TRUE,"general";"via2",#N/A,TRUE,"general";"via3",#N/A,TRUE,"general"}</definedName>
    <definedName name="ggdr" localSheetId="59" hidden="1">{"via1",#N/A,TRUE,"general";"via2",#N/A,TRUE,"general";"via3",#N/A,TRUE,"general"}</definedName>
    <definedName name="ggdr" localSheetId="61" hidden="1">{"via1",#N/A,TRUE,"general";"via2",#N/A,TRUE,"general";"via3",#N/A,TRUE,"general"}</definedName>
    <definedName name="ggdr" localSheetId="63" hidden="1">{"via1",#N/A,TRUE,"general";"via2",#N/A,TRUE,"general";"via3",#N/A,TRUE,"general"}</definedName>
    <definedName name="ggdr" localSheetId="65" hidden="1">{"via1",#N/A,TRUE,"general";"via2",#N/A,TRUE,"general";"via3",#N/A,TRUE,"general"}</definedName>
    <definedName name="ggdr" localSheetId="67" hidden="1">{"via1",#N/A,TRUE,"general";"via2",#N/A,TRUE,"general";"via3",#N/A,TRUE,"general"}</definedName>
    <definedName name="ggdr" localSheetId="69" hidden="1">{"via1",#N/A,TRUE,"general";"via2",#N/A,TRUE,"general";"via3",#N/A,TRUE,"general"}</definedName>
    <definedName name="ggdr" localSheetId="71" hidden="1">{"via1",#N/A,TRUE,"general";"via2",#N/A,TRUE,"general";"via3",#N/A,TRUE,"general"}</definedName>
    <definedName name="ggdr" localSheetId="73" hidden="1">{"via1",#N/A,TRUE,"general";"via2",#N/A,TRUE,"general";"via3",#N/A,TRUE,"general"}</definedName>
    <definedName name="ggdr" localSheetId="75" hidden="1">{"via1",#N/A,TRUE,"general";"via2",#N/A,TRUE,"general";"via3",#N/A,TRUE,"general"}</definedName>
    <definedName name="ggdr" localSheetId="77" hidden="1">{"via1",#N/A,TRUE,"general";"via2",#N/A,TRUE,"general";"via3",#N/A,TRUE,"general"}</definedName>
    <definedName name="ggdr" localSheetId="79"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6"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8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40" hidden="1">{"TAB1",#N/A,TRUE,"GENERAL";"TAB2",#N/A,TRUE,"GENERAL";"TAB3",#N/A,TRUE,"GENERAL";"TAB4",#N/A,TRUE,"GENERAL";"TAB5",#N/A,TRUE,"GENERAL"}</definedName>
    <definedName name="ggerg" localSheetId="42" hidden="1">{"TAB1",#N/A,TRUE,"GENERAL";"TAB2",#N/A,TRUE,"GENERAL";"TAB3",#N/A,TRUE,"GENERAL";"TAB4",#N/A,TRUE,"GENERAL";"TAB5",#N/A,TRUE,"GENERAL"}</definedName>
    <definedName name="ggerg" localSheetId="45" hidden="1">{"TAB1",#N/A,TRUE,"GENERAL";"TAB2",#N/A,TRUE,"GENERAL";"TAB3",#N/A,TRUE,"GENERAL";"TAB4",#N/A,TRUE,"GENERAL";"TAB5",#N/A,TRUE,"GENERAL"}</definedName>
    <definedName name="ggerg" localSheetId="47" hidden="1">{"TAB1",#N/A,TRUE,"GENERAL";"TAB2",#N/A,TRUE,"GENERAL";"TAB3",#N/A,TRUE,"GENERAL";"TAB4",#N/A,TRUE,"GENERAL";"TAB5",#N/A,TRUE,"GENERAL"}</definedName>
    <definedName name="ggerg" localSheetId="49" hidden="1">{"TAB1",#N/A,TRUE,"GENERAL";"TAB2",#N/A,TRUE,"GENERAL";"TAB3",#N/A,TRUE,"GENERAL";"TAB4",#N/A,TRUE,"GENERAL";"TAB5",#N/A,TRUE,"GENERAL"}</definedName>
    <definedName name="ggerg" localSheetId="51" hidden="1">{"TAB1",#N/A,TRUE,"GENERAL";"TAB2",#N/A,TRUE,"GENERAL";"TAB3",#N/A,TRUE,"GENERAL";"TAB4",#N/A,TRUE,"GENERAL";"TAB5",#N/A,TRUE,"GENERAL"}</definedName>
    <definedName name="ggerg" localSheetId="53" hidden="1">{"TAB1",#N/A,TRUE,"GENERAL";"TAB2",#N/A,TRUE,"GENERAL";"TAB3",#N/A,TRUE,"GENERAL";"TAB4",#N/A,TRUE,"GENERAL";"TAB5",#N/A,TRUE,"GENERAL"}</definedName>
    <definedName name="ggerg" localSheetId="55" hidden="1">{"TAB1",#N/A,TRUE,"GENERAL";"TAB2",#N/A,TRUE,"GENERAL";"TAB3",#N/A,TRUE,"GENERAL";"TAB4",#N/A,TRUE,"GENERAL";"TAB5",#N/A,TRUE,"GENERAL"}</definedName>
    <definedName name="ggerg" localSheetId="57" hidden="1">{"TAB1",#N/A,TRUE,"GENERAL";"TAB2",#N/A,TRUE,"GENERAL";"TAB3",#N/A,TRUE,"GENERAL";"TAB4",#N/A,TRUE,"GENERAL";"TAB5",#N/A,TRUE,"GENERAL"}</definedName>
    <definedName name="ggerg" localSheetId="59" hidden="1">{"TAB1",#N/A,TRUE,"GENERAL";"TAB2",#N/A,TRUE,"GENERAL";"TAB3",#N/A,TRUE,"GENERAL";"TAB4",#N/A,TRUE,"GENERAL";"TAB5",#N/A,TRUE,"GENERAL"}</definedName>
    <definedName name="ggerg" localSheetId="61" hidden="1">{"TAB1",#N/A,TRUE,"GENERAL";"TAB2",#N/A,TRUE,"GENERAL";"TAB3",#N/A,TRUE,"GENERAL";"TAB4",#N/A,TRUE,"GENERAL";"TAB5",#N/A,TRUE,"GENERAL"}</definedName>
    <definedName name="ggerg" localSheetId="63" hidden="1">{"TAB1",#N/A,TRUE,"GENERAL";"TAB2",#N/A,TRUE,"GENERAL";"TAB3",#N/A,TRUE,"GENERAL";"TAB4",#N/A,TRUE,"GENERAL";"TAB5",#N/A,TRUE,"GENERAL"}</definedName>
    <definedName name="ggerg" localSheetId="65" hidden="1">{"TAB1",#N/A,TRUE,"GENERAL";"TAB2",#N/A,TRUE,"GENERAL";"TAB3",#N/A,TRUE,"GENERAL";"TAB4",#N/A,TRUE,"GENERAL";"TAB5",#N/A,TRUE,"GENERAL"}</definedName>
    <definedName name="ggerg" localSheetId="67" hidden="1">{"TAB1",#N/A,TRUE,"GENERAL";"TAB2",#N/A,TRUE,"GENERAL";"TAB3",#N/A,TRUE,"GENERAL";"TAB4",#N/A,TRUE,"GENERAL";"TAB5",#N/A,TRUE,"GENERAL"}</definedName>
    <definedName name="ggerg" localSheetId="69" hidden="1">{"TAB1",#N/A,TRUE,"GENERAL";"TAB2",#N/A,TRUE,"GENERAL";"TAB3",#N/A,TRUE,"GENERAL";"TAB4",#N/A,TRUE,"GENERAL";"TAB5",#N/A,TRUE,"GENERAL"}</definedName>
    <definedName name="ggerg" localSheetId="71" hidden="1">{"TAB1",#N/A,TRUE,"GENERAL";"TAB2",#N/A,TRUE,"GENERAL";"TAB3",#N/A,TRUE,"GENERAL";"TAB4",#N/A,TRUE,"GENERAL";"TAB5",#N/A,TRUE,"GENERAL"}</definedName>
    <definedName name="ggerg" localSheetId="73" hidden="1">{"TAB1",#N/A,TRUE,"GENERAL";"TAB2",#N/A,TRUE,"GENERAL";"TAB3",#N/A,TRUE,"GENERAL";"TAB4",#N/A,TRUE,"GENERAL";"TAB5",#N/A,TRUE,"GENERAL"}</definedName>
    <definedName name="ggerg" localSheetId="75" hidden="1">{"TAB1",#N/A,TRUE,"GENERAL";"TAB2",#N/A,TRUE,"GENERAL";"TAB3",#N/A,TRUE,"GENERAL";"TAB4",#N/A,TRUE,"GENERAL";"TAB5",#N/A,TRUE,"GENERAL"}</definedName>
    <definedName name="ggerg" localSheetId="77" hidden="1">{"TAB1",#N/A,TRUE,"GENERAL";"TAB2",#N/A,TRUE,"GENERAL";"TAB3",#N/A,TRUE,"GENERAL";"TAB4",#N/A,TRUE,"GENERAL";"TAB5",#N/A,TRUE,"GENERAL"}</definedName>
    <definedName name="ggerg" localSheetId="79"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6">'1,1'!ERR</definedName>
    <definedName name="GGG" localSheetId="28">'1,2'!ERR</definedName>
    <definedName name="GGG" localSheetId="30">'1,3'!ERR</definedName>
    <definedName name="GGG" localSheetId="81">'12,2'!ERR</definedName>
    <definedName name="GGG" localSheetId="32">'2,1-7,2-10,1'!ERR</definedName>
    <definedName name="GGG" localSheetId="34">'2,2-7,3-10,2'!ERR</definedName>
    <definedName name="GGG" localSheetId="36">'2,3-10,3'!ERR</definedName>
    <definedName name="GGG" localSheetId="38">'2,4-10,4'!ERR</definedName>
    <definedName name="GGG" localSheetId="40">'3,1'!ERR</definedName>
    <definedName name="GGG" localSheetId="42">'3,2'!ERR</definedName>
    <definedName name="GGG" localSheetId="45">'3,3'!ERR</definedName>
    <definedName name="GGG" localSheetId="47">'3,5'!ERR</definedName>
    <definedName name="GGG" localSheetId="49">'3,6'!ERR</definedName>
    <definedName name="GGG" localSheetId="51">'4,1'!ERR</definedName>
    <definedName name="GGG" localSheetId="53">'5,1-11,1'!ERR</definedName>
    <definedName name="GGG" localSheetId="55">'6,1-8,2-12,1'!ERR</definedName>
    <definedName name="GGG" localSheetId="57">'6,2'!ERR</definedName>
    <definedName name="GGG" localSheetId="59">'6,3'!ERR</definedName>
    <definedName name="GGG" localSheetId="61">'6,4-9,2'!ERR</definedName>
    <definedName name="GGG" localSheetId="63">'6,5-9,3'!ERR</definedName>
    <definedName name="GGG" localSheetId="65">'6,6'!ERR</definedName>
    <definedName name="GGG" localSheetId="67">'6,7'!ERR</definedName>
    <definedName name="GGG" localSheetId="69">'6,8'!ERR</definedName>
    <definedName name="GGG" localSheetId="71">'6,9'!ERR</definedName>
    <definedName name="GGG" localSheetId="73">'7,1'!ERR</definedName>
    <definedName name="GGG" localSheetId="75">'8,1- 3,4'!ERR</definedName>
    <definedName name="GGG" localSheetId="77">'8,3'!ERR</definedName>
    <definedName name="GGG" localSheetId="79">'9,1'!ERR</definedName>
    <definedName name="GGG">[0]!ERR</definedName>
    <definedName name="gggb" localSheetId="26" hidden="1">{"TAB1",#N/A,TRUE,"GENERAL";"TAB2",#N/A,TRUE,"GENERAL";"TAB3",#N/A,TRUE,"GENERAL";"TAB4",#N/A,TRUE,"GENERAL";"TAB5",#N/A,TRUE,"GENERAL"}</definedName>
    <definedName name="gggb" localSheetId="28" hidden="1">{"TAB1",#N/A,TRUE,"GENERAL";"TAB2",#N/A,TRUE,"GENERAL";"TAB3",#N/A,TRUE,"GENERAL";"TAB4",#N/A,TRUE,"GENERAL";"TAB5",#N/A,TRUE,"GENERAL"}</definedName>
    <definedName name="gggb" localSheetId="30" hidden="1">{"TAB1",#N/A,TRUE,"GENERAL";"TAB2",#N/A,TRUE,"GENERAL";"TAB3",#N/A,TRUE,"GENERAL";"TAB4",#N/A,TRUE,"GENERAL";"TAB5",#N/A,TRUE,"GENERAL"}</definedName>
    <definedName name="gggb" localSheetId="8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4" hidden="1">{"TAB1",#N/A,TRUE,"GENERAL";"TAB2",#N/A,TRUE,"GENERAL";"TAB3",#N/A,TRUE,"GENERAL";"TAB4",#N/A,TRUE,"GENERAL";"TAB5",#N/A,TRUE,"GENERAL"}</definedName>
    <definedName name="gggb" localSheetId="36" hidden="1">{"TAB1",#N/A,TRUE,"GENERAL";"TAB2",#N/A,TRUE,"GENERAL";"TAB3",#N/A,TRUE,"GENERAL";"TAB4",#N/A,TRUE,"GENERAL";"TAB5",#N/A,TRUE,"GENERAL"}</definedName>
    <definedName name="gggb" localSheetId="38" hidden="1">{"TAB1",#N/A,TRUE,"GENERAL";"TAB2",#N/A,TRUE,"GENERAL";"TAB3",#N/A,TRUE,"GENERAL";"TAB4",#N/A,TRUE,"GENERAL";"TAB5",#N/A,TRUE,"GENERAL"}</definedName>
    <definedName name="gggb" localSheetId="40" hidden="1">{"TAB1",#N/A,TRUE,"GENERAL";"TAB2",#N/A,TRUE,"GENERAL";"TAB3",#N/A,TRUE,"GENERAL";"TAB4",#N/A,TRUE,"GENERAL";"TAB5",#N/A,TRUE,"GENERAL"}</definedName>
    <definedName name="gggb" localSheetId="42" hidden="1">{"TAB1",#N/A,TRUE,"GENERAL";"TAB2",#N/A,TRUE,"GENERAL";"TAB3",#N/A,TRUE,"GENERAL";"TAB4",#N/A,TRUE,"GENERAL";"TAB5",#N/A,TRUE,"GENERAL"}</definedName>
    <definedName name="gggb" localSheetId="45" hidden="1">{"TAB1",#N/A,TRUE,"GENERAL";"TAB2",#N/A,TRUE,"GENERAL";"TAB3",#N/A,TRUE,"GENERAL";"TAB4",#N/A,TRUE,"GENERAL";"TAB5",#N/A,TRUE,"GENERAL"}</definedName>
    <definedName name="gggb" localSheetId="47" hidden="1">{"TAB1",#N/A,TRUE,"GENERAL";"TAB2",#N/A,TRUE,"GENERAL";"TAB3",#N/A,TRUE,"GENERAL";"TAB4",#N/A,TRUE,"GENERAL";"TAB5",#N/A,TRUE,"GENERAL"}</definedName>
    <definedName name="gggb" localSheetId="49" hidden="1">{"TAB1",#N/A,TRUE,"GENERAL";"TAB2",#N/A,TRUE,"GENERAL";"TAB3",#N/A,TRUE,"GENERAL";"TAB4",#N/A,TRUE,"GENERAL";"TAB5",#N/A,TRUE,"GENERAL"}</definedName>
    <definedName name="gggb" localSheetId="51" hidden="1">{"TAB1",#N/A,TRUE,"GENERAL";"TAB2",#N/A,TRUE,"GENERAL";"TAB3",#N/A,TRUE,"GENERAL";"TAB4",#N/A,TRUE,"GENERAL";"TAB5",#N/A,TRUE,"GENERAL"}</definedName>
    <definedName name="gggb" localSheetId="53" hidden="1">{"TAB1",#N/A,TRUE,"GENERAL";"TAB2",#N/A,TRUE,"GENERAL";"TAB3",#N/A,TRUE,"GENERAL";"TAB4",#N/A,TRUE,"GENERAL";"TAB5",#N/A,TRUE,"GENERAL"}</definedName>
    <definedName name="gggb" localSheetId="55" hidden="1">{"TAB1",#N/A,TRUE,"GENERAL";"TAB2",#N/A,TRUE,"GENERAL";"TAB3",#N/A,TRUE,"GENERAL";"TAB4",#N/A,TRUE,"GENERAL";"TAB5",#N/A,TRUE,"GENERAL"}</definedName>
    <definedName name="gggb" localSheetId="57" hidden="1">{"TAB1",#N/A,TRUE,"GENERAL";"TAB2",#N/A,TRUE,"GENERAL";"TAB3",#N/A,TRUE,"GENERAL";"TAB4",#N/A,TRUE,"GENERAL";"TAB5",#N/A,TRUE,"GENERAL"}</definedName>
    <definedName name="gggb" localSheetId="59" hidden="1">{"TAB1",#N/A,TRUE,"GENERAL";"TAB2",#N/A,TRUE,"GENERAL";"TAB3",#N/A,TRUE,"GENERAL";"TAB4",#N/A,TRUE,"GENERAL";"TAB5",#N/A,TRUE,"GENERAL"}</definedName>
    <definedName name="gggb" localSheetId="61" hidden="1">{"TAB1",#N/A,TRUE,"GENERAL";"TAB2",#N/A,TRUE,"GENERAL";"TAB3",#N/A,TRUE,"GENERAL";"TAB4",#N/A,TRUE,"GENERAL";"TAB5",#N/A,TRUE,"GENERAL"}</definedName>
    <definedName name="gggb" localSheetId="63" hidden="1">{"TAB1",#N/A,TRUE,"GENERAL";"TAB2",#N/A,TRUE,"GENERAL";"TAB3",#N/A,TRUE,"GENERAL";"TAB4",#N/A,TRUE,"GENERAL";"TAB5",#N/A,TRUE,"GENERAL"}</definedName>
    <definedName name="gggb" localSheetId="65" hidden="1">{"TAB1",#N/A,TRUE,"GENERAL";"TAB2",#N/A,TRUE,"GENERAL";"TAB3",#N/A,TRUE,"GENERAL";"TAB4",#N/A,TRUE,"GENERAL";"TAB5",#N/A,TRUE,"GENERAL"}</definedName>
    <definedName name="gggb" localSheetId="67" hidden="1">{"TAB1",#N/A,TRUE,"GENERAL";"TAB2",#N/A,TRUE,"GENERAL";"TAB3",#N/A,TRUE,"GENERAL";"TAB4",#N/A,TRUE,"GENERAL";"TAB5",#N/A,TRUE,"GENERAL"}</definedName>
    <definedName name="gggb" localSheetId="69" hidden="1">{"TAB1",#N/A,TRUE,"GENERAL";"TAB2",#N/A,TRUE,"GENERAL";"TAB3",#N/A,TRUE,"GENERAL";"TAB4",#N/A,TRUE,"GENERAL";"TAB5",#N/A,TRUE,"GENERAL"}</definedName>
    <definedName name="gggb" localSheetId="71" hidden="1">{"TAB1",#N/A,TRUE,"GENERAL";"TAB2",#N/A,TRUE,"GENERAL";"TAB3",#N/A,TRUE,"GENERAL";"TAB4",#N/A,TRUE,"GENERAL";"TAB5",#N/A,TRUE,"GENERAL"}</definedName>
    <definedName name="gggb" localSheetId="73" hidden="1">{"TAB1",#N/A,TRUE,"GENERAL";"TAB2",#N/A,TRUE,"GENERAL";"TAB3",#N/A,TRUE,"GENERAL";"TAB4",#N/A,TRUE,"GENERAL";"TAB5",#N/A,TRUE,"GENERAL"}</definedName>
    <definedName name="gggb" localSheetId="75" hidden="1">{"TAB1",#N/A,TRUE,"GENERAL";"TAB2",#N/A,TRUE,"GENERAL";"TAB3",#N/A,TRUE,"GENERAL";"TAB4",#N/A,TRUE,"GENERAL";"TAB5",#N/A,TRUE,"GENERAL"}</definedName>
    <definedName name="gggb" localSheetId="77" hidden="1">{"TAB1",#N/A,TRUE,"GENERAL";"TAB2",#N/A,TRUE,"GENERAL";"TAB3",#N/A,TRUE,"GENERAL";"TAB4",#N/A,TRUE,"GENERAL";"TAB5",#N/A,TRUE,"GENERAL"}</definedName>
    <definedName name="gggb" localSheetId="79"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6" hidden="1">{"via1",#N/A,TRUE,"general";"via2",#N/A,TRUE,"general";"via3",#N/A,TRUE,"general"}</definedName>
    <definedName name="gggg" localSheetId="28" hidden="1">{"via1",#N/A,TRUE,"general";"via2",#N/A,TRUE,"general";"via3",#N/A,TRUE,"general"}</definedName>
    <definedName name="gggg" localSheetId="30" hidden="1">{"via1",#N/A,TRUE,"general";"via2",#N/A,TRUE,"general";"via3",#N/A,TRUE,"general"}</definedName>
    <definedName name="gggg" localSheetId="81" hidden="1">{"via1",#N/A,TRUE,"general";"via2",#N/A,TRUE,"general";"via3",#N/A,TRUE,"general"}</definedName>
    <definedName name="gggg" localSheetId="32" hidden="1">{"via1",#N/A,TRUE,"general";"via2",#N/A,TRUE,"general";"via3",#N/A,TRUE,"general"}</definedName>
    <definedName name="gggg" localSheetId="34" hidden="1">{"via1",#N/A,TRUE,"general";"via2",#N/A,TRUE,"general";"via3",#N/A,TRUE,"general"}</definedName>
    <definedName name="gggg" localSheetId="36" hidden="1">{"via1",#N/A,TRUE,"general";"via2",#N/A,TRUE,"general";"via3",#N/A,TRUE,"general"}</definedName>
    <definedName name="gggg" localSheetId="38" hidden="1">{"via1",#N/A,TRUE,"general";"via2",#N/A,TRUE,"general";"via3",#N/A,TRUE,"general"}</definedName>
    <definedName name="gggg" localSheetId="40" hidden="1">{"via1",#N/A,TRUE,"general";"via2",#N/A,TRUE,"general";"via3",#N/A,TRUE,"general"}</definedName>
    <definedName name="gggg" localSheetId="42" hidden="1">{"via1",#N/A,TRUE,"general";"via2",#N/A,TRUE,"general";"via3",#N/A,TRUE,"general"}</definedName>
    <definedName name="gggg" localSheetId="45" hidden="1">{"via1",#N/A,TRUE,"general";"via2",#N/A,TRUE,"general";"via3",#N/A,TRUE,"general"}</definedName>
    <definedName name="gggg" localSheetId="47" hidden="1">{"via1",#N/A,TRUE,"general";"via2",#N/A,TRUE,"general";"via3",#N/A,TRUE,"general"}</definedName>
    <definedName name="gggg" localSheetId="49" hidden="1">{"via1",#N/A,TRUE,"general";"via2",#N/A,TRUE,"general";"via3",#N/A,TRUE,"general"}</definedName>
    <definedName name="gggg" localSheetId="51" hidden="1">{"via1",#N/A,TRUE,"general";"via2",#N/A,TRUE,"general";"via3",#N/A,TRUE,"general"}</definedName>
    <definedName name="gggg" localSheetId="53" hidden="1">{"via1",#N/A,TRUE,"general";"via2",#N/A,TRUE,"general";"via3",#N/A,TRUE,"general"}</definedName>
    <definedName name="gggg" localSheetId="55" hidden="1">{"via1",#N/A,TRUE,"general";"via2",#N/A,TRUE,"general";"via3",#N/A,TRUE,"general"}</definedName>
    <definedName name="gggg" localSheetId="57" hidden="1">{"via1",#N/A,TRUE,"general";"via2",#N/A,TRUE,"general";"via3",#N/A,TRUE,"general"}</definedName>
    <definedName name="gggg" localSheetId="59" hidden="1">{"via1",#N/A,TRUE,"general";"via2",#N/A,TRUE,"general";"via3",#N/A,TRUE,"general"}</definedName>
    <definedName name="gggg" localSheetId="61" hidden="1">{"via1",#N/A,TRUE,"general";"via2",#N/A,TRUE,"general";"via3",#N/A,TRUE,"general"}</definedName>
    <definedName name="gggg" localSheetId="63" hidden="1">{"via1",#N/A,TRUE,"general";"via2",#N/A,TRUE,"general";"via3",#N/A,TRUE,"general"}</definedName>
    <definedName name="gggg" localSheetId="65" hidden="1">{"via1",#N/A,TRUE,"general";"via2",#N/A,TRUE,"general";"via3",#N/A,TRUE,"general"}</definedName>
    <definedName name="gggg" localSheetId="67" hidden="1">{"via1",#N/A,TRUE,"general";"via2",#N/A,TRUE,"general";"via3",#N/A,TRUE,"general"}</definedName>
    <definedName name="gggg" localSheetId="69" hidden="1">{"via1",#N/A,TRUE,"general";"via2",#N/A,TRUE,"general";"via3",#N/A,TRUE,"general"}</definedName>
    <definedName name="gggg" localSheetId="71" hidden="1">{"via1",#N/A,TRUE,"general";"via2",#N/A,TRUE,"general";"via3",#N/A,TRUE,"general"}</definedName>
    <definedName name="gggg" localSheetId="73" hidden="1">{"via1",#N/A,TRUE,"general";"via2",#N/A,TRUE,"general";"via3",#N/A,TRUE,"general"}</definedName>
    <definedName name="gggg" localSheetId="75" hidden="1">{"via1",#N/A,TRUE,"general";"via2",#N/A,TRUE,"general";"via3",#N/A,TRUE,"general"}</definedName>
    <definedName name="gggg" localSheetId="77" hidden="1">{"via1",#N/A,TRUE,"general";"via2",#N/A,TRUE,"general";"via3",#N/A,TRUE,"general"}</definedName>
    <definedName name="gggg" localSheetId="79"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6"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8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40" hidden="1">{"TAB1",#N/A,TRUE,"GENERAL";"TAB2",#N/A,TRUE,"GENERAL";"TAB3",#N/A,TRUE,"GENERAL";"TAB4",#N/A,TRUE,"GENERAL";"TAB5",#N/A,TRUE,"GENERAL"}</definedName>
    <definedName name="ggggd" localSheetId="42" hidden="1">{"TAB1",#N/A,TRUE,"GENERAL";"TAB2",#N/A,TRUE,"GENERAL";"TAB3",#N/A,TRUE,"GENERAL";"TAB4",#N/A,TRUE,"GENERAL";"TAB5",#N/A,TRUE,"GENERAL"}</definedName>
    <definedName name="ggggd" localSheetId="45" hidden="1">{"TAB1",#N/A,TRUE,"GENERAL";"TAB2",#N/A,TRUE,"GENERAL";"TAB3",#N/A,TRUE,"GENERAL";"TAB4",#N/A,TRUE,"GENERAL";"TAB5",#N/A,TRUE,"GENERAL"}</definedName>
    <definedName name="ggggd" localSheetId="47" hidden="1">{"TAB1",#N/A,TRUE,"GENERAL";"TAB2",#N/A,TRUE,"GENERAL";"TAB3",#N/A,TRUE,"GENERAL";"TAB4",#N/A,TRUE,"GENERAL";"TAB5",#N/A,TRUE,"GENERAL"}</definedName>
    <definedName name="ggggd" localSheetId="49" hidden="1">{"TAB1",#N/A,TRUE,"GENERAL";"TAB2",#N/A,TRUE,"GENERAL";"TAB3",#N/A,TRUE,"GENERAL";"TAB4",#N/A,TRUE,"GENERAL";"TAB5",#N/A,TRUE,"GENERAL"}</definedName>
    <definedName name="ggggd" localSheetId="51" hidden="1">{"TAB1",#N/A,TRUE,"GENERAL";"TAB2",#N/A,TRUE,"GENERAL";"TAB3",#N/A,TRUE,"GENERAL";"TAB4",#N/A,TRUE,"GENERAL";"TAB5",#N/A,TRUE,"GENERAL"}</definedName>
    <definedName name="ggggd" localSheetId="53" hidden="1">{"TAB1",#N/A,TRUE,"GENERAL";"TAB2",#N/A,TRUE,"GENERAL";"TAB3",#N/A,TRUE,"GENERAL";"TAB4",#N/A,TRUE,"GENERAL";"TAB5",#N/A,TRUE,"GENERAL"}</definedName>
    <definedName name="ggggd" localSheetId="55" hidden="1">{"TAB1",#N/A,TRUE,"GENERAL";"TAB2",#N/A,TRUE,"GENERAL";"TAB3",#N/A,TRUE,"GENERAL";"TAB4",#N/A,TRUE,"GENERAL";"TAB5",#N/A,TRUE,"GENERAL"}</definedName>
    <definedName name="ggggd" localSheetId="57" hidden="1">{"TAB1",#N/A,TRUE,"GENERAL";"TAB2",#N/A,TRUE,"GENERAL";"TAB3",#N/A,TRUE,"GENERAL";"TAB4",#N/A,TRUE,"GENERAL";"TAB5",#N/A,TRUE,"GENERAL"}</definedName>
    <definedName name="ggggd" localSheetId="59" hidden="1">{"TAB1",#N/A,TRUE,"GENERAL";"TAB2",#N/A,TRUE,"GENERAL";"TAB3",#N/A,TRUE,"GENERAL";"TAB4",#N/A,TRUE,"GENERAL";"TAB5",#N/A,TRUE,"GENERAL"}</definedName>
    <definedName name="ggggd" localSheetId="61" hidden="1">{"TAB1",#N/A,TRUE,"GENERAL";"TAB2",#N/A,TRUE,"GENERAL";"TAB3",#N/A,TRUE,"GENERAL";"TAB4",#N/A,TRUE,"GENERAL";"TAB5",#N/A,TRUE,"GENERAL"}</definedName>
    <definedName name="ggggd" localSheetId="63" hidden="1">{"TAB1",#N/A,TRUE,"GENERAL";"TAB2",#N/A,TRUE,"GENERAL";"TAB3",#N/A,TRUE,"GENERAL";"TAB4",#N/A,TRUE,"GENERAL";"TAB5",#N/A,TRUE,"GENERAL"}</definedName>
    <definedName name="ggggd" localSheetId="65" hidden="1">{"TAB1",#N/A,TRUE,"GENERAL";"TAB2",#N/A,TRUE,"GENERAL";"TAB3",#N/A,TRUE,"GENERAL";"TAB4",#N/A,TRUE,"GENERAL";"TAB5",#N/A,TRUE,"GENERAL"}</definedName>
    <definedName name="ggggd" localSheetId="67" hidden="1">{"TAB1",#N/A,TRUE,"GENERAL";"TAB2",#N/A,TRUE,"GENERAL";"TAB3",#N/A,TRUE,"GENERAL";"TAB4",#N/A,TRUE,"GENERAL";"TAB5",#N/A,TRUE,"GENERAL"}</definedName>
    <definedName name="ggggd" localSheetId="69" hidden="1">{"TAB1",#N/A,TRUE,"GENERAL";"TAB2",#N/A,TRUE,"GENERAL";"TAB3",#N/A,TRUE,"GENERAL";"TAB4",#N/A,TRUE,"GENERAL";"TAB5",#N/A,TRUE,"GENERAL"}</definedName>
    <definedName name="ggggd" localSheetId="71" hidden="1">{"TAB1",#N/A,TRUE,"GENERAL";"TAB2",#N/A,TRUE,"GENERAL";"TAB3",#N/A,TRUE,"GENERAL";"TAB4",#N/A,TRUE,"GENERAL";"TAB5",#N/A,TRUE,"GENERAL"}</definedName>
    <definedName name="ggggd" localSheetId="73" hidden="1">{"TAB1",#N/A,TRUE,"GENERAL";"TAB2",#N/A,TRUE,"GENERAL";"TAB3",#N/A,TRUE,"GENERAL";"TAB4",#N/A,TRUE,"GENERAL";"TAB5",#N/A,TRUE,"GENERAL"}</definedName>
    <definedName name="ggggd" localSheetId="75" hidden="1">{"TAB1",#N/A,TRUE,"GENERAL";"TAB2",#N/A,TRUE,"GENERAL";"TAB3",#N/A,TRUE,"GENERAL";"TAB4",#N/A,TRUE,"GENERAL";"TAB5",#N/A,TRUE,"GENERAL"}</definedName>
    <definedName name="ggggd" localSheetId="77" hidden="1">{"TAB1",#N/A,TRUE,"GENERAL";"TAB2",#N/A,TRUE,"GENERAL";"TAB3",#N/A,TRUE,"GENERAL";"TAB4",#N/A,TRUE,"GENERAL";"TAB5",#N/A,TRUE,"GENERAL"}</definedName>
    <definedName name="ggggd" localSheetId="79"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6" hidden="1">{"via1",#N/A,TRUE,"general";"via2",#N/A,TRUE,"general";"via3",#N/A,TRUE,"general"}</definedName>
    <definedName name="gggggt" localSheetId="28" hidden="1">{"via1",#N/A,TRUE,"general";"via2",#N/A,TRUE,"general";"via3",#N/A,TRUE,"general"}</definedName>
    <definedName name="gggggt" localSheetId="30" hidden="1">{"via1",#N/A,TRUE,"general";"via2",#N/A,TRUE,"general";"via3",#N/A,TRUE,"general"}</definedName>
    <definedName name="gggggt" localSheetId="81" hidden="1">{"via1",#N/A,TRUE,"general";"via2",#N/A,TRUE,"general";"via3",#N/A,TRUE,"general"}</definedName>
    <definedName name="gggggt" localSheetId="32" hidden="1">{"via1",#N/A,TRUE,"general";"via2",#N/A,TRUE,"general";"via3",#N/A,TRUE,"general"}</definedName>
    <definedName name="gggggt" localSheetId="34" hidden="1">{"via1",#N/A,TRUE,"general";"via2",#N/A,TRUE,"general";"via3",#N/A,TRUE,"general"}</definedName>
    <definedName name="gggggt" localSheetId="36" hidden="1">{"via1",#N/A,TRUE,"general";"via2",#N/A,TRUE,"general";"via3",#N/A,TRUE,"general"}</definedName>
    <definedName name="gggggt" localSheetId="38" hidden="1">{"via1",#N/A,TRUE,"general";"via2",#N/A,TRUE,"general";"via3",#N/A,TRUE,"general"}</definedName>
    <definedName name="gggggt" localSheetId="40" hidden="1">{"via1",#N/A,TRUE,"general";"via2",#N/A,TRUE,"general";"via3",#N/A,TRUE,"general"}</definedName>
    <definedName name="gggggt" localSheetId="42" hidden="1">{"via1",#N/A,TRUE,"general";"via2",#N/A,TRUE,"general";"via3",#N/A,TRUE,"general"}</definedName>
    <definedName name="gggggt" localSheetId="45" hidden="1">{"via1",#N/A,TRUE,"general";"via2",#N/A,TRUE,"general";"via3",#N/A,TRUE,"general"}</definedName>
    <definedName name="gggggt" localSheetId="47" hidden="1">{"via1",#N/A,TRUE,"general";"via2",#N/A,TRUE,"general";"via3",#N/A,TRUE,"general"}</definedName>
    <definedName name="gggggt" localSheetId="49" hidden="1">{"via1",#N/A,TRUE,"general";"via2",#N/A,TRUE,"general";"via3",#N/A,TRUE,"general"}</definedName>
    <definedName name="gggggt" localSheetId="51" hidden="1">{"via1",#N/A,TRUE,"general";"via2",#N/A,TRUE,"general";"via3",#N/A,TRUE,"general"}</definedName>
    <definedName name="gggggt" localSheetId="53" hidden="1">{"via1",#N/A,TRUE,"general";"via2",#N/A,TRUE,"general";"via3",#N/A,TRUE,"general"}</definedName>
    <definedName name="gggggt" localSheetId="55" hidden="1">{"via1",#N/A,TRUE,"general";"via2",#N/A,TRUE,"general";"via3",#N/A,TRUE,"general"}</definedName>
    <definedName name="gggggt" localSheetId="57" hidden="1">{"via1",#N/A,TRUE,"general";"via2",#N/A,TRUE,"general";"via3",#N/A,TRUE,"general"}</definedName>
    <definedName name="gggggt" localSheetId="59" hidden="1">{"via1",#N/A,TRUE,"general";"via2",#N/A,TRUE,"general";"via3",#N/A,TRUE,"general"}</definedName>
    <definedName name="gggggt" localSheetId="61" hidden="1">{"via1",#N/A,TRUE,"general";"via2",#N/A,TRUE,"general";"via3",#N/A,TRUE,"general"}</definedName>
    <definedName name="gggggt" localSheetId="63" hidden="1">{"via1",#N/A,TRUE,"general";"via2",#N/A,TRUE,"general";"via3",#N/A,TRUE,"general"}</definedName>
    <definedName name="gggggt" localSheetId="65" hidden="1">{"via1",#N/A,TRUE,"general";"via2",#N/A,TRUE,"general";"via3",#N/A,TRUE,"general"}</definedName>
    <definedName name="gggggt" localSheetId="67" hidden="1">{"via1",#N/A,TRUE,"general";"via2",#N/A,TRUE,"general";"via3",#N/A,TRUE,"general"}</definedName>
    <definedName name="gggggt" localSheetId="69" hidden="1">{"via1",#N/A,TRUE,"general";"via2",#N/A,TRUE,"general";"via3",#N/A,TRUE,"general"}</definedName>
    <definedName name="gggggt" localSheetId="71" hidden="1">{"via1",#N/A,TRUE,"general";"via2",#N/A,TRUE,"general";"via3",#N/A,TRUE,"general"}</definedName>
    <definedName name="gggggt" localSheetId="73" hidden="1">{"via1",#N/A,TRUE,"general";"via2",#N/A,TRUE,"general";"via3",#N/A,TRUE,"general"}</definedName>
    <definedName name="gggggt" localSheetId="75" hidden="1">{"via1",#N/A,TRUE,"general";"via2",#N/A,TRUE,"general";"via3",#N/A,TRUE,"general"}</definedName>
    <definedName name="gggggt" localSheetId="77" hidden="1">{"via1",#N/A,TRUE,"general";"via2",#N/A,TRUE,"general";"via3",#N/A,TRUE,"general"}</definedName>
    <definedName name="gggggt" localSheetId="79"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6"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8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40" hidden="1">{"TAB1",#N/A,TRUE,"GENERAL";"TAB2",#N/A,TRUE,"GENERAL";"TAB3",#N/A,TRUE,"GENERAL";"TAB4",#N/A,TRUE,"GENERAL";"TAB5",#N/A,TRUE,"GENERAL"}</definedName>
    <definedName name="gggghn" localSheetId="42" hidden="1">{"TAB1",#N/A,TRUE,"GENERAL";"TAB2",#N/A,TRUE,"GENERAL";"TAB3",#N/A,TRUE,"GENERAL";"TAB4",#N/A,TRUE,"GENERAL";"TAB5",#N/A,TRUE,"GENERAL"}</definedName>
    <definedName name="gggghn" localSheetId="45" hidden="1">{"TAB1",#N/A,TRUE,"GENERAL";"TAB2",#N/A,TRUE,"GENERAL";"TAB3",#N/A,TRUE,"GENERAL";"TAB4",#N/A,TRUE,"GENERAL";"TAB5",#N/A,TRUE,"GENERAL"}</definedName>
    <definedName name="gggghn" localSheetId="47" hidden="1">{"TAB1",#N/A,TRUE,"GENERAL";"TAB2",#N/A,TRUE,"GENERAL";"TAB3",#N/A,TRUE,"GENERAL";"TAB4",#N/A,TRUE,"GENERAL";"TAB5",#N/A,TRUE,"GENERAL"}</definedName>
    <definedName name="gggghn" localSheetId="49" hidden="1">{"TAB1",#N/A,TRUE,"GENERAL";"TAB2",#N/A,TRUE,"GENERAL";"TAB3",#N/A,TRUE,"GENERAL";"TAB4",#N/A,TRUE,"GENERAL";"TAB5",#N/A,TRUE,"GENERAL"}</definedName>
    <definedName name="gggghn" localSheetId="51" hidden="1">{"TAB1",#N/A,TRUE,"GENERAL";"TAB2",#N/A,TRUE,"GENERAL";"TAB3",#N/A,TRUE,"GENERAL";"TAB4",#N/A,TRUE,"GENERAL";"TAB5",#N/A,TRUE,"GENERAL"}</definedName>
    <definedName name="gggghn" localSheetId="53" hidden="1">{"TAB1",#N/A,TRUE,"GENERAL";"TAB2",#N/A,TRUE,"GENERAL";"TAB3",#N/A,TRUE,"GENERAL";"TAB4",#N/A,TRUE,"GENERAL";"TAB5",#N/A,TRUE,"GENERAL"}</definedName>
    <definedName name="gggghn" localSheetId="55" hidden="1">{"TAB1",#N/A,TRUE,"GENERAL";"TAB2",#N/A,TRUE,"GENERAL";"TAB3",#N/A,TRUE,"GENERAL";"TAB4",#N/A,TRUE,"GENERAL";"TAB5",#N/A,TRUE,"GENERAL"}</definedName>
    <definedName name="gggghn" localSheetId="57" hidden="1">{"TAB1",#N/A,TRUE,"GENERAL";"TAB2",#N/A,TRUE,"GENERAL";"TAB3",#N/A,TRUE,"GENERAL";"TAB4",#N/A,TRUE,"GENERAL";"TAB5",#N/A,TRUE,"GENERAL"}</definedName>
    <definedName name="gggghn" localSheetId="59" hidden="1">{"TAB1",#N/A,TRUE,"GENERAL";"TAB2",#N/A,TRUE,"GENERAL";"TAB3",#N/A,TRUE,"GENERAL";"TAB4",#N/A,TRUE,"GENERAL";"TAB5",#N/A,TRUE,"GENERAL"}</definedName>
    <definedName name="gggghn" localSheetId="61" hidden="1">{"TAB1",#N/A,TRUE,"GENERAL";"TAB2",#N/A,TRUE,"GENERAL";"TAB3",#N/A,TRUE,"GENERAL";"TAB4",#N/A,TRUE,"GENERAL";"TAB5",#N/A,TRUE,"GENERAL"}</definedName>
    <definedName name="gggghn" localSheetId="63" hidden="1">{"TAB1",#N/A,TRUE,"GENERAL";"TAB2",#N/A,TRUE,"GENERAL";"TAB3",#N/A,TRUE,"GENERAL";"TAB4",#N/A,TRUE,"GENERAL";"TAB5",#N/A,TRUE,"GENERAL"}</definedName>
    <definedName name="gggghn" localSheetId="65" hidden="1">{"TAB1",#N/A,TRUE,"GENERAL";"TAB2",#N/A,TRUE,"GENERAL";"TAB3",#N/A,TRUE,"GENERAL";"TAB4",#N/A,TRUE,"GENERAL";"TAB5",#N/A,TRUE,"GENERAL"}</definedName>
    <definedName name="gggghn" localSheetId="67" hidden="1">{"TAB1",#N/A,TRUE,"GENERAL";"TAB2",#N/A,TRUE,"GENERAL";"TAB3",#N/A,TRUE,"GENERAL";"TAB4",#N/A,TRUE,"GENERAL";"TAB5",#N/A,TRUE,"GENERAL"}</definedName>
    <definedName name="gggghn" localSheetId="69" hidden="1">{"TAB1",#N/A,TRUE,"GENERAL";"TAB2",#N/A,TRUE,"GENERAL";"TAB3",#N/A,TRUE,"GENERAL";"TAB4",#N/A,TRUE,"GENERAL";"TAB5",#N/A,TRUE,"GENERAL"}</definedName>
    <definedName name="gggghn" localSheetId="71" hidden="1">{"TAB1",#N/A,TRUE,"GENERAL";"TAB2",#N/A,TRUE,"GENERAL";"TAB3",#N/A,TRUE,"GENERAL";"TAB4",#N/A,TRUE,"GENERAL";"TAB5",#N/A,TRUE,"GENERAL"}</definedName>
    <definedName name="gggghn" localSheetId="73" hidden="1">{"TAB1",#N/A,TRUE,"GENERAL";"TAB2",#N/A,TRUE,"GENERAL";"TAB3",#N/A,TRUE,"GENERAL";"TAB4",#N/A,TRUE,"GENERAL";"TAB5",#N/A,TRUE,"GENERAL"}</definedName>
    <definedName name="gggghn" localSheetId="75" hidden="1">{"TAB1",#N/A,TRUE,"GENERAL";"TAB2",#N/A,TRUE,"GENERAL";"TAB3",#N/A,TRUE,"GENERAL";"TAB4",#N/A,TRUE,"GENERAL";"TAB5",#N/A,TRUE,"GENERAL"}</definedName>
    <definedName name="gggghn" localSheetId="77" hidden="1">{"TAB1",#N/A,TRUE,"GENERAL";"TAB2",#N/A,TRUE,"GENERAL";"TAB3",#N/A,TRUE,"GENERAL";"TAB4",#N/A,TRUE,"GENERAL";"TAB5",#N/A,TRUE,"GENERAL"}</definedName>
    <definedName name="gggghn" localSheetId="79"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8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40"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45" hidden="1">{"TAB1",#N/A,TRUE,"GENERAL";"TAB2",#N/A,TRUE,"GENERAL";"TAB3",#N/A,TRUE,"GENERAL";"TAB4",#N/A,TRUE,"GENERAL";"TAB5",#N/A,TRUE,"GENERAL"}</definedName>
    <definedName name="ggggt" localSheetId="47" hidden="1">{"TAB1",#N/A,TRUE,"GENERAL";"TAB2",#N/A,TRUE,"GENERAL";"TAB3",#N/A,TRUE,"GENERAL";"TAB4",#N/A,TRUE,"GENERAL";"TAB5",#N/A,TRUE,"GENERAL"}</definedName>
    <definedName name="ggggt" localSheetId="49" hidden="1">{"TAB1",#N/A,TRUE,"GENERAL";"TAB2",#N/A,TRUE,"GENERAL";"TAB3",#N/A,TRUE,"GENERAL";"TAB4",#N/A,TRUE,"GENERAL";"TAB5",#N/A,TRUE,"GENERAL"}</definedName>
    <definedName name="ggggt" localSheetId="51" hidden="1">{"TAB1",#N/A,TRUE,"GENERAL";"TAB2",#N/A,TRUE,"GENERAL";"TAB3",#N/A,TRUE,"GENERAL";"TAB4",#N/A,TRUE,"GENERAL";"TAB5",#N/A,TRUE,"GENERAL"}</definedName>
    <definedName name="ggggt" localSheetId="53" hidden="1">{"TAB1",#N/A,TRUE,"GENERAL";"TAB2",#N/A,TRUE,"GENERAL";"TAB3",#N/A,TRUE,"GENERAL";"TAB4",#N/A,TRUE,"GENERAL";"TAB5",#N/A,TRUE,"GENERAL"}</definedName>
    <definedName name="ggggt" localSheetId="55" hidden="1">{"TAB1",#N/A,TRUE,"GENERAL";"TAB2",#N/A,TRUE,"GENERAL";"TAB3",#N/A,TRUE,"GENERAL";"TAB4",#N/A,TRUE,"GENERAL";"TAB5",#N/A,TRUE,"GENERAL"}</definedName>
    <definedName name="ggggt" localSheetId="57" hidden="1">{"TAB1",#N/A,TRUE,"GENERAL";"TAB2",#N/A,TRUE,"GENERAL";"TAB3",#N/A,TRUE,"GENERAL";"TAB4",#N/A,TRUE,"GENERAL";"TAB5",#N/A,TRUE,"GENERAL"}</definedName>
    <definedName name="ggggt" localSheetId="59" hidden="1">{"TAB1",#N/A,TRUE,"GENERAL";"TAB2",#N/A,TRUE,"GENERAL";"TAB3",#N/A,TRUE,"GENERAL";"TAB4",#N/A,TRUE,"GENERAL";"TAB5",#N/A,TRUE,"GENERAL"}</definedName>
    <definedName name="ggggt" localSheetId="61" hidden="1">{"TAB1",#N/A,TRUE,"GENERAL";"TAB2",#N/A,TRUE,"GENERAL";"TAB3",#N/A,TRUE,"GENERAL";"TAB4",#N/A,TRUE,"GENERAL";"TAB5",#N/A,TRUE,"GENERAL"}</definedName>
    <definedName name="ggggt" localSheetId="63" hidden="1">{"TAB1",#N/A,TRUE,"GENERAL";"TAB2",#N/A,TRUE,"GENERAL";"TAB3",#N/A,TRUE,"GENERAL";"TAB4",#N/A,TRUE,"GENERAL";"TAB5",#N/A,TRUE,"GENERAL"}</definedName>
    <definedName name="ggggt" localSheetId="65" hidden="1">{"TAB1",#N/A,TRUE,"GENERAL";"TAB2",#N/A,TRUE,"GENERAL";"TAB3",#N/A,TRUE,"GENERAL";"TAB4",#N/A,TRUE,"GENERAL";"TAB5",#N/A,TRUE,"GENERAL"}</definedName>
    <definedName name="ggggt" localSheetId="67" hidden="1">{"TAB1",#N/A,TRUE,"GENERAL";"TAB2",#N/A,TRUE,"GENERAL";"TAB3",#N/A,TRUE,"GENERAL";"TAB4",#N/A,TRUE,"GENERAL";"TAB5",#N/A,TRUE,"GENERAL"}</definedName>
    <definedName name="ggggt" localSheetId="69" hidden="1">{"TAB1",#N/A,TRUE,"GENERAL";"TAB2",#N/A,TRUE,"GENERAL";"TAB3",#N/A,TRUE,"GENERAL";"TAB4",#N/A,TRUE,"GENERAL";"TAB5",#N/A,TRUE,"GENERAL"}</definedName>
    <definedName name="ggggt" localSheetId="71" hidden="1">{"TAB1",#N/A,TRUE,"GENERAL";"TAB2",#N/A,TRUE,"GENERAL";"TAB3",#N/A,TRUE,"GENERAL";"TAB4",#N/A,TRUE,"GENERAL";"TAB5",#N/A,TRUE,"GENERAL"}</definedName>
    <definedName name="ggggt" localSheetId="73" hidden="1">{"TAB1",#N/A,TRUE,"GENERAL";"TAB2",#N/A,TRUE,"GENERAL";"TAB3",#N/A,TRUE,"GENERAL";"TAB4",#N/A,TRUE,"GENERAL";"TAB5",#N/A,TRUE,"GENERAL"}</definedName>
    <definedName name="ggggt" localSheetId="75" hidden="1">{"TAB1",#N/A,TRUE,"GENERAL";"TAB2",#N/A,TRUE,"GENERAL";"TAB3",#N/A,TRUE,"GENERAL";"TAB4",#N/A,TRUE,"GENERAL";"TAB5",#N/A,TRUE,"GENERAL"}</definedName>
    <definedName name="ggggt" localSheetId="77" hidden="1">{"TAB1",#N/A,TRUE,"GENERAL";"TAB2",#N/A,TRUE,"GENERAL";"TAB3",#N/A,TRUE,"GENERAL";"TAB4",#N/A,TRUE,"GENERAL";"TAB5",#N/A,TRUE,"GENERAL"}</definedName>
    <definedName name="ggggt" localSheetId="79"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8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40"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45" hidden="1">{"TAB1",#N/A,TRUE,"GENERAL";"TAB2",#N/A,TRUE,"GENERAL";"TAB3",#N/A,TRUE,"GENERAL";"TAB4",#N/A,TRUE,"GENERAL";"TAB5",#N/A,TRUE,"GENERAL"}</definedName>
    <definedName name="ggggy" localSheetId="47" hidden="1">{"TAB1",#N/A,TRUE,"GENERAL";"TAB2",#N/A,TRUE,"GENERAL";"TAB3",#N/A,TRUE,"GENERAL";"TAB4",#N/A,TRUE,"GENERAL";"TAB5",#N/A,TRUE,"GENERAL"}</definedName>
    <definedName name="ggggy" localSheetId="49" hidden="1">{"TAB1",#N/A,TRUE,"GENERAL";"TAB2",#N/A,TRUE,"GENERAL";"TAB3",#N/A,TRUE,"GENERAL";"TAB4",#N/A,TRUE,"GENERAL";"TAB5",#N/A,TRUE,"GENERAL"}</definedName>
    <definedName name="ggggy" localSheetId="51" hidden="1">{"TAB1",#N/A,TRUE,"GENERAL";"TAB2",#N/A,TRUE,"GENERAL";"TAB3",#N/A,TRUE,"GENERAL";"TAB4",#N/A,TRUE,"GENERAL";"TAB5",#N/A,TRUE,"GENERAL"}</definedName>
    <definedName name="ggggy" localSheetId="53" hidden="1">{"TAB1",#N/A,TRUE,"GENERAL";"TAB2",#N/A,TRUE,"GENERAL";"TAB3",#N/A,TRUE,"GENERAL";"TAB4",#N/A,TRUE,"GENERAL";"TAB5",#N/A,TRUE,"GENERAL"}</definedName>
    <definedName name="ggggy" localSheetId="55" hidden="1">{"TAB1",#N/A,TRUE,"GENERAL";"TAB2",#N/A,TRUE,"GENERAL";"TAB3",#N/A,TRUE,"GENERAL";"TAB4",#N/A,TRUE,"GENERAL";"TAB5",#N/A,TRUE,"GENERAL"}</definedName>
    <definedName name="ggggy" localSheetId="57" hidden="1">{"TAB1",#N/A,TRUE,"GENERAL";"TAB2",#N/A,TRUE,"GENERAL";"TAB3",#N/A,TRUE,"GENERAL";"TAB4",#N/A,TRUE,"GENERAL";"TAB5",#N/A,TRUE,"GENERAL"}</definedName>
    <definedName name="ggggy" localSheetId="59" hidden="1">{"TAB1",#N/A,TRUE,"GENERAL";"TAB2",#N/A,TRUE,"GENERAL";"TAB3",#N/A,TRUE,"GENERAL";"TAB4",#N/A,TRUE,"GENERAL";"TAB5",#N/A,TRUE,"GENERAL"}</definedName>
    <definedName name="ggggy" localSheetId="61" hidden="1">{"TAB1",#N/A,TRUE,"GENERAL";"TAB2",#N/A,TRUE,"GENERAL";"TAB3",#N/A,TRUE,"GENERAL";"TAB4",#N/A,TRUE,"GENERAL";"TAB5",#N/A,TRUE,"GENERAL"}</definedName>
    <definedName name="ggggy" localSheetId="63" hidden="1">{"TAB1",#N/A,TRUE,"GENERAL";"TAB2",#N/A,TRUE,"GENERAL";"TAB3",#N/A,TRUE,"GENERAL";"TAB4",#N/A,TRUE,"GENERAL";"TAB5",#N/A,TRUE,"GENERAL"}</definedName>
    <definedName name="ggggy" localSheetId="65" hidden="1">{"TAB1",#N/A,TRUE,"GENERAL";"TAB2",#N/A,TRUE,"GENERAL";"TAB3",#N/A,TRUE,"GENERAL";"TAB4",#N/A,TRUE,"GENERAL";"TAB5",#N/A,TRUE,"GENERAL"}</definedName>
    <definedName name="ggggy" localSheetId="67" hidden="1">{"TAB1",#N/A,TRUE,"GENERAL";"TAB2",#N/A,TRUE,"GENERAL";"TAB3",#N/A,TRUE,"GENERAL";"TAB4",#N/A,TRUE,"GENERAL";"TAB5",#N/A,TRUE,"GENERAL"}</definedName>
    <definedName name="ggggy" localSheetId="69" hidden="1">{"TAB1",#N/A,TRUE,"GENERAL";"TAB2",#N/A,TRUE,"GENERAL";"TAB3",#N/A,TRUE,"GENERAL";"TAB4",#N/A,TRUE,"GENERAL";"TAB5",#N/A,TRUE,"GENERAL"}</definedName>
    <definedName name="ggggy" localSheetId="71" hidden="1">{"TAB1",#N/A,TRUE,"GENERAL";"TAB2",#N/A,TRUE,"GENERAL";"TAB3",#N/A,TRUE,"GENERAL";"TAB4",#N/A,TRUE,"GENERAL";"TAB5",#N/A,TRUE,"GENERAL"}</definedName>
    <definedName name="ggggy" localSheetId="73" hidden="1">{"TAB1",#N/A,TRUE,"GENERAL";"TAB2",#N/A,TRUE,"GENERAL";"TAB3",#N/A,TRUE,"GENERAL";"TAB4",#N/A,TRUE,"GENERAL";"TAB5",#N/A,TRUE,"GENERAL"}</definedName>
    <definedName name="ggggy" localSheetId="75" hidden="1">{"TAB1",#N/A,TRUE,"GENERAL";"TAB2",#N/A,TRUE,"GENERAL";"TAB3",#N/A,TRUE,"GENERAL";"TAB4",#N/A,TRUE,"GENERAL";"TAB5",#N/A,TRUE,"GENERAL"}</definedName>
    <definedName name="ggggy" localSheetId="77" hidden="1">{"TAB1",#N/A,TRUE,"GENERAL";"TAB2",#N/A,TRUE,"GENERAL";"TAB3",#N/A,TRUE,"GENERAL";"TAB4",#N/A,TRUE,"GENERAL";"TAB5",#N/A,TRUE,"GENERAL"}</definedName>
    <definedName name="ggggy" localSheetId="79"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6" hidden="1">{"via1",#N/A,TRUE,"general";"via2",#N/A,TRUE,"general";"via3",#N/A,TRUE,"general"}</definedName>
    <definedName name="gggtgd" localSheetId="28" hidden="1">{"via1",#N/A,TRUE,"general";"via2",#N/A,TRUE,"general";"via3",#N/A,TRUE,"general"}</definedName>
    <definedName name="gggtgd" localSheetId="30" hidden="1">{"via1",#N/A,TRUE,"general";"via2",#N/A,TRUE,"general";"via3",#N/A,TRUE,"general"}</definedName>
    <definedName name="gggtgd" localSheetId="81" hidden="1">{"via1",#N/A,TRUE,"general";"via2",#N/A,TRUE,"general";"via3",#N/A,TRUE,"general"}</definedName>
    <definedName name="gggtgd" localSheetId="32" hidden="1">{"via1",#N/A,TRUE,"general";"via2",#N/A,TRUE,"general";"via3",#N/A,TRUE,"general"}</definedName>
    <definedName name="gggtgd" localSheetId="34" hidden="1">{"via1",#N/A,TRUE,"general";"via2",#N/A,TRUE,"general";"via3",#N/A,TRUE,"general"}</definedName>
    <definedName name="gggtgd" localSheetId="36" hidden="1">{"via1",#N/A,TRUE,"general";"via2",#N/A,TRUE,"general";"via3",#N/A,TRUE,"general"}</definedName>
    <definedName name="gggtgd" localSheetId="38" hidden="1">{"via1",#N/A,TRUE,"general";"via2",#N/A,TRUE,"general";"via3",#N/A,TRUE,"general"}</definedName>
    <definedName name="gggtgd" localSheetId="40" hidden="1">{"via1",#N/A,TRUE,"general";"via2",#N/A,TRUE,"general";"via3",#N/A,TRUE,"general"}</definedName>
    <definedName name="gggtgd" localSheetId="42" hidden="1">{"via1",#N/A,TRUE,"general";"via2",#N/A,TRUE,"general";"via3",#N/A,TRUE,"general"}</definedName>
    <definedName name="gggtgd" localSheetId="45" hidden="1">{"via1",#N/A,TRUE,"general";"via2",#N/A,TRUE,"general";"via3",#N/A,TRUE,"general"}</definedName>
    <definedName name="gggtgd" localSheetId="47" hidden="1">{"via1",#N/A,TRUE,"general";"via2",#N/A,TRUE,"general";"via3",#N/A,TRUE,"general"}</definedName>
    <definedName name="gggtgd" localSheetId="49" hidden="1">{"via1",#N/A,TRUE,"general";"via2",#N/A,TRUE,"general";"via3",#N/A,TRUE,"general"}</definedName>
    <definedName name="gggtgd" localSheetId="51" hidden="1">{"via1",#N/A,TRUE,"general";"via2",#N/A,TRUE,"general";"via3",#N/A,TRUE,"general"}</definedName>
    <definedName name="gggtgd" localSheetId="53" hidden="1">{"via1",#N/A,TRUE,"general";"via2",#N/A,TRUE,"general";"via3",#N/A,TRUE,"general"}</definedName>
    <definedName name="gggtgd" localSheetId="55" hidden="1">{"via1",#N/A,TRUE,"general";"via2",#N/A,TRUE,"general";"via3",#N/A,TRUE,"general"}</definedName>
    <definedName name="gggtgd" localSheetId="57" hidden="1">{"via1",#N/A,TRUE,"general";"via2",#N/A,TRUE,"general";"via3",#N/A,TRUE,"general"}</definedName>
    <definedName name="gggtgd" localSheetId="59" hidden="1">{"via1",#N/A,TRUE,"general";"via2",#N/A,TRUE,"general";"via3",#N/A,TRUE,"general"}</definedName>
    <definedName name="gggtgd" localSheetId="61" hidden="1">{"via1",#N/A,TRUE,"general";"via2",#N/A,TRUE,"general";"via3",#N/A,TRUE,"general"}</definedName>
    <definedName name="gggtgd" localSheetId="63" hidden="1">{"via1",#N/A,TRUE,"general";"via2",#N/A,TRUE,"general";"via3",#N/A,TRUE,"general"}</definedName>
    <definedName name="gggtgd" localSheetId="65" hidden="1">{"via1",#N/A,TRUE,"general";"via2",#N/A,TRUE,"general";"via3",#N/A,TRUE,"general"}</definedName>
    <definedName name="gggtgd" localSheetId="67" hidden="1">{"via1",#N/A,TRUE,"general";"via2",#N/A,TRUE,"general";"via3",#N/A,TRUE,"general"}</definedName>
    <definedName name="gggtgd" localSheetId="69" hidden="1">{"via1",#N/A,TRUE,"general";"via2",#N/A,TRUE,"general";"via3",#N/A,TRUE,"general"}</definedName>
    <definedName name="gggtgd" localSheetId="71" hidden="1">{"via1",#N/A,TRUE,"general";"via2",#N/A,TRUE,"general";"via3",#N/A,TRUE,"general"}</definedName>
    <definedName name="gggtgd" localSheetId="73" hidden="1">{"via1",#N/A,TRUE,"general";"via2",#N/A,TRUE,"general";"via3",#N/A,TRUE,"general"}</definedName>
    <definedName name="gggtgd" localSheetId="75" hidden="1">{"via1",#N/A,TRUE,"general";"via2",#N/A,TRUE,"general";"via3",#N/A,TRUE,"general"}</definedName>
    <definedName name="gggtgd" localSheetId="77" hidden="1">{"via1",#N/A,TRUE,"general";"via2",#N/A,TRUE,"general";"via3",#N/A,TRUE,"general"}</definedName>
    <definedName name="gggtgd" localSheetId="79"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3" hidden="1">{#N/A,#N/A,TRUE,"1842CWN0"}</definedName>
    <definedName name="ggjgjkg" hidden="1">{#N/A,#N/A,TRUE,"1842CWN0"}</definedName>
    <definedName name="ggtgt" localSheetId="26" hidden="1">{"via1",#N/A,TRUE,"general";"via2",#N/A,TRUE,"general";"via3",#N/A,TRUE,"general"}</definedName>
    <definedName name="ggtgt" localSheetId="28" hidden="1">{"via1",#N/A,TRUE,"general";"via2",#N/A,TRUE,"general";"via3",#N/A,TRUE,"general"}</definedName>
    <definedName name="ggtgt" localSheetId="30" hidden="1">{"via1",#N/A,TRUE,"general";"via2",#N/A,TRUE,"general";"via3",#N/A,TRUE,"general"}</definedName>
    <definedName name="ggtgt" localSheetId="81" hidden="1">{"via1",#N/A,TRUE,"general";"via2",#N/A,TRUE,"general";"via3",#N/A,TRUE,"general"}</definedName>
    <definedName name="ggtgt" localSheetId="32" hidden="1">{"via1",#N/A,TRUE,"general";"via2",#N/A,TRUE,"general";"via3",#N/A,TRUE,"general"}</definedName>
    <definedName name="ggtgt" localSheetId="34" hidden="1">{"via1",#N/A,TRUE,"general";"via2",#N/A,TRUE,"general";"via3",#N/A,TRUE,"general"}</definedName>
    <definedName name="ggtgt" localSheetId="36" hidden="1">{"via1",#N/A,TRUE,"general";"via2",#N/A,TRUE,"general";"via3",#N/A,TRUE,"general"}</definedName>
    <definedName name="ggtgt" localSheetId="38" hidden="1">{"via1",#N/A,TRUE,"general";"via2",#N/A,TRUE,"general";"via3",#N/A,TRUE,"general"}</definedName>
    <definedName name="ggtgt" localSheetId="40" hidden="1">{"via1",#N/A,TRUE,"general";"via2",#N/A,TRUE,"general";"via3",#N/A,TRUE,"general"}</definedName>
    <definedName name="ggtgt" localSheetId="42" hidden="1">{"via1",#N/A,TRUE,"general";"via2",#N/A,TRUE,"general";"via3",#N/A,TRUE,"general"}</definedName>
    <definedName name="ggtgt" localSheetId="45" hidden="1">{"via1",#N/A,TRUE,"general";"via2",#N/A,TRUE,"general";"via3",#N/A,TRUE,"general"}</definedName>
    <definedName name="ggtgt" localSheetId="47" hidden="1">{"via1",#N/A,TRUE,"general";"via2",#N/A,TRUE,"general";"via3",#N/A,TRUE,"general"}</definedName>
    <definedName name="ggtgt" localSheetId="49" hidden="1">{"via1",#N/A,TRUE,"general";"via2",#N/A,TRUE,"general";"via3",#N/A,TRUE,"general"}</definedName>
    <definedName name="ggtgt" localSheetId="51" hidden="1">{"via1",#N/A,TRUE,"general";"via2",#N/A,TRUE,"general";"via3",#N/A,TRUE,"general"}</definedName>
    <definedName name="ggtgt" localSheetId="53" hidden="1">{"via1",#N/A,TRUE,"general";"via2",#N/A,TRUE,"general";"via3",#N/A,TRUE,"general"}</definedName>
    <definedName name="ggtgt" localSheetId="55" hidden="1">{"via1",#N/A,TRUE,"general";"via2",#N/A,TRUE,"general";"via3",#N/A,TRUE,"general"}</definedName>
    <definedName name="ggtgt" localSheetId="57" hidden="1">{"via1",#N/A,TRUE,"general";"via2",#N/A,TRUE,"general";"via3",#N/A,TRUE,"general"}</definedName>
    <definedName name="ggtgt" localSheetId="59" hidden="1">{"via1",#N/A,TRUE,"general";"via2",#N/A,TRUE,"general";"via3",#N/A,TRUE,"general"}</definedName>
    <definedName name="ggtgt" localSheetId="61" hidden="1">{"via1",#N/A,TRUE,"general";"via2",#N/A,TRUE,"general";"via3",#N/A,TRUE,"general"}</definedName>
    <definedName name="ggtgt" localSheetId="63" hidden="1">{"via1",#N/A,TRUE,"general";"via2",#N/A,TRUE,"general";"via3",#N/A,TRUE,"general"}</definedName>
    <definedName name="ggtgt" localSheetId="65" hidden="1">{"via1",#N/A,TRUE,"general";"via2",#N/A,TRUE,"general";"via3",#N/A,TRUE,"general"}</definedName>
    <definedName name="ggtgt" localSheetId="67" hidden="1">{"via1",#N/A,TRUE,"general";"via2",#N/A,TRUE,"general";"via3",#N/A,TRUE,"general"}</definedName>
    <definedName name="ggtgt" localSheetId="69" hidden="1">{"via1",#N/A,TRUE,"general";"via2",#N/A,TRUE,"general";"via3",#N/A,TRUE,"general"}</definedName>
    <definedName name="ggtgt" localSheetId="71" hidden="1">{"via1",#N/A,TRUE,"general";"via2",#N/A,TRUE,"general";"via3",#N/A,TRUE,"general"}</definedName>
    <definedName name="ggtgt" localSheetId="73" hidden="1">{"via1",#N/A,TRUE,"general";"via2",#N/A,TRUE,"general";"via3",#N/A,TRUE,"general"}</definedName>
    <definedName name="ggtgt" localSheetId="75" hidden="1">{"via1",#N/A,TRUE,"general";"via2",#N/A,TRUE,"general";"via3",#N/A,TRUE,"general"}</definedName>
    <definedName name="ggtgt" localSheetId="77" hidden="1">{"via1",#N/A,TRUE,"general";"via2",#N/A,TRUE,"general";"via3",#N/A,TRUE,"general"}</definedName>
    <definedName name="ggtgt" localSheetId="79"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#REF!</definedName>
    <definedName name="ghdghuy" localSheetId="26" hidden="1">{"via1",#N/A,TRUE,"general";"via2",#N/A,TRUE,"general";"via3",#N/A,TRUE,"general"}</definedName>
    <definedName name="ghdghuy" localSheetId="28" hidden="1">{"via1",#N/A,TRUE,"general";"via2",#N/A,TRUE,"general";"via3",#N/A,TRUE,"general"}</definedName>
    <definedName name="ghdghuy" localSheetId="30" hidden="1">{"via1",#N/A,TRUE,"general";"via2",#N/A,TRUE,"general";"via3",#N/A,TRUE,"general"}</definedName>
    <definedName name="ghdghuy" localSheetId="81" hidden="1">{"via1",#N/A,TRUE,"general";"via2",#N/A,TRUE,"general";"via3",#N/A,TRUE,"general"}</definedName>
    <definedName name="ghdghuy" localSheetId="32" hidden="1">{"via1",#N/A,TRUE,"general";"via2",#N/A,TRUE,"general";"via3",#N/A,TRUE,"general"}</definedName>
    <definedName name="ghdghuy" localSheetId="34" hidden="1">{"via1",#N/A,TRUE,"general";"via2",#N/A,TRUE,"general";"via3",#N/A,TRUE,"general"}</definedName>
    <definedName name="ghdghuy" localSheetId="36" hidden="1">{"via1",#N/A,TRUE,"general";"via2",#N/A,TRUE,"general";"via3",#N/A,TRUE,"general"}</definedName>
    <definedName name="ghdghuy" localSheetId="38" hidden="1">{"via1",#N/A,TRUE,"general";"via2",#N/A,TRUE,"general";"via3",#N/A,TRUE,"general"}</definedName>
    <definedName name="ghdghuy" localSheetId="40" hidden="1">{"via1",#N/A,TRUE,"general";"via2",#N/A,TRUE,"general";"via3",#N/A,TRUE,"general"}</definedName>
    <definedName name="ghdghuy" localSheetId="42" hidden="1">{"via1",#N/A,TRUE,"general";"via2",#N/A,TRUE,"general";"via3",#N/A,TRUE,"general"}</definedName>
    <definedName name="ghdghuy" localSheetId="45" hidden="1">{"via1",#N/A,TRUE,"general";"via2",#N/A,TRUE,"general";"via3",#N/A,TRUE,"general"}</definedName>
    <definedName name="ghdghuy" localSheetId="47" hidden="1">{"via1",#N/A,TRUE,"general";"via2",#N/A,TRUE,"general";"via3",#N/A,TRUE,"general"}</definedName>
    <definedName name="ghdghuy" localSheetId="49" hidden="1">{"via1",#N/A,TRUE,"general";"via2",#N/A,TRUE,"general";"via3",#N/A,TRUE,"general"}</definedName>
    <definedName name="ghdghuy" localSheetId="51" hidden="1">{"via1",#N/A,TRUE,"general";"via2",#N/A,TRUE,"general";"via3",#N/A,TRUE,"general"}</definedName>
    <definedName name="ghdghuy" localSheetId="53" hidden="1">{"via1",#N/A,TRUE,"general";"via2",#N/A,TRUE,"general";"via3",#N/A,TRUE,"general"}</definedName>
    <definedName name="ghdghuy" localSheetId="55" hidden="1">{"via1",#N/A,TRUE,"general";"via2",#N/A,TRUE,"general";"via3",#N/A,TRUE,"general"}</definedName>
    <definedName name="ghdghuy" localSheetId="57" hidden="1">{"via1",#N/A,TRUE,"general";"via2",#N/A,TRUE,"general";"via3",#N/A,TRUE,"general"}</definedName>
    <definedName name="ghdghuy" localSheetId="59" hidden="1">{"via1",#N/A,TRUE,"general";"via2",#N/A,TRUE,"general";"via3",#N/A,TRUE,"general"}</definedName>
    <definedName name="ghdghuy" localSheetId="61" hidden="1">{"via1",#N/A,TRUE,"general";"via2",#N/A,TRUE,"general";"via3",#N/A,TRUE,"general"}</definedName>
    <definedName name="ghdghuy" localSheetId="63" hidden="1">{"via1",#N/A,TRUE,"general";"via2",#N/A,TRUE,"general";"via3",#N/A,TRUE,"general"}</definedName>
    <definedName name="ghdghuy" localSheetId="65" hidden="1">{"via1",#N/A,TRUE,"general";"via2",#N/A,TRUE,"general";"via3",#N/A,TRUE,"general"}</definedName>
    <definedName name="ghdghuy" localSheetId="67" hidden="1">{"via1",#N/A,TRUE,"general";"via2",#N/A,TRUE,"general";"via3",#N/A,TRUE,"general"}</definedName>
    <definedName name="ghdghuy" localSheetId="69" hidden="1">{"via1",#N/A,TRUE,"general";"via2",#N/A,TRUE,"general";"via3",#N/A,TRUE,"general"}</definedName>
    <definedName name="ghdghuy" localSheetId="71" hidden="1">{"via1",#N/A,TRUE,"general";"via2",#N/A,TRUE,"general";"via3",#N/A,TRUE,"general"}</definedName>
    <definedName name="ghdghuy" localSheetId="73" hidden="1">{"via1",#N/A,TRUE,"general";"via2",#N/A,TRUE,"general";"via3",#N/A,TRUE,"general"}</definedName>
    <definedName name="ghdghuy" localSheetId="75" hidden="1">{"via1",#N/A,TRUE,"general";"via2",#N/A,TRUE,"general";"via3",#N/A,TRUE,"general"}</definedName>
    <definedName name="ghdghuy" localSheetId="77" hidden="1">{"via1",#N/A,TRUE,"general";"via2",#N/A,TRUE,"general";"via3",#N/A,TRUE,"general"}</definedName>
    <definedName name="ghdghuy" localSheetId="79"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HDFHFDHFDH">#REF!</definedName>
    <definedName name="GHDP" localSheetId="26" hidden="1">{"via1",#N/A,TRUE,"general";"via2",#N/A,TRUE,"general";"via3",#N/A,TRUE,"general"}</definedName>
    <definedName name="GHDP" localSheetId="28" hidden="1">{"via1",#N/A,TRUE,"general";"via2",#N/A,TRUE,"general";"via3",#N/A,TRUE,"general"}</definedName>
    <definedName name="GHDP" localSheetId="30" hidden="1">{"via1",#N/A,TRUE,"general";"via2",#N/A,TRUE,"general";"via3",#N/A,TRUE,"general"}</definedName>
    <definedName name="GHDP" localSheetId="81" hidden="1">{"via1",#N/A,TRUE,"general";"via2",#N/A,TRUE,"general";"via3",#N/A,TRUE,"general"}</definedName>
    <definedName name="GHDP" localSheetId="32" hidden="1">{"via1",#N/A,TRUE,"general";"via2",#N/A,TRUE,"general";"via3",#N/A,TRUE,"general"}</definedName>
    <definedName name="GHDP" localSheetId="34" hidden="1">{"via1",#N/A,TRUE,"general";"via2",#N/A,TRUE,"general";"via3",#N/A,TRUE,"general"}</definedName>
    <definedName name="GHDP" localSheetId="36" hidden="1">{"via1",#N/A,TRUE,"general";"via2",#N/A,TRUE,"general";"via3",#N/A,TRUE,"general"}</definedName>
    <definedName name="GHDP" localSheetId="38" hidden="1">{"via1",#N/A,TRUE,"general";"via2",#N/A,TRUE,"general";"via3",#N/A,TRUE,"general"}</definedName>
    <definedName name="GHDP" localSheetId="40" hidden="1">{"via1",#N/A,TRUE,"general";"via2",#N/A,TRUE,"general";"via3",#N/A,TRUE,"general"}</definedName>
    <definedName name="GHDP" localSheetId="42" hidden="1">{"via1",#N/A,TRUE,"general";"via2",#N/A,TRUE,"general";"via3",#N/A,TRUE,"general"}</definedName>
    <definedName name="GHDP" localSheetId="45" hidden="1">{"via1",#N/A,TRUE,"general";"via2",#N/A,TRUE,"general";"via3",#N/A,TRUE,"general"}</definedName>
    <definedName name="GHDP" localSheetId="47" hidden="1">{"via1",#N/A,TRUE,"general";"via2",#N/A,TRUE,"general";"via3",#N/A,TRUE,"general"}</definedName>
    <definedName name="GHDP" localSheetId="49" hidden="1">{"via1",#N/A,TRUE,"general";"via2",#N/A,TRUE,"general";"via3",#N/A,TRUE,"general"}</definedName>
    <definedName name="GHDP" localSheetId="51" hidden="1">{"via1",#N/A,TRUE,"general";"via2",#N/A,TRUE,"general";"via3",#N/A,TRUE,"general"}</definedName>
    <definedName name="GHDP" localSheetId="53" hidden="1">{"via1",#N/A,TRUE,"general";"via2",#N/A,TRUE,"general";"via3",#N/A,TRUE,"general"}</definedName>
    <definedName name="GHDP" localSheetId="55" hidden="1">{"via1",#N/A,TRUE,"general";"via2",#N/A,TRUE,"general";"via3",#N/A,TRUE,"general"}</definedName>
    <definedName name="GHDP" localSheetId="57" hidden="1">{"via1",#N/A,TRUE,"general";"via2",#N/A,TRUE,"general";"via3",#N/A,TRUE,"general"}</definedName>
    <definedName name="GHDP" localSheetId="59" hidden="1">{"via1",#N/A,TRUE,"general";"via2",#N/A,TRUE,"general";"via3",#N/A,TRUE,"general"}</definedName>
    <definedName name="GHDP" localSheetId="61" hidden="1">{"via1",#N/A,TRUE,"general";"via2",#N/A,TRUE,"general";"via3",#N/A,TRUE,"general"}</definedName>
    <definedName name="GHDP" localSheetId="63" hidden="1">{"via1",#N/A,TRUE,"general";"via2",#N/A,TRUE,"general";"via3",#N/A,TRUE,"general"}</definedName>
    <definedName name="GHDP" localSheetId="65" hidden="1">{"via1",#N/A,TRUE,"general";"via2",#N/A,TRUE,"general";"via3",#N/A,TRUE,"general"}</definedName>
    <definedName name="GHDP" localSheetId="67" hidden="1">{"via1",#N/A,TRUE,"general";"via2",#N/A,TRUE,"general";"via3",#N/A,TRUE,"general"}</definedName>
    <definedName name="GHDP" localSheetId="69" hidden="1">{"via1",#N/A,TRUE,"general";"via2",#N/A,TRUE,"general";"via3",#N/A,TRUE,"general"}</definedName>
    <definedName name="GHDP" localSheetId="71" hidden="1">{"via1",#N/A,TRUE,"general";"via2",#N/A,TRUE,"general";"via3",#N/A,TRUE,"general"}</definedName>
    <definedName name="GHDP" localSheetId="73" hidden="1">{"via1",#N/A,TRUE,"general";"via2",#N/A,TRUE,"general";"via3",#N/A,TRUE,"general"}</definedName>
    <definedName name="GHDP" localSheetId="75" hidden="1">{"via1",#N/A,TRUE,"general";"via2",#N/A,TRUE,"general";"via3",#N/A,TRUE,"general"}</definedName>
    <definedName name="GHDP" localSheetId="77" hidden="1">{"via1",#N/A,TRUE,"general";"via2",#N/A,TRUE,"general";"via3",#N/A,TRUE,"general"}</definedName>
    <definedName name="GHDP" localSheetId="79"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 localSheetId="26">'[105]7422CW00'!#REF!</definedName>
    <definedName name="ghf" localSheetId="28">'[105]7422CW00'!#REF!</definedName>
    <definedName name="ghf" localSheetId="30">'[105]7422CW00'!#REF!</definedName>
    <definedName name="ghf" localSheetId="81">'[105]7422CW00'!#REF!</definedName>
    <definedName name="ghf" localSheetId="32">'[105]7422CW00'!#REF!</definedName>
    <definedName name="ghf" localSheetId="34">'[105]7422CW00'!#REF!</definedName>
    <definedName name="ghf" localSheetId="36">'[105]7422CW00'!#REF!</definedName>
    <definedName name="ghf" localSheetId="38">'[105]7422CW00'!#REF!</definedName>
    <definedName name="ghf" localSheetId="40">'[105]7422CW00'!#REF!</definedName>
    <definedName name="ghf" localSheetId="42">'[105]7422CW00'!#REF!</definedName>
    <definedName name="ghf" localSheetId="45">'[105]7422CW00'!#REF!</definedName>
    <definedName name="ghf" localSheetId="47">'[105]7422CW00'!#REF!</definedName>
    <definedName name="ghf" localSheetId="49">'[105]7422CW00'!#REF!</definedName>
    <definedName name="ghf" localSheetId="51">'[105]7422CW00'!#REF!</definedName>
    <definedName name="ghf" localSheetId="53">'[105]7422CW00'!#REF!</definedName>
    <definedName name="ghf" localSheetId="55">'[105]7422CW00'!#REF!</definedName>
    <definedName name="ghf" localSheetId="57">'[105]7422CW00'!#REF!</definedName>
    <definedName name="ghf" localSheetId="59">'[105]7422CW00'!#REF!</definedName>
    <definedName name="ghf" localSheetId="61">'[105]7422CW00'!#REF!</definedName>
    <definedName name="ghf" localSheetId="63">'[105]7422CW00'!#REF!</definedName>
    <definedName name="ghf" localSheetId="65">'[105]7422CW00'!#REF!</definedName>
    <definedName name="ghf" localSheetId="67">'[105]7422CW00'!#REF!</definedName>
    <definedName name="ghf" localSheetId="69">'[105]7422CW00'!#REF!</definedName>
    <definedName name="ghf" localSheetId="71">'[105]7422CW00'!#REF!</definedName>
    <definedName name="ghf" localSheetId="73">'[105]7422CW00'!#REF!</definedName>
    <definedName name="ghf" localSheetId="75">'[105]7422CW00'!#REF!</definedName>
    <definedName name="ghf" localSheetId="77">'[105]7422CW00'!#REF!</definedName>
    <definedName name="ghf" localSheetId="79">'[105]7422CW00'!#REF!</definedName>
    <definedName name="ghf" localSheetId="3">'[105]7422CW00'!#REF!</definedName>
    <definedName name="GHF">[70]Estruc.ICEL!#REF!</definedName>
    <definedName name="ghfg" localSheetId="26" hidden="1">{"via1",#N/A,TRUE,"general";"via2",#N/A,TRUE,"general";"via3",#N/A,TRUE,"general"}</definedName>
    <definedName name="ghfg" localSheetId="28" hidden="1">{"via1",#N/A,TRUE,"general";"via2",#N/A,TRUE,"general";"via3",#N/A,TRUE,"general"}</definedName>
    <definedName name="ghfg" localSheetId="30" hidden="1">{"via1",#N/A,TRUE,"general";"via2",#N/A,TRUE,"general";"via3",#N/A,TRUE,"general"}</definedName>
    <definedName name="ghfg" localSheetId="81" hidden="1">{"via1",#N/A,TRUE,"general";"via2",#N/A,TRUE,"general";"via3",#N/A,TRUE,"general"}</definedName>
    <definedName name="ghfg" localSheetId="32" hidden="1">{"via1",#N/A,TRUE,"general";"via2",#N/A,TRUE,"general";"via3",#N/A,TRUE,"general"}</definedName>
    <definedName name="ghfg" localSheetId="34" hidden="1">{"via1",#N/A,TRUE,"general";"via2",#N/A,TRUE,"general";"via3",#N/A,TRUE,"general"}</definedName>
    <definedName name="ghfg" localSheetId="36" hidden="1">{"via1",#N/A,TRUE,"general";"via2",#N/A,TRUE,"general";"via3",#N/A,TRUE,"general"}</definedName>
    <definedName name="ghfg" localSheetId="38" hidden="1">{"via1",#N/A,TRUE,"general";"via2",#N/A,TRUE,"general";"via3",#N/A,TRUE,"general"}</definedName>
    <definedName name="ghfg" localSheetId="40" hidden="1">{"via1",#N/A,TRUE,"general";"via2",#N/A,TRUE,"general";"via3",#N/A,TRUE,"general"}</definedName>
    <definedName name="ghfg" localSheetId="42" hidden="1">{"via1",#N/A,TRUE,"general";"via2",#N/A,TRUE,"general";"via3",#N/A,TRUE,"general"}</definedName>
    <definedName name="ghfg" localSheetId="45" hidden="1">{"via1",#N/A,TRUE,"general";"via2",#N/A,TRUE,"general";"via3",#N/A,TRUE,"general"}</definedName>
    <definedName name="ghfg" localSheetId="47" hidden="1">{"via1",#N/A,TRUE,"general";"via2",#N/A,TRUE,"general";"via3",#N/A,TRUE,"general"}</definedName>
    <definedName name="ghfg" localSheetId="49" hidden="1">{"via1",#N/A,TRUE,"general";"via2",#N/A,TRUE,"general";"via3",#N/A,TRUE,"general"}</definedName>
    <definedName name="ghfg" localSheetId="51" hidden="1">{"via1",#N/A,TRUE,"general";"via2",#N/A,TRUE,"general";"via3",#N/A,TRUE,"general"}</definedName>
    <definedName name="ghfg" localSheetId="53" hidden="1">{"via1",#N/A,TRUE,"general";"via2",#N/A,TRUE,"general";"via3",#N/A,TRUE,"general"}</definedName>
    <definedName name="ghfg" localSheetId="55" hidden="1">{"via1",#N/A,TRUE,"general";"via2",#N/A,TRUE,"general";"via3",#N/A,TRUE,"general"}</definedName>
    <definedName name="ghfg" localSheetId="57" hidden="1">{"via1",#N/A,TRUE,"general";"via2",#N/A,TRUE,"general";"via3",#N/A,TRUE,"general"}</definedName>
    <definedName name="ghfg" localSheetId="59" hidden="1">{"via1",#N/A,TRUE,"general";"via2",#N/A,TRUE,"general";"via3",#N/A,TRUE,"general"}</definedName>
    <definedName name="ghfg" localSheetId="61" hidden="1">{"via1",#N/A,TRUE,"general";"via2",#N/A,TRUE,"general";"via3",#N/A,TRUE,"general"}</definedName>
    <definedName name="ghfg" localSheetId="63" hidden="1">{"via1",#N/A,TRUE,"general";"via2",#N/A,TRUE,"general";"via3",#N/A,TRUE,"general"}</definedName>
    <definedName name="ghfg" localSheetId="65" hidden="1">{"via1",#N/A,TRUE,"general";"via2",#N/A,TRUE,"general";"via3",#N/A,TRUE,"general"}</definedName>
    <definedName name="ghfg" localSheetId="67" hidden="1">{"via1",#N/A,TRUE,"general";"via2",#N/A,TRUE,"general";"via3",#N/A,TRUE,"general"}</definedName>
    <definedName name="ghfg" localSheetId="69" hidden="1">{"via1",#N/A,TRUE,"general";"via2",#N/A,TRUE,"general";"via3",#N/A,TRUE,"general"}</definedName>
    <definedName name="ghfg" localSheetId="71" hidden="1">{"via1",#N/A,TRUE,"general";"via2",#N/A,TRUE,"general";"via3",#N/A,TRUE,"general"}</definedName>
    <definedName name="ghfg" localSheetId="73" hidden="1">{"via1",#N/A,TRUE,"general";"via2",#N/A,TRUE,"general";"via3",#N/A,TRUE,"general"}</definedName>
    <definedName name="ghfg" localSheetId="75" hidden="1">{"via1",#N/A,TRUE,"general";"via2",#N/A,TRUE,"general";"via3",#N/A,TRUE,"general"}</definedName>
    <definedName name="ghfg" localSheetId="77" hidden="1">{"via1",#N/A,TRUE,"general";"via2",#N/A,TRUE,"general";"via3",#N/A,TRUE,"general"}</definedName>
    <definedName name="ghfg" localSheetId="79"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gh" localSheetId="56">#REF!</definedName>
    <definedName name="ghghgh" localSheetId="58">#REF!</definedName>
    <definedName name="ghghgh" localSheetId="60">#REF!</definedName>
    <definedName name="ghghgh" localSheetId="62">#REF!</definedName>
    <definedName name="ghghgh" localSheetId="64">#REF!</definedName>
    <definedName name="ghghgh" localSheetId="66">#REF!</definedName>
    <definedName name="ghghgh" localSheetId="68">#REF!</definedName>
    <definedName name="ghghgh">#REF!</definedName>
    <definedName name="ghghy">#REF!</definedName>
    <definedName name="ghjghj" localSheetId="26"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8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40" hidden="1">{"TAB1",#N/A,TRUE,"GENERAL";"TAB2",#N/A,TRUE,"GENERAL";"TAB3",#N/A,TRUE,"GENERAL";"TAB4",#N/A,TRUE,"GENERAL";"TAB5",#N/A,TRUE,"GENERAL"}</definedName>
    <definedName name="ghjghj" localSheetId="42" hidden="1">{"TAB1",#N/A,TRUE,"GENERAL";"TAB2",#N/A,TRUE,"GENERAL";"TAB3",#N/A,TRUE,"GENERAL";"TAB4",#N/A,TRUE,"GENERAL";"TAB5",#N/A,TRUE,"GENERAL"}</definedName>
    <definedName name="ghjghj" localSheetId="45" hidden="1">{"TAB1",#N/A,TRUE,"GENERAL";"TAB2",#N/A,TRUE,"GENERAL";"TAB3",#N/A,TRUE,"GENERAL";"TAB4",#N/A,TRUE,"GENERAL";"TAB5",#N/A,TRUE,"GENERAL"}</definedName>
    <definedName name="ghjghj" localSheetId="47" hidden="1">{"TAB1",#N/A,TRUE,"GENERAL";"TAB2",#N/A,TRUE,"GENERAL";"TAB3",#N/A,TRUE,"GENERAL";"TAB4",#N/A,TRUE,"GENERAL";"TAB5",#N/A,TRUE,"GENERAL"}</definedName>
    <definedName name="ghjghj" localSheetId="49" hidden="1">{"TAB1",#N/A,TRUE,"GENERAL";"TAB2",#N/A,TRUE,"GENERAL";"TAB3",#N/A,TRUE,"GENERAL";"TAB4",#N/A,TRUE,"GENERAL";"TAB5",#N/A,TRUE,"GENERAL"}</definedName>
    <definedName name="ghjghj" localSheetId="51" hidden="1">{"TAB1",#N/A,TRUE,"GENERAL";"TAB2",#N/A,TRUE,"GENERAL";"TAB3",#N/A,TRUE,"GENERAL";"TAB4",#N/A,TRUE,"GENERAL";"TAB5",#N/A,TRUE,"GENERAL"}</definedName>
    <definedName name="ghjghj" localSheetId="53" hidden="1">{"TAB1",#N/A,TRUE,"GENERAL";"TAB2",#N/A,TRUE,"GENERAL";"TAB3",#N/A,TRUE,"GENERAL";"TAB4",#N/A,TRUE,"GENERAL";"TAB5",#N/A,TRUE,"GENERAL"}</definedName>
    <definedName name="ghjghj" localSheetId="55" hidden="1">{"TAB1",#N/A,TRUE,"GENERAL";"TAB2",#N/A,TRUE,"GENERAL";"TAB3",#N/A,TRUE,"GENERAL";"TAB4",#N/A,TRUE,"GENERAL";"TAB5",#N/A,TRUE,"GENERAL"}</definedName>
    <definedName name="ghjghj" localSheetId="57" hidden="1">{"TAB1",#N/A,TRUE,"GENERAL";"TAB2",#N/A,TRUE,"GENERAL";"TAB3",#N/A,TRUE,"GENERAL";"TAB4",#N/A,TRUE,"GENERAL";"TAB5",#N/A,TRUE,"GENERAL"}</definedName>
    <definedName name="ghjghj" localSheetId="59" hidden="1">{"TAB1",#N/A,TRUE,"GENERAL";"TAB2",#N/A,TRUE,"GENERAL";"TAB3",#N/A,TRUE,"GENERAL";"TAB4",#N/A,TRUE,"GENERAL";"TAB5",#N/A,TRUE,"GENERAL"}</definedName>
    <definedName name="ghjghj" localSheetId="61" hidden="1">{"TAB1",#N/A,TRUE,"GENERAL";"TAB2",#N/A,TRUE,"GENERAL";"TAB3",#N/A,TRUE,"GENERAL";"TAB4",#N/A,TRUE,"GENERAL";"TAB5",#N/A,TRUE,"GENERAL"}</definedName>
    <definedName name="ghjghj" localSheetId="63" hidden="1">{"TAB1",#N/A,TRUE,"GENERAL";"TAB2",#N/A,TRUE,"GENERAL";"TAB3",#N/A,TRUE,"GENERAL";"TAB4",#N/A,TRUE,"GENERAL";"TAB5",#N/A,TRUE,"GENERAL"}</definedName>
    <definedName name="ghjghj" localSheetId="65" hidden="1">{"TAB1",#N/A,TRUE,"GENERAL";"TAB2",#N/A,TRUE,"GENERAL";"TAB3",#N/A,TRUE,"GENERAL";"TAB4",#N/A,TRUE,"GENERAL";"TAB5",#N/A,TRUE,"GENERAL"}</definedName>
    <definedName name="ghjghj" localSheetId="67" hidden="1">{"TAB1",#N/A,TRUE,"GENERAL";"TAB2",#N/A,TRUE,"GENERAL";"TAB3",#N/A,TRUE,"GENERAL";"TAB4",#N/A,TRUE,"GENERAL";"TAB5",#N/A,TRUE,"GENERAL"}</definedName>
    <definedName name="ghjghj" localSheetId="69" hidden="1">{"TAB1",#N/A,TRUE,"GENERAL";"TAB2",#N/A,TRUE,"GENERAL";"TAB3",#N/A,TRUE,"GENERAL";"TAB4",#N/A,TRUE,"GENERAL";"TAB5",#N/A,TRUE,"GENERAL"}</definedName>
    <definedName name="ghjghj" localSheetId="71" hidden="1">{"TAB1",#N/A,TRUE,"GENERAL";"TAB2",#N/A,TRUE,"GENERAL";"TAB3",#N/A,TRUE,"GENERAL";"TAB4",#N/A,TRUE,"GENERAL";"TAB5",#N/A,TRUE,"GENERAL"}</definedName>
    <definedName name="ghjghj" localSheetId="73" hidden="1">{"TAB1",#N/A,TRUE,"GENERAL";"TAB2",#N/A,TRUE,"GENERAL";"TAB3",#N/A,TRUE,"GENERAL";"TAB4",#N/A,TRUE,"GENERAL";"TAB5",#N/A,TRUE,"GENERAL"}</definedName>
    <definedName name="ghjghj" localSheetId="75" hidden="1">{"TAB1",#N/A,TRUE,"GENERAL";"TAB2",#N/A,TRUE,"GENERAL";"TAB3",#N/A,TRUE,"GENERAL";"TAB4",#N/A,TRUE,"GENERAL";"TAB5",#N/A,TRUE,"GENERAL"}</definedName>
    <definedName name="ghjghj" localSheetId="77" hidden="1">{"TAB1",#N/A,TRUE,"GENERAL";"TAB2",#N/A,TRUE,"GENERAL";"TAB3",#N/A,TRUE,"GENERAL";"TAB4",#N/A,TRUE,"GENERAL";"TAB5",#N/A,TRUE,"GENERAL"}</definedName>
    <definedName name="ghjghj" localSheetId="79"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8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40"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45" hidden="1">{"TAB1",#N/A,TRUE,"GENERAL";"TAB2",#N/A,TRUE,"GENERAL";"TAB3",#N/A,TRUE,"GENERAL";"TAB4",#N/A,TRUE,"GENERAL";"TAB5",#N/A,TRUE,"GENERAL"}</definedName>
    <definedName name="GHKJHK" localSheetId="47" hidden="1">{"TAB1",#N/A,TRUE,"GENERAL";"TAB2",#N/A,TRUE,"GENERAL";"TAB3",#N/A,TRUE,"GENERAL";"TAB4",#N/A,TRUE,"GENERAL";"TAB5",#N/A,TRUE,"GENERAL"}</definedName>
    <definedName name="GHKJHK" localSheetId="49" hidden="1">{"TAB1",#N/A,TRUE,"GENERAL";"TAB2",#N/A,TRUE,"GENERAL";"TAB3",#N/A,TRUE,"GENERAL";"TAB4",#N/A,TRUE,"GENERAL";"TAB5",#N/A,TRUE,"GENERAL"}</definedName>
    <definedName name="GHKJHK" localSheetId="51" hidden="1">{"TAB1",#N/A,TRUE,"GENERAL";"TAB2",#N/A,TRUE,"GENERAL";"TAB3",#N/A,TRUE,"GENERAL";"TAB4",#N/A,TRUE,"GENERAL";"TAB5",#N/A,TRUE,"GENERAL"}</definedName>
    <definedName name="GHKJHK" localSheetId="53" hidden="1">{"TAB1",#N/A,TRUE,"GENERAL";"TAB2",#N/A,TRUE,"GENERAL";"TAB3",#N/A,TRUE,"GENERAL";"TAB4",#N/A,TRUE,"GENERAL";"TAB5",#N/A,TRUE,"GENERAL"}</definedName>
    <definedName name="GHKJHK" localSheetId="55" hidden="1">{"TAB1",#N/A,TRUE,"GENERAL";"TAB2",#N/A,TRUE,"GENERAL";"TAB3",#N/A,TRUE,"GENERAL";"TAB4",#N/A,TRUE,"GENERAL";"TAB5",#N/A,TRUE,"GENERAL"}</definedName>
    <definedName name="GHKJHK" localSheetId="57" hidden="1">{"TAB1",#N/A,TRUE,"GENERAL";"TAB2",#N/A,TRUE,"GENERAL";"TAB3",#N/A,TRUE,"GENERAL";"TAB4",#N/A,TRUE,"GENERAL";"TAB5",#N/A,TRUE,"GENERAL"}</definedName>
    <definedName name="GHKJHK" localSheetId="59" hidden="1">{"TAB1",#N/A,TRUE,"GENERAL";"TAB2",#N/A,TRUE,"GENERAL";"TAB3",#N/A,TRUE,"GENERAL";"TAB4",#N/A,TRUE,"GENERAL";"TAB5",#N/A,TRUE,"GENERAL"}</definedName>
    <definedName name="GHKJHK" localSheetId="61" hidden="1">{"TAB1",#N/A,TRUE,"GENERAL";"TAB2",#N/A,TRUE,"GENERAL";"TAB3",#N/A,TRUE,"GENERAL";"TAB4",#N/A,TRUE,"GENERAL";"TAB5",#N/A,TRUE,"GENERAL"}</definedName>
    <definedName name="GHKJHK" localSheetId="63" hidden="1">{"TAB1",#N/A,TRUE,"GENERAL";"TAB2",#N/A,TRUE,"GENERAL";"TAB3",#N/A,TRUE,"GENERAL";"TAB4",#N/A,TRUE,"GENERAL";"TAB5",#N/A,TRUE,"GENERAL"}</definedName>
    <definedName name="GHKJHK" localSheetId="65" hidden="1">{"TAB1",#N/A,TRUE,"GENERAL";"TAB2",#N/A,TRUE,"GENERAL";"TAB3",#N/A,TRUE,"GENERAL";"TAB4",#N/A,TRUE,"GENERAL";"TAB5",#N/A,TRUE,"GENERAL"}</definedName>
    <definedName name="GHKJHK" localSheetId="67" hidden="1">{"TAB1",#N/A,TRUE,"GENERAL";"TAB2",#N/A,TRUE,"GENERAL";"TAB3",#N/A,TRUE,"GENERAL";"TAB4",#N/A,TRUE,"GENERAL";"TAB5",#N/A,TRUE,"GENERAL"}</definedName>
    <definedName name="GHKJHK" localSheetId="69" hidden="1">{"TAB1",#N/A,TRUE,"GENERAL";"TAB2",#N/A,TRUE,"GENERAL";"TAB3",#N/A,TRUE,"GENERAL";"TAB4",#N/A,TRUE,"GENERAL";"TAB5",#N/A,TRUE,"GENERAL"}</definedName>
    <definedName name="GHKJHK" localSheetId="71" hidden="1">{"TAB1",#N/A,TRUE,"GENERAL";"TAB2",#N/A,TRUE,"GENERAL";"TAB3",#N/A,TRUE,"GENERAL";"TAB4",#N/A,TRUE,"GENERAL";"TAB5",#N/A,TRUE,"GENERAL"}</definedName>
    <definedName name="GHKJHK" localSheetId="73" hidden="1">{"TAB1",#N/A,TRUE,"GENERAL";"TAB2",#N/A,TRUE,"GENERAL";"TAB3",#N/A,TRUE,"GENERAL";"TAB4",#N/A,TRUE,"GENERAL";"TAB5",#N/A,TRUE,"GENERAL"}</definedName>
    <definedName name="GHKJHK" localSheetId="75" hidden="1">{"TAB1",#N/A,TRUE,"GENERAL";"TAB2",#N/A,TRUE,"GENERAL";"TAB3",#N/A,TRUE,"GENERAL";"TAB4",#N/A,TRUE,"GENERAL";"TAB5",#N/A,TRUE,"GENERAL"}</definedName>
    <definedName name="GHKJHK" localSheetId="77" hidden="1">{"TAB1",#N/A,TRUE,"GENERAL";"TAB2",#N/A,TRUE,"GENERAL";"TAB3",#N/A,TRUE,"GENERAL";"TAB4",#N/A,TRUE,"GENERAL";"TAB5",#N/A,TRUE,"GENERAL"}</definedName>
    <definedName name="GHKJHK" localSheetId="79"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hidden="1">{#N/A,#N/A,TRUE,"1842CWN0"}</definedName>
    <definedName name="ghu" localSheetId="56">#REF!</definedName>
    <definedName name="ghu" localSheetId="58">#REF!</definedName>
    <definedName name="ghu" localSheetId="60">#REF!</definedName>
    <definedName name="ghu" localSheetId="62">#REF!</definedName>
    <definedName name="ghu" localSheetId="64">#REF!</definedName>
    <definedName name="ghu" localSheetId="66">#REF!</definedName>
    <definedName name="ghu" localSheetId="68">#REF!</definedName>
    <definedName name="ghu">#REF!</definedName>
    <definedName name="gj" localSheetId="56">#REF!</definedName>
    <definedName name="gj" localSheetId="58">#REF!</definedName>
    <definedName name="gj" localSheetId="60">#REF!</definedName>
    <definedName name="gj" localSheetId="62">#REF!</definedName>
    <definedName name="gj" localSheetId="64">#REF!</definedName>
    <definedName name="gj" localSheetId="66">#REF!</definedName>
    <definedName name="gj" localSheetId="68">#REF!</definedName>
    <definedName name="gj">#REF!</definedName>
    <definedName name="GJHVCB" localSheetId="26"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8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40" hidden="1">{"TAB1",#N/A,TRUE,"GENERAL";"TAB2",#N/A,TRUE,"GENERAL";"TAB3",#N/A,TRUE,"GENERAL";"TAB4",#N/A,TRUE,"GENERAL";"TAB5",#N/A,TRUE,"GENERAL"}</definedName>
    <definedName name="GJHVCB" localSheetId="42" hidden="1">{"TAB1",#N/A,TRUE,"GENERAL";"TAB2",#N/A,TRUE,"GENERAL";"TAB3",#N/A,TRUE,"GENERAL";"TAB4",#N/A,TRUE,"GENERAL";"TAB5",#N/A,TRUE,"GENERAL"}</definedName>
    <definedName name="GJHVCB" localSheetId="45" hidden="1">{"TAB1",#N/A,TRUE,"GENERAL";"TAB2",#N/A,TRUE,"GENERAL";"TAB3",#N/A,TRUE,"GENERAL";"TAB4",#N/A,TRUE,"GENERAL";"TAB5",#N/A,TRUE,"GENERAL"}</definedName>
    <definedName name="GJHVCB" localSheetId="47" hidden="1">{"TAB1",#N/A,TRUE,"GENERAL";"TAB2",#N/A,TRUE,"GENERAL";"TAB3",#N/A,TRUE,"GENERAL";"TAB4",#N/A,TRUE,"GENERAL";"TAB5",#N/A,TRUE,"GENERAL"}</definedName>
    <definedName name="GJHVCB" localSheetId="49" hidden="1">{"TAB1",#N/A,TRUE,"GENERAL";"TAB2",#N/A,TRUE,"GENERAL";"TAB3",#N/A,TRUE,"GENERAL";"TAB4",#N/A,TRUE,"GENERAL";"TAB5",#N/A,TRUE,"GENERAL"}</definedName>
    <definedName name="GJHVCB" localSheetId="51" hidden="1">{"TAB1",#N/A,TRUE,"GENERAL";"TAB2",#N/A,TRUE,"GENERAL";"TAB3",#N/A,TRUE,"GENERAL";"TAB4",#N/A,TRUE,"GENERAL";"TAB5",#N/A,TRUE,"GENERAL"}</definedName>
    <definedName name="GJHVCB" localSheetId="53" hidden="1">{"TAB1",#N/A,TRUE,"GENERAL";"TAB2",#N/A,TRUE,"GENERAL";"TAB3",#N/A,TRUE,"GENERAL";"TAB4",#N/A,TRUE,"GENERAL";"TAB5",#N/A,TRUE,"GENERAL"}</definedName>
    <definedName name="GJHVCB" localSheetId="55" hidden="1">{"TAB1",#N/A,TRUE,"GENERAL";"TAB2",#N/A,TRUE,"GENERAL";"TAB3",#N/A,TRUE,"GENERAL";"TAB4",#N/A,TRUE,"GENERAL";"TAB5",#N/A,TRUE,"GENERAL"}</definedName>
    <definedName name="GJHVCB" localSheetId="57" hidden="1">{"TAB1",#N/A,TRUE,"GENERAL";"TAB2",#N/A,TRUE,"GENERAL";"TAB3",#N/A,TRUE,"GENERAL";"TAB4",#N/A,TRUE,"GENERAL";"TAB5",#N/A,TRUE,"GENERAL"}</definedName>
    <definedName name="GJHVCB" localSheetId="59" hidden="1">{"TAB1",#N/A,TRUE,"GENERAL";"TAB2",#N/A,TRUE,"GENERAL";"TAB3",#N/A,TRUE,"GENERAL";"TAB4",#N/A,TRUE,"GENERAL";"TAB5",#N/A,TRUE,"GENERAL"}</definedName>
    <definedName name="GJHVCB" localSheetId="61" hidden="1">{"TAB1",#N/A,TRUE,"GENERAL";"TAB2",#N/A,TRUE,"GENERAL";"TAB3",#N/A,TRUE,"GENERAL";"TAB4",#N/A,TRUE,"GENERAL";"TAB5",#N/A,TRUE,"GENERAL"}</definedName>
    <definedName name="GJHVCB" localSheetId="63" hidden="1">{"TAB1",#N/A,TRUE,"GENERAL";"TAB2",#N/A,TRUE,"GENERAL";"TAB3",#N/A,TRUE,"GENERAL";"TAB4",#N/A,TRUE,"GENERAL";"TAB5",#N/A,TRUE,"GENERAL"}</definedName>
    <definedName name="GJHVCB" localSheetId="65" hidden="1">{"TAB1",#N/A,TRUE,"GENERAL";"TAB2",#N/A,TRUE,"GENERAL";"TAB3",#N/A,TRUE,"GENERAL";"TAB4",#N/A,TRUE,"GENERAL";"TAB5",#N/A,TRUE,"GENERAL"}</definedName>
    <definedName name="GJHVCB" localSheetId="67" hidden="1">{"TAB1",#N/A,TRUE,"GENERAL";"TAB2",#N/A,TRUE,"GENERAL";"TAB3",#N/A,TRUE,"GENERAL";"TAB4",#N/A,TRUE,"GENERAL";"TAB5",#N/A,TRUE,"GENERAL"}</definedName>
    <definedName name="GJHVCB" localSheetId="69" hidden="1">{"TAB1",#N/A,TRUE,"GENERAL";"TAB2",#N/A,TRUE,"GENERAL";"TAB3",#N/A,TRUE,"GENERAL";"TAB4",#N/A,TRUE,"GENERAL";"TAB5",#N/A,TRUE,"GENERAL"}</definedName>
    <definedName name="GJHVCB" localSheetId="71" hidden="1">{"TAB1",#N/A,TRUE,"GENERAL";"TAB2",#N/A,TRUE,"GENERAL";"TAB3",#N/A,TRUE,"GENERAL";"TAB4",#N/A,TRUE,"GENERAL";"TAB5",#N/A,TRUE,"GENERAL"}</definedName>
    <definedName name="GJHVCB" localSheetId="73" hidden="1">{"TAB1",#N/A,TRUE,"GENERAL";"TAB2",#N/A,TRUE,"GENERAL";"TAB3",#N/A,TRUE,"GENERAL";"TAB4",#N/A,TRUE,"GENERAL";"TAB5",#N/A,TRUE,"GENERAL"}</definedName>
    <definedName name="GJHVCB" localSheetId="75" hidden="1">{"TAB1",#N/A,TRUE,"GENERAL";"TAB2",#N/A,TRUE,"GENERAL";"TAB3",#N/A,TRUE,"GENERAL";"TAB4",#N/A,TRUE,"GENERAL";"TAB5",#N/A,TRUE,"GENERAL"}</definedName>
    <definedName name="GJHVCB" localSheetId="77" hidden="1">{"TAB1",#N/A,TRUE,"GENERAL";"TAB2",#N/A,TRUE,"GENERAL";"TAB3",#N/A,TRUE,"GENERAL";"TAB4",#N/A,TRUE,"GENERAL";"TAB5",#N/A,TRUE,"GENERAL"}</definedName>
    <definedName name="GJHVCB" localSheetId="79"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6" hidden="1">{"via1",#N/A,TRUE,"general";"via2",#N/A,TRUE,"general";"via3",#N/A,TRUE,"general"}</definedName>
    <definedName name="gk" localSheetId="28" hidden="1">{"via1",#N/A,TRUE,"general";"via2",#N/A,TRUE,"general";"via3",#N/A,TRUE,"general"}</definedName>
    <definedName name="gk" localSheetId="30" hidden="1">{"via1",#N/A,TRUE,"general";"via2",#N/A,TRUE,"general";"via3",#N/A,TRUE,"general"}</definedName>
    <definedName name="gk" localSheetId="81" hidden="1">{"via1",#N/A,TRUE,"general";"via2",#N/A,TRUE,"general";"via3",#N/A,TRUE,"general"}</definedName>
    <definedName name="gk" localSheetId="32" hidden="1">{"via1",#N/A,TRUE,"general";"via2",#N/A,TRUE,"general";"via3",#N/A,TRUE,"general"}</definedName>
    <definedName name="gk" localSheetId="34" hidden="1">{"via1",#N/A,TRUE,"general";"via2",#N/A,TRUE,"general";"via3",#N/A,TRUE,"general"}</definedName>
    <definedName name="gk" localSheetId="36" hidden="1">{"via1",#N/A,TRUE,"general";"via2",#N/A,TRUE,"general";"via3",#N/A,TRUE,"general"}</definedName>
    <definedName name="gk" localSheetId="38" hidden="1">{"via1",#N/A,TRUE,"general";"via2",#N/A,TRUE,"general";"via3",#N/A,TRUE,"general"}</definedName>
    <definedName name="gk" localSheetId="40" hidden="1">{"via1",#N/A,TRUE,"general";"via2",#N/A,TRUE,"general";"via3",#N/A,TRUE,"general"}</definedName>
    <definedName name="gk" localSheetId="42" hidden="1">{"via1",#N/A,TRUE,"general";"via2",#N/A,TRUE,"general";"via3",#N/A,TRUE,"general"}</definedName>
    <definedName name="gk" localSheetId="45" hidden="1">{"via1",#N/A,TRUE,"general";"via2",#N/A,TRUE,"general";"via3",#N/A,TRUE,"general"}</definedName>
    <definedName name="gk" localSheetId="47" hidden="1">{"via1",#N/A,TRUE,"general";"via2",#N/A,TRUE,"general";"via3",#N/A,TRUE,"general"}</definedName>
    <definedName name="gk" localSheetId="49" hidden="1">{"via1",#N/A,TRUE,"general";"via2",#N/A,TRUE,"general";"via3",#N/A,TRUE,"general"}</definedName>
    <definedName name="gk" localSheetId="51" hidden="1">{"via1",#N/A,TRUE,"general";"via2",#N/A,TRUE,"general";"via3",#N/A,TRUE,"general"}</definedName>
    <definedName name="gk" localSheetId="53" hidden="1">{"via1",#N/A,TRUE,"general";"via2",#N/A,TRUE,"general";"via3",#N/A,TRUE,"general"}</definedName>
    <definedName name="gk" localSheetId="55" hidden="1">{"via1",#N/A,TRUE,"general";"via2",#N/A,TRUE,"general";"via3",#N/A,TRUE,"general"}</definedName>
    <definedName name="gk" localSheetId="57" hidden="1">{"via1",#N/A,TRUE,"general";"via2",#N/A,TRUE,"general";"via3",#N/A,TRUE,"general"}</definedName>
    <definedName name="gk" localSheetId="59" hidden="1">{"via1",#N/A,TRUE,"general";"via2",#N/A,TRUE,"general";"via3",#N/A,TRUE,"general"}</definedName>
    <definedName name="gk" localSheetId="61" hidden="1">{"via1",#N/A,TRUE,"general";"via2",#N/A,TRUE,"general";"via3",#N/A,TRUE,"general"}</definedName>
    <definedName name="gk" localSheetId="63" hidden="1">{"via1",#N/A,TRUE,"general";"via2",#N/A,TRUE,"general";"via3",#N/A,TRUE,"general"}</definedName>
    <definedName name="gk" localSheetId="65" hidden="1">{"via1",#N/A,TRUE,"general";"via2",#N/A,TRUE,"general";"via3",#N/A,TRUE,"general"}</definedName>
    <definedName name="gk" localSheetId="67" hidden="1">{"via1",#N/A,TRUE,"general";"via2",#N/A,TRUE,"general";"via3",#N/A,TRUE,"general"}</definedName>
    <definedName name="gk" localSheetId="69" hidden="1">{"via1",#N/A,TRUE,"general";"via2",#N/A,TRUE,"general";"via3",#N/A,TRUE,"general"}</definedName>
    <definedName name="gk" localSheetId="71" hidden="1">{"via1",#N/A,TRUE,"general";"via2",#N/A,TRUE,"general";"via3",#N/A,TRUE,"general"}</definedName>
    <definedName name="gk" localSheetId="73" hidden="1">{"via1",#N/A,TRUE,"general";"via2",#N/A,TRUE,"general";"via3",#N/A,TRUE,"general"}</definedName>
    <definedName name="gk" localSheetId="75" hidden="1">{"via1",#N/A,TRUE,"general";"via2",#N/A,TRUE,"general";"via3",#N/A,TRUE,"general"}</definedName>
    <definedName name="gk" localSheetId="77" hidden="1">{"via1",#N/A,TRUE,"general";"via2",#N/A,TRUE,"general";"via3",#N/A,TRUE,"general"}</definedName>
    <definedName name="gk" localSheetId="79"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#REF!</definedName>
    <definedName name="GMM_ON_ASO">[14]Tablas!#REF!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[14]Tablas!#REF!</definedName>
    <definedName name="gp">#REF!</definedName>
    <definedName name="GPO">[14]Tablas!#REF!</definedName>
    <definedName name="GPR">[14]Tablas!#REF!</definedName>
    <definedName name="GRAF1ANO" localSheetId="26" hidden="1">{"via1",#N/A,TRUE,"general";"via2",#N/A,TRUE,"general";"via3",#N/A,TRUE,"general"}</definedName>
    <definedName name="GRAF1ANO" localSheetId="28" hidden="1">{"via1",#N/A,TRUE,"general";"via2",#N/A,TRUE,"general";"via3",#N/A,TRUE,"general"}</definedName>
    <definedName name="GRAF1ANO" localSheetId="30" hidden="1">{"via1",#N/A,TRUE,"general";"via2",#N/A,TRUE,"general";"via3",#N/A,TRUE,"general"}</definedName>
    <definedName name="GRAF1ANO" localSheetId="81" hidden="1">{"via1",#N/A,TRUE,"general";"via2",#N/A,TRUE,"general";"via3",#N/A,TRUE,"general"}</definedName>
    <definedName name="GRAF1ANO" localSheetId="32" hidden="1">{"via1",#N/A,TRUE,"general";"via2",#N/A,TRUE,"general";"via3",#N/A,TRUE,"general"}</definedName>
    <definedName name="GRAF1ANO" localSheetId="34" hidden="1">{"via1",#N/A,TRUE,"general";"via2",#N/A,TRUE,"general";"via3",#N/A,TRUE,"general"}</definedName>
    <definedName name="GRAF1ANO" localSheetId="36" hidden="1">{"via1",#N/A,TRUE,"general";"via2",#N/A,TRUE,"general";"via3",#N/A,TRUE,"general"}</definedName>
    <definedName name="GRAF1ANO" localSheetId="38" hidden="1">{"via1",#N/A,TRUE,"general";"via2",#N/A,TRUE,"general";"via3",#N/A,TRUE,"general"}</definedName>
    <definedName name="GRAF1ANO" localSheetId="40" hidden="1">{"via1",#N/A,TRUE,"general";"via2",#N/A,TRUE,"general";"via3",#N/A,TRUE,"general"}</definedName>
    <definedName name="GRAF1ANO" localSheetId="42" hidden="1">{"via1",#N/A,TRUE,"general";"via2",#N/A,TRUE,"general";"via3",#N/A,TRUE,"general"}</definedName>
    <definedName name="GRAF1ANO" localSheetId="45" hidden="1">{"via1",#N/A,TRUE,"general";"via2",#N/A,TRUE,"general";"via3",#N/A,TRUE,"general"}</definedName>
    <definedName name="GRAF1ANO" localSheetId="47" hidden="1">{"via1",#N/A,TRUE,"general";"via2",#N/A,TRUE,"general";"via3",#N/A,TRUE,"general"}</definedName>
    <definedName name="GRAF1ANO" localSheetId="49" hidden="1">{"via1",#N/A,TRUE,"general";"via2",#N/A,TRUE,"general";"via3",#N/A,TRUE,"general"}</definedName>
    <definedName name="GRAF1ANO" localSheetId="51" hidden="1">{"via1",#N/A,TRUE,"general";"via2",#N/A,TRUE,"general";"via3",#N/A,TRUE,"general"}</definedName>
    <definedName name="GRAF1ANO" localSheetId="53" hidden="1">{"via1",#N/A,TRUE,"general";"via2",#N/A,TRUE,"general";"via3",#N/A,TRUE,"general"}</definedName>
    <definedName name="GRAF1ANO" localSheetId="55" hidden="1">{"via1",#N/A,TRUE,"general";"via2",#N/A,TRUE,"general";"via3",#N/A,TRUE,"general"}</definedName>
    <definedName name="GRAF1ANO" localSheetId="57" hidden="1">{"via1",#N/A,TRUE,"general";"via2",#N/A,TRUE,"general";"via3",#N/A,TRUE,"general"}</definedName>
    <definedName name="GRAF1ANO" localSheetId="59" hidden="1">{"via1",#N/A,TRUE,"general";"via2",#N/A,TRUE,"general";"via3",#N/A,TRUE,"general"}</definedName>
    <definedName name="GRAF1ANO" localSheetId="61" hidden="1">{"via1",#N/A,TRUE,"general";"via2",#N/A,TRUE,"general";"via3",#N/A,TRUE,"general"}</definedName>
    <definedName name="GRAF1ANO" localSheetId="63" hidden="1">{"via1",#N/A,TRUE,"general";"via2",#N/A,TRUE,"general";"via3",#N/A,TRUE,"general"}</definedName>
    <definedName name="GRAF1ANO" localSheetId="65" hidden="1">{"via1",#N/A,TRUE,"general";"via2",#N/A,TRUE,"general";"via3",#N/A,TRUE,"general"}</definedName>
    <definedName name="GRAF1ANO" localSheetId="67" hidden="1">{"via1",#N/A,TRUE,"general";"via2",#N/A,TRUE,"general";"via3",#N/A,TRUE,"general"}</definedName>
    <definedName name="GRAF1ANO" localSheetId="69" hidden="1">{"via1",#N/A,TRUE,"general";"via2",#N/A,TRUE,"general";"via3",#N/A,TRUE,"general"}</definedName>
    <definedName name="GRAF1ANO" localSheetId="71" hidden="1">{"via1",#N/A,TRUE,"general";"via2",#N/A,TRUE,"general";"via3",#N/A,TRUE,"general"}</definedName>
    <definedName name="GRAF1ANO" localSheetId="73" hidden="1">{"via1",#N/A,TRUE,"general";"via2",#N/A,TRUE,"general";"via3",#N/A,TRUE,"general"}</definedName>
    <definedName name="GRAF1ANO" localSheetId="75" hidden="1">{"via1",#N/A,TRUE,"general";"via2",#N/A,TRUE,"general";"via3",#N/A,TRUE,"general"}</definedName>
    <definedName name="GRAF1ANO" localSheetId="77" hidden="1">{"via1",#N/A,TRUE,"general";"via2",#N/A,TRUE,"general";"via3",#N/A,TRUE,"general"}</definedName>
    <definedName name="GRAF1ANO" localSheetId="79"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6"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8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40" hidden="1">{"TAB1",#N/A,TRUE,"GENERAL";"TAB2",#N/A,TRUE,"GENERAL";"TAB3",#N/A,TRUE,"GENERAL";"TAB4",#N/A,TRUE,"GENERAL";"TAB5",#N/A,TRUE,"GENERAL"}</definedName>
    <definedName name="GRAF1AÑO" localSheetId="42" hidden="1">{"TAB1",#N/A,TRUE,"GENERAL";"TAB2",#N/A,TRUE,"GENERAL";"TAB3",#N/A,TRUE,"GENERAL";"TAB4",#N/A,TRUE,"GENERAL";"TAB5",#N/A,TRUE,"GENERAL"}</definedName>
    <definedName name="GRAF1AÑO" localSheetId="45" hidden="1">{"TAB1",#N/A,TRUE,"GENERAL";"TAB2",#N/A,TRUE,"GENERAL";"TAB3",#N/A,TRUE,"GENERAL";"TAB4",#N/A,TRUE,"GENERAL";"TAB5",#N/A,TRUE,"GENERAL"}</definedName>
    <definedName name="GRAF1AÑO" localSheetId="47" hidden="1">{"TAB1",#N/A,TRUE,"GENERAL";"TAB2",#N/A,TRUE,"GENERAL";"TAB3",#N/A,TRUE,"GENERAL";"TAB4",#N/A,TRUE,"GENERAL";"TAB5",#N/A,TRUE,"GENERAL"}</definedName>
    <definedName name="GRAF1AÑO" localSheetId="49" hidden="1">{"TAB1",#N/A,TRUE,"GENERAL";"TAB2",#N/A,TRUE,"GENERAL";"TAB3",#N/A,TRUE,"GENERAL";"TAB4",#N/A,TRUE,"GENERAL";"TAB5",#N/A,TRUE,"GENERAL"}</definedName>
    <definedName name="GRAF1AÑO" localSheetId="51" hidden="1">{"TAB1",#N/A,TRUE,"GENERAL";"TAB2",#N/A,TRUE,"GENERAL";"TAB3",#N/A,TRUE,"GENERAL";"TAB4",#N/A,TRUE,"GENERAL";"TAB5",#N/A,TRUE,"GENERAL"}</definedName>
    <definedName name="GRAF1AÑO" localSheetId="53" hidden="1">{"TAB1",#N/A,TRUE,"GENERAL";"TAB2",#N/A,TRUE,"GENERAL";"TAB3",#N/A,TRUE,"GENERAL";"TAB4",#N/A,TRUE,"GENERAL";"TAB5",#N/A,TRUE,"GENERAL"}</definedName>
    <definedName name="GRAF1AÑO" localSheetId="55" hidden="1">{"TAB1",#N/A,TRUE,"GENERAL";"TAB2",#N/A,TRUE,"GENERAL";"TAB3",#N/A,TRUE,"GENERAL";"TAB4",#N/A,TRUE,"GENERAL";"TAB5",#N/A,TRUE,"GENERAL"}</definedName>
    <definedName name="GRAF1AÑO" localSheetId="57" hidden="1">{"TAB1",#N/A,TRUE,"GENERAL";"TAB2",#N/A,TRUE,"GENERAL";"TAB3",#N/A,TRUE,"GENERAL";"TAB4",#N/A,TRUE,"GENERAL";"TAB5",#N/A,TRUE,"GENERAL"}</definedName>
    <definedName name="GRAF1AÑO" localSheetId="59" hidden="1">{"TAB1",#N/A,TRUE,"GENERAL";"TAB2",#N/A,TRUE,"GENERAL";"TAB3",#N/A,TRUE,"GENERAL";"TAB4",#N/A,TRUE,"GENERAL";"TAB5",#N/A,TRUE,"GENERAL"}</definedName>
    <definedName name="GRAF1AÑO" localSheetId="61" hidden="1">{"TAB1",#N/A,TRUE,"GENERAL";"TAB2",#N/A,TRUE,"GENERAL";"TAB3",#N/A,TRUE,"GENERAL";"TAB4",#N/A,TRUE,"GENERAL";"TAB5",#N/A,TRUE,"GENERAL"}</definedName>
    <definedName name="GRAF1AÑO" localSheetId="63" hidden="1">{"TAB1",#N/A,TRUE,"GENERAL";"TAB2",#N/A,TRUE,"GENERAL";"TAB3",#N/A,TRUE,"GENERAL";"TAB4",#N/A,TRUE,"GENERAL";"TAB5",#N/A,TRUE,"GENERAL"}</definedName>
    <definedName name="GRAF1AÑO" localSheetId="65" hidden="1">{"TAB1",#N/A,TRUE,"GENERAL";"TAB2",#N/A,TRUE,"GENERAL";"TAB3",#N/A,TRUE,"GENERAL";"TAB4",#N/A,TRUE,"GENERAL";"TAB5",#N/A,TRUE,"GENERAL"}</definedName>
    <definedName name="GRAF1AÑO" localSheetId="67" hidden="1">{"TAB1",#N/A,TRUE,"GENERAL";"TAB2",#N/A,TRUE,"GENERAL";"TAB3",#N/A,TRUE,"GENERAL";"TAB4",#N/A,TRUE,"GENERAL";"TAB5",#N/A,TRUE,"GENERAL"}</definedName>
    <definedName name="GRAF1AÑO" localSheetId="69" hidden="1">{"TAB1",#N/A,TRUE,"GENERAL";"TAB2",#N/A,TRUE,"GENERAL";"TAB3",#N/A,TRUE,"GENERAL";"TAB4",#N/A,TRUE,"GENERAL";"TAB5",#N/A,TRUE,"GENERAL"}</definedName>
    <definedName name="GRAF1AÑO" localSheetId="71" hidden="1">{"TAB1",#N/A,TRUE,"GENERAL";"TAB2",#N/A,TRUE,"GENERAL";"TAB3",#N/A,TRUE,"GENERAL";"TAB4",#N/A,TRUE,"GENERAL";"TAB5",#N/A,TRUE,"GENERAL"}</definedName>
    <definedName name="GRAF1AÑO" localSheetId="73" hidden="1">{"TAB1",#N/A,TRUE,"GENERAL";"TAB2",#N/A,TRUE,"GENERAL";"TAB3",#N/A,TRUE,"GENERAL";"TAB4",#N/A,TRUE,"GENERAL";"TAB5",#N/A,TRUE,"GENERAL"}</definedName>
    <definedName name="GRAF1AÑO" localSheetId="75" hidden="1">{"TAB1",#N/A,TRUE,"GENERAL";"TAB2",#N/A,TRUE,"GENERAL";"TAB3",#N/A,TRUE,"GENERAL";"TAB4",#N/A,TRUE,"GENERAL";"TAB5",#N/A,TRUE,"GENERAL"}</definedName>
    <definedName name="GRAF1AÑO" localSheetId="77" hidden="1">{"TAB1",#N/A,TRUE,"GENERAL";"TAB2",#N/A,TRUE,"GENERAL";"TAB3",#N/A,TRUE,"GENERAL";"TAB4",#N/A,TRUE,"GENERAL";"TAB5",#N/A,TRUE,"GENERAL"}</definedName>
    <definedName name="GRAF1AÑO" localSheetId="79"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6">#REF!</definedName>
    <definedName name="GRAF2" localSheetId="28">#REF!</definedName>
    <definedName name="GRAF2" localSheetId="30">#REF!</definedName>
    <definedName name="GRAF2" localSheetId="81">#REF!</definedName>
    <definedName name="GRAF2" localSheetId="32">#REF!</definedName>
    <definedName name="GRAF2" localSheetId="34">#REF!</definedName>
    <definedName name="GRAF2" localSheetId="36">#REF!</definedName>
    <definedName name="GRAF2" localSheetId="38">#REF!</definedName>
    <definedName name="GRAF2" localSheetId="40">#REF!</definedName>
    <definedName name="GRAF2" localSheetId="42">#REF!</definedName>
    <definedName name="GRAF2" localSheetId="45">#REF!</definedName>
    <definedName name="GRAF2" localSheetId="47">#REF!</definedName>
    <definedName name="GRAF2" localSheetId="49">#REF!</definedName>
    <definedName name="GRAF2" localSheetId="51">#REF!</definedName>
    <definedName name="GRAF2" localSheetId="53">#REF!</definedName>
    <definedName name="GRAF2" localSheetId="55">#REF!</definedName>
    <definedName name="GRAF2" localSheetId="57">#REF!</definedName>
    <definedName name="GRAF2" localSheetId="59">#REF!</definedName>
    <definedName name="GRAF2" localSheetId="61">#REF!</definedName>
    <definedName name="GRAF2" localSheetId="63">#REF!</definedName>
    <definedName name="GRAF2" localSheetId="65">#REF!</definedName>
    <definedName name="GRAF2" localSheetId="67">#REF!</definedName>
    <definedName name="GRAF2" localSheetId="69">#REF!</definedName>
    <definedName name="GRAF2" localSheetId="71">#REF!</definedName>
    <definedName name="GRAF2" localSheetId="73">#REF!</definedName>
    <definedName name="GRAF2" localSheetId="75">#REF!</definedName>
    <definedName name="GRAF2" localSheetId="77">#REF!</definedName>
    <definedName name="GRAF2" localSheetId="79">#REF!</definedName>
    <definedName name="GRAF2">#REF!</definedName>
    <definedName name="GRAF3" localSheetId="26">#REF!</definedName>
    <definedName name="GRAF3" localSheetId="28">#REF!</definedName>
    <definedName name="GRAF3" localSheetId="30">#REF!</definedName>
    <definedName name="GRAF3" localSheetId="81">#REF!</definedName>
    <definedName name="GRAF3" localSheetId="32">#REF!</definedName>
    <definedName name="GRAF3" localSheetId="34">#REF!</definedName>
    <definedName name="GRAF3" localSheetId="36">#REF!</definedName>
    <definedName name="GRAF3" localSheetId="38">#REF!</definedName>
    <definedName name="GRAF3" localSheetId="40">#REF!</definedName>
    <definedName name="GRAF3" localSheetId="42">#REF!</definedName>
    <definedName name="GRAF3" localSheetId="45">#REF!</definedName>
    <definedName name="GRAF3" localSheetId="47">#REF!</definedName>
    <definedName name="GRAF3" localSheetId="49">#REF!</definedName>
    <definedName name="GRAF3" localSheetId="51">#REF!</definedName>
    <definedName name="GRAF3" localSheetId="53">#REF!</definedName>
    <definedName name="GRAF3" localSheetId="55">#REF!</definedName>
    <definedName name="GRAF3" localSheetId="57">#REF!</definedName>
    <definedName name="GRAF3" localSheetId="59">#REF!</definedName>
    <definedName name="GRAF3" localSheetId="61">#REF!</definedName>
    <definedName name="GRAF3" localSheetId="63">#REF!</definedName>
    <definedName name="GRAF3" localSheetId="65">#REF!</definedName>
    <definedName name="GRAF3" localSheetId="67">#REF!</definedName>
    <definedName name="GRAF3" localSheetId="69">#REF!</definedName>
    <definedName name="GRAF3" localSheetId="71">#REF!</definedName>
    <definedName name="GRAF3" localSheetId="73">#REF!</definedName>
    <definedName name="GRAF3" localSheetId="75">#REF!</definedName>
    <definedName name="GRAF3" localSheetId="77">#REF!</definedName>
    <definedName name="GRAF3" localSheetId="79">#REF!</definedName>
    <definedName name="GRAF3">#REF!</definedName>
    <definedName name="GRC">[14]Tablas!#REF!</definedName>
    <definedName name="GRC_ON_ASO">[14]Tablas!#REF!</definedName>
    <definedName name="GRC_ON_DAPIAY">#REF!</definedName>
    <definedName name="GRC_ON_GER">#REF!</definedName>
    <definedName name="gregds" localSheetId="26"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8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40" hidden="1">{"TAB1",#N/A,TRUE,"GENERAL";"TAB2",#N/A,TRUE,"GENERAL";"TAB3",#N/A,TRUE,"GENERAL";"TAB4",#N/A,TRUE,"GENERAL";"TAB5",#N/A,TRUE,"GENERAL"}</definedName>
    <definedName name="gregds" localSheetId="42" hidden="1">{"TAB1",#N/A,TRUE,"GENERAL";"TAB2",#N/A,TRUE,"GENERAL";"TAB3",#N/A,TRUE,"GENERAL";"TAB4",#N/A,TRUE,"GENERAL";"TAB5",#N/A,TRUE,"GENERAL"}</definedName>
    <definedName name="gregds" localSheetId="45" hidden="1">{"TAB1",#N/A,TRUE,"GENERAL";"TAB2",#N/A,TRUE,"GENERAL";"TAB3",#N/A,TRUE,"GENERAL";"TAB4",#N/A,TRUE,"GENERAL";"TAB5",#N/A,TRUE,"GENERAL"}</definedName>
    <definedName name="gregds" localSheetId="47" hidden="1">{"TAB1",#N/A,TRUE,"GENERAL";"TAB2",#N/A,TRUE,"GENERAL";"TAB3",#N/A,TRUE,"GENERAL";"TAB4",#N/A,TRUE,"GENERAL";"TAB5",#N/A,TRUE,"GENERAL"}</definedName>
    <definedName name="gregds" localSheetId="49" hidden="1">{"TAB1",#N/A,TRUE,"GENERAL";"TAB2",#N/A,TRUE,"GENERAL";"TAB3",#N/A,TRUE,"GENERAL";"TAB4",#N/A,TRUE,"GENERAL";"TAB5",#N/A,TRUE,"GENERAL"}</definedName>
    <definedName name="gregds" localSheetId="51" hidden="1">{"TAB1",#N/A,TRUE,"GENERAL";"TAB2",#N/A,TRUE,"GENERAL";"TAB3",#N/A,TRUE,"GENERAL";"TAB4",#N/A,TRUE,"GENERAL";"TAB5",#N/A,TRUE,"GENERAL"}</definedName>
    <definedName name="gregds" localSheetId="53" hidden="1">{"TAB1",#N/A,TRUE,"GENERAL";"TAB2",#N/A,TRUE,"GENERAL";"TAB3",#N/A,TRUE,"GENERAL";"TAB4",#N/A,TRUE,"GENERAL";"TAB5",#N/A,TRUE,"GENERAL"}</definedName>
    <definedName name="gregds" localSheetId="55" hidden="1">{"TAB1",#N/A,TRUE,"GENERAL";"TAB2",#N/A,TRUE,"GENERAL";"TAB3",#N/A,TRUE,"GENERAL";"TAB4",#N/A,TRUE,"GENERAL";"TAB5",#N/A,TRUE,"GENERAL"}</definedName>
    <definedName name="gregds" localSheetId="57" hidden="1">{"TAB1",#N/A,TRUE,"GENERAL";"TAB2",#N/A,TRUE,"GENERAL";"TAB3",#N/A,TRUE,"GENERAL";"TAB4",#N/A,TRUE,"GENERAL";"TAB5",#N/A,TRUE,"GENERAL"}</definedName>
    <definedName name="gregds" localSheetId="59" hidden="1">{"TAB1",#N/A,TRUE,"GENERAL";"TAB2",#N/A,TRUE,"GENERAL";"TAB3",#N/A,TRUE,"GENERAL";"TAB4",#N/A,TRUE,"GENERAL";"TAB5",#N/A,TRUE,"GENERAL"}</definedName>
    <definedName name="gregds" localSheetId="61" hidden="1">{"TAB1",#N/A,TRUE,"GENERAL";"TAB2",#N/A,TRUE,"GENERAL";"TAB3",#N/A,TRUE,"GENERAL";"TAB4",#N/A,TRUE,"GENERAL";"TAB5",#N/A,TRUE,"GENERAL"}</definedName>
    <definedName name="gregds" localSheetId="63" hidden="1">{"TAB1",#N/A,TRUE,"GENERAL";"TAB2",#N/A,TRUE,"GENERAL";"TAB3",#N/A,TRUE,"GENERAL";"TAB4",#N/A,TRUE,"GENERAL";"TAB5",#N/A,TRUE,"GENERAL"}</definedName>
    <definedName name="gregds" localSheetId="65" hidden="1">{"TAB1",#N/A,TRUE,"GENERAL";"TAB2",#N/A,TRUE,"GENERAL";"TAB3",#N/A,TRUE,"GENERAL";"TAB4",#N/A,TRUE,"GENERAL";"TAB5",#N/A,TRUE,"GENERAL"}</definedName>
    <definedName name="gregds" localSheetId="67" hidden="1">{"TAB1",#N/A,TRUE,"GENERAL";"TAB2",#N/A,TRUE,"GENERAL";"TAB3",#N/A,TRUE,"GENERAL";"TAB4",#N/A,TRUE,"GENERAL";"TAB5",#N/A,TRUE,"GENERAL"}</definedName>
    <definedName name="gregds" localSheetId="69" hidden="1">{"TAB1",#N/A,TRUE,"GENERAL";"TAB2",#N/A,TRUE,"GENERAL";"TAB3",#N/A,TRUE,"GENERAL";"TAB4",#N/A,TRUE,"GENERAL";"TAB5",#N/A,TRUE,"GENERAL"}</definedName>
    <definedName name="gregds" localSheetId="71" hidden="1">{"TAB1",#N/A,TRUE,"GENERAL";"TAB2",#N/A,TRUE,"GENERAL";"TAB3",#N/A,TRUE,"GENERAL";"TAB4",#N/A,TRUE,"GENERAL";"TAB5",#N/A,TRUE,"GENERAL"}</definedName>
    <definedName name="gregds" localSheetId="73" hidden="1">{"TAB1",#N/A,TRUE,"GENERAL";"TAB2",#N/A,TRUE,"GENERAL";"TAB3",#N/A,TRUE,"GENERAL";"TAB4",#N/A,TRUE,"GENERAL";"TAB5",#N/A,TRUE,"GENERAL"}</definedName>
    <definedName name="gregds" localSheetId="75" hidden="1">{"TAB1",#N/A,TRUE,"GENERAL";"TAB2",#N/A,TRUE,"GENERAL";"TAB3",#N/A,TRUE,"GENERAL";"TAB4",#N/A,TRUE,"GENERAL";"TAB5",#N/A,TRUE,"GENERAL"}</definedName>
    <definedName name="gregds" localSheetId="77" hidden="1">{"TAB1",#N/A,TRUE,"GENERAL";"TAB2",#N/A,TRUE,"GENERAL";"TAB3",#N/A,TRUE,"GENERAL";"TAB4",#N/A,TRUE,"GENERAL";"TAB5",#N/A,TRUE,"GENERAL"}</definedName>
    <definedName name="gregds" localSheetId="79"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8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40"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45" hidden="1">{"TAB1",#N/A,TRUE,"GENERAL";"TAB2",#N/A,TRUE,"GENERAL";"TAB3",#N/A,TRUE,"GENERAL";"TAB4",#N/A,TRUE,"GENERAL";"TAB5",#N/A,TRUE,"GENERAL"}</definedName>
    <definedName name="grehrtyh" localSheetId="47" hidden="1">{"TAB1",#N/A,TRUE,"GENERAL";"TAB2",#N/A,TRUE,"GENERAL";"TAB3",#N/A,TRUE,"GENERAL";"TAB4",#N/A,TRUE,"GENERAL";"TAB5",#N/A,TRUE,"GENERAL"}</definedName>
    <definedName name="grehrtyh" localSheetId="49" hidden="1">{"TAB1",#N/A,TRUE,"GENERAL";"TAB2",#N/A,TRUE,"GENERAL";"TAB3",#N/A,TRUE,"GENERAL";"TAB4",#N/A,TRUE,"GENERAL";"TAB5",#N/A,TRUE,"GENERAL"}</definedName>
    <definedName name="grehrtyh" localSheetId="51" hidden="1">{"TAB1",#N/A,TRUE,"GENERAL";"TAB2",#N/A,TRUE,"GENERAL";"TAB3",#N/A,TRUE,"GENERAL";"TAB4",#N/A,TRUE,"GENERAL";"TAB5",#N/A,TRUE,"GENERAL"}</definedName>
    <definedName name="grehrtyh" localSheetId="53" hidden="1">{"TAB1",#N/A,TRUE,"GENERAL";"TAB2",#N/A,TRUE,"GENERAL";"TAB3",#N/A,TRUE,"GENERAL";"TAB4",#N/A,TRUE,"GENERAL";"TAB5",#N/A,TRUE,"GENERAL"}</definedName>
    <definedName name="grehrtyh" localSheetId="55" hidden="1">{"TAB1",#N/A,TRUE,"GENERAL";"TAB2",#N/A,TRUE,"GENERAL";"TAB3",#N/A,TRUE,"GENERAL";"TAB4",#N/A,TRUE,"GENERAL";"TAB5",#N/A,TRUE,"GENERAL"}</definedName>
    <definedName name="grehrtyh" localSheetId="57" hidden="1">{"TAB1",#N/A,TRUE,"GENERAL";"TAB2",#N/A,TRUE,"GENERAL";"TAB3",#N/A,TRUE,"GENERAL";"TAB4",#N/A,TRUE,"GENERAL";"TAB5",#N/A,TRUE,"GENERAL"}</definedName>
    <definedName name="grehrtyh" localSheetId="59" hidden="1">{"TAB1",#N/A,TRUE,"GENERAL";"TAB2",#N/A,TRUE,"GENERAL";"TAB3",#N/A,TRUE,"GENERAL";"TAB4",#N/A,TRUE,"GENERAL";"TAB5",#N/A,TRUE,"GENERAL"}</definedName>
    <definedName name="grehrtyh" localSheetId="61" hidden="1">{"TAB1",#N/A,TRUE,"GENERAL";"TAB2",#N/A,TRUE,"GENERAL";"TAB3",#N/A,TRUE,"GENERAL";"TAB4",#N/A,TRUE,"GENERAL";"TAB5",#N/A,TRUE,"GENERAL"}</definedName>
    <definedName name="grehrtyh" localSheetId="63" hidden="1">{"TAB1",#N/A,TRUE,"GENERAL";"TAB2",#N/A,TRUE,"GENERAL";"TAB3",#N/A,TRUE,"GENERAL";"TAB4",#N/A,TRUE,"GENERAL";"TAB5",#N/A,TRUE,"GENERAL"}</definedName>
    <definedName name="grehrtyh" localSheetId="65" hidden="1">{"TAB1",#N/A,TRUE,"GENERAL";"TAB2",#N/A,TRUE,"GENERAL";"TAB3",#N/A,TRUE,"GENERAL";"TAB4",#N/A,TRUE,"GENERAL";"TAB5",#N/A,TRUE,"GENERAL"}</definedName>
    <definedName name="grehrtyh" localSheetId="67" hidden="1">{"TAB1",#N/A,TRUE,"GENERAL";"TAB2",#N/A,TRUE,"GENERAL";"TAB3",#N/A,TRUE,"GENERAL";"TAB4",#N/A,TRUE,"GENERAL";"TAB5",#N/A,TRUE,"GENERAL"}</definedName>
    <definedName name="grehrtyh" localSheetId="69" hidden="1">{"TAB1",#N/A,TRUE,"GENERAL";"TAB2",#N/A,TRUE,"GENERAL";"TAB3",#N/A,TRUE,"GENERAL";"TAB4",#N/A,TRUE,"GENERAL";"TAB5",#N/A,TRUE,"GENERAL"}</definedName>
    <definedName name="grehrtyh" localSheetId="71" hidden="1">{"TAB1",#N/A,TRUE,"GENERAL";"TAB2",#N/A,TRUE,"GENERAL";"TAB3",#N/A,TRUE,"GENERAL";"TAB4",#N/A,TRUE,"GENERAL";"TAB5",#N/A,TRUE,"GENERAL"}</definedName>
    <definedName name="grehrtyh" localSheetId="73" hidden="1">{"TAB1",#N/A,TRUE,"GENERAL";"TAB2",#N/A,TRUE,"GENERAL";"TAB3",#N/A,TRUE,"GENERAL";"TAB4",#N/A,TRUE,"GENERAL";"TAB5",#N/A,TRUE,"GENERAL"}</definedName>
    <definedName name="grehrtyh" localSheetId="75" hidden="1">{"TAB1",#N/A,TRUE,"GENERAL";"TAB2",#N/A,TRUE,"GENERAL";"TAB3",#N/A,TRUE,"GENERAL";"TAB4",#N/A,TRUE,"GENERAL";"TAB5",#N/A,TRUE,"GENERAL"}</definedName>
    <definedName name="grehrtyh" localSheetId="77" hidden="1">{"TAB1",#N/A,TRUE,"GENERAL";"TAB2",#N/A,TRUE,"GENERAL";"TAB3",#N/A,TRUE,"GENERAL";"TAB4",#N/A,TRUE,"GENERAL";"TAB5",#N/A,TRUE,"GENERAL"}</definedName>
    <definedName name="grehrtyh" localSheetId="79"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6" hidden="1">{"via1",#N/A,TRUE,"general";"via2",#N/A,TRUE,"general";"via3",#N/A,TRUE,"general"}</definedName>
    <definedName name="grggwero" localSheetId="28" hidden="1">{"via1",#N/A,TRUE,"general";"via2",#N/A,TRUE,"general";"via3",#N/A,TRUE,"general"}</definedName>
    <definedName name="grggwero" localSheetId="30" hidden="1">{"via1",#N/A,TRUE,"general";"via2",#N/A,TRUE,"general";"via3",#N/A,TRUE,"general"}</definedName>
    <definedName name="grggwero" localSheetId="81" hidden="1">{"via1",#N/A,TRUE,"general";"via2",#N/A,TRUE,"general";"via3",#N/A,TRUE,"general"}</definedName>
    <definedName name="grggwero" localSheetId="32" hidden="1">{"via1",#N/A,TRUE,"general";"via2",#N/A,TRUE,"general";"via3",#N/A,TRUE,"general"}</definedName>
    <definedName name="grggwero" localSheetId="34" hidden="1">{"via1",#N/A,TRUE,"general";"via2",#N/A,TRUE,"general";"via3",#N/A,TRUE,"general"}</definedName>
    <definedName name="grggwero" localSheetId="36" hidden="1">{"via1",#N/A,TRUE,"general";"via2",#N/A,TRUE,"general";"via3",#N/A,TRUE,"general"}</definedName>
    <definedName name="grggwero" localSheetId="38" hidden="1">{"via1",#N/A,TRUE,"general";"via2",#N/A,TRUE,"general";"via3",#N/A,TRUE,"general"}</definedName>
    <definedName name="grggwero" localSheetId="40" hidden="1">{"via1",#N/A,TRUE,"general";"via2",#N/A,TRUE,"general";"via3",#N/A,TRUE,"general"}</definedName>
    <definedName name="grggwero" localSheetId="42" hidden="1">{"via1",#N/A,TRUE,"general";"via2",#N/A,TRUE,"general";"via3",#N/A,TRUE,"general"}</definedName>
    <definedName name="grggwero" localSheetId="45" hidden="1">{"via1",#N/A,TRUE,"general";"via2",#N/A,TRUE,"general";"via3",#N/A,TRUE,"general"}</definedName>
    <definedName name="grggwero" localSheetId="47" hidden="1">{"via1",#N/A,TRUE,"general";"via2",#N/A,TRUE,"general";"via3",#N/A,TRUE,"general"}</definedName>
    <definedName name="grggwero" localSheetId="49" hidden="1">{"via1",#N/A,TRUE,"general";"via2",#N/A,TRUE,"general";"via3",#N/A,TRUE,"general"}</definedName>
    <definedName name="grggwero" localSheetId="51" hidden="1">{"via1",#N/A,TRUE,"general";"via2",#N/A,TRUE,"general";"via3",#N/A,TRUE,"general"}</definedName>
    <definedName name="grggwero" localSheetId="53" hidden="1">{"via1",#N/A,TRUE,"general";"via2",#N/A,TRUE,"general";"via3",#N/A,TRUE,"general"}</definedName>
    <definedName name="grggwero" localSheetId="55" hidden="1">{"via1",#N/A,TRUE,"general";"via2",#N/A,TRUE,"general";"via3",#N/A,TRUE,"general"}</definedName>
    <definedName name="grggwero" localSheetId="57" hidden="1">{"via1",#N/A,TRUE,"general";"via2",#N/A,TRUE,"general";"via3",#N/A,TRUE,"general"}</definedName>
    <definedName name="grggwero" localSheetId="59" hidden="1">{"via1",#N/A,TRUE,"general";"via2",#N/A,TRUE,"general";"via3",#N/A,TRUE,"general"}</definedName>
    <definedName name="grggwero" localSheetId="61" hidden="1">{"via1",#N/A,TRUE,"general";"via2",#N/A,TRUE,"general";"via3",#N/A,TRUE,"general"}</definedName>
    <definedName name="grggwero" localSheetId="63" hidden="1">{"via1",#N/A,TRUE,"general";"via2",#N/A,TRUE,"general";"via3",#N/A,TRUE,"general"}</definedName>
    <definedName name="grggwero" localSheetId="65" hidden="1">{"via1",#N/A,TRUE,"general";"via2",#N/A,TRUE,"general";"via3",#N/A,TRUE,"general"}</definedName>
    <definedName name="grggwero" localSheetId="67" hidden="1">{"via1",#N/A,TRUE,"general";"via2",#N/A,TRUE,"general";"via3",#N/A,TRUE,"general"}</definedName>
    <definedName name="grggwero" localSheetId="69" hidden="1">{"via1",#N/A,TRUE,"general";"via2",#N/A,TRUE,"general";"via3",#N/A,TRUE,"general"}</definedName>
    <definedName name="grggwero" localSheetId="71" hidden="1">{"via1",#N/A,TRUE,"general";"via2",#N/A,TRUE,"general";"via3",#N/A,TRUE,"general"}</definedName>
    <definedName name="grggwero" localSheetId="73" hidden="1">{"via1",#N/A,TRUE,"general";"via2",#N/A,TRUE,"general";"via3",#N/A,TRUE,"general"}</definedName>
    <definedName name="grggwero" localSheetId="75" hidden="1">{"via1",#N/A,TRUE,"general";"via2",#N/A,TRUE,"general";"via3",#N/A,TRUE,"general"}</definedName>
    <definedName name="grggwero" localSheetId="77" hidden="1">{"via1",#N/A,TRUE,"general";"via2",#N/A,TRUE,"general";"via3",#N/A,TRUE,"general"}</definedName>
    <definedName name="grggwero" localSheetId="79"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l">#REF!</definedName>
    <definedName name="GRM">[14]Tablas!#REF!</definedName>
    <definedName name="GRM_ON_DMARES">#REF!</definedName>
    <definedName name="GRM_ON_DRIO">#REF!</definedName>
    <definedName name="GRN">[14]Tablas!#REF!</definedName>
    <definedName name="GRN_ON_ASO">[14]Tablas!#REF!</definedName>
    <definedName name="GRN_ON_DIREC">#REF!</definedName>
    <definedName name="GRS">[14]Tablas!#REF!</definedName>
    <definedName name="GRS_ON_ASO">[14]Tablas!#REF!</definedName>
    <definedName name="GRS_ON_DIREC">#REF!</definedName>
    <definedName name="GRS_ON_HUIL">#REF!</definedName>
    <definedName name="grtyerh" localSheetId="26"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8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40" hidden="1">{"TAB1",#N/A,TRUE,"GENERAL";"TAB2",#N/A,TRUE,"GENERAL";"TAB3",#N/A,TRUE,"GENERAL";"TAB4",#N/A,TRUE,"GENERAL";"TAB5",#N/A,TRUE,"GENERAL"}</definedName>
    <definedName name="grtyerh" localSheetId="42" hidden="1">{"TAB1",#N/A,TRUE,"GENERAL";"TAB2",#N/A,TRUE,"GENERAL";"TAB3",#N/A,TRUE,"GENERAL";"TAB4",#N/A,TRUE,"GENERAL";"TAB5",#N/A,TRUE,"GENERAL"}</definedName>
    <definedName name="grtyerh" localSheetId="45" hidden="1">{"TAB1",#N/A,TRUE,"GENERAL";"TAB2",#N/A,TRUE,"GENERAL";"TAB3",#N/A,TRUE,"GENERAL";"TAB4",#N/A,TRUE,"GENERAL";"TAB5",#N/A,TRUE,"GENERAL"}</definedName>
    <definedName name="grtyerh" localSheetId="47" hidden="1">{"TAB1",#N/A,TRUE,"GENERAL";"TAB2",#N/A,TRUE,"GENERAL";"TAB3",#N/A,TRUE,"GENERAL";"TAB4",#N/A,TRUE,"GENERAL";"TAB5",#N/A,TRUE,"GENERAL"}</definedName>
    <definedName name="grtyerh" localSheetId="49" hidden="1">{"TAB1",#N/A,TRUE,"GENERAL";"TAB2",#N/A,TRUE,"GENERAL";"TAB3",#N/A,TRUE,"GENERAL";"TAB4",#N/A,TRUE,"GENERAL";"TAB5",#N/A,TRUE,"GENERAL"}</definedName>
    <definedName name="grtyerh" localSheetId="51" hidden="1">{"TAB1",#N/A,TRUE,"GENERAL";"TAB2",#N/A,TRUE,"GENERAL";"TAB3",#N/A,TRUE,"GENERAL";"TAB4",#N/A,TRUE,"GENERAL";"TAB5",#N/A,TRUE,"GENERAL"}</definedName>
    <definedName name="grtyerh" localSheetId="53" hidden="1">{"TAB1",#N/A,TRUE,"GENERAL";"TAB2",#N/A,TRUE,"GENERAL";"TAB3",#N/A,TRUE,"GENERAL";"TAB4",#N/A,TRUE,"GENERAL";"TAB5",#N/A,TRUE,"GENERAL"}</definedName>
    <definedName name="grtyerh" localSheetId="55" hidden="1">{"TAB1",#N/A,TRUE,"GENERAL";"TAB2",#N/A,TRUE,"GENERAL";"TAB3",#N/A,TRUE,"GENERAL";"TAB4",#N/A,TRUE,"GENERAL";"TAB5",#N/A,TRUE,"GENERAL"}</definedName>
    <definedName name="grtyerh" localSheetId="57" hidden="1">{"TAB1",#N/A,TRUE,"GENERAL";"TAB2",#N/A,TRUE,"GENERAL";"TAB3",#N/A,TRUE,"GENERAL";"TAB4",#N/A,TRUE,"GENERAL";"TAB5",#N/A,TRUE,"GENERAL"}</definedName>
    <definedName name="grtyerh" localSheetId="59" hidden="1">{"TAB1",#N/A,TRUE,"GENERAL";"TAB2",#N/A,TRUE,"GENERAL";"TAB3",#N/A,TRUE,"GENERAL";"TAB4",#N/A,TRUE,"GENERAL";"TAB5",#N/A,TRUE,"GENERAL"}</definedName>
    <definedName name="grtyerh" localSheetId="61" hidden="1">{"TAB1",#N/A,TRUE,"GENERAL";"TAB2",#N/A,TRUE,"GENERAL";"TAB3",#N/A,TRUE,"GENERAL";"TAB4",#N/A,TRUE,"GENERAL";"TAB5",#N/A,TRUE,"GENERAL"}</definedName>
    <definedName name="grtyerh" localSheetId="63" hidden="1">{"TAB1",#N/A,TRUE,"GENERAL";"TAB2",#N/A,TRUE,"GENERAL";"TAB3",#N/A,TRUE,"GENERAL";"TAB4",#N/A,TRUE,"GENERAL";"TAB5",#N/A,TRUE,"GENERAL"}</definedName>
    <definedName name="grtyerh" localSheetId="65" hidden="1">{"TAB1",#N/A,TRUE,"GENERAL";"TAB2",#N/A,TRUE,"GENERAL";"TAB3",#N/A,TRUE,"GENERAL";"TAB4",#N/A,TRUE,"GENERAL";"TAB5",#N/A,TRUE,"GENERAL"}</definedName>
    <definedName name="grtyerh" localSheetId="67" hidden="1">{"TAB1",#N/A,TRUE,"GENERAL";"TAB2",#N/A,TRUE,"GENERAL";"TAB3",#N/A,TRUE,"GENERAL";"TAB4",#N/A,TRUE,"GENERAL";"TAB5",#N/A,TRUE,"GENERAL"}</definedName>
    <definedName name="grtyerh" localSheetId="69" hidden="1">{"TAB1",#N/A,TRUE,"GENERAL";"TAB2",#N/A,TRUE,"GENERAL";"TAB3",#N/A,TRUE,"GENERAL";"TAB4",#N/A,TRUE,"GENERAL";"TAB5",#N/A,TRUE,"GENERAL"}</definedName>
    <definedName name="grtyerh" localSheetId="71" hidden="1">{"TAB1",#N/A,TRUE,"GENERAL";"TAB2",#N/A,TRUE,"GENERAL";"TAB3",#N/A,TRUE,"GENERAL";"TAB4",#N/A,TRUE,"GENERAL";"TAB5",#N/A,TRUE,"GENERAL"}</definedName>
    <definedName name="grtyerh" localSheetId="73" hidden="1">{"TAB1",#N/A,TRUE,"GENERAL";"TAB2",#N/A,TRUE,"GENERAL";"TAB3",#N/A,TRUE,"GENERAL";"TAB4",#N/A,TRUE,"GENERAL";"TAB5",#N/A,TRUE,"GENERAL"}</definedName>
    <definedName name="grtyerh" localSheetId="75" hidden="1">{"TAB1",#N/A,TRUE,"GENERAL";"TAB2",#N/A,TRUE,"GENERAL";"TAB3",#N/A,TRUE,"GENERAL";"TAB4",#N/A,TRUE,"GENERAL";"TAB5",#N/A,TRUE,"GENERAL"}</definedName>
    <definedName name="grtyerh" localSheetId="77" hidden="1">{"TAB1",#N/A,TRUE,"GENERAL";"TAB2",#N/A,TRUE,"GENERAL";"TAB3",#N/A,TRUE,"GENERAL";"TAB4",#N/A,TRUE,"GENERAL";"TAB5",#N/A,TRUE,"GENERAL"}</definedName>
    <definedName name="grtyerh" localSheetId="79"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6">#REF!</definedName>
    <definedName name="GRUPO1" localSheetId="28">#REF!</definedName>
    <definedName name="GRUPO1" localSheetId="30">#REF!</definedName>
    <definedName name="GRUPO1" localSheetId="81">#REF!</definedName>
    <definedName name="GRUPO1" localSheetId="32">#REF!</definedName>
    <definedName name="GRUPO1" localSheetId="34">#REF!</definedName>
    <definedName name="GRUPO1" localSheetId="36">#REF!</definedName>
    <definedName name="GRUPO1" localSheetId="38">#REF!</definedName>
    <definedName name="GRUPO1" localSheetId="40">#REF!</definedName>
    <definedName name="GRUPO1" localSheetId="42">#REF!</definedName>
    <definedName name="GRUPO1" localSheetId="45">#REF!</definedName>
    <definedName name="GRUPO1" localSheetId="47">#REF!</definedName>
    <definedName name="GRUPO1" localSheetId="49">#REF!</definedName>
    <definedName name="GRUPO1" localSheetId="51">#REF!</definedName>
    <definedName name="GRUPO1" localSheetId="53">#REF!</definedName>
    <definedName name="GRUPO1" localSheetId="55">#REF!</definedName>
    <definedName name="GRUPO1" localSheetId="57">#REF!</definedName>
    <definedName name="GRUPO1" localSheetId="59">#REF!</definedName>
    <definedName name="GRUPO1" localSheetId="61">#REF!</definedName>
    <definedName name="GRUPO1" localSheetId="63">#REF!</definedName>
    <definedName name="GRUPO1" localSheetId="65">#REF!</definedName>
    <definedName name="GRUPO1" localSheetId="67">#REF!</definedName>
    <definedName name="GRUPO1" localSheetId="69">#REF!</definedName>
    <definedName name="GRUPO1" localSheetId="71">#REF!</definedName>
    <definedName name="GRUPO1" localSheetId="73">#REF!</definedName>
    <definedName name="GRUPO1" localSheetId="75">#REF!</definedName>
    <definedName name="GRUPO1" localSheetId="77">#REF!</definedName>
    <definedName name="GRUPO1" localSheetId="79">#REF!</definedName>
    <definedName name="GRUPO1" localSheetId="3">#REF!</definedName>
    <definedName name="GRUPO1">#REF!</definedName>
    <definedName name="GRUPO123" localSheetId="26">#REF!</definedName>
    <definedName name="GRUPO123" localSheetId="28">#REF!</definedName>
    <definedName name="GRUPO123" localSheetId="30">#REF!</definedName>
    <definedName name="GRUPO123" localSheetId="81">#REF!</definedName>
    <definedName name="GRUPO123" localSheetId="32">#REF!</definedName>
    <definedName name="GRUPO123" localSheetId="34">#REF!</definedName>
    <definedName name="GRUPO123" localSheetId="36">#REF!</definedName>
    <definedName name="GRUPO123" localSheetId="38">#REF!</definedName>
    <definedName name="GRUPO123" localSheetId="40">#REF!</definedName>
    <definedName name="GRUPO123" localSheetId="42">#REF!</definedName>
    <definedName name="GRUPO123" localSheetId="45">#REF!</definedName>
    <definedName name="GRUPO123" localSheetId="47">#REF!</definedName>
    <definedName name="GRUPO123" localSheetId="49">#REF!</definedName>
    <definedName name="GRUPO123" localSheetId="51">#REF!</definedName>
    <definedName name="GRUPO123" localSheetId="53">#REF!</definedName>
    <definedName name="GRUPO123" localSheetId="55">#REF!</definedName>
    <definedName name="GRUPO123" localSheetId="57">#REF!</definedName>
    <definedName name="GRUPO123" localSheetId="59">#REF!</definedName>
    <definedName name="GRUPO123" localSheetId="61">#REF!</definedName>
    <definedName name="GRUPO123" localSheetId="63">#REF!</definedName>
    <definedName name="GRUPO123" localSheetId="65">#REF!</definedName>
    <definedName name="GRUPO123" localSheetId="67">#REF!</definedName>
    <definedName name="GRUPO123" localSheetId="69">#REF!</definedName>
    <definedName name="GRUPO123" localSheetId="71">#REF!</definedName>
    <definedName name="GRUPO123" localSheetId="73">#REF!</definedName>
    <definedName name="GRUPO123" localSheetId="75">#REF!</definedName>
    <definedName name="GRUPO123" localSheetId="77">#REF!</definedName>
    <definedName name="GRUPO123" localSheetId="79">#REF!</definedName>
    <definedName name="GRUPO123">#REF!</definedName>
    <definedName name="GRUPO13" localSheetId="26">#REF!</definedName>
    <definedName name="GRUPO13" localSheetId="28">#REF!</definedName>
    <definedName name="GRUPO13" localSheetId="30">#REF!</definedName>
    <definedName name="GRUPO13" localSheetId="81">#REF!</definedName>
    <definedName name="GRUPO13" localSheetId="32">#REF!</definedName>
    <definedName name="GRUPO13" localSheetId="34">#REF!</definedName>
    <definedName name="GRUPO13" localSheetId="36">#REF!</definedName>
    <definedName name="GRUPO13" localSheetId="38">#REF!</definedName>
    <definedName name="GRUPO13" localSheetId="40">#REF!</definedName>
    <definedName name="GRUPO13" localSheetId="42">#REF!</definedName>
    <definedName name="GRUPO13" localSheetId="45">#REF!</definedName>
    <definedName name="GRUPO13" localSheetId="47">#REF!</definedName>
    <definedName name="GRUPO13" localSheetId="49">#REF!</definedName>
    <definedName name="GRUPO13" localSheetId="51">#REF!</definedName>
    <definedName name="GRUPO13" localSheetId="53">#REF!</definedName>
    <definedName name="GRUPO13" localSheetId="55">#REF!</definedName>
    <definedName name="GRUPO13" localSheetId="57">#REF!</definedName>
    <definedName name="GRUPO13" localSheetId="59">#REF!</definedName>
    <definedName name="GRUPO13" localSheetId="61">#REF!</definedName>
    <definedName name="GRUPO13" localSheetId="63">#REF!</definedName>
    <definedName name="GRUPO13" localSheetId="65">#REF!</definedName>
    <definedName name="GRUPO13" localSheetId="67">#REF!</definedName>
    <definedName name="GRUPO13" localSheetId="69">#REF!</definedName>
    <definedName name="GRUPO13" localSheetId="71">#REF!</definedName>
    <definedName name="GRUPO13" localSheetId="73">#REF!</definedName>
    <definedName name="GRUPO13" localSheetId="75">#REF!</definedName>
    <definedName name="GRUPO13" localSheetId="77">#REF!</definedName>
    <definedName name="GRUPO13" localSheetId="79">#REF!</definedName>
    <definedName name="GRUPO13">#REF!</definedName>
    <definedName name="GRUPO2" localSheetId="26">#REF!</definedName>
    <definedName name="GRUPO2" localSheetId="28">#REF!</definedName>
    <definedName name="GRUPO2" localSheetId="30">#REF!</definedName>
    <definedName name="GRUPO2" localSheetId="81">#REF!</definedName>
    <definedName name="GRUPO2" localSheetId="32">#REF!</definedName>
    <definedName name="GRUPO2" localSheetId="34">#REF!</definedName>
    <definedName name="GRUPO2" localSheetId="36">#REF!</definedName>
    <definedName name="GRUPO2" localSheetId="38">#REF!</definedName>
    <definedName name="GRUPO2" localSheetId="40">#REF!</definedName>
    <definedName name="GRUPO2" localSheetId="42">#REF!</definedName>
    <definedName name="GRUPO2" localSheetId="45">#REF!</definedName>
    <definedName name="GRUPO2" localSheetId="47">#REF!</definedName>
    <definedName name="GRUPO2" localSheetId="49">#REF!</definedName>
    <definedName name="GRUPO2" localSheetId="51">#REF!</definedName>
    <definedName name="GRUPO2" localSheetId="53">#REF!</definedName>
    <definedName name="GRUPO2" localSheetId="55">#REF!</definedName>
    <definedName name="GRUPO2" localSheetId="57">#REF!</definedName>
    <definedName name="GRUPO2" localSheetId="59">#REF!</definedName>
    <definedName name="GRUPO2" localSheetId="61">#REF!</definedName>
    <definedName name="GRUPO2" localSheetId="63">#REF!</definedName>
    <definedName name="GRUPO2" localSheetId="65">#REF!</definedName>
    <definedName name="GRUPO2" localSheetId="67">#REF!</definedName>
    <definedName name="GRUPO2" localSheetId="69">#REF!</definedName>
    <definedName name="GRUPO2" localSheetId="71">#REF!</definedName>
    <definedName name="GRUPO2" localSheetId="73">#REF!</definedName>
    <definedName name="GRUPO2" localSheetId="75">#REF!</definedName>
    <definedName name="GRUPO2" localSheetId="77">#REF!</definedName>
    <definedName name="GRUPO2" localSheetId="79">#REF!</definedName>
    <definedName name="GRUPO2" localSheetId="3">#REF!</definedName>
    <definedName name="GRUPO2">#REF!</definedName>
    <definedName name="grupo3">[81]Hoja1!$F$6</definedName>
    <definedName name="grupo4">[81]Hoja1!$F$7</definedName>
    <definedName name="grupo5">[81]Hoja1!$F$10</definedName>
    <definedName name="grupo6">[81]Hoja1!$F$11</definedName>
    <definedName name="grupo7">[81]Hoja1!$F$12</definedName>
    <definedName name="grupo8">[81]Hoja1!$F$13</definedName>
    <definedName name="grupo9">[81]Hoja1!$F$14</definedName>
    <definedName name="GSDG" localSheetId="26" hidden="1">{"TAB1",#N/A,TRUE,"GENERAL";"TAB2",#N/A,TRUE,"GENERAL";"TAB3",#N/A,TRUE,"GENERAL";"TAB4",#N/A,TRUE,"GENERAL";"TAB5",#N/A,TRUE,"GENERAL"}</definedName>
    <definedName name="GSDG" localSheetId="28" hidden="1">{"TAB1",#N/A,TRUE,"GENERAL";"TAB2",#N/A,TRUE,"GENERAL";"TAB3",#N/A,TRUE,"GENERAL";"TAB4",#N/A,TRUE,"GENERAL";"TAB5",#N/A,TRUE,"GENERAL"}</definedName>
    <definedName name="GSDG" localSheetId="30" hidden="1">{"TAB1",#N/A,TRUE,"GENERAL";"TAB2",#N/A,TRUE,"GENERAL";"TAB3",#N/A,TRUE,"GENERAL";"TAB4",#N/A,TRUE,"GENERAL";"TAB5",#N/A,TRUE,"GENERAL"}</definedName>
    <definedName name="GSDG" localSheetId="8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4" hidden="1">{"TAB1",#N/A,TRUE,"GENERAL";"TAB2",#N/A,TRUE,"GENERAL";"TAB3",#N/A,TRUE,"GENERAL";"TAB4",#N/A,TRUE,"GENERAL";"TAB5",#N/A,TRUE,"GENERAL"}</definedName>
    <definedName name="GSDG" localSheetId="36" hidden="1">{"TAB1",#N/A,TRUE,"GENERAL";"TAB2",#N/A,TRUE,"GENERAL";"TAB3",#N/A,TRUE,"GENERAL";"TAB4",#N/A,TRUE,"GENERAL";"TAB5",#N/A,TRUE,"GENERAL"}</definedName>
    <definedName name="GSDG" localSheetId="38" hidden="1">{"TAB1",#N/A,TRUE,"GENERAL";"TAB2",#N/A,TRUE,"GENERAL";"TAB3",#N/A,TRUE,"GENERAL";"TAB4",#N/A,TRUE,"GENERAL";"TAB5",#N/A,TRUE,"GENERAL"}</definedName>
    <definedName name="GSDG" localSheetId="40" hidden="1">{"TAB1",#N/A,TRUE,"GENERAL";"TAB2",#N/A,TRUE,"GENERAL";"TAB3",#N/A,TRUE,"GENERAL";"TAB4",#N/A,TRUE,"GENERAL";"TAB5",#N/A,TRUE,"GENERAL"}</definedName>
    <definedName name="GSDG" localSheetId="42" hidden="1">{"TAB1",#N/A,TRUE,"GENERAL";"TAB2",#N/A,TRUE,"GENERAL";"TAB3",#N/A,TRUE,"GENERAL";"TAB4",#N/A,TRUE,"GENERAL";"TAB5",#N/A,TRUE,"GENERAL"}</definedName>
    <definedName name="GSDG" localSheetId="45" hidden="1">{"TAB1",#N/A,TRUE,"GENERAL";"TAB2",#N/A,TRUE,"GENERAL";"TAB3",#N/A,TRUE,"GENERAL";"TAB4",#N/A,TRUE,"GENERAL";"TAB5",#N/A,TRUE,"GENERAL"}</definedName>
    <definedName name="GSDG" localSheetId="47" hidden="1">{"TAB1",#N/A,TRUE,"GENERAL";"TAB2",#N/A,TRUE,"GENERAL";"TAB3",#N/A,TRUE,"GENERAL";"TAB4",#N/A,TRUE,"GENERAL";"TAB5",#N/A,TRUE,"GENERAL"}</definedName>
    <definedName name="GSDG" localSheetId="49" hidden="1">{"TAB1",#N/A,TRUE,"GENERAL";"TAB2",#N/A,TRUE,"GENERAL";"TAB3",#N/A,TRUE,"GENERAL";"TAB4",#N/A,TRUE,"GENERAL";"TAB5",#N/A,TRUE,"GENERAL"}</definedName>
    <definedName name="GSDG" localSheetId="51" hidden="1">{"TAB1",#N/A,TRUE,"GENERAL";"TAB2",#N/A,TRUE,"GENERAL";"TAB3",#N/A,TRUE,"GENERAL";"TAB4",#N/A,TRUE,"GENERAL";"TAB5",#N/A,TRUE,"GENERAL"}</definedName>
    <definedName name="GSDG" localSheetId="53" hidden="1">{"TAB1",#N/A,TRUE,"GENERAL";"TAB2",#N/A,TRUE,"GENERAL";"TAB3",#N/A,TRUE,"GENERAL";"TAB4",#N/A,TRUE,"GENERAL";"TAB5",#N/A,TRUE,"GENERAL"}</definedName>
    <definedName name="GSDG" localSheetId="55" hidden="1">{"TAB1",#N/A,TRUE,"GENERAL";"TAB2",#N/A,TRUE,"GENERAL";"TAB3",#N/A,TRUE,"GENERAL";"TAB4",#N/A,TRUE,"GENERAL";"TAB5",#N/A,TRUE,"GENERAL"}</definedName>
    <definedName name="GSDG" localSheetId="57" hidden="1">{"TAB1",#N/A,TRUE,"GENERAL";"TAB2",#N/A,TRUE,"GENERAL";"TAB3",#N/A,TRUE,"GENERAL";"TAB4",#N/A,TRUE,"GENERAL";"TAB5",#N/A,TRUE,"GENERAL"}</definedName>
    <definedName name="GSDG" localSheetId="59" hidden="1">{"TAB1",#N/A,TRUE,"GENERAL";"TAB2",#N/A,TRUE,"GENERAL";"TAB3",#N/A,TRUE,"GENERAL";"TAB4",#N/A,TRUE,"GENERAL";"TAB5",#N/A,TRUE,"GENERAL"}</definedName>
    <definedName name="GSDG" localSheetId="61" hidden="1">{"TAB1",#N/A,TRUE,"GENERAL";"TAB2",#N/A,TRUE,"GENERAL";"TAB3",#N/A,TRUE,"GENERAL";"TAB4",#N/A,TRUE,"GENERAL";"TAB5",#N/A,TRUE,"GENERAL"}</definedName>
    <definedName name="GSDG" localSheetId="63" hidden="1">{"TAB1",#N/A,TRUE,"GENERAL";"TAB2",#N/A,TRUE,"GENERAL";"TAB3",#N/A,TRUE,"GENERAL";"TAB4",#N/A,TRUE,"GENERAL";"TAB5",#N/A,TRUE,"GENERAL"}</definedName>
    <definedName name="GSDG" localSheetId="65" hidden="1">{"TAB1",#N/A,TRUE,"GENERAL";"TAB2",#N/A,TRUE,"GENERAL";"TAB3",#N/A,TRUE,"GENERAL";"TAB4",#N/A,TRUE,"GENERAL";"TAB5",#N/A,TRUE,"GENERAL"}</definedName>
    <definedName name="GSDG" localSheetId="67" hidden="1">{"TAB1",#N/A,TRUE,"GENERAL";"TAB2",#N/A,TRUE,"GENERAL";"TAB3",#N/A,TRUE,"GENERAL";"TAB4",#N/A,TRUE,"GENERAL";"TAB5",#N/A,TRUE,"GENERAL"}</definedName>
    <definedName name="GSDG" localSheetId="69" hidden="1">{"TAB1",#N/A,TRUE,"GENERAL";"TAB2",#N/A,TRUE,"GENERAL";"TAB3",#N/A,TRUE,"GENERAL";"TAB4",#N/A,TRUE,"GENERAL";"TAB5",#N/A,TRUE,"GENERAL"}</definedName>
    <definedName name="GSDG" localSheetId="71" hidden="1">{"TAB1",#N/A,TRUE,"GENERAL";"TAB2",#N/A,TRUE,"GENERAL";"TAB3",#N/A,TRUE,"GENERAL";"TAB4",#N/A,TRUE,"GENERAL";"TAB5",#N/A,TRUE,"GENERAL"}</definedName>
    <definedName name="GSDG" localSheetId="73" hidden="1">{"TAB1",#N/A,TRUE,"GENERAL";"TAB2",#N/A,TRUE,"GENERAL";"TAB3",#N/A,TRUE,"GENERAL";"TAB4",#N/A,TRUE,"GENERAL";"TAB5",#N/A,TRUE,"GENERAL"}</definedName>
    <definedName name="GSDG" localSheetId="75" hidden="1">{"TAB1",#N/A,TRUE,"GENERAL";"TAB2",#N/A,TRUE,"GENERAL";"TAB3",#N/A,TRUE,"GENERAL";"TAB4",#N/A,TRUE,"GENERAL";"TAB5",#N/A,TRUE,"GENERAL"}</definedName>
    <definedName name="GSDG" localSheetId="77" hidden="1">{"TAB1",#N/A,TRUE,"GENERAL";"TAB2",#N/A,TRUE,"GENERAL";"TAB3",#N/A,TRUE,"GENERAL";"TAB4",#N/A,TRUE,"GENERAL";"TAB5",#N/A,TRUE,"GENERAL"}</definedName>
    <definedName name="GSDG" localSheetId="79"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6" hidden="1">{"via1",#N/A,TRUE,"general";"via2",#N/A,TRUE,"general";"via3",#N/A,TRUE,"general"}</definedName>
    <definedName name="gsfsf" localSheetId="28" hidden="1">{"via1",#N/A,TRUE,"general";"via2",#N/A,TRUE,"general";"via3",#N/A,TRUE,"general"}</definedName>
    <definedName name="gsfsf" localSheetId="30" hidden="1">{"via1",#N/A,TRUE,"general";"via2",#N/A,TRUE,"general";"via3",#N/A,TRUE,"general"}</definedName>
    <definedName name="gsfsf" localSheetId="81" hidden="1">{"via1",#N/A,TRUE,"general";"via2",#N/A,TRUE,"general";"via3",#N/A,TRUE,"general"}</definedName>
    <definedName name="gsfsf" localSheetId="32" hidden="1">{"via1",#N/A,TRUE,"general";"via2",#N/A,TRUE,"general";"via3",#N/A,TRUE,"general"}</definedName>
    <definedName name="gsfsf" localSheetId="34" hidden="1">{"via1",#N/A,TRUE,"general";"via2",#N/A,TRUE,"general";"via3",#N/A,TRUE,"general"}</definedName>
    <definedName name="gsfsf" localSheetId="36" hidden="1">{"via1",#N/A,TRUE,"general";"via2",#N/A,TRUE,"general";"via3",#N/A,TRUE,"general"}</definedName>
    <definedName name="gsfsf" localSheetId="38" hidden="1">{"via1",#N/A,TRUE,"general";"via2",#N/A,TRUE,"general";"via3",#N/A,TRUE,"general"}</definedName>
    <definedName name="gsfsf" localSheetId="40" hidden="1">{"via1",#N/A,TRUE,"general";"via2",#N/A,TRUE,"general";"via3",#N/A,TRUE,"general"}</definedName>
    <definedName name="gsfsf" localSheetId="42" hidden="1">{"via1",#N/A,TRUE,"general";"via2",#N/A,TRUE,"general";"via3",#N/A,TRUE,"general"}</definedName>
    <definedName name="gsfsf" localSheetId="45" hidden="1">{"via1",#N/A,TRUE,"general";"via2",#N/A,TRUE,"general";"via3",#N/A,TRUE,"general"}</definedName>
    <definedName name="gsfsf" localSheetId="47" hidden="1">{"via1",#N/A,TRUE,"general";"via2",#N/A,TRUE,"general";"via3",#N/A,TRUE,"general"}</definedName>
    <definedName name="gsfsf" localSheetId="49" hidden="1">{"via1",#N/A,TRUE,"general";"via2",#N/A,TRUE,"general";"via3",#N/A,TRUE,"general"}</definedName>
    <definedName name="gsfsf" localSheetId="51" hidden="1">{"via1",#N/A,TRUE,"general";"via2",#N/A,TRUE,"general";"via3",#N/A,TRUE,"general"}</definedName>
    <definedName name="gsfsf" localSheetId="53" hidden="1">{"via1",#N/A,TRUE,"general";"via2",#N/A,TRUE,"general";"via3",#N/A,TRUE,"general"}</definedName>
    <definedName name="gsfsf" localSheetId="55" hidden="1">{"via1",#N/A,TRUE,"general";"via2",#N/A,TRUE,"general";"via3",#N/A,TRUE,"general"}</definedName>
    <definedName name="gsfsf" localSheetId="57" hidden="1">{"via1",#N/A,TRUE,"general";"via2",#N/A,TRUE,"general";"via3",#N/A,TRUE,"general"}</definedName>
    <definedName name="gsfsf" localSheetId="59" hidden="1">{"via1",#N/A,TRUE,"general";"via2",#N/A,TRUE,"general";"via3",#N/A,TRUE,"general"}</definedName>
    <definedName name="gsfsf" localSheetId="61" hidden="1">{"via1",#N/A,TRUE,"general";"via2",#N/A,TRUE,"general";"via3",#N/A,TRUE,"general"}</definedName>
    <definedName name="gsfsf" localSheetId="63" hidden="1">{"via1",#N/A,TRUE,"general";"via2",#N/A,TRUE,"general";"via3",#N/A,TRUE,"general"}</definedName>
    <definedName name="gsfsf" localSheetId="65" hidden="1">{"via1",#N/A,TRUE,"general";"via2",#N/A,TRUE,"general";"via3",#N/A,TRUE,"general"}</definedName>
    <definedName name="gsfsf" localSheetId="67" hidden="1">{"via1",#N/A,TRUE,"general";"via2",#N/A,TRUE,"general";"via3",#N/A,TRUE,"general"}</definedName>
    <definedName name="gsfsf" localSheetId="69" hidden="1">{"via1",#N/A,TRUE,"general";"via2",#N/A,TRUE,"general";"via3",#N/A,TRUE,"general"}</definedName>
    <definedName name="gsfsf" localSheetId="71" hidden="1">{"via1",#N/A,TRUE,"general";"via2",#N/A,TRUE,"general";"via3",#N/A,TRUE,"general"}</definedName>
    <definedName name="gsfsf" localSheetId="73" hidden="1">{"via1",#N/A,TRUE,"general";"via2",#N/A,TRUE,"general";"via3",#N/A,TRUE,"general"}</definedName>
    <definedName name="gsfsf" localSheetId="75" hidden="1">{"via1",#N/A,TRUE,"general";"via2",#N/A,TRUE,"general";"via3",#N/A,TRUE,"general"}</definedName>
    <definedName name="gsfsf" localSheetId="77" hidden="1">{"via1",#N/A,TRUE,"general";"via2",#N/A,TRUE,"general";"via3",#N/A,TRUE,"general"}</definedName>
    <definedName name="gsfsf" localSheetId="79"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[108]BASE!$C$4:$H$255</definedName>
    <definedName name="GTC">[14]Tablas!#REF!</definedName>
    <definedName name="GTE" localSheetId="26">[14]Tablas!#REF!</definedName>
    <definedName name="GTE" localSheetId="28">[14]Tablas!#REF!</definedName>
    <definedName name="GTE" localSheetId="30">[14]Tablas!#REF!</definedName>
    <definedName name="GTE" localSheetId="81">[14]Tablas!#REF!</definedName>
    <definedName name="GTE" localSheetId="32">[14]Tablas!#REF!</definedName>
    <definedName name="GTE" localSheetId="34">[14]Tablas!#REF!</definedName>
    <definedName name="GTE" localSheetId="36">[14]Tablas!#REF!</definedName>
    <definedName name="GTE" localSheetId="38">[14]Tablas!#REF!</definedName>
    <definedName name="GTE" localSheetId="40">[14]Tablas!#REF!</definedName>
    <definedName name="GTE" localSheetId="42">[14]Tablas!#REF!</definedName>
    <definedName name="GTE" localSheetId="45">[14]Tablas!#REF!</definedName>
    <definedName name="GTE" localSheetId="47">[14]Tablas!#REF!</definedName>
    <definedName name="GTE" localSheetId="49">[14]Tablas!#REF!</definedName>
    <definedName name="GTE" localSheetId="51">[14]Tablas!#REF!</definedName>
    <definedName name="GTE" localSheetId="53">[14]Tablas!#REF!</definedName>
    <definedName name="GTE" localSheetId="55">[14]Tablas!#REF!</definedName>
    <definedName name="GTE" localSheetId="57">[14]Tablas!#REF!</definedName>
    <definedName name="GTE" localSheetId="59">[14]Tablas!#REF!</definedName>
    <definedName name="GTE" localSheetId="61">[14]Tablas!#REF!</definedName>
    <definedName name="GTE" localSheetId="63">[14]Tablas!#REF!</definedName>
    <definedName name="GTE" localSheetId="65">[14]Tablas!#REF!</definedName>
    <definedName name="GTE" localSheetId="67">[14]Tablas!#REF!</definedName>
    <definedName name="GTE" localSheetId="69">[14]Tablas!#REF!</definedName>
    <definedName name="GTE" localSheetId="71">[14]Tablas!#REF!</definedName>
    <definedName name="GTE" localSheetId="73">[14]Tablas!#REF!</definedName>
    <definedName name="GTE" localSheetId="75">[14]Tablas!#REF!</definedName>
    <definedName name="GTE" localSheetId="77">[14]Tablas!#REF!</definedName>
    <definedName name="GTE" localSheetId="79">[14]Tablas!#REF!</definedName>
    <definedName name="GTE" localSheetId="3">[14]Tablas!#REF!</definedName>
    <definedName name="gte">#REF!</definedName>
    <definedName name="gtgt" localSheetId="26" hidden="1">{"via1",#N/A,TRUE,"general";"via2",#N/A,TRUE,"general";"via3",#N/A,TRUE,"general"}</definedName>
    <definedName name="gtgt" localSheetId="28" hidden="1">{"via1",#N/A,TRUE,"general";"via2",#N/A,TRUE,"general";"via3",#N/A,TRUE,"general"}</definedName>
    <definedName name="gtgt" localSheetId="30" hidden="1">{"via1",#N/A,TRUE,"general";"via2",#N/A,TRUE,"general";"via3",#N/A,TRUE,"general"}</definedName>
    <definedName name="gtgt" localSheetId="81" hidden="1">{"via1",#N/A,TRUE,"general";"via2",#N/A,TRUE,"general";"via3",#N/A,TRUE,"general"}</definedName>
    <definedName name="gtgt" localSheetId="32" hidden="1">{"via1",#N/A,TRUE,"general";"via2",#N/A,TRUE,"general";"via3",#N/A,TRUE,"general"}</definedName>
    <definedName name="gtgt" localSheetId="34" hidden="1">{"via1",#N/A,TRUE,"general";"via2",#N/A,TRUE,"general";"via3",#N/A,TRUE,"general"}</definedName>
    <definedName name="gtgt" localSheetId="36" hidden="1">{"via1",#N/A,TRUE,"general";"via2",#N/A,TRUE,"general";"via3",#N/A,TRUE,"general"}</definedName>
    <definedName name="gtgt" localSheetId="38" hidden="1">{"via1",#N/A,TRUE,"general";"via2",#N/A,TRUE,"general";"via3",#N/A,TRUE,"general"}</definedName>
    <definedName name="gtgt" localSheetId="40" hidden="1">{"via1",#N/A,TRUE,"general";"via2",#N/A,TRUE,"general";"via3",#N/A,TRUE,"general"}</definedName>
    <definedName name="gtgt" localSheetId="42" hidden="1">{"via1",#N/A,TRUE,"general";"via2",#N/A,TRUE,"general";"via3",#N/A,TRUE,"general"}</definedName>
    <definedName name="gtgt" localSheetId="45" hidden="1">{"via1",#N/A,TRUE,"general";"via2",#N/A,TRUE,"general";"via3",#N/A,TRUE,"general"}</definedName>
    <definedName name="gtgt" localSheetId="47" hidden="1">{"via1",#N/A,TRUE,"general";"via2",#N/A,TRUE,"general";"via3",#N/A,TRUE,"general"}</definedName>
    <definedName name="gtgt" localSheetId="49" hidden="1">{"via1",#N/A,TRUE,"general";"via2",#N/A,TRUE,"general";"via3",#N/A,TRUE,"general"}</definedName>
    <definedName name="gtgt" localSheetId="51" hidden="1">{"via1",#N/A,TRUE,"general";"via2",#N/A,TRUE,"general";"via3",#N/A,TRUE,"general"}</definedName>
    <definedName name="gtgt" localSheetId="53" hidden="1">{"via1",#N/A,TRUE,"general";"via2",#N/A,TRUE,"general";"via3",#N/A,TRUE,"general"}</definedName>
    <definedName name="gtgt" localSheetId="55" hidden="1">{"via1",#N/A,TRUE,"general";"via2",#N/A,TRUE,"general";"via3",#N/A,TRUE,"general"}</definedName>
    <definedName name="gtgt" localSheetId="57" hidden="1">{"via1",#N/A,TRUE,"general";"via2",#N/A,TRUE,"general";"via3",#N/A,TRUE,"general"}</definedName>
    <definedName name="gtgt" localSheetId="59" hidden="1">{"via1",#N/A,TRUE,"general";"via2",#N/A,TRUE,"general";"via3",#N/A,TRUE,"general"}</definedName>
    <definedName name="gtgt" localSheetId="61" hidden="1">{"via1",#N/A,TRUE,"general";"via2",#N/A,TRUE,"general";"via3",#N/A,TRUE,"general"}</definedName>
    <definedName name="gtgt" localSheetId="63" hidden="1">{"via1",#N/A,TRUE,"general";"via2",#N/A,TRUE,"general";"via3",#N/A,TRUE,"general"}</definedName>
    <definedName name="gtgt" localSheetId="65" hidden="1">{"via1",#N/A,TRUE,"general";"via2",#N/A,TRUE,"general";"via3",#N/A,TRUE,"general"}</definedName>
    <definedName name="gtgt" localSheetId="67" hidden="1">{"via1",#N/A,TRUE,"general";"via2",#N/A,TRUE,"general";"via3",#N/A,TRUE,"general"}</definedName>
    <definedName name="gtgt" localSheetId="69" hidden="1">{"via1",#N/A,TRUE,"general";"via2",#N/A,TRUE,"general";"via3",#N/A,TRUE,"general"}</definedName>
    <definedName name="gtgt" localSheetId="71" hidden="1">{"via1",#N/A,TRUE,"general";"via2",#N/A,TRUE,"general";"via3",#N/A,TRUE,"general"}</definedName>
    <definedName name="gtgt" localSheetId="73" hidden="1">{"via1",#N/A,TRUE,"general";"via2",#N/A,TRUE,"general";"via3",#N/A,TRUE,"general"}</definedName>
    <definedName name="gtgt" localSheetId="75" hidden="1">{"via1",#N/A,TRUE,"general";"via2",#N/A,TRUE,"general";"via3",#N/A,TRUE,"general"}</definedName>
    <definedName name="gtgt" localSheetId="77" hidden="1">{"via1",#N/A,TRUE,"general";"via2",#N/A,TRUE,"general";"via3",#N/A,TRUE,"general"}</definedName>
    <definedName name="gtgt" localSheetId="79"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6" hidden="1">{"via1",#N/A,TRUE,"general";"via2",#N/A,TRUE,"general";"via3",#N/A,TRUE,"general"}</definedName>
    <definedName name="gtgtg" localSheetId="28" hidden="1">{"via1",#N/A,TRUE,"general";"via2",#N/A,TRUE,"general";"via3",#N/A,TRUE,"general"}</definedName>
    <definedName name="gtgtg" localSheetId="30" hidden="1">{"via1",#N/A,TRUE,"general";"via2",#N/A,TRUE,"general";"via3",#N/A,TRUE,"general"}</definedName>
    <definedName name="gtgtg" localSheetId="81" hidden="1">{"via1",#N/A,TRUE,"general";"via2",#N/A,TRUE,"general";"via3",#N/A,TRUE,"general"}</definedName>
    <definedName name="gtgtg" localSheetId="32" hidden="1">{"via1",#N/A,TRUE,"general";"via2",#N/A,TRUE,"general";"via3",#N/A,TRUE,"general"}</definedName>
    <definedName name="gtgtg" localSheetId="34" hidden="1">{"via1",#N/A,TRUE,"general";"via2",#N/A,TRUE,"general";"via3",#N/A,TRUE,"general"}</definedName>
    <definedName name="gtgtg" localSheetId="36" hidden="1">{"via1",#N/A,TRUE,"general";"via2",#N/A,TRUE,"general";"via3",#N/A,TRUE,"general"}</definedName>
    <definedName name="gtgtg" localSheetId="38" hidden="1">{"via1",#N/A,TRUE,"general";"via2",#N/A,TRUE,"general";"via3",#N/A,TRUE,"general"}</definedName>
    <definedName name="gtgtg" localSheetId="40" hidden="1">{"via1",#N/A,TRUE,"general";"via2",#N/A,TRUE,"general";"via3",#N/A,TRUE,"general"}</definedName>
    <definedName name="gtgtg" localSheetId="42" hidden="1">{"via1",#N/A,TRUE,"general";"via2",#N/A,TRUE,"general";"via3",#N/A,TRUE,"general"}</definedName>
    <definedName name="gtgtg" localSheetId="45" hidden="1">{"via1",#N/A,TRUE,"general";"via2",#N/A,TRUE,"general";"via3",#N/A,TRUE,"general"}</definedName>
    <definedName name="gtgtg" localSheetId="47" hidden="1">{"via1",#N/A,TRUE,"general";"via2",#N/A,TRUE,"general";"via3",#N/A,TRUE,"general"}</definedName>
    <definedName name="gtgtg" localSheetId="49" hidden="1">{"via1",#N/A,TRUE,"general";"via2",#N/A,TRUE,"general";"via3",#N/A,TRUE,"general"}</definedName>
    <definedName name="gtgtg" localSheetId="51" hidden="1">{"via1",#N/A,TRUE,"general";"via2",#N/A,TRUE,"general";"via3",#N/A,TRUE,"general"}</definedName>
    <definedName name="gtgtg" localSheetId="53" hidden="1">{"via1",#N/A,TRUE,"general";"via2",#N/A,TRUE,"general";"via3",#N/A,TRUE,"general"}</definedName>
    <definedName name="gtgtg" localSheetId="55" hidden="1">{"via1",#N/A,TRUE,"general";"via2",#N/A,TRUE,"general";"via3",#N/A,TRUE,"general"}</definedName>
    <definedName name="gtgtg" localSheetId="57" hidden="1">{"via1",#N/A,TRUE,"general";"via2",#N/A,TRUE,"general";"via3",#N/A,TRUE,"general"}</definedName>
    <definedName name="gtgtg" localSheetId="59" hidden="1">{"via1",#N/A,TRUE,"general";"via2",#N/A,TRUE,"general";"via3",#N/A,TRUE,"general"}</definedName>
    <definedName name="gtgtg" localSheetId="61" hidden="1">{"via1",#N/A,TRUE,"general";"via2",#N/A,TRUE,"general";"via3",#N/A,TRUE,"general"}</definedName>
    <definedName name="gtgtg" localSheetId="63" hidden="1">{"via1",#N/A,TRUE,"general";"via2",#N/A,TRUE,"general";"via3",#N/A,TRUE,"general"}</definedName>
    <definedName name="gtgtg" localSheetId="65" hidden="1">{"via1",#N/A,TRUE,"general";"via2",#N/A,TRUE,"general";"via3",#N/A,TRUE,"general"}</definedName>
    <definedName name="gtgtg" localSheetId="67" hidden="1">{"via1",#N/A,TRUE,"general";"via2",#N/A,TRUE,"general";"via3",#N/A,TRUE,"general"}</definedName>
    <definedName name="gtgtg" localSheetId="69" hidden="1">{"via1",#N/A,TRUE,"general";"via2",#N/A,TRUE,"general";"via3",#N/A,TRUE,"general"}</definedName>
    <definedName name="gtgtg" localSheetId="71" hidden="1">{"via1",#N/A,TRUE,"general";"via2",#N/A,TRUE,"general";"via3",#N/A,TRUE,"general"}</definedName>
    <definedName name="gtgtg" localSheetId="73" hidden="1">{"via1",#N/A,TRUE,"general";"via2",#N/A,TRUE,"general";"via3",#N/A,TRUE,"general"}</definedName>
    <definedName name="gtgtg" localSheetId="75" hidden="1">{"via1",#N/A,TRUE,"general";"via2",#N/A,TRUE,"general";"via3",#N/A,TRUE,"general"}</definedName>
    <definedName name="gtgtg" localSheetId="77" hidden="1">{"via1",#N/A,TRUE,"general";"via2",#N/A,TRUE,"general";"via3",#N/A,TRUE,"general"}</definedName>
    <definedName name="gtgtg" localSheetId="79"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6" hidden="1">{"via1",#N/A,TRUE,"general";"via2",#N/A,TRUE,"general";"via3",#N/A,TRUE,"general"}</definedName>
    <definedName name="gtgtgff" localSheetId="28" hidden="1">{"via1",#N/A,TRUE,"general";"via2",#N/A,TRUE,"general";"via3",#N/A,TRUE,"general"}</definedName>
    <definedName name="gtgtgff" localSheetId="30" hidden="1">{"via1",#N/A,TRUE,"general";"via2",#N/A,TRUE,"general";"via3",#N/A,TRUE,"general"}</definedName>
    <definedName name="gtgtgff" localSheetId="81" hidden="1">{"via1",#N/A,TRUE,"general";"via2",#N/A,TRUE,"general";"via3",#N/A,TRUE,"general"}</definedName>
    <definedName name="gtgtgff" localSheetId="32" hidden="1">{"via1",#N/A,TRUE,"general";"via2",#N/A,TRUE,"general";"via3",#N/A,TRUE,"general"}</definedName>
    <definedName name="gtgtgff" localSheetId="34" hidden="1">{"via1",#N/A,TRUE,"general";"via2",#N/A,TRUE,"general";"via3",#N/A,TRUE,"general"}</definedName>
    <definedName name="gtgtgff" localSheetId="36" hidden="1">{"via1",#N/A,TRUE,"general";"via2",#N/A,TRUE,"general";"via3",#N/A,TRUE,"general"}</definedName>
    <definedName name="gtgtgff" localSheetId="38" hidden="1">{"via1",#N/A,TRUE,"general";"via2",#N/A,TRUE,"general";"via3",#N/A,TRUE,"general"}</definedName>
    <definedName name="gtgtgff" localSheetId="40" hidden="1">{"via1",#N/A,TRUE,"general";"via2",#N/A,TRUE,"general";"via3",#N/A,TRUE,"general"}</definedName>
    <definedName name="gtgtgff" localSheetId="42" hidden="1">{"via1",#N/A,TRUE,"general";"via2",#N/A,TRUE,"general";"via3",#N/A,TRUE,"general"}</definedName>
    <definedName name="gtgtgff" localSheetId="45" hidden="1">{"via1",#N/A,TRUE,"general";"via2",#N/A,TRUE,"general";"via3",#N/A,TRUE,"general"}</definedName>
    <definedName name="gtgtgff" localSheetId="47" hidden="1">{"via1",#N/A,TRUE,"general";"via2",#N/A,TRUE,"general";"via3",#N/A,TRUE,"general"}</definedName>
    <definedName name="gtgtgff" localSheetId="49" hidden="1">{"via1",#N/A,TRUE,"general";"via2",#N/A,TRUE,"general";"via3",#N/A,TRUE,"general"}</definedName>
    <definedName name="gtgtgff" localSheetId="51" hidden="1">{"via1",#N/A,TRUE,"general";"via2",#N/A,TRUE,"general";"via3",#N/A,TRUE,"general"}</definedName>
    <definedName name="gtgtgff" localSheetId="53" hidden="1">{"via1",#N/A,TRUE,"general";"via2",#N/A,TRUE,"general";"via3",#N/A,TRUE,"general"}</definedName>
    <definedName name="gtgtgff" localSheetId="55" hidden="1">{"via1",#N/A,TRUE,"general";"via2",#N/A,TRUE,"general";"via3",#N/A,TRUE,"general"}</definedName>
    <definedName name="gtgtgff" localSheetId="57" hidden="1">{"via1",#N/A,TRUE,"general";"via2",#N/A,TRUE,"general";"via3",#N/A,TRUE,"general"}</definedName>
    <definedName name="gtgtgff" localSheetId="59" hidden="1">{"via1",#N/A,TRUE,"general";"via2",#N/A,TRUE,"general";"via3",#N/A,TRUE,"general"}</definedName>
    <definedName name="gtgtgff" localSheetId="61" hidden="1">{"via1",#N/A,TRUE,"general";"via2",#N/A,TRUE,"general";"via3",#N/A,TRUE,"general"}</definedName>
    <definedName name="gtgtgff" localSheetId="63" hidden="1">{"via1",#N/A,TRUE,"general";"via2",#N/A,TRUE,"general";"via3",#N/A,TRUE,"general"}</definedName>
    <definedName name="gtgtgff" localSheetId="65" hidden="1">{"via1",#N/A,TRUE,"general";"via2",#N/A,TRUE,"general";"via3",#N/A,TRUE,"general"}</definedName>
    <definedName name="gtgtgff" localSheetId="67" hidden="1">{"via1",#N/A,TRUE,"general";"via2",#N/A,TRUE,"general";"via3",#N/A,TRUE,"general"}</definedName>
    <definedName name="gtgtgff" localSheetId="69" hidden="1">{"via1",#N/A,TRUE,"general";"via2",#N/A,TRUE,"general";"via3",#N/A,TRUE,"general"}</definedName>
    <definedName name="gtgtgff" localSheetId="71" hidden="1">{"via1",#N/A,TRUE,"general";"via2",#N/A,TRUE,"general";"via3",#N/A,TRUE,"general"}</definedName>
    <definedName name="gtgtgff" localSheetId="73" hidden="1">{"via1",#N/A,TRUE,"general";"via2",#N/A,TRUE,"general";"via3",#N/A,TRUE,"general"}</definedName>
    <definedName name="gtgtgff" localSheetId="75" hidden="1">{"via1",#N/A,TRUE,"general";"via2",#N/A,TRUE,"general";"via3",#N/A,TRUE,"general"}</definedName>
    <definedName name="gtgtgff" localSheetId="77" hidden="1">{"via1",#N/A,TRUE,"general";"via2",#N/A,TRUE,"general";"via3",#N/A,TRUE,"general"}</definedName>
    <definedName name="gtgtgff" localSheetId="79"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6"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8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40" hidden="1">{"TAB1",#N/A,TRUE,"GENERAL";"TAB2",#N/A,TRUE,"GENERAL";"TAB3",#N/A,TRUE,"GENERAL";"TAB4",#N/A,TRUE,"GENERAL";"TAB5",#N/A,TRUE,"GENERAL"}</definedName>
    <definedName name="gtgtgyh" localSheetId="42" hidden="1">{"TAB1",#N/A,TRUE,"GENERAL";"TAB2",#N/A,TRUE,"GENERAL";"TAB3",#N/A,TRUE,"GENERAL";"TAB4",#N/A,TRUE,"GENERAL";"TAB5",#N/A,TRUE,"GENERAL"}</definedName>
    <definedName name="gtgtgyh" localSheetId="45" hidden="1">{"TAB1",#N/A,TRUE,"GENERAL";"TAB2",#N/A,TRUE,"GENERAL";"TAB3",#N/A,TRUE,"GENERAL";"TAB4",#N/A,TRUE,"GENERAL";"TAB5",#N/A,TRUE,"GENERAL"}</definedName>
    <definedName name="gtgtgyh" localSheetId="47" hidden="1">{"TAB1",#N/A,TRUE,"GENERAL";"TAB2",#N/A,TRUE,"GENERAL";"TAB3",#N/A,TRUE,"GENERAL";"TAB4",#N/A,TRUE,"GENERAL";"TAB5",#N/A,TRUE,"GENERAL"}</definedName>
    <definedName name="gtgtgyh" localSheetId="49" hidden="1">{"TAB1",#N/A,TRUE,"GENERAL";"TAB2",#N/A,TRUE,"GENERAL";"TAB3",#N/A,TRUE,"GENERAL";"TAB4",#N/A,TRUE,"GENERAL";"TAB5",#N/A,TRUE,"GENERAL"}</definedName>
    <definedName name="gtgtgyh" localSheetId="51" hidden="1">{"TAB1",#N/A,TRUE,"GENERAL";"TAB2",#N/A,TRUE,"GENERAL";"TAB3",#N/A,TRUE,"GENERAL";"TAB4",#N/A,TRUE,"GENERAL";"TAB5",#N/A,TRUE,"GENERAL"}</definedName>
    <definedName name="gtgtgyh" localSheetId="53" hidden="1">{"TAB1",#N/A,TRUE,"GENERAL";"TAB2",#N/A,TRUE,"GENERAL";"TAB3",#N/A,TRUE,"GENERAL";"TAB4",#N/A,TRUE,"GENERAL";"TAB5",#N/A,TRUE,"GENERAL"}</definedName>
    <definedName name="gtgtgyh" localSheetId="55" hidden="1">{"TAB1",#N/A,TRUE,"GENERAL";"TAB2",#N/A,TRUE,"GENERAL";"TAB3",#N/A,TRUE,"GENERAL";"TAB4",#N/A,TRUE,"GENERAL";"TAB5",#N/A,TRUE,"GENERAL"}</definedName>
    <definedName name="gtgtgyh" localSheetId="57" hidden="1">{"TAB1",#N/A,TRUE,"GENERAL";"TAB2",#N/A,TRUE,"GENERAL";"TAB3",#N/A,TRUE,"GENERAL";"TAB4",#N/A,TRUE,"GENERAL";"TAB5",#N/A,TRUE,"GENERAL"}</definedName>
    <definedName name="gtgtgyh" localSheetId="59" hidden="1">{"TAB1",#N/A,TRUE,"GENERAL";"TAB2",#N/A,TRUE,"GENERAL";"TAB3",#N/A,TRUE,"GENERAL";"TAB4",#N/A,TRUE,"GENERAL";"TAB5",#N/A,TRUE,"GENERAL"}</definedName>
    <definedName name="gtgtgyh" localSheetId="61" hidden="1">{"TAB1",#N/A,TRUE,"GENERAL";"TAB2",#N/A,TRUE,"GENERAL";"TAB3",#N/A,TRUE,"GENERAL";"TAB4",#N/A,TRUE,"GENERAL";"TAB5",#N/A,TRUE,"GENERAL"}</definedName>
    <definedName name="gtgtgyh" localSheetId="63" hidden="1">{"TAB1",#N/A,TRUE,"GENERAL";"TAB2",#N/A,TRUE,"GENERAL";"TAB3",#N/A,TRUE,"GENERAL";"TAB4",#N/A,TRUE,"GENERAL";"TAB5",#N/A,TRUE,"GENERAL"}</definedName>
    <definedName name="gtgtgyh" localSheetId="65" hidden="1">{"TAB1",#N/A,TRUE,"GENERAL";"TAB2",#N/A,TRUE,"GENERAL";"TAB3",#N/A,TRUE,"GENERAL";"TAB4",#N/A,TRUE,"GENERAL";"TAB5",#N/A,TRUE,"GENERAL"}</definedName>
    <definedName name="gtgtgyh" localSheetId="67" hidden="1">{"TAB1",#N/A,TRUE,"GENERAL";"TAB2",#N/A,TRUE,"GENERAL";"TAB3",#N/A,TRUE,"GENERAL";"TAB4",#N/A,TRUE,"GENERAL";"TAB5",#N/A,TRUE,"GENERAL"}</definedName>
    <definedName name="gtgtgyh" localSheetId="69" hidden="1">{"TAB1",#N/A,TRUE,"GENERAL";"TAB2",#N/A,TRUE,"GENERAL";"TAB3",#N/A,TRUE,"GENERAL";"TAB4",#N/A,TRUE,"GENERAL";"TAB5",#N/A,TRUE,"GENERAL"}</definedName>
    <definedName name="gtgtgyh" localSheetId="71" hidden="1">{"TAB1",#N/A,TRUE,"GENERAL";"TAB2",#N/A,TRUE,"GENERAL";"TAB3",#N/A,TRUE,"GENERAL";"TAB4",#N/A,TRUE,"GENERAL";"TAB5",#N/A,TRUE,"GENERAL"}</definedName>
    <definedName name="gtgtgyh" localSheetId="73" hidden="1">{"TAB1",#N/A,TRUE,"GENERAL";"TAB2",#N/A,TRUE,"GENERAL";"TAB3",#N/A,TRUE,"GENERAL";"TAB4",#N/A,TRUE,"GENERAL";"TAB5",#N/A,TRUE,"GENERAL"}</definedName>
    <definedName name="gtgtgyh" localSheetId="75" hidden="1">{"TAB1",#N/A,TRUE,"GENERAL";"TAB2",#N/A,TRUE,"GENERAL";"TAB3",#N/A,TRUE,"GENERAL";"TAB4",#N/A,TRUE,"GENERAL";"TAB5",#N/A,TRUE,"GENERAL"}</definedName>
    <definedName name="gtgtgyh" localSheetId="77" hidden="1">{"TAB1",#N/A,TRUE,"GENERAL";"TAB2",#N/A,TRUE,"GENERAL";"TAB3",#N/A,TRUE,"GENERAL";"TAB4",#N/A,TRUE,"GENERAL";"TAB5",#N/A,TRUE,"GENERAL"}</definedName>
    <definedName name="gtgtgyh" localSheetId="79"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8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40"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45" hidden="1">{"TAB1",#N/A,TRUE,"GENERAL";"TAB2",#N/A,TRUE,"GENERAL";"TAB3",#N/A,TRUE,"GENERAL";"TAB4",#N/A,TRUE,"GENERAL";"TAB5",#N/A,TRUE,"GENERAL"}</definedName>
    <definedName name="gtgth" localSheetId="47" hidden="1">{"TAB1",#N/A,TRUE,"GENERAL";"TAB2",#N/A,TRUE,"GENERAL";"TAB3",#N/A,TRUE,"GENERAL";"TAB4",#N/A,TRUE,"GENERAL";"TAB5",#N/A,TRUE,"GENERAL"}</definedName>
    <definedName name="gtgth" localSheetId="49" hidden="1">{"TAB1",#N/A,TRUE,"GENERAL";"TAB2",#N/A,TRUE,"GENERAL";"TAB3",#N/A,TRUE,"GENERAL";"TAB4",#N/A,TRUE,"GENERAL";"TAB5",#N/A,TRUE,"GENERAL"}</definedName>
    <definedName name="gtgth" localSheetId="51" hidden="1">{"TAB1",#N/A,TRUE,"GENERAL";"TAB2",#N/A,TRUE,"GENERAL";"TAB3",#N/A,TRUE,"GENERAL";"TAB4",#N/A,TRUE,"GENERAL";"TAB5",#N/A,TRUE,"GENERAL"}</definedName>
    <definedName name="gtgth" localSheetId="53" hidden="1">{"TAB1",#N/A,TRUE,"GENERAL";"TAB2",#N/A,TRUE,"GENERAL";"TAB3",#N/A,TRUE,"GENERAL";"TAB4",#N/A,TRUE,"GENERAL";"TAB5",#N/A,TRUE,"GENERAL"}</definedName>
    <definedName name="gtgth" localSheetId="55" hidden="1">{"TAB1",#N/A,TRUE,"GENERAL";"TAB2",#N/A,TRUE,"GENERAL";"TAB3",#N/A,TRUE,"GENERAL";"TAB4",#N/A,TRUE,"GENERAL";"TAB5",#N/A,TRUE,"GENERAL"}</definedName>
    <definedName name="gtgth" localSheetId="57" hidden="1">{"TAB1",#N/A,TRUE,"GENERAL";"TAB2",#N/A,TRUE,"GENERAL";"TAB3",#N/A,TRUE,"GENERAL";"TAB4",#N/A,TRUE,"GENERAL";"TAB5",#N/A,TRUE,"GENERAL"}</definedName>
    <definedName name="gtgth" localSheetId="59" hidden="1">{"TAB1",#N/A,TRUE,"GENERAL";"TAB2",#N/A,TRUE,"GENERAL";"TAB3",#N/A,TRUE,"GENERAL";"TAB4",#N/A,TRUE,"GENERAL";"TAB5",#N/A,TRUE,"GENERAL"}</definedName>
    <definedName name="gtgth" localSheetId="61" hidden="1">{"TAB1",#N/A,TRUE,"GENERAL";"TAB2",#N/A,TRUE,"GENERAL";"TAB3",#N/A,TRUE,"GENERAL";"TAB4",#N/A,TRUE,"GENERAL";"TAB5",#N/A,TRUE,"GENERAL"}</definedName>
    <definedName name="gtgth" localSheetId="63" hidden="1">{"TAB1",#N/A,TRUE,"GENERAL";"TAB2",#N/A,TRUE,"GENERAL";"TAB3",#N/A,TRUE,"GENERAL";"TAB4",#N/A,TRUE,"GENERAL";"TAB5",#N/A,TRUE,"GENERAL"}</definedName>
    <definedName name="gtgth" localSheetId="65" hidden="1">{"TAB1",#N/A,TRUE,"GENERAL";"TAB2",#N/A,TRUE,"GENERAL";"TAB3",#N/A,TRUE,"GENERAL";"TAB4",#N/A,TRUE,"GENERAL";"TAB5",#N/A,TRUE,"GENERAL"}</definedName>
    <definedName name="gtgth" localSheetId="67" hidden="1">{"TAB1",#N/A,TRUE,"GENERAL";"TAB2",#N/A,TRUE,"GENERAL";"TAB3",#N/A,TRUE,"GENERAL";"TAB4",#N/A,TRUE,"GENERAL";"TAB5",#N/A,TRUE,"GENERAL"}</definedName>
    <definedName name="gtgth" localSheetId="69" hidden="1">{"TAB1",#N/A,TRUE,"GENERAL";"TAB2",#N/A,TRUE,"GENERAL";"TAB3",#N/A,TRUE,"GENERAL";"TAB4",#N/A,TRUE,"GENERAL";"TAB5",#N/A,TRUE,"GENERAL"}</definedName>
    <definedName name="gtgth" localSheetId="71" hidden="1">{"TAB1",#N/A,TRUE,"GENERAL";"TAB2",#N/A,TRUE,"GENERAL";"TAB3",#N/A,TRUE,"GENERAL";"TAB4",#N/A,TRUE,"GENERAL";"TAB5",#N/A,TRUE,"GENERAL"}</definedName>
    <definedName name="gtgth" localSheetId="73" hidden="1">{"TAB1",#N/A,TRUE,"GENERAL";"TAB2",#N/A,TRUE,"GENERAL";"TAB3",#N/A,TRUE,"GENERAL";"TAB4",#N/A,TRUE,"GENERAL";"TAB5",#N/A,TRUE,"GENERAL"}</definedName>
    <definedName name="gtgth" localSheetId="75" hidden="1">{"TAB1",#N/A,TRUE,"GENERAL";"TAB2",#N/A,TRUE,"GENERAL";"TAB3",#N/A,TRUE,"GENERAL";"TAB4",#N/A,TRUE,"GENERAL";"TAB5",#N/A,TRUE,"GENERAL"}</definedName>
    <definedName name="gtgth" localSheetId="77" hidden="1">{"TAB1",#N/A,TRUE,"GENERAL";"TAB2",#N/A,TRUE,"GENERAL";"TAB3",#N/A,TRUE,"GENERAL";"TAB4",#N/A,TRUE,"GENERAL";"TAB5",#N/A,TRUE,"GENERAL"}</definedName>
    <definedName name="gtgth" localSheetId="79"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[14]Tablas!#REF!</definedName>
    <definedName name="GTRE" localSheetId="26">#REF!</definedName>
    <definedName name="GTRE" localSheetId="28">#REF!</definedName>
    <definedName name="GTRE" localSheetId="30">#REF!</definedName>
    <definedName name="GTRE" localSheetId="81">#REF!</definedName>
    <definedName name="GTRE" localSheetId="32">#REF!</definedName>
    <definedName name="GTRE" localSheetId="34">#REF!</definedName>
    <definedName name="GTRE" localSheetId="36">#REF!</definedName>
    <definedName name="GTRE" localSheetId="38">#REF!</definedName>
    <definedName name="GTRE" localSheetId="40">#REF!</definedName>
    <definedName name="GTRE" localSheetId="42">#REF!</definedName>
    <definedName name="GTRE" localSheetId="45">#REF!</definedName>
    <definedName name="GTRE" localSheetId="47">#REF!</definedName>
    <definedName name="GTRE" localSheetId="49">#REF!</definedName>
    <definedName name="GTRE" localSheetId="51">#REF!</definedName>
    <definedName name="GTRE" localSheetId="53">#REF!</definedName>
    <definedName name="GTRE" localSheetId="55">#REF!</definedName>
    <definedName name="GTRE" localSheetId="57">#REF!</definedName>
    <definedName name="GTRE" localSheetId="59">#REF!</definedName>
    <definedName name="GTRE" localSheetId="61">#REF!</definedName>
    <definedName name="GTRE" localSheetId="63">#REF!</definedName>
    <definedName name="GTRE" localSheetId="65">#REF!</definedName>
    <definedName name="GTRE" localSheetId="67">#REF!</definedName>
    <definedName name="GTRE" localSheetId="69">#REF!</definedName>
    <definedName name="GTRE" localSheetId="71">#REF!</definedName>
    <definedName name="GTRE" localSheetId="73">#REF!</definedName>
    <definedName name="GTRE" localSheetId="75">#REF!</definedName>
    <definedName name="GTRE" localSheetId="77">#REF!</definedName>
    <definedName name="GTRE" localSheetId="79">#REF!</definedName>
    <definedName name="GTRE">#REF!</definedName>
    <definedName name="guardaescoba">[109]Cantidades!#REF!</definedName>
    <definedName name="gy" localSheetId="56">#REF!</definedName>
    <definedName name="gy" localSheetId="58">#REF!</definedName>
    <definedName name="gy" localSheetId="60">#REF!</definedName>
    <definedName name="gy" localSheetId="62">#REF!</definedName>
    <definedName name="gy" localSheetId="64">#REF!</definedName>
    <definedName name="gy" localSheetId="66">#REF!</definedName>
    <definedName name="gy" localSheetId="68">#REF!</definedName>
    <definedName name="gy">#REF!</definedName>
    <definedName name="h" localSheetId="26">#REF!</definedName>
    <definedName name="h" localSheetId="28">#REF!</definedName>
    <definedName name="h" localSheetId="30">#REF!</definedName>
    <definedName name="h" localSheetId="81">#REF!</definedName>
    <definedName name="h" localSheetId="32">#REF!</definedName>
    <definedName name="h" localSheetId="34">#REF!</definedName>
    <definedName name="h" localSheetId="36">#REF!</definedName>
    <definedName name="h" localSheetId="38">#REF!</definedName>
    <definedName name="h" localSheetId="40">#REF!</definedName>
    <definedName name="h" localSheetId="42">#REF!</definedName>
    <definedName name="h" localSheetId="45">#REF!</definedName>
    <definedName name="h" localSheetId="47">#REF!</definedName>
    <definedName name="h" localSheetId="49">#REF!</definedName>
    <definedName name="h" localSheetId="51">#REF!</definedName>
    <definedName name="h" localSheetId="53">#REF!</definedName>
    <definedName name="h" localSheetId="55">#REF!</definedName>
    <definedName name="h" localSheetId="57">#REF!</definedName>
    <definedName name="h" localSheetId="59">#REF!</definedName>
    <definedName name="h" localSheetId="61">#REF!</definedName>
    <definedName name="h" localSheetId="63">#REF!</definedName>
    <definedName name="h" localSheetId="65">#REF!</definedName>
    <definedName name="h" localSheetId="67">#REF!</definedName>
    <definedName name="h" localSheetId="69">#REF!</definedName>
    <definedName name="h" localSheetId="71">#REF!</definedName>
    <definedName name="h" localSheetId="73">#REF!</definedName>
    <definedName name="h" localSheetId="75">#REF!</definedName>
    <definedName name="h" localSheetId="77">#REF!</definedName>
    <definedName name="h" localSheetId="79">#REF!</definedName>
    <definedName name="h" localSheetId="3">#REF!</definedName>
    <definedName name="H">'[110]L PRECIOS'!$A$5:$D$267</definedName>
    <definedName name="H_pump">#REF!</definedName>
    <definedName name="h9h" localSheetId="26" hidden="1">{"via1",#N/A,TRUE,"general";"via2",#N/A,TRUE,"general";"via3",#N/A,TRUE,"general"}</definedName>
    <definedName name="h9h" localSheetId="28" hidden="1">{"via1",#N/A,TRUE,"general";"via2",#N/A,TRUE,"general";"via3",#N/A,TRUE,"general"}</definedName>
    <definedName name="h9h" localSheetId="30" hidden="1">{"via1",#N/A,TRUE,"general";"via2",#N/A,TRUE,"general";"via3",#N/A,TRUE,"general"}</definedName>
    <definedName name="h9h" localSheetId="81" hidden="1">{"via1",#N/A,TRUE,"general";"via2",#N/A,TRUE,"general";"via3",#N/A,TRUE,"general"}</definedName>
    <definedName name="h9h" localSheetId="32" hidden="1">{"via1",#N/A,TRUE,"general";"via2",#N/A,TRUE,"general";"via3",#N/A,TRUE,"general"}</definedName>
    <definedName name="h9h" localSheetId="34" hidden="1">{"via1",#N/A,TRUE,"general";"via2",#N/A,TRUE,"general";"via3",#N/A,TRUE,"general"}</definedName>
    <definedName name="h9h" localSheetId="36" hidden="1">{"via1",#N/A,TRUE,"general";"via2",#N/A,TRUE,"general";"via3",#N/A,TRUE,"general"}</definedName>
    <definedName name="h9h" localSheetId="38" hidden="1">{"via1",#N/A,TRUE,"general";"via2",#N/A,TRUE,"general";"via3",#N/A,TRUE,"general"}</definedName>
    <definedName name="h9h" localSheetId="40" hidden="1">{"via1",#N/A,TRUE,"general";"via2",#N/A,TRUE,"general";"via3",#N/A,TRUE,"general"}</definedName>
    <definedName name="h9h" localSheetId="42" hidden="1">{"via1",#N/A,TRUE,"general";"via2",#N/A,TRUE,"general";"via3",#N/A,TRUE,"general"}</definedName>
    <definedName name="h9h" localSheetId="45" hidden="1">{"via1",#N/A,TRUE,"general";"via2",#N/A,TRUE,"general";"via3",#N/A,TRUE,"general"}</definedName>
    <definedName name="h9h" localSheetId="47" hidden="1">{"via1",#N/A,TRUE,"general";"via2",#N/A,TRUE,"general";"via3",#N/A,TRUE,"general"}</definedName>
    <definedName name="h9h" localSheetId="49" hidden="1">{"via1",#N/A,TRUE,"general";"via2",#N/A,TRUE,"general";"via3",#N/A,TRUE,"general"}</definedName>
    <definedName name="h9h" localSheetId="51" hidden="1">{"via1",#N/A,TRUE,"general";"via2",#N/A,TRUE,"general";"via3",#N/A,TRUE,"general"}</definedName>
    <definedName name="h9h" localSheetId="53" hidden="1">{"via1",#N/A,TRUE,"general";"via2",#N/A,TRUE,"general";"via3",#N/A,TRUE,"general"}</definedName>
    <definedName name="h9h" localSheetId="55" hidden="1">{"via1",#N/A,TRUE,"general";"via2",#N/A,TRUE,"general";"via3",#N/A,TRUE,"general"}</definedName>
    <definedName name="h9h" localSheetId="57" hidden="1">{"via1",#N/A,TRUE,"general";"via2",#N/A,TRUE,"general";"via3",#N/A,TRUE,"general"}</definedName>
    <definedName name="h9h" localSheetId="59" hidden="1">{"via1",#N/A,TRUE,"general";"via2",#N/A,TRUE,"general";"via3",#N/A,TRUE,"general"}</definedName>
    <definedName name="h9h" localSheetId="61" hidden="1">{"via1",#N/A,TRUE,"general";"via2",#N/A,TRUE,"general";"via3",#N/A,TRUE,"general"}</definedName>
    <definedName name="h9h" localSheetId="63" hidden="1">{"via1",#N/A,TRUE,"general";"via2",#N/A,TRUE,"general";"via3",#N/A,TRUE,"general"}</definedName>
    <definedName name="h9h" localSheetId="65" hidden="1">{"via1",#N/A,TRUE,"general";"via2",#N/A,TRUE,"general";"via3",#N/A,TRUE,"general"}</definedName>
    <definedName name="h9h" localSheetId="67" hidden="1">{"via1",#N/A,TRUE,"general";"via2",#N/A,TRUE,"general";"via3",#N/A,TRUE,"general"}</definedName>
    <definedName name="h9h" localSheetId="69" hidden="1">{"via1",#N/A,TRUE,"general";"via2",#N/A,TRUE,"general";"via3",#N/A,TRUE,"general"}</definedName>
    <definedName name="h9h" localSheetId="71" hidden="1">{"via1",#N/A,TRUE,"general";"via2",#N/A,TRUE,"general";"via3",#N/A,TRUE,"general"}</definedName>
    <definedName name="h9h" localSheetId="73" hidden="1">{"via1",#N/A,TRUE,"general";"via2",#N/A,TRUE,"general";"via3",#N/A,TRUE,"general"}</definedName>
    <definedName name="h9h" localSheetId="75" hidden="1">{"via1",#N/A,TRUE,"general";"via2",#N/A,TRUE,"general";"via3",#N/A,TRUE,"general"}</definedName>
    <definedName name="h9h" localSheetId="77" hidden="1">{"via1",#N/A,TRUE,"general";"via2",#N/A,TRUE,"general";"via3",#N/A,TRUE,"general"}</definedName>
    <definedName name="h9h" localSheetId="79"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 localSheetId="56">#REF!</definedName>
    <definedName name="ha" localSheetId="58">#REF!</definedName>
    <definedName name="ha" localSheetId="60">#REF!</definedName>
    <definedName name="ha" localSheetId="62">#REF!</definedName>
    <definedName name="ha" localSheetId="64">#REF!</definedName>
    <definedName name="ha" localSheetId="66">#REF!</definedName>
    <definedName name="ha" localSheetId="68">#REF!</definedName>
    <definedName name="ha">#REF!</definedName>
    <definedName name="Hazards">#REF!</definedName>
    <definedName name="hbfdhrw" localSheetId="26"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8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40" hidden="1">{"TAB1",#N/A,TRUE,"GENERAL";"TAB2",#N/A,TRUE,"GENERAL";"TAB3",#N/A,TRUE,"GENERAL";"TAB4",#N/A,TRUE,"GENERAL";"TAB5",#N/A,TRUE,"GENERAL"}</definedName>
    <definedName name="hbfdhrw" localSheetId="42" hidden="1">{"TAB1",#N/A,TRUE,"GENERAL";"TAB2",#N/A,TRUE,"GENERAL";"TAB3",#N/A,TRUE,"GENERAL";"TAB4",#N/A,TRUE,"GENERAL";"TAB5",#N/A,TRUE,"GENERAL"}</definedName>
    <definedName name="hbfdhrw" localSheetId="45" hidden="1">{"TAB1",#N/A,TRUE,"GENERAL";"TAB2",#N/A,TRUE,"GENERAL";"TAB3",#N/A,TRUE,"GENERAL";"TAB4",#N/A,TRUE,"GENERAL";"TAB5",#N/A,TRUE,"GENERAL"}</definedName>
    <definedName name="hbfdhrw" localSheetId="47" hidden="1">{"TAB1",#N/A,TRUE,"GENERAL";"TAB2",#N/A,TRUE,"GENERAL";"TAB3",#N/A,TRUE,"GENERAL";"TAB4",#N/A,TRUE,"GENERAL";"TAB5",#N/A,TRUE,"GENERAL"}</definedName>
    <definedName name="hbfdhrw" localSheetId="49" hidden="1">{"TAB1",#N/A,TRUE,"GENERAL";"TAB2",#N/A,TRUE,"GENERAL";"TAB3",#N/A,TRUE,"GENERAL";"TAB4",#N/A,TRUE,"GENERAL";"TAB5",#N/A,TRUE,"GENERAL"}</definedName>
    <definedName name="hbfdhrw" localSheetId="51" hidden="1">{"TAB1",#N/A,TRUE,"GENERAL";"TAB2",#N/A,TRUE,"GENERAL";"TAB3",#N/A,TRUE,"GENERAL";"TAB4",#N/A,TRUE,"GENERAL";"TAB5",#N/A,TRUE,"GENERAL"}</definedName>
    <definedName name="hbfdhrw" localSheetId="53" hidden="1">{"TAB1",#N/A,TRUE,"GENERAL";"TAB2",#N/A,TRUE,"GENERAL";"TAB3",#N/A,TRUE,"GENERAL";"TAB4",#N/A,TRUE,"GENERAL";"TAB5",#N/A,TRUE,"GENERAL"}</definedName>
    <definedName name="hbfdhrw" localSheetId="55" hidden="1">{"TAB1",#N/A,TRUE,"GENERAL";"TAB2",#N/A,TRUE,"GENERAL";"TAB3",#N/A,TRUE,"GENERAL";"TAB4",#N/A,TRUE,"GENERAL";"TAB5",#N/A,TRUE,"GENERAL"}</definedName>
    <definedName name="hbfdhrw" localSheetId="57" hidden="1">{"TAB1",#N/A,TRUE,"GENERAL";"TAB2",#N/A,TRUE,"GENERAL";"TAB3",#N/A,TRUE,"GENERAL";"TAB4",#N/A,TRUE,"GENERAL";"TAB5",#N/A,TRUE,"GENERAL"}</definedName>
    <definedName name="hbfdhrw" localSheetId="59" hidden="1">{"TAB1",#N/A,TRUE,"GENERAL";"TAB2",#N/A,TRUE,"GENERAL";"TAB3",#N/A,TRUE,"GENERAL";"TAB4",#N/A,TRUE,"GENERAL";"TAB5",#N/A,TRUE,"GENERAL"}</definedName>
    <definedName name="hbfdhrw" localSheetId="61" hidden="1">{"TAB1",#N/A,TRUE,"GENERAL";"TAB2",#N/A,TRUE,"GENERAL";"TAB3",#N/A,TRUE,"GENERAL";"TAB4",#N/A,TRUE,"GENERAL";"TAB5",#N/A,TRUE,"GENERAL"}</definedName>
    <definedName name="hbfdhrw" localSheetId="63" hidden="1">{"TAB1",#N/A,TRUE,"GENERAL";"TAB2",#N/A,TRUE,"GENERAL";"TAB3",#N/A,TRUE,"GENERAL";"TAB4",#N/A,TRUE,"GENERAL";"TAB5",#N/A,TRUE,"GENERAL"}</definedName>
    <definedName name="hbfdhrw" localSheetId="65" hidden="1">{"TAB1",#N/A,TRUE,"GENERAL";"TAB2",#N/A,TRUE,"GENERAL";"TAB3",#N/A,TRUE,"GENERAL";"TAB4",#N/A,TRUE,"GENERAL";"TAB5",#N/A,TRUE,"GENERAL"}</definedName>
    <definedName name="hbfdhrw" localSheetId="67" hidden="1">{"TAB1",#N/A,TRUE,"GENERAL";"TAB2",#N/A,TRUE,"GENERAL";"TAB3",#N/A,TRUE,"GENERAL";"TAB4",#N/A,TRUE,"GENERAL";"TAB5",#N/A,TRUE,"GENERAL"}</definedName>
    <definedName name="hbfdhrw" localSheetId="69" hidden="1">{"TAB1",#N/A,TRUE,"GENERAL";"TAB2",#N/A,TRUE,"GENERAL";"TAB3",#N/A,TRUE,"GENERAL";"TAB4",#N/A,TRUE,"GENERAL";"TAB5",#N/A,TRUE,"GENERAL"}</definedName>
    <definedName name="hbfdhrw" localSheetId="71" hidden="1">{"TAB1",#N/A,TRUE,"GENERAL";"TAB2",#N/A,TRUE,"GENERAL";"TAB3",#N/A,TRUE,"GENERAL";"TAB4",#N/A,TRUE,"GENERAL";"TAB5",#N/A,TRUE,"GENERAL"}</definedName>
    <definedName name="hbfdhrw" localSheetId="73" hidden="1">{"TAB1",#N/A,TRUE,"GENERAL";"TAB2",#N/A,TRUE,"GENERAL";"TAB3",#N/A,TRUE,"GENERAL";"TAB4",#N/A,TRUE,"GENERAL";"TAB5",#N/A,TRUE,"GENERAL"}</definedName>
    <definedName name="hbfdhrw" localSheetId="75" hidden="1">{"TAB1",#N/A,TRUE,"GENERAL";"TAB2",#N/A,TRUE,"GENERAL";"TAB3",#N/A,TRUE,"GENERAL";"TAB4",#N/A,TRUE,"GENERAL";"TAB5",#N/A,TRUE,"GENERAL"}</definedName>
    <definedName name="hbfdhrw" localSheetId="77" hidden="1">{"TAB1",#N/A,TRUE,"GENERAL";"TAB2",#N/A,TRUE,"GENERAL";"TAB3",#N/A,TRUE,"GENERAL";"TAB4",#N/A,TRUE,"GENERAL";"TAB5",#N/A,TRUE,"GENERAL"}</definedName>
    <definedName name="hbfdhrw" localSheetId="79"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6" hidden="1">{"via1",#N/A,TRUE,"general";"via2",#N/A,TRUE,"general";"via3",#N/A,TRUE,"general"}</definedName>
    <definedName name="hdfh" localSheetId="28" hidden="1">{"via1",#N/A,TRUE,"general";"via2",#N/A,TRUE,"general";"via3",#N/A,TRUE,"general"}</definedName>
    <definedName name="hdfh" localSheetId="30" hidden="1">{"via1",#N/A,TRUE,"general";"via2",#N/A,TRUE,"general";"via3",#N/A,TRUE,"general"}</definedName>
    <definedName name="hdfh" localSheetId="81" hidden="1">{"via1",#N/A,TRUE,"general";"via2",#N/A,TRUE,"general";"via3",#N/A,TRUE,"general"}</definedName>
    <definedName name="hdfh" localSheetId="32" hidden="1">{"via1",#N/A,TRUE,"general";"via2",#N/A,TRUE,"general";"via3",#N/A,TRUE,"general"}</definedName>
    <definedName name="hdfh" localSheetId="34" hidden="1">{"via1",#N/A,TRUE,"general";"via2",#N/A,TRUE,"general";"via3",#N/A,TRUE,"general"}</definedName>
    <definedName name="hdfh" localSheetId="36" hidden="1">{"via1",#N/A,TRUE,"general";"via2",#N/A,TRUE,"general";"via3",#N/A,TRUE,"general"}</definedName>
    <definedName name="hdfh" localSheetId="38" hidden="1">{"via1",#N/A,TRUE,"general";"via2",#N/A,TRUE,"general";"via3",#N/A,TRUE,"general"}</definedName>
    <definedName name="hdfh" localSheetId="40" hidden="1">{"via1",#N/A,TRUE,"general";"via2",#N/A,TRUE,"general";"via3",#N/A,TRUE,"general"}</definedName>
    <definedName name="hdfh" localSheetId="42" hidden="1">{"via1",#N/A,TRUE,"general";"via2",#N/A,TRUE,"general";"via3",#N/A,TRUE,"general"}</definedName>
    <definedName name="hdfh" localSheetId="45" hidden="1">{"via1",#N/A,TRUE,"general";"via2",#N/A,TRUE,"general";"via3",#N/A,TRUE,"general"}</definedName>
    <definedName name="hdfh" localSheetId="47" hidden="1">{"via1",#N/A,TRUE,"general";"via2",#N/A,TRUE,"general";"via3",#N/A,TRUE,"general"}</definedName>
    <definedName name="hdfh" localSheetId="49" hidden="1">{"via1",#N/A,TRUE,"general";"via2",#N/A,TRUE,"general";"via3",#N/A,TRUE,"general"}</definedName>
    <definedName name="hdfh" localSheetId="51" hidden="1">{"via1",#N/A,TRUE,"general";"via2",#N/A,TRUE,"general";"via3",#N/A,TRUE,"general"}</definedName>
    <definedName name="hdfh" localSheetId="53" hidden="1">{"via1",#N/A,TRUE,"general";"via2",#N/A,TRUE,"general";"via3",#N/A,TRUE,"general"}</definedName>
    <definedName name="hdfh" localSheetId="55" hidden="1">{"via1",#N/A,TRUE,"general";"via2",#N/A,TRUE,"general";"via3",#N/A,TRUE,"general"}</definedName>
    <definedName name="hdfh" localSheetId="57" hidden="1">{"via1",#N/A,TRUE,"general";"via2",#N/A,TRUE,"general";"via3",#N/A,TRUE,"general"}</definedName>
    <definedName name="hdfh" localSheetId="59" hidden="1">{"via1",#N/A,TRUE,"general";"via2",#N/A,TRUE,"general";"via3",#N/A,TRUE,"general"}</definedName>
    <definedName name="hdfh" localSheetId="61" hidden="1">{"via1",#N/A,TRUE,"general";"via2",#N/A,TRUE,"general";"via3",#N/A,TRUE,"general"}</definedName>
    <definedName name="hdfh" localSheetId="63" hidden="1">{"via1",#N/A,TRUE,"general";"via2",#N/A,TRUE,"general";"via3",#N/A,TRUE,"general"}</definedName>
    <definedName name="hdfh" localSheetId="65" hidden="1">{"via1",#N/A,TRUE,"general";"via2",#N/A,TRUE,"general";"via3",#N/A,TRUE,"general"}</definedName>
    <definedName name="hdfh" localSheetId="67" hidden="1">{"via1",#N/A,TRUE,"general";"via2",#N/A,TRUE,"general";"via3",#N/A,TRUE,"general"}</definedName>
    <definedName name="hdfh" localSheetId="69" hidden="1">{"via1",#N/A,TRUE,"general";"via2",#N/A,TRUE,"general";"via3",#N/A,TRUE,"general"}</definedName>
    <definedName name="hdfh" localSheetId="71" hidden="1">{"via1",#N/A,TRUE,"general";"via2",#N/A,TRUE,"general";"via3",#N/A,TRUE,"general"}</definedName>
    <definedName name="hdfh" localSheetId="73" hidden="1">{"via1",#N/A,TRUE,"general";"via2",#N/A,TRUE,"general";"via3",#N/A,TRUE,"general"}</definedName>
    <definedName name="hdfh" localSheetId="75" hidden="1">{"via1",#N/A,TRUE,"general";"via2",#N/A,TRUE,"general";"via3",#N/A,TRUE,"general"}</definedName>
    <definedName name="hdfh" localSheetId="77" hidden="1">{"via1",#N/A,TRUE,"general";"via2",#N/A,TRUE,"general";"via3",#N/A,TRUE,"general"}</definedName>
    <definedName name="hdfh" localSheetId="79"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6"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8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40" hidden="1">{"TAB1",#N/A,TRUE,"GENERAL";"TAB2",#N/A,TRUE,"GENERAL";"TAB3",#N/A,TRUE,"GENERAL";"TAB4",#N/A,TRUE,"GENERAL";"TAB5",#N/A,TRUE,"GENERAL"}</definedName>
    <definedName name="hdfh4" localSheetId="42" hidden="1">{"TAB1",#N/A,TRUE,"GENERAL";"TAB2",#N/A,TRUE,"GENERAL";"TAB3",#N/A,TRUE,"GENERAL";"TAB4",#N/A,TRUE,"GENERAL";"TAB5",#N/A,TRUE,"GENERAL"}</definedName>
    <definedName name="hdfh4" localSheetId="45" hidden="1">{"TAB1",#N/A,TRUE,"GENERAL";"TAB2",#N/A,TRUE,"GENERAL";"TAB3",#N/A,TRUE,"GENERAL";"TAB4",#N/A,TRUE,"GENERAL";"TAB5",#N/A,TRUE,"GENERAL"}</definedName>
    <definedName name="hdfh4" localSheetId="47" hidden="1">{"TAB1",#N/A,TRUE,"GENERAL";"TAB2",#N/A,TRUE,"GENERAL";"TAB3",#N/A,TRUE,"GENERAL";"TAB4",#N/A,TRUE,"GENERAL";"TAB5",#N/A,TRUE,"GENERAL"}</definedName>
    <definedName name="hdfh4" localSheetId="49" hidden="1">{"TAB1",#N/A,TRUE,"GENERAL";"TAB2",#N/A,TRUE,"GENERAL";"TAB3",#N/A,TRUE,"GENERAL";"TAB4",#N/A,TRUE,"GENERAL";"TAB5",#N/A,TRUE,"GENERAL"}</definedName>
    <definedName name="hdfh4" localSheetId="51" hidden="1">{"TAB1",#N/A,TRUE,"GENERAL";"TAB2",#N/A,TRUE,"GENERAL";"TAB3",#N/A,TRUE,"GENERAL";"TAB4",#N/A,TRUE,"GENERAL";"TAB5",#N/A,TRUE,"GENERAL"}</definedName>
    <definedName name="hdfh4" localSheetId="53" hidden="1">{"TAB1",#N/A,TRUE,"GENERAL";"TAB2",#N/A,TRUE,"GENERAL";"TAB3",#N/A,TRUE,"GENERAL";"TAB4",#N/A,TRUE,"GENERAL";"TAB5",#N/A,TRUE,"GENERAL"}</definedName>
    <definedName name="hdfh4" localSheetId="55" hidden="1">{"TAB1",#N/A,TRUE,"GENERAL";"TAB2",#N/A,TRUE,"GENERAL";"TAB3",#N/A,TRUE,"GENERAL";"TAB4",#N/A,TRUE,"GENERAL";"TAB5",#N/A,TRUE,"GENERAL"}</definedName>
    <definedName name="hdfh4" localSheetId="57" hidden="1">{"TAB1",#N/A,TRUE,"GENERAL";"TAB2",#N/A,TRUE,"GENERAL";"TAB3",#N/A,TRUE,"GENERAL";"TAB4",#N/A,TRUE,"GENERAL";"TAB5",#N/A,TRUE,"GENERAL"}</definedName>
    <definedName name="hdfh4" localSheetId="59" hidden="1">{"TAB1",#N/A,TRUE,"GENERAL";"TAB2",#N/A,TRUE,"GENERAL";"TAB3",#N/A,TRUE,"GENERAL";"TAB4",#N/A,TRUE,"GENERAL";"TAB5",#N/A,TRUE,"GENERAL"}</definedName>
    <definedName name="hdfh4" localSheetId="61" hidden="1">{"TAB1",#N/A,TRUE,"GENERAL";"TAB2",#N/A,TRUE,"GENERAL";"TAB3",#N/A,TRUE,"GENERAL";"TAB4",#N/A,TRUE,"GENERAL";"TAB5",#N/A,TRUE,"GENERAL"}</definedName>
    <definedName name="hdfh4" localSheetId="63" hidden="1">{"TAB1",#N/A,TRUE,"GENERAL";"TAB2",#N/A,TRUE,"GENERAL";"TAB3",#N/A,TRUE,"GENERAL";"TAB4",#N/A,TRUE,"GENERAL";"TAB5",#N/A,TRUE,"GENERAL"}</definedName>
    <definedName name="hdfh4" localSheetId="65" hidden="1">{"TAB1",#N/A,TRUE,"GENERAL";"TAB2",#N/A,TRUE,"GENERAL";"TAB3",#N/A,TRUE,"GENERAL";"TAB4",#N/A,TRUE,"GENERAL";"TAB5",#N/A,TRUE,"GENERAL"}</definedName>
    <definedName name="hdfh4" localSheetId="67" hidden="1">{"TAB1",#N/A,TRUE,"GENERAL";"TAB2",#N/A,TRUE,"GENERAL";"TAB3",#N/A,TRUE,"GENERAL";"TAB4",#N/A,TRUE,"GENERAL";"TAB5",#N/A,TRUE,"GENERAL"}</definedName>
    <definedName name="hdfh4" localSheetId="69" hidden="1">{"TAB1",#N/A,TRUE,"GENERAL";"TAB2",#N/A,TRUE,"GENERAL";"TAB3",#N/A,TRUE,"GENERAL";"TAB4",#N/A,TRUE,"GENERAL";"TAB5",#N/A,TRUE,"GENERAL"}</definedName>
    <definedName name="hdfh4" localSheetId="71" hidden="1">{"TAB1",#N/A,TRUE,"GENERAL";"TAB2",#N/A,TRUE,"GENERAL";"TAB3",#N/A,TRUE,"GENERAL";"TAB4",#N/A,TRUE,"GENERAL";"TAB5",#N/A,TRUE,"GENERAL"}</definedName>
    <definedName name="hdfh4" localSheetId="73" hidden="1">{"TAB1",#N/A,TRUE,"GENERAL";"TAB2",#N/A,TRUE,"GENERAL";"TAB3",#N/A,TRUE,"GENERAL";"TAB4",#N/A,TRUE,"GENERAL";"TAB5",#N/A,TRUE,"GENERAL"}</definedName>
    <definedName name="hdfh4" localSheetId="75" hidden="1">{"TAB1",#N/A,TRUE,"GENERAL";"TAB2",#N/A,TRUE,"GENERAL";"TAB3",#N/A,TRUE,"GENERAL";"TAB4",#N/A,TRUE,"GENERAL";"TAB5",#N/A,TRUE,"GENERAL"}</definedName>
    <definedName name="hdfh4" localSheetId="77" hidden="1">{"TAB1",#N/A,TRUE,"GENERAL";"TAB2",#N/A,TRUE,"GENERAL";"TAB3",#N/A,TRUE,"GENERAL";"TAB4",#N/A,TRUE,"GENERAL";"TAB5",#N/A,TRUE,"GENERAL"}</definedName>
    <definedName name="hdfh4" localSheetId="79"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DHDFG65444" localSheetId="56">#REF!</definedName>
    <definedName name="HDFHDHDFG65444" localSheetId="58">#REF!</definedName>
    <definedName name="HDFHDHDFG65444" localSheetId="60">#REF!</definedName>
    <definedName name="HDFHDHDFG65444" localSheetId="62">#REF!</definedName>
    <definedName name="HDFHDHDFG65444" localSheetId="64">#REF!</definedName>
    <definedName name="HDFHDHDFG65444" localSheetId="66">#REF!</definedName>
    <definedName name="HDFHDHDFG65444" localSheetId="68">#REF!</definedName>
    <definedName name="HDFHDHDFG65444">#REF!</definedName>
    <definedName name="hdfhwq" localSheetId="26"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8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40"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45" hidden="1">{"TAB1",#N/A,TRUE,"GENERAL";"TAB2",#N/A,TRUE,"GENERAL";"TAB3",#N/A,TRUE,"GENERAL";"TAB4",#N/A,TRUE,"GENERAL";"TAB5",#N/A,TRUE,"GENERAL"}</definedName>
    <definedName name="hdfhwq" localSheetId="47" hidden="1">{"TAB1",#N/A,TRUE,"GENERAL";"TAB2",#N/A,TRUE,"GENERAL";"TAB3",#N/A,TRUE,"GENERAL";"TAB4",#N/A,TRUE,"GENERAL";"TAB5",#N/A,TRUE,"GENERAL"}</definedName>
    <definedName name="hdfhwq" localSheetId="49" hidden="1">{"TAB1",#N/A,TRUE,"GENERAL";"TAB2",#N/A,TRUE,"GENERAL";"TAB3",#N/A,TRUE,"GENERAL";"TAB4",#N/A,TRUE,"GENERAL";"TAB5",#N/A,TRUE,"GENERAL"}</definedName>
    <definedName name="hdfhwq" localSheetId="51" hidden="1">{"TAB1",#N/A,TRUE,"GENERAL";"TAB2",#N/A,TRUE,"GENERAL";"TAB3",#N/A,TRUE,"GENERAL";"TAB4",#N/A,TRUE,"GENERAL";"TAB5",#N/A,TRUE,"GENERAL"}</definedName>
    <definedName name="hdfhwq" localSheetId="53" hidden="1">{"TAB1",#N/A,TRUE,"GENERAL";"TAB2",#N/A,TRUE,"GENERAL";"TAB3",#N/A,TRUE,"GENERAL";"TAB4",#N/A,TRUE,"GENERAL";"TAB5",#N/A,TRUE,"GENERAL"}</definedName>
    <definedName name="hdfhwq" localSheetId="55" hidden="1">{"TAB1",#N/A,TRUE,"GENERAL";"TAB2",#N/A,TRUE,"GENERAL";"TAB3",#N/A,TRUE,"GENERAL";"TAB4",#N/A,TRUE,"GENERAL";"TAB5",#N/A,TRUE,"GENERAL"}</definedName>
    <definedName name="hdfhwq" localSheetId="57" hidden="1">{"TAB1",#N/A,TRUE,"GENERAL";"TAB2",#N/A,TRUE,"GENERAL";"TAB3",#N/A,TRUE,"GENERAL";"TAB4",#N/A,TRUE,"GENERAL";"TAB5",#N/A,TRUE,"GENERAL"}</definedName>
    <definedName name="hdfhwq" localSheetId="59" hidden="1">{"TAB1",#N/A,TRUE,"GENERAL";"TAB2",#N/A,TRUE,"GENERAL";"TAB3",#N/A,TRUE,"GENERAL";"TAB4",#N/A,TRUE,"GENERAL";"TAB5",#N/A,TRUE,"GENERAL"}</definedName>
    <definedName name="hdfhwq" localSheetId="61" hidden="1">{"TAB1",#N/A,TRUE,"GENERAL";"TAB2",#N/A,TRUE,"GENERAL";"TAB3",#N/A,TRUE,"GENERAL";"TAB4",#N/A,TRUE,"GENERAL";"TAB5",#N/A,TRUE,"GENERAL"}</definedName>
    <definedName name="hdfhwq" localSheetId="63" hidden="1">{"TAB1",#N/A,TRUE,"GENERAL";"TAB2",#N/A,TRUE,"GENERAL";"TAB3",#N/A,TRUE,"GENERAL";"TAB4",#N/A,TRUE,"GENERAL";"TAB5",#N/A,TRUE,"GENERAL"}</definedName>
    <definedName name="hdfhwq" localSheetId="65" hidden="1">{"TAB1",#N/A,TRUE,"GENERAL";"TAB2",#N/A,TRUE,"GENERAL";"TAB3",#N/A,TRUE,"GENERAL";"TAB4",#N/A,TRUE,"GENERAL";"TAB5",#N/A,TRUE,"GENERAL"}</definedName>
    <definedName name="hdfhwq" localSheetId="67" hidden="1">{"TAB1",#N/A,TRUE,"GENERAL";"TAB2",#N/A,TRUE,"GENERAL";"TAB3",#N/A,TRUE,"GENERAL";"TAB4",#N/A,TRUE,"GENERAL";"TAB5",#N/A,TRUE,"GENERAL"}</definedName>
    <definedName name="hdfhwq" localSheetId="69" hidden="1">{"TAB1",#N/A,TRUE,"GENERAL";"TAB2",#N/A,TRUE,"GENERAL";"TAB3",#N/A,TRUE,"GENERAL";"TAB4",#N/A,TRUE,"GENERAL";"TAB5",#N/A,TRUE,"GENERAL"}</definedName>
    <definedName name="hdfhwq" localSheetId="71" hidden="1">{"TAB1",#N/A,TRUE,"GENERAL";"TAB2",#N/A,TRUE,"GENERAL";"TAB3",#N/A,TRUE,"GENERAL";"TAB4",#N/A,TRUE,"GENERAL";"TAB5",#N/A,TRUE,"GENERAL"}</definedName>
    <definedName name="hdfhwq" localSheetId="73" hidden="1">{"TAB1",#N/A,TRUE,"GENERAL";"TAB2",#N/A,TRUE,"GENERAL";"TAB3",#N/A,TRUE,"GENERAL";"TAB4",#N/A,TRUE,"GENERAL";"TAB5",#N/A,TRUE,"GENERAL"}</definedName>
    <definedName name="hdfhwq" localSheetId="75" hidden="1">{"TAB1",#N/A,TRUE,"GENERAL";"TAB2",#N/A,TRUE,"GENERAL";"TAB3",#N/A,TRUE,"GENERAL";"TAB4",#N/A,TRUE,"GENERAL";"TAB5",#N/A,TRUE,"GENERAL"}</definedName>
    <definedName name="hdfhwq" localSheetId="77" hidden="1">{"TAB1",#N/A,TRUE,"GENERAL";"TAB2",#N/A,TRUE,"GENERAL";"TAB3",#N/A,TRUE,"GENERAL";"TAB4",#N/A,TRUE,"GENERAL";"TAB5",#N/A,TRUE,"GENERAL"}</definedName>
    <definedName name="hdfhwq" localSheetId="79"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6" hidden="1">{"via1",#N/A,TRUE,"general";"via2",#N/A,TRUE,"general";"via3",#N/A,TRUE,"general"}</definedName>
    <definedName name="hdgh" localSheetId="28" hidden="1">{"via1",#N/A,TRUE,"general";"via2",#N/A,TRUE,"general";"via3",#N/A,TRUE,"general"}</definedName>
    <definedName name="hdgh" localSheetId="30" hidden="1">{"via1",#N/A,TRUE,"general";"via2",#N/A,TRUE,"general";"via3",#N/A,TRUE,"general"}</definedName>
    <definedName name="hdgh" localSheetId="81" hidden="1">{"via1",#N/A,TRUE,"general";"via2",#N/A,TRUE,"general";"via3",#N/A,TRUE,"general"}</definedName>
    <definedName name="hdgh" localSheetId="32" hidden="1">{"via1",#N/A,TRUE,"general";"via2",#N/A,TRUE,"general";"via3",#N/A,TRUE,"general"}</definedName>
    <definedName name="hdgh" localSheetId="34" hidden="1">{"via1",#N/A,TRUE,"general";"via2",#N/A,TRUE,"general";"via3",#N/A,TRUE,"general"}</definedName>
    <definedName name="hdgh" localSheetId="36" hidden="1">{"via1",#N/A,TRUE,"general";"via2",#N/A,TRUE,"general";"via3",#N/A,TRUE,"general"}</definedName>
    <definedName name="hdgh" localSheetId="38" hidden="1">{"via1",#N/A,TRUE,"general";"via2",#N/A,TRUE,"general";"via3",#N/A,TRUE,"general"}</definedName>
    <definedName name="hdgh" localSheetId="40" hidden="1">{"via1",#N/A,TRUE,"general";"via2",#N/A,TRUE,"general";"via3",#N/A,TRUE,"general"}</definedName>
    <definedName name="hdgh" localSheetId="42" hidden="1">{"via1",#N/A,TRUE,"general";"via2",#N/A,TRUE,"general";"via3",#N/A,TRUE,"general"}</definedName>
    <definedName name="hdgh" localSheetId="45" hidden="1">{"via1",#N/A,TRUE,"general";"via2",#N/A,TRUE,"general";"via3",#N/A,TRUE,"general"}</definedName>
    <definedName name="hdgh" localSheetId="47" hidden="1">{"via1",#N/A,TRUE,"general";"via2",#N/A,TRUE,"general";"via3",#N/A,TRUE,"general"}</definedName>
    <definedName name="hdgh" localSheetId="49" hidden="1">{"via1",#N/A,TRUE,"general";"via2",#N/A,TRUE,"general";"via3",#N/A,TRUE,"general"}</definedName>
    <definedName name="hdgh" localSheetId="51" hidden="1">{"via1",#N/A,TRUE,"general";"via2",#N/A,TRUE,"general";"via3",#N/A,TRUE,"general"}</definedName>
    <definedName name="hdgh" localSheetId="53" hidden="1">{"via1",#N/A,TRUE,"general";"via2",#N/A,TRUE,"general";"via3",#N/A,TRUE,"general"}</definedName>
    <definedName name="hdgh" localSheetId="55" hidden="1">{"via1",#N/A,TRUE,"general";"via2",#N/A,TRUE,"general";"via3",#N/A,TRUE,"general"}</definedName>
    <definedName name="hdgh" localSheetId="57" hidden="1">{"via1",#N/A,TRUE,"general";"via2",#N/A,TRUE,"general";"via3",#N/A,TRUE,"general"}</definedName>
    <definedName name="hdgh" localSheetId="59" hidden="1">{"via1",#N/A,TRUE,"general";"via2",#N/A,TRUE,"general";"via3",#N/A,TRUE,"general"}</definedName>
    <definedName name="hdgh" localSheetId="61" hidden="1">{"via1",#N/A,TRUE,"general";"via2",#N/A,TRUE,"general";"via3",#N/A,TRUE,"general"}</definedName>
    <definedName name="hdgh" localSheetId="63" hidden="1">{"via1",#N/A,TRUE,"general";"via2",#N/A,TRUE,"general";"via3",#N/A,TRUE,"general"}</definedName>
    <definedName name="hdgh" localSheetId="65" hidden="1">{"via1",#N/A,TRUE,"general";"via2",#N/A,TRUE,"general";"via3",#N/A,TRUE,"general"}</definedName>
    <definedName name="hdgh" localSheetId="67" hidden="1">{"via1",#N/A,TRUE,"general";"via2",#N/A,TRUE,"general";"via3",#N/A,TRUE,"general"}</definedName>
    <definedName name="hdgh" localSheetId="69" hidden="1">{"via1",#N/A,TRUE,"general";"via2",#N/A,TRUE,"general";"via3",#N/A,TRUE,"general"}</definedName>
    <definedName name="hdgh" localSheetId="71" hidden="1">{"via1",#N/A,TRUE,"general";"via2",#N/A,TRUE,"general";"via3",#N/A,TRUE,"general"}</definedName>
    <definedName name="hdgh" localSheetId="73" hidden="1">{"via1",#N/A,TRUE,"general";"via2",#N/A,TRUE,"general";"via3",#N/A,TRUE,"general"}</definedName>
    <definedName name="hdgh" localSheetId="75" hidden="1">{"via1",#N/A,TRUE,"general";"via2",#N/A,TRUE,"general";"via3",#N/A,TRUE,"general"}</definedName>
    <definedName name="hdgh" localSheetId="77" hidden="1">{"via1",#N/A,TRUE,"general";"via2",#N/A,TRUE,"general";"via3",#N/A,TRUE,"general"}</definedName>
    <definedName name="hdgh" localSheetId="79"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6" hidden="1">{"TAB1",#N/A,TRUE,"GENERAL";"TAB2",#N/A,TRUE,"GENERAL";"TAB3",#N/A,TRUE,"GENERAL";"TAB4",#N/A,TRUE,"GENERAL";"TAB5",#N/A,TRUE,"GENERAL"}</definedName>
    <definedName name="hdhf" localSheetId="28" hidden="1">{"TAB1",#N/A,TRUE,"GENERAL";"TAB2",#N/A,TRUE,"GENERAL";"TAB3",#N/A,TRUE,"GENERAL";"TAB4",#N/A,TRUE,"GENERAL";"TAB5",#N/A,TRUE,"GENERAL"}</definedName>
    <definedName name="hdhf" localSheetId="30" hidden="1">{"TAB1",#N/A,TRUE,"GENERAL";"TAB2",#N/A,TRUE,"GENERAL";"TAB3",#N/A,TRUE,"GENERAL";"TAB4",#N/A,TRUE,"GENERAL";"TAB5",#N/A,TRUE,"GENERAL"}</definedName>
    <definedName name="hdhf" localSheetId="8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4" hidden="1">{"TAB1",#N/A,TRUE,"GENERAL";"TAB2",#N/A,TRUE,"GENERAL";"TAB3",#N/A,TRUE,"GENERAL";"TAB4",#N/A,TRUE,"GENERAL";"TAB5",#N/A,TRUE,"GENERAL"}</definedName>
    <definedName name="hdhf" localSheetId="36" hidden="1">{"TAB1",#N/A,TRUE,"GENERAL";"TAB2",#N/A,TRUE,"GENERAL";"TAB3",#N/A,TRUE,"GENERAL";"TAB4",#N/A,TRUE,"GENERAL";"TAB5",#N/A,TRUE,"GENERAL"}</definedName>
    <definedName name="hdhf" localSheetId="38" hidden="1">{"TAB1",#N/A,TRUE,"GENERAL";"TAB2",#N/A,TRUE,"GENERAL";"TAB3",#N/A,TRUE,"GENERAL";"TAB4",#N/A,TRUE,"GENERAL";"TAB5",#N/A,TRUE,"GENERAL"}</definedName>
    <definedName name="hdhf" localSheetId="40" hidden="1">{"TAB1",#N/A,TRUE,"GENERAL";"TAB2",#N/A,TRUE,"GENERAL";"TAB3",#N/A,TRUE,"GENERAL";"TAB4",#N/A,TRUE,"GENERAL";"TAB5",#N/A,TRUE,"GENERAL"}</definedName>
    <definedName name="hdhf" localSheetId="42" hidden="1">{"TAB1",#N/A,TRUE,"GENERAL";"TAB2",#N/A,TRUE,"GENERAL";"TAB3",#N/A,TRUE,"GENERAL";"TAB4",#N/A,TRUE,"GENERAL";"TAB5",#N/A,TRUE,"GENERAL"}</definedName>
    <definedName name="hdhf" localSheetId="45" hidden="1">{"TAB1",#N/A,TRUE,"GENERAL";"TAB2",#N/A,TRUE,"GENERAL";"TAB3",#N/A,TRUE,"GENERAL";"TAB4",#N/A,TRUE,"GENERAL";"TAB5",#N/A,TRUE,"GENERAL"}</definedName>
    <definedName name="hdhf" localSheetId="47" hidden="1">{"TAB1",#N/A,TRUE,"GENERAL";"TAB2",#N/A,TRUE,"GENERAL";"TAB3",#N/A,TRUE,"GENERAL";"TAB4",#N/A,TRUE,"GENERAL";"TAB5",#N/A,TRUE,"GENERAL"}</definedName>
    <definedName name="hdhf" localSheetId="49" hidden="1">{"TAB1",#N/A,TRUE,"GENERAL";"TAB2",#N/A,TRUE,"GENERAL";"TAB3",#N/A,TRUE,"GENERAL";"TAB4",#N/A,TRUE,"GENERAL";"TAB5",#N/A,TRUE,"GENERAL"}</definedName>
    <definedName name="hdhf" localSheetId="51" hidden="1">{"TAB1",#N/A,TRUE,"GENERAL";"TAB2",#N/A,TRUE,"GENERAL";"TAB3",#N/A,TRUE,"GENERAL";"TAB4",#N/A,TRUE,"GENERAL";"TAB5",#N/A,TRUE,"GENERAL"}</definedName>
    <definedName name="hdhf" localSheetId="53" hidden="1">{"TAB1",#N/A,TRUE,"GENERAL";"TAB2",#N/A,TRUE,"GENERAL";"TAB3",#N/A,TRUE,"GENERAL";"TAB4",#N/A,TRUE,"GENERAL";"TAB5",#N/A,TRUE,"GENERAL"}</definedName>
    <definedName name="hdhf" localSheetId="55" hidden="1">{"TAB1",#N/A,TRUE,"GENERAL";"TAB2",#N/A,TRUE,"GENERAL";"TAB3",#N/A,TRUE,"GENERAL";"TAB4",#N/A,TRUE,"GENERAL";"TAB5",#N/A,TRUE,"GENERAL"}</definedName>
    <definedName name="hdhf" localSheetId="57" hidden="1">{"TAB1",#N/A,TRUE,"GENERAL";"TAB2",#N/A,TRUE,"GENERAL";"TAB3",#N/A,TRUE,"GENERAL";"TAB4",#N/A,TRUE,"GENERAL";"TAB5",#N/A,TRUE,"GENERAL"}</definedName>
    <definedName name="hdhf" localSheetId="59" hidden="1">{"TAB1",#N/A,TRUE,"GENERAL";"TAB2",#N/A,TRUE,"GENERAL";"TAB3",#N/A,TRUE,"GENERAL";"TAB4",#N/A,TRUE,"GENERAL";"TAB5",#N/A,TRUE,"GENERAL"}</definedName>
    <definedName name="hdhf" localSheetId="61" hidden="1">{"TAB1",#N/A,TRUE,"GENERAL";"TAB2",#N/A,TRUE,"GENERAL";"TAB3",#N/A,TRUE,"GENERAL";"TAB4",#N/A,TRUE,"GENERAL";"TAB5",#N/A,TRUE,"GENERAL"}</definedName>
    <definedName name="hdhf" localSheetId="63" hidden="1">{"TAB1",#N/A,TRUE,"GENERAL";"TAB2",#N/A,TRUE,"GENERAL";"TAB3",#N/A,TRUE,"GENERAL";"TAB4",#N/A,TRUE,"GENERAL";"TAB5",#N/A,TRUE,"GENERAL"}</definedName>
    <definedName name="hdhf" localSheetId="65" hidden="1">{"TAB1",#N/A,TRUE,"GENERAL";"TAB2",#N/A,TRUE,"GENERAL";"TAB3",#N/A,TRUE,"GENERAL";"TAB4",#N/A,TRUE,"GENERAL";"TAB5",#N/A,TRUE,"GENERAL"}</definedName>
    <definedName name="hdhf" localSheetId="67" hidden="1">{"TAB1",#N/A,TRUE,"GENERAL";"TAB2",#N/A,TRUE,"GENERAL";"TAB3",#N/A,TRUE,"GENERAL";"TAB4",#N/A,TRUE,"GENERAL";"TAB5",#N/A,TRUE,"GENERAL"}</definedName>
    <definedName name="hdhf" localSheetId="69" hidden="1">{"TAB1",#N/A,TRUE,"GENERAL";"TAB2",#N/A,TRUE,"GENERAL";"TAB3",#N/A,TRUE,"GENERAL";"TAB4",#N/A,TRUE,"GENERAL";"TAB5",#N/A,TRUE,"GENERAL"}</definedName>
    <definedName name="hdhf" localSheetId="71" hidden="1">{"TAB1",#N/A,TRUE,"GENERAL";"TAB2",#N/A,TRUE,"GENERAL";"TAB3",#N/A,TRUE,"GENERAL";"TAB4",#N/A,TRUE,"GENERAL";"TAB5",#N/A,TRUE,"GENERAL"}</definedName>
    <definedName name="hdhf" localSheetId="73" hidden="1">{"TAB1",#N/A,TRUE,"GENERAL";"TAB2",#N/A,TRUE,"GENERAL";"TAB3",#N/A,TRUE,"GENERAL";"TAB4",#N/A,TRUE,"GENERAL";"TAB5",#N/A,TRUE,"GENERAL"}</definedName>
    <definedName name="hdhf" localSheetId="75" hidden="1">{"TAB1",#N/A,TRUE,"GENERAL";"TAB2",#N/A,TRUE,"GENERAL";"TAB3",#N/A,TRUE,"GENERAL";"TAB4",#N/A,TRUE,"GENERAL";"TAB5",#N/A,TRUE,"GENERAL"}</definedName>
    <definedName name="hdhf" localSheetId="77" hidden="1">{"TAB1",#N/A,TRUE,"GENERAL";"TAB2",#N/A,TRUE,"GENERAL";"TAB3",#N/A,TRUE,"GENERAL";"TAB4",#N/A,TRUE,"GENERAL";"TAB5",#N/A,TRUE,"GENERAL"}</definedName>
    <definedName name="hdhf" localSheetId="79"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[81]Datos!$D$8</definedName>
    <definedName name="hen">[81]Datos!$D$9</definedName>
    <definedName name="HERRERO">#REF!</definedName>
    <definedName name="hfgh" localSheetId="26" hidden="1">{"via1",#N/A,TRUE,"general";"via2",#N/A,TRUE,"general";"via3",#N/A,TRUE,"general"}</definedName>
    <definedName name="hfgh" localSheetId="28" hidden="1">{"via1",#N/A,TRUE,"general";"via2",#N/A,TRUE,"general";"via3",#N/A,TRUE,"general"}</definedName>
    <definedName name="hfgh" localSheetId="30" hidden="1">{"via1",#N/A,TRUE,"general";"via2",#N/A,TRUE,"general";"via3",#N/A,TRUE,"general"}</definedName>
    <definedName name="hfgh" localSheetId="81" hidden="1">{"via1",#N/A,TRUE,"general";"via2",#N/A,TRUE,"general";"via3",#N/A,TRUE,"general"}</definedName>
    <definedName name="hfgh" localSheetId="32" hidden="1">{"via1",#N/A,TRUE,"general";"via2",#N/A,TRUE,"general";"via3",#N/A,TRUE,"general"}</definedName>
    <definedName name="hfgh" localSheetId="34" hidden="1">{"via1",#N/A,TRUE,"general";"via2",#N/A,TRUE,"general";"via3",#N/A,TRUE,"general"}</definedName>
    <definedName name="hfgh" localSheetId="36" hidden="1">{"via1",#N/A,TRUE,"general";"via2",#N/A,TRUE,"general";"via3",#N/A,TRUE,"general"}</definedName>
    <definedName name="hfgh" localSheetId="38" hidden="1">{"via1",#N/A,TRUE,"general";"via2",#N/A,TRUE,"general";"via3",#N/A,TRUE,"general"}</definedName>
    <definedName name="hfgh" localSheetId="40" hidden="1">{"via1",#N/A,TRUE,"general";"via2",#N/A,TRUE,"general";"via3",#N/A,TRUE,"general"}</definedName>
    <definedName name="hfgh" localSheetId="42" hidden="1">{"via1",#N/A,TRUE,"general";"via2",#N/A,TRUE,"general";"via3",#N/A,TRUE,"general"}</definedName>
    <definedName name="hfgh" localSheetId="45" hidden="1">{"via1",#N/A,TRUE,"general";"via2",#N/A,TRUE,"general";"via3",#N/A,TRUE,"general"}</definedName>
    <definedName name="hfgh" localSheetId="47" hidden="1">{"via1",#N/A,TRUE,"general";"via2",#N/A,TRUE,"general";"via3",#N/A,TRUE,"general"}</definedName>
    <definedName name="hfgh" localSheetId="49" hidden="1">{"via1",#N/A,TRUE,"general";"via2",#N/A,TRUE,"general";"via3",#N/A,TRUE,"general"}</definedName>
    <definedName name="hfgh" localSheetId="51" hidden="1">{"via1",#N/A,TRUE,"general";"via2",#N/A,TRUE,"general";"via3",#N/A,TRUE,"general"}</definedName>
    <definedName name="hfgh" localSheetId="53" hidden="1">{"via1",#N/A,TRUE,"general";"via2",#N/A,TRUE,"general";"via3",#N/A,TRUE,"general"}</definedName>
    <definedName name="hfgh" localSheetId="55" hidden="1">{"via1",#N/A,TRUE,"general";"via2",#N/A,TRUE,"general";"via3",#N/A,TRUE,"general"}</definedName>
    <definedName name="hfgh" localSheetId="57" hidden="1">{"via1",#N/A,TRUE,"general";"via2",#N/A,TRUE,"general";"via3",#N/A,TRUE,"general"}</definedName>
    <definedName name="hfgh" localSheetId="59" hidden="1">{"via1",#N/A,TRUE,"general";"via2",#N/A,TRUE,"general";"via3",#N/A,TRUE,"general"}</definedName>
    <definedName name="hfgh" localSheetId="61" hidden="1">{"via1",#N/A,TRUE,"general";"via2",#N/A,TRUE,"general";"via3",#N/A,TRUE,"general"}</definedName>
    <definedName name="hfgh" localSheetId="63" hidden="1">{"via1",#N/A,TRUE,"general";"via2",#N/A,TRUE,"general";"via3",#N/A,TRUE,"general"}</definedName>
    <definedName name="hfgh" localSheetId="65" hidden="1">{"via1",#N/A,TRUE,"general";"via2",#N/A,TRUE,"general";"via3",#N/A,TRUE,"general"}</definedName>
    <definedName name="hfgh" localSheetId="67" hidden="1">{"via1",#N/A,TRUE,"general";"via2",#N/A,TRUE,"general";"via3",#N/A,TRUE,"general"}</definedName>
    <definedName name="hfgh" localSheetId="69" hidden="1">{"via1",#N/A,TRUE,"general";"via2",#N/A,TRUE,"general";"via3",#N/A,TRUE,"general"}</definedName>
    <definedName name="hfgh" localSheetId="71" hidden="1">{"via1",#N/A,TRUE,"general";"via2",#N/A,TRUE,"general";"via3",#N/A,TRUE,"general"}</definedName>
    <definedName name="hfgh" localSheetId="73" hidden="1">{"via1",#N/A,TRUE,"general";"via2",#N/A,TRUE,"general";"via3",#N/A,TRUE,"general"}</definedName>
    <definedName name="hfgh" localSheetId="75" hidden="1">{"via1",#N/A,TRUE,"general";"via2",#N/A,TRUE,"general";"via3",#N/A,TRUE,"general"}</definedName>
    <definedName name="hfgh" localSheetId="77" hidden="1">{"via1",#N/A,TRUE,"general";"via2",#N/A,TRUE,"general";"via3",#N/A,TRUE,"general"}</definedName>
    <definedName name="hfgh" localSheetId="79"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6" hidden="1">{"TAB1",#N/A,TRUE,"GENERAL";"TAB2",#N/A,TRUE,"GENERAL";"TAB3",#N/A,TRUE,"GENERAL";"TAB4",#N/A,TRUE,"GENERAL";"TAB5",#N/A,TRUE,"GENERAL"}</definedName>
    <definedName name="hfh" localSheetId="28" hidden="1">{"TAB1",#N/A,TRUE,"GENERAL";"TAB2",#N/A,TRUE,"GENERAL";"TAB3",#N/A,TRUE,"GENERAL";"TAB4",#N/A,TRUE,"GENERAL";"TAB5",#N/A,TRUE,"GENERAL"}</definedName>
    <definedName name="hfh" localSheetId="30" hidden="1">{"TAB1",#N/A,TRUE,"GENERAL";"TAB2",#N/A,TRUE,"GENERAL";"TAB3",#N/A,TRUE,"GENERAL";"TAB4",#N/A,TRUE,"GENERAL";"TAB5",#N/A,TRUE,"GENERAL"}</definedName>
    <definedName name="hfh" localSheetId="81" hidden="1">{"TAB1",#N/A,TRUE,"GENERAL";"TAB2",#N/A,TRUE,"GENERAL";"TAB3",#N/A,TRUE,"GENERAL";"TAB4",#N/A,TRUE,"GENERAL";"TAB5",#N/A,TRUE,"GENERAL"}</definedName>
    <definedName name="hfh" localSheetId="32" hidden="1">{"TAB1",#N/A,TRUE,"GENERAL";"TAB2",#N/A,TRUE,"GENERAL";"TAB3",#N/A,TRUE,"GENERAL";"TAB4",#N/A,TRUE,"GENERAL";"TAB5",#N/A,TRUE,"GENERAL"}</definedName>
    <definedName name="hfh" localSheetId="34" hidden="1">{"TAB1",#N/A,TRUE,"GENERAL";"TAB2",#N/A,TRUE,"GENERAL";"TAB3",#N/A,TRUE,"GENERAL";"TAB4",#N/A,TRUE,"GENERAL";"TAB5",#N/A,TRUE,"GENERAL"}</definedName>
    <definedName name="hfh" localSheetId="36" hidden="1">{"TAB1",#N/A,TRUE,"GENERAL";"TAB2",#N/A,TRUE,"GENERAL";"TAB3",#N/A,TRUE,"GENERAL";"TAB4",#N/A,TRUE,"GENERAL";"TAB5",#N/A,TRUE,"GENERAL"}</definedName>
    <definedName name="hfh" localSheetId="38" hidden="1">{"TAB1",#N/A,TRUE,"GENERAL";"TAB2",#N/A,TRUE,"GENERAL";"TAB3",#N/A,TRUE,"GENERAL";"TAB4",#N/A,TRUE,"GENERAL";"TAB5",#N/A,TRUE,"GENERAL"}</definedName>
    <definedName name="hfh" localSheetId="40" hidden="1">{"TAB1",#N/A,TRUE,"GENERAL";"TAB2",#N/A,TRUE,"GENERAL";"TAB3",#N/A,TRUE,"GENERAL";"TAB4",#N/A,TRUE,"GENERAL";"TAB5",#N/A,TRUE,"GENERAL"}</definedName>
    <definedName name="hfh" localSheetId="42" hidden="1">{"TAB1",#N/A,TRUE,"GENERAL";"TAB2",#N/A,TRUE,"GENERAL";"TAB3",#N/A,TRUE,"GENERAL";"TAB4",#N/A,TRUE,"GENERAL";"TAB5",#N/A,TRUE,"GENERAL"}</definedName>
    <definedName name="hfh" localSheetId="45" hidden="1">{"TAB1",#N/A,TRUE,"GENERAL";"TAB2",#N/A,TRUE,"GENERAL";"TAB3",#N/A,TRUE,"GENERAL";"TAB4",#N/A,TRUE,"GENERAL";"TAB5",#N/A,TRUE,"GENERAL"}</definedName>
    <definedName name="hfh" localSheetId="47" hidden="1">{"TAB1",#N/A,TRUE,"GENERAL";"TAB2",#N/A,TRUE,"GENERAL";"TAB3",#N/A,TRUE,"GENERAL";"TAB4",#N/A,TRUE,"GENERAL";"TAB5",#N/A,TRUE,"GENERAL"}</definedName>
    <definedName name="hfh" localSheetId="49" hidden="1">{"TAB1",#N/A,TRUE,"GENERAL";"TAB2",#N/A,TRUE,"GENERAL";"TAB3",#N/A,TRUE,"GENERAL";"TAB4",#N/A,TRUE,"GENERAL";"TAB5",#N/A,TRUE,"GENERAL"}</definedName>
    <definedName name="hfh" localSheetId="51" hidden="1">{"TAB1",#N/A,TRUE,"GENERAL";"TAB2",#N/A,TRUE,"GENERAL";"TAB3",#N/A,TRUE,"GENERAL";"TAB4",#N/A,TRUE,"GENERAL";"TAB5",#N/A,TRUE,"GENERAL"}</definedName>
    <definedName name="hfh" localSheetId="53" hidden="1">{"TAB1",#N/A,TRUE,"GENERAL";"TAB2",#N/A,TRUE,"GENERAL";"TAB3",#N/A,TRUE,"GENERAL";"TAB4",#N/A,TRUE,"GENERAL";"TAB5",#N/A,TRUE,"GENERAL"}</definedName>
    <definedName name="hfh" localSheetId="55" hidden="1">{"TAB1",#N/A,TRUE,"GENERAL";"TAB2",#N/A,TRUE,"GENERAL";"TAB3",#N/A,TRUE,"GENERAL";"TAB4",#N/A,TRUE,"GENERAL";"TAB5",#N/A,TRUE,"GENERAL"}</definedName>
    <definedName name="hfh" localSheetId="57" hidden="1">{"TAB1",#N/A,TRUE,"GENERAL";"TAB2",#N/A,TRUE,"GENERAL";"TAB3",#N/A,TRUE,"GENERAL";"TAB4",#N/A,TRUE,"GENERAL";"TAB5",#N/A,TRUE,"GENERAL"}</definedName>
    <definedName name="hfh" localSheetId="59" hidden="1">{"TAB1",#N/A,TRUE,"GENERAL";"TAB2",#N/A,TRUE,"GENERAL";"TAB3",#N/A,TRUE,"GENERAL";"TAB4",#N/A,TRUE,"GENERAL";"TAB5",#N/A,TRUE,"GENERAL"}</definedName>
    <definedName name="hfh" localSheetId="61" hidden="1">{"TAB1",#N/A,TRUE,"GENERAL";"TAB2",#N/A,TRUE,"GENERAL";"TAB3",#N/A,TRUE,"GENERAL";"TAB4",#N/A,TRUE,"GENERAL";"TAB5",#N/A,TRUE,"GENERAL"}</definedName>
    <definedName name="hfh" localSheetId="63" hidden="1">{"TAB1",#N/A,TRUE,"GENERAL";"TAB2",#N/A,TRUE,"GENERAL";"TAB3",#N/A,TRUE,"GENERAL";"TAB4",#N/A,TRUE,"GENERAL";"TAB5",#N/A,TRUE,"GENERAL"}</definedName>
    <definedName name="hfh" localSheetId="65" hidden="1">{"TAB1",#N/A,TRUE,"GENERAL";"TAB2",#N/A,TRUE,"GENERAL";"TAB3",#N/A,TRUE,"GENERAL";"TAB4",#N/A,TRUE,"GENERAL";"TAB5",#N/A,TRUE,"GENERAL"}</definedName>
    <definedName name="hfh" localSheetId="67" hidden="1">{"TAB1",#N/A,TRUE,"GENERAL";"TAB2",#N/A,TRUE,"GENERAL";"TAB3",#N/A,TRUE,"GENERAL";"TAB4",#N/A,TRUE,"GENERAL";"TAB5",#N/A,TRUE,"GENERAL"}</definedName>
    <definedName name="hfh" localSheetId="69" hidden="1">{"TAB1",#N/A,TRUE,"GENERAL";"TAB2",#N/A,TRUE,"GENERAL";"TAB3",#N/A,TRUE,"GENERAL";"TAB4",#N/A,TRUE,"GENERAL";"TAB5",#N/A,TRUE,"GENERAL"}</definedName>
    <definedName name="hfh" localSheetId="71" hidden="1">{"TAB1",#N/A,TRUE,"GENERAL";"TAB2",#N/A,TRUE,"GENERAL";"TAB3",#N/A,TRUE,"GENERAL";"TAB4",#N/A,TRUE,"GENERAL";"TAB5",#N/A,TRUE,"GENERAL"}</definedName>
    <definedName name="hfh" localSheetId="73" hidden="1">{"TAB1",#N/A,TRUE,"GENERAL";"TAB2",#N/A,TRUE,"GENERAL";"TAB3",#N/A,TRUE,"GENERAL";"TAB4",#N/A,TRUE,"GENERAL";"TAB5",#N/A,TRUE,"GENERAL"}</definedName>
    <definedName name="hfh" localSheetId="75" hidden="1">{"TAB1",#N/A,TRUE,"GENERAL";"TAB2",#N/A,TRUE,"GENERAL";"TAB3",#N/A,TRUE,"GENERAL";"TAB4",#N/A,TRUE,"GENERAL";"TAB5",#N/A,TRUE,"GENERAL"}</definedName>
    <definedName name="hfh" localSheetId="77" hidden="1">{"TAB1",#N/A,TRUE,"GENERAL";"TAB2",#N/A,TRUE,"GENERAL";"TAB3",#N/A,TRUE,"GENERAL";"TAB4",#N/A,TRUE,"GENERAL";"TAB5",#N/A,TRUE,"GENERAL"}</definedName>
    <definedName name="hfh" localSheetId="79"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6" hidden="1">{"TAB1",#N/A,TRUE,"GENERAL";"TAB2",#N/A,TRUE,"GENERAL";"TAB3",#N/A,TRUE,"GENERAL";"TAB4",#N/A,TRUE,"GENERAL";"TAB5",#N/A,TRUE,"GENERAL"}</definedName>
    <definedName name="hfhg" localSheetId="28" hidden="1">{"TAB1",#N/A,TRUE,"GENERAL";"TAB2",#N/A,TRUE,"GENERAL";"TAB3",#N/A,TRUE,"GENERAL";"TAB4",#N/A,TRUE,"GENERAL";"TAB5",#N/A,TRUE,"GENERAL"}</definedName>
    <definedName name="hfhg" localSheetId="30" hidden="1">{"TAB1",#N/A,TRUE,"GENERAL";"TAB2",#N/A,TRUE,"GENERAL";"TAB3",#N/A,TRUE,"GENERAL";"TAB4",#N/A,TRUE,"GENERAL";"TAB5",#N/A,TRUE,"GENERAL"}</definedName>
    <definedName name="hfhg" localSheetId="8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4" hidden="1">{"TAB1",#N/A,TRUE,"GENERAL";"TAB2",#N/A,TRUE,"GENERAL";"TAB3",#N/A,TRUE,"GENERAL";"TAB4",#N/A,TRUE,"GENERAL";"TAB5",#N/A,TRUE,"GENERAL"}</definedName>
    <definedName name="hfhg" localSheetId="36" hidden="1">{"TAB1",#N/A,TRUE,"GENERAL";"TAB2",#N/A,TRUE,"GENERAL";"TAB3",#N/A,TRUE,"GENERAL";"TAB4",#N/A,TRUE,"GENERAL";"TAB5",#N/A,TRUE,"GENERAL"}</definedName>
    <definedName name="hfhg" localSheetId="38" hidden="1">{"TAB1",#N/A,TRUE,"GENERAL";"TAB2",#N/A,TRUE,"GENERAL";"TAB3",#N/A,TRUE,"GENERAL";"TAB4",#N/A,TRUE,"GENERAL";"TAB5",#N/A,TRUE,"GENERAL"}</definedName>
    <definedName name="hfhg" localSheetId="40" hidden="1">{"TAB1",#N/A,TRUE,"GENERAL";"TAB2",#N/A,TRUE,"GENERAL";"TAB3",#N/A,TRUE,"GENERAL";"TAB4",#N/A,TRUE,"GENERAL";"TAB5",#N/A,TRUE,"GENERAL"}</definedName>
    <definedName name="hfhg" localSheetId="42" hidden="1">{"TAB1",#N/A,TRUE,"GENERAL";"TAB2",#N/A,TRUE,"GENERAL";"TAB3",#N/A,TRUE,"GENERAL";"TAB4",#N/A,TRUE,"GENERAL";"TAB5",#N/A,TRUE,"GENERAL"}</definedName>
    <definedName name="hfhg" localSheetId="45" hidden="1">{"TAB1",#N/A,TRUE,"GENERAL";"TAB2",#N/A,TRUE,"GENERAL";"TAB3",#N/A,TRUE,"GENERAL";"TAB4",#N/A,TRUE,"GENERAL";"TAB5",#N/A,TRUE,"GENERAL"}</definedName>
    <definedName name="hfhg" localSheetId="47" hidden="1">{"TAB1",#N/A,TRUE,"GENERAL";"TAB2",#N/A,TRUE,"GENERAL";"TAB3",#N/A,TRUE,"GENERAL";"TAB4",#N/A,TRUE,"GENERAL";"TAB5",#N/A,TRUE,"GENERAL"}</definedName>
    <definedName name="hfhg" localSheetId="49" hidden="1">{"TAB1",#N/A,TRUE,"GENERAL";"TAB2",#N/A,TRUE,"GENERAL";"TAB3",#N/A,TRUE,"GENERAL";"TAB4",#N/A,TRUE,"GENERAL";"TAB5",#N/A,TRUE,"GENERAL"}</definedName>
    <definedName name="hfhg" localSheetId="51" hidden="1">{"TAB1",#N/A,TRUE,"GENERAL";"TAB2",#N/A,TRUE,"GENERAL";"TAB3",#N/A,TRUE,"GENERAL";"TAB4",#N/A,TRUE,"GENERAL";"TAB5",#N/A,TRUE,"GENERAL"}</definedName>
    <definedName name="hfhg" localSheetId="53" hidden="1">{"TAB1",#N/A,TRUE,"GENERAL";"TAB2",#N/A,TRUE,"GENERAL";"TAB3",#N/A,TRUE,"GENERAL";"TAB4",#N/A,TRUE,"GENERAL";"TAB5",#N/A,TRUE,"GENERAL"}</definedName>
    <definedName name="hfhg" localSheetId="55" hidden="1">{"TAB1",#N/A,TRUE,"GENERAL";"TAB2",#N/A,TRUE,"GENERAL";"TAB3",#N/A,TRUE,"GENERAL";"TAB4",#N/A,TRUE,"GENERAL";"TAB5",#N/A,TRUE,"GENERAL"}</definedName>
    <definedName name="hfhg" localSheetId="57" hidden="1">{"TAB1",#N/A,TRUE,"GENERAL";"TAB2",#N/A,TRUE,"GENERAL";"TAB3",#N/A,TRUE,"GENERAL";"TAB4",#N/A,TRUE,"GENERAL";"TAB5",#N/A,TRUE,"GENERAL"}</definedName>
    <definedName name="hfhg" localSheetId="59" hidden="1">{"TAB1",#N/A,TRUE,"GENERAL";"TAB2",#N/A,TRUE,"GENERAL";"TAB3",#N/A,TRUE,"GENERAL";"TAB4",#N/A,TRUE,"GENERAL";"TAB5",#N/A,TRUE,"GENERAL"}</definedName>
    <definedName name="hfhg" localSheetId="61" hidden="1">{"TAB1",#N/A,TRUE,"GENERAL";"TAB2",#N/A,TRUE,"GENERAL";"TAB3",#N/A,TRUE,"GENERAL";"TAB4",#N/A,TRUE,"GENERAL";"TAB5",#N/A,TRUE,"GENERAL"}</definedName>
    <definedName name="hfhg" localSheetId="63" hidden="1">{"TAB1",#N/A,TRUE,"GENERAL";"TAB2",#N/A,TRUE,"GENERAL";"TAB3",#N/A,TRUE,"GENERAL";"TAB4",#N/A,TRUE,"GENERAL";"TAB5",#N/A,TRUE,"GENERAL"}</definedName>
    <definedName name="hfhg" localSheetId="65" hidden="1">{"TAB1",#N/A,TRUE,"GENERAL";"TAB2",#N/A,TRUE,"GENERAL";"TAB3",#N/A,TRUE,"GENERAL";"TAB4",#N/A,TRUE,"GENERAL";"TAB5",#N/A,TRUE,"GENERAL"}</definedName>
    <definedName name="hfhg" localSheetId="67" hidden="1">{"TAB1",#N/A,TRUE,"GENERAL";"TAB2",#N/A,TRUE,"GENERAL";"TAB3",#N/A,TRUE,"GENERAL";"TAB4",#N/A,TRUE,"GENERAL";"TAB5",#N/A,TRUE,"GENERAL"}</definedName>
    <definedName name="hfhg" localSheetId="69" hidden="1">{"TAB1",#N/A,TRUE,"GENERAL";"TAB2",#N/A,TRUE,"GENERAL";"TAB3",#N/A,TRUE,"GENERAL";"TAB4",#N/A,TRUE,"GENERAL";"TAB5",#N/A,TRUE,"GENERAL"}</definedName>
    <definedName name="hfhg" localSheetId="71" hidden="1">{"TAB1",#N/A,TRUE,"GENERAL";"TAB2",#N/A,TRUE,"GENERAL";"TAB3",#N/A,TRUE,"GENERAL";"TAB4",#N/A,TRUE,"GENERAL";"TAB5",#N/A,TRUE,"GENERAL"}</definedName>
    <definedName name="hfhg" localSheetId="73" hidden="1">{"TAB1",#N/A,TRUE,"GENERAL";"TAB2",#N/A,TRUE,"GENERAL";"TAB3",#N/A,TRUE,"GENERAL";"TAB4",#N/A,TRUE,"GENERAL";"TAB5",#N/A,TRUE,"GENERAL"}</definedName>
    <definedName name="hfhg" localSheetId="75" hidden="1">{"TAB1",#N/A,TRUE,"GENERAL";"TAB2",#N/A,TRUE,"GENERAL";"TAB3",#N/A,TRUE,"GENERAL";"TAB4",#N/A,TRUE,"GENERAL";"TAB5",#N/A,TRUE,"GENERAL"}</definedName>
    <definedName name="hfhg" localSheetId="77" hidden="1">{"TAB1",#N/A,TRUE,"GENERAL";"TAB2",#N/A,TRUE,"GENERAL";"TAB3",#N/A,TRUE,"GENERAL";"TAB4",#N/A,TRUE,"GENERAL";"TAB5",#N/A,TRUE,"GENERAL"}</definedName>
    <definedName name="hfhg" localSheetId="79"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6" hidden="1">{"via1",#N/A,TRUE,"general";"via2",#N/A,TRUE,"general";"via3",#N/A,TRUE,"general"}</definedName>
    <definedName name="hfthr" localSheetId="28" hidden="1">{"via1",#N/A,TRUE,"general";"via2",#N/A,TRUE,"general";"via3",#N/A,TRUE,"general"}</definedName>
    <definedName name="hfthr" localSheetId="30" hidden="1">{"via1",#N/A,TRUE,"general";"via2",#N/A,TRUE,"general";"via3",#N/A,TRUE,"general"}</definedName>
    <definedName name="hfthr" localSheetId="81" hidden="1">{"via1",#N/A,TRUE,"general";"via2",#N/A,TRUE,"general";"via3",#N/A,TRUE,"general"}</definedName>
    <definedName name="hfthr" localSheetId="32" hidden="1">{"via1",#N/A,TRUE,"general";"via2",#N/A,TRUE,"general";"via3",#N/A,TRUE,"general"}</definedName>
    <definedName name="hfthr" localSheetId="34" hidden="1">{"via1",#N/A,TRUE,"general";"via2",#N/A,TRUE,"general";"via3",#N/A,TRUE,"general"}</definedName>
    <definedName name="hfthr" localSheetId="36" hidden="1">{"via1",#N/A,TRUE,"general";"via2",#N/A,TRUE,"general";"via3",#N/A,TRUE,"general"}</definedName>
    <definedName name="hfthr" localSheetId="38" hidden="1">{"via1",#N/A,TRUE,"general";"via2",#N/A,TRUE,"general";"via3",#N/A,TRUE,"general"}</definedName>
    <definedName name="hfthr" localSheetId="40" hidden="1">{"via1",#N/A,TRUE,"general";"via2",#N/A,TRUE,"general";"via3",#N/A,TRUE,"general"}</definedName>
    <definedName name="hfthr" localSheetId="42" hidden="1">{"via1",#N/A,TRUE,"general";"via2",#N/A,TRUE,"general";"via3",#N/A,TRUE,"general"}</definedName>
    <definedName name="hfthr" localSheetId="45" hidden="1">{"via1",#N/A,TRUE,"general";"via2",#N/A,TRUE,"general";"via3",#N/A,TRUE,"general"}</definedName>
    <definedName name="hfthr" localSheetId="47" hidden="1">{"via1",#N/A,TRUE,"general";"via2",#N/A,TRUE,"general";"via3",#N/A,TRUE,"general"}</definedName>
    <definedName name="hfthr" localSheetId="49" hidden="1">{"via1",#N/A,TRUE,"general";"via2",#N/A,TRUE,"general";"via3",#N/A,TRUE,"general"}</definedName>
    <definedName name="hfthr" localSheetId="51" hidden="1">{"via1",#N/A,TRUE,"general";"via2",#N/A,TRUE,"general";"via3",#N/A,TRUE,"general"}</definedName>
    <definedName name="hfthr" localSheetId="53" hidden="1">{"via1",#N/A,TRUE,"general";"via2",#N/A,TRUE,"general";"via3",#N/A,TRUE,"general"}</definedName>
    <definedName name="hfthr" localSheetId="55" hidden="1">{"via1",#N/A,TRUE,"general";"via2",#N/A,TRUE,"general";"via3",#N/A,TRUE,"general"}</definedName>
    <definedName name="hfthr" localSheetId="57" hidden="1">{"via1",#N/A,TRUE,"general";"via2",#N/A,TRUE,"general";"via3",#N/A,TRUE,"general"}</definedName>
    <definedName name="hfthr" localSheetId="59" hidden="1">{"via1",#N/A,TRUE,"general";"via2",#N/A,TRUE,"general";"via3",#N/A,TRUE,"general"}</definedName>
    <definedName name="hfthr" localSheetId="61" hidden="1">{"via1",#N/A,TRUE,"general";"via2",#N/A,TRUE,"general";"via3",#N/A,TRUE,"general"}</definedName>
    <definedName name="hfthr" localSheetId="63" hidden="1">{"via1",#N/A,TRUE,"general";"via2",#N/A,TRUE,"general";"via3",#N/A,TRUE,"general"}</definedName>
    <definedName name="hfthr" localSheetId="65" hidden="1">{"via1",#N/A,TRUE,"general";"via2",#N/A,TRUE,"general";"via3",#N/A,TRUE,"general"}</definedName>
    <definedName name="hfthr" localSheetId="67" hidden="1">{"via1",#N/A,TRUE,"general";"via2",#N/A,TRUE,"general";"via3",#N/A,TRUE,"general"}</definedName>
    <definedName name="hfthr" localSheetId="69" hidden="1">{"via1",#N/A,TRUE,"general";"via2",#N/A,TRUE,"general";"via3",#N/A,TRUE,"general"}</definedName>
    <definedName name="hfthr" localSheetId="71" hidden="1">{"via1",#N/A,TRUE,"general";"via2",#N/A,TRUE,"general";"via3",#N/A,TRUE,"general"}</definedName>
    <definedName name="hfthr" localSheetId="73" hidden="1">{"via1",#N/A,TRUE,"general";"via2",#N/A,TRUE,"general";"via3",#N/A,TRUE,"general"}</definedName>
    <definedName name="hfthr" localSheetId="75" hidden="1">{"via1",#N/A,TRUE,"general";"via2",#N/A,TRUE,"general";"via3",#N/A,TRUE,"general"}</definedName>
    <definedName name="hfthr" localSheetId="77" hidden="1">{"via1",#N/A,TRUE,"general";"via2",#N/A,TRUE,"general";"via3",#N/A,TRUE,"general"}</definedName>
    <definedName name="hfthr" localSheetId="79"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6" hidden="1">{"via1",#N/A,TRUE,"general";"via2",#N/A,TRUE,"general";"via3",#N/A,TRUE,"general"}</definedName>
    <definedName name="hg" localSheetId="28" hidden="1">{"via1",#N/A,TRUE,"general";"via2",#N/A,TRUE,"general";"via3",#N/A,TRUE,"general"}</definedName>
    <definedName name="hg" localSheetId="30" hidden="1">{"via1",#N/A,TRUE,"general";"via2",#N/A,TRUE,"general";"via3",#N/A,TRUE,"general"}</definedName>
    <definedName name="hg" localSheetId="81" hidden="1">{"via1",#N/A,TRUE,"general";"via2",#N/A,TRUE,"general";"via3",#N/A,TRUE,"general"}</definedName>
    <definedName name="hg" localSheetId="32" hidden="1">{"via1",#N/A,TRUE,"general";"via2",#N/A,TRUE,"general";"via3",#N/A,TRUE,"general"}</definedName>
    <definedName name="hg" localSheetId="34" hidden="1">{"via1",#N/A,TRUE,"general";"via2",#N/A,TRUE,"general";"via3",#N/A,TRUE,"general"}</definedName>
    <definedName name="hg" localSheetId="36" hidden="1">{"via1",#N/A,TRUE,"general";"via2",#N/A,TRUE,"general";"via3",#N/A,TRUE,"general"}</definedName>
    <definedName name="hg" localSheetId="38" hidden="1">{"via1",#N/A,TRUE,"general";"via2",#N/A,TRUE,"general";"via3",#N/A,TRUE,"general"}</definedName>
    <definedName name="hg" localSheetId="40" hidden="1">{"via1",#N/A,TRUE,"general";"via2",#N/A,TRUE,"general";"via3",#N/A,TRUE,"general"}</definedName>
    <definedName name="hg" localSheetId="42" hidden="1">{"via1",#N/A,TRUE,"general";"via2",#N/A,TRUE,"general";"via3",#N/A,TRUE,"general"}</definedName>
    <definedName name="hg" localSheetId="45" hidden="1">{"via1",#N/A,TRUE,"general";"via2",#N/A,TRUE,"general";"via3",#N/A,TRUE,"general"}</definedName>
    <definedName name="hg" localSheetId="47" hidden="1">{"via1",#N/A,TRUE,"general";"via2",#N/A,TRUE,"general";"via3",#N/A,TRUE,"general"}</definedName>
    <definedName name="hg" localSheetId="49" hidden="1">{"via1",#N/A,TRUE,"general";"via2",#N/A,TRUE,"general";"via3",#N/A,TRUE,"general"}</definedName>
    <definedName name="hg" localSheetId="51" hidden="1">{"via1",#N/A,TRUE,"general";"via2",#N/A,TRUE,"general";"via3",#N/A,TRUE,"general"}</definedName>
    <definedName name="hg" localSheetId="53" hidden="1">{"via1",#N/A,TRUE,"general";"via2",#N/A,TRUE,"general";"via3",#N/A,TRUE,"general"}</definedName>
    <definedName name="hg" localSheetId="55" hidden="1">{"via1",#N/A,TRUE,"general";"via2",#N/A,TRUE,"general";"via3",#N/A,TRUE,"general"}</definedName>
    <definedName name="hg" localSheetId="57" hidden="1">{"via1",#N/A,TRUE,"general";"via2",#N/A,TRUE,"general";"via3",#N/A,TRUE,"general"}</definedName>
    <definedName name="hg" localSheetId="59" hidden="1">{"via1",#N/A,TRUE,"general";"via2",#N/A,TRUE,"general";"via3",#N/A,TRUE,"general"}</definedName>
    <definedName name="hg" localSheetId="61" hidden="1">{"via1",#N/A,TRUE,"general";"via2",#N/A,TRUE,"general";"via3",#N/A,TRUE,"general"}</definedName>
    <definedName name="hg" localSheetId="63" hidden="1">{"via1",#N/A,TRUE,"general";"via2",#N/A,TRUE,"general";"via3",#N/A,TRUE,"general"}</definedName>
    <definedName name="hg" localSheetId="65" hidden="1">{"via1",#N/A,TRUE,"general";"via2",#N/A,TRUE,"general";"via3",#N/A,TRUE,"general"}</definedName>
    <definedName name="hg" localSheetId="67" hidden="1">{"via1",#N/A,TRUE,"general";"via2",#N/A,TRUE,"general";"via3",#N/A,TRUE,"general"}</definedName>
    <definedName name="hg" localSheetId="69" hidden="1">{"via1",#N/A,TRUE,"general";"via2",#N/A,TRUE,"general";"via3",#N/A,TRUE,"general"}</definedName>
    <definedName name="hg" localSheetId="71" hidden="1">{"via1",#N/A,TRUE,"general";"via2",#N/A,TRUE,"general";"via3",#N/A,TRUE,"general"}</definedName>
    <definedName name="hg" localSheetId="73" hidden="1">{"via1",#N/A,TRUE,"general";"via2",#N/A,TRUE,"general";"via3",#N/A,TRUE,"general"}</definedName>
    <definedName name="hg" localSheetId="75" hidden="1">{"via1",#N/A,TRUE,"general";"via2",#N/A,TRUE,"general";"via3",#N/A,TRUE,"general"}</definedName>
    <definedName name="hg" localSheetId="77" hidden="1">{"via1",#N/A,TRUE,"general";"via2",#N/A,TRUE,"general";"via3",#N/A,TRUE,"general"}</definedName>
    <definedName name="hg" localSheetId="79"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6" hidden="1">{"via1",#N/A,TRUE,"general";"via2",#N/A,TRUE,"general";"via3",#N/A,TRUE,"general"}</definedName>
    <definedName name="HGFH" localSheetId="28" hidden="1">{"via1",#N/A,TRUE,"general";"via2",#N/A,TRUE,"general";"via3",#N/A,TRUE,"general"}</definedName>
    <definedName name="HGFH" localSheetId="30" hidden="1">{"via1",#N/A,TRUE,"general";"via2",#N/A,TRUE,"general";"via3",#N/A,TRUE,"general"}</definedName>
    <definedName name="HGFH" localSheetId="81" hidden="1">{"via1",#N/A,TRUE,"general";"via2",#N/A,TRUE,"general";"via3",#N/A,TRUE,"general"}</definedName>
    <definedName name="HGFH" localSheetId="32" hidden="1">{"via1",#N/A,TRUE,"general";"via2",#N/A,TRUE,"general";"via3",#N/A,TRUE,"general"}</definedName>
    <definedName name="HGFH" localSheetId="34" hidden="1">{"via1",#N/A,TRUE,"general";"via2",#N/A,TRUE,"general";"via3",#N/A,TRUE,"general"}</definedName>
    <definedName name="HGFH" localSheetId="36" hidden="1">{"via1",#N/A,TRUE,"general";"via2",#N/A,TRUE,"general";"via3",#N/A,TRUE,"general"}</definedName>
    <definedName name="HGFH" localSheetId="38" hidden="1">{"via1",#N/A,TRUE,"general";"via2",#N/A,TRUE,"general";"via3",#N/A,TRUE,"general"}</definedName>
    <definedName name="HGFH" localSheetId="40" hidden="1">{"via1",#N/A,TRUE,"general";"via2",#N/A,TRUE,"general";"via3",#N/A,TRUE,"general"}</definedName>
    <definedName name="HGFH" localSheetId="42" hidden="1">{"via1",#N/A,TRUE,"general";"via2",#N/A,TRUE,"general";"via3",#N/A,TRUE,"general"}</definedName>
    <definedName name="HGFH" localSheetId="45" hidden="1">{"via1",#N/A,TRUE,"general";"via2",#N/A,TRUE,"general";"via3",#N/A,TRUE,"general"}</definedName>
    <definedName name="HGFH" localSheetId="47" hidden="1">{"via1",#N/A,TRUE,"general";"via2",#N/A,TRUE,"general";"via3",#N/A,TRUE,"general"}</definedName>
    <definedName name="HGFH" localSheetId="49" hidden="1">{"via1",#N/A,TRUE,"general";"via2",#N/A,TRUE,"general";"via3",#N/A,TRUE,"general"}</definedName>
    <definedName name="HGFH" localSheetId="51" hidden="1">{"via1",#N/A,TRUE,"general";"via2",#N/A,TRUE,"general";"via3",#N/A,TRUE,"general"}</definedName>
    <definedName name="HGFH" localSheetId="53" hidden="1">{"via1",#N/A,TRUE,"general";"via2",#N/A,TRUE,"general";"via3",#N/A,TRUE,"general"}</definedName>
    <definedName name="HGFH" localSheetId="55" hidden="1">{"via1",#N/A,TRUE,"general";"via2",#N/A,TRUE,"general";"via3",#N/A,TRUE,"general"}</definedName>
    <definedName name="HGFH" localSheetId="57" hidden="1">{"via1",#N/A,TRUE,"general";"via2",#N/A,TRUE,"general";"via3",#N/A,TRUE,"general"}</definedName>
    <definedName name="HGFH" localSheetId="59" hidden="1">{"via1",#N/A,TRUE,"general";"via2",#N/A,TRUE,"general";"via3",#N/A,TRUE,"general"}</definedName>
    <definedName name="HGFH" localSheetId="61" hidden="1">{"via1",#N/A,TRUE,"general";"via2",#N/A,TRUE,"general";"via3",#N/A,TRUE,"general"}</definedName>
    <definedName name="HGFH" localSheetId="63" hidden="1">{"via1",#N/A,TRUE,"general";"via2",#N/A,TRUE,"general";"via3",#N/A,TRUE,"general"}</definedName>
    <definedName name="HGFH" localSheetId="65" hidden="1">{"via1",#N/A,TRUE,"general";"via2",#N/A,TRUE,"general";"via3",#N/A,TRUE,"general"}</definedName>
    <definedName name="HGFH" localSheetId="67" hidden="1">{"via1",#N/A,TRUE,"general";"via2",#N/A,TRUE,"general";"via3",#N/A,TRUE,"general"}</definedName>
    <definedName name="HGFH" localSheetId="69" hidden="1">{"via1",#N/A,TRUE,"general";"via2",#N/A,TRUE,"general";"via3",#N/A,TRUE,"general"}</definedName>
    <definedName name="HGFH" localSheetId="71" hidden="1">{"via1",#N/A,TRUE,"general";"via2",#N/A,TRUE,"general";"via3",#N/A,TRUE,"general"}</definedName>
    <definedName name="HGFH" localSheetId="73" hidden="1">{"via1",#N/A,TRUE,"general";"via2",#N/A,TRUE,"general";"via3",#N/A,TRUE,"general"}</definedName>
    <definedName name="HGFH" localSheetId="75" hidden="1">{"via1",#N/A,TRUE,"general";"via2",#N/A,TRUE,"general";"via3",#N/A,TRUE,"general"}</definedName>
    <definedName name="HGFH" localSheetId="77" hidden="1">{"via1",#N/A,TRUE,"general";"via2",#N/A,TRUE,"general";"via3",#N/A,TRUE,"general"}</definedName>
    <definedName name="HGFH" localSheetId="79"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6" hidden="1">{"via1",#N/A,TRUE,"general";"via2",#N/A,TRUE,"general";"via3",#N/A,TRUE,"general"}</definedName>
    <definedName name="hgfhty" localSheetId="28" hidden="1">{"via1",#N/A,TRUE,"general";"via2",#N/A,TRUE,"general";"via3",#N/A,TRUE,"general"}</definedName>
    <definedName name="hgfhty" localSheetId="30" hidden="1">{"via1",#N/A,TRUE,"general";"via2",#N/A,TRUE,"general";"via3",#N/A,TRUE,"general"}</definedName>
    <definedName name="hgfhty" localSheetId="81" hidden="1">{"via1",#N/A,TRUE,"general";"via2",#N/A,TRUE,"general";"via3",#N/A,TRUE,"general"}</definedName>
    <definedName name="hgfhty" localSheetId="32" hidden="1">{"via1",#N/A,TRUE,"general";"via2",#N/A,TRUE,"general";"via3",#N/A,TRUE,"general"}</definedName>
    <definedName name="hgfhty" localSheetId="34" hidden="1">{"via1",#N/A,TRUE,"general";"via2",#N/A,TRUE,"general";"via3",#N/A,TRUE,"general"}</definedName>
    <definedName name="hgfhty" localSheetId="36" hidden="1">{"via1",#N/A,TRUE,"general";"via2",#N/A,TRUE,"general";"via3",#N/A,TRUE,"general"}</definedName>
    <definedName name="hgfhty" localSheetId="38" hidden="1">{"via1",#N/A,TRUE,"general";"via2",#N/A,TRUE,"general";"via3",#N/A,TRUE,"general"}</definedName>
    <definedName name="hgfhty" localSheetId="40" hidden="1">{"via1",#N/A,TRUE,"general";"via2",#N/A,TRUE,"general";"via3",#N/A,TRUE,"general"}</definedName>
    <definedName name="hgfhty" localSheetId="42" hidden="1">{"via1",#N/A,TRUE,"general";"via2",#N/A,TRUE,"general";"via3",#N/A,TRUE,"general"}</definedName>
    <definedName name="hgfhty" localSheetId="45" hidden="1">{"via1",#N/A,TRUE,"general";"via2",#N/A,TRUE,"general";"via3",#N/A,TRUE,"general"}</definedName>
    <definedName name="hgfhty" localSheetId="47" hidden="1">{"via1",#N/A,TRUE,"general";"via2",#N/A,TRUE,"general";"via3",#N/A,TRUE,"general"}</definedName>
    <definedName name="hgfhty" localSheetId="49" hidden="1">{"via1",#N/A,TRUE,"general";"via2",#N/A,TRUE,"general";"via3",#N/A,TRUE,"general"}</definedName>
    <definedName name="hgfhty" localSheetId="51" hidden="1">{"via1",#N/A,TRUE,"general";"via2",#N/A,TRUE,"general";"via3",#N/A,TRUE,"general"}</definedName>
    <definedName name="hgfhty" localSheetId="53" hidden="1">{"via1",#N/A,TRUE,"general";"via2",#N/A,TRUE,"general";"via3",#N/A,TRUE,"general"}</definedName>
    <definedName name="hgfhty" localSheetId="55" hidden="1">{"via1",#N/A,TRUE,"general";"via2",#N/A,TRUE,"general";"via3",#N/A,TRUE,"general"}</definedName>
    <definedName name="hgfhty" localSheetId="57" hidden="1">{"via1",#N/A,TRUE,"general";"via2",#N/A,TRUE,"general";"via3",#N/A,TRUE,"general"}</definedName>
    <definedName name="hgfhty" localSheetId="59" hidden="1">{"via1",#N/A,TRUE,"general";"via2",#N/A,TRUE,"general";"via3",#N/A,TRUE,"general"}</definedName>
    <definedName name="hgfhty" localSheetId="61" hidden="1">{"via1",#N/A,TRUE,"general";"via2",#N/A,TRUE,"general";"via3",#N/A,TRUE,"general"}</definedName>
    <definedName name="hgfhty" localSheetId="63" hidden="1">{"via1",#N/A,TRUE,"general";"via2",#N/A,TRUE,"general";"via3",#N/A,TRUE,"general"}</definedName>
    <definedName name="hgfhty" localSheetId="65" hidden="1">{"via1",#N/A,TRUE,"general";"via2",#N/A,TRUE,"general";"via3",#N/A,TRUE,"general"}</definedName>
    <definedName name="hgfhty" localSheetId="67" hidden="1">{"via1",#N/A,TRUE,"general";"via2",#N/A,TRUE,"general";"via3",#N/A,TRUE,"general"}</definedName>
    <definedName name="hgfhty" localSheetId="69" hidden="1">{"via1",#N/A,TRUE,"general";"via2",#N/A,TRUE,"general";"via3",#N/A,TRUE,"general"}</definedName>
    <definedName name="hgfhty" localSheetId="71" hidden="1">{"via1",#N/A,TRUE,"general";"via2",#N/A,TRUE,"general";"via3",#N/A,TRUE,"general"}</definedName>
    <definedName name="hgfhty" localSheetId="73" hidden="1">{"via1",#N/A,TRUE,"general";"via2",#N/A,TRUE,"general";"via3",#N/A,TRUE,"general"}</definedName>
    <definedName name="hgfhty" localSheetId="75" hidden="1">{"via1",#N/A,TRUE,"general";"via2",#N/A,TRUE,"general";"via3",#N/A,TRUE,"general"}</definedName>
    <definedName name="hgfhty" localSheetId="77" hidden="1">{"via1",#N/A,TRUE,"general";"via2",#N/A,TRUE,"general";"via3",#N/A,TRUE,"general"}</definedName>
    <definedName name="hgfhty" localSheetId="79"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6"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8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40" hidden="1">{"TAB1",#N/A,TRUE,"GENERAL";"TAB2",#N/A,TRUE,"GENERAL";"TAB3",#N/A,TRUE,"GENERAL";"TAB4",#N/A,TRUE,"GENERAL";"TAB5",#N/A,TRUE,"GENERAL"}</definedName>
    <definedName name="HGHFH7" localSheetId="42" hidden="1">{"TAB1",#N/A,TRUE,"GENERAL";"TAB2",#N/A,TRUE,"GENERAL";"TAB3",#N/A,TRUE,"GENERAL";"TAB4",#N/A,TRUE,"GENERAL";"TAB5",#N/A,TRUE,"GENERAL"}</definedName>
    <definedName name="HGHFH7" localSheetId="45" hidden="1">{"TAB1",#N/A,TRUE,"GENERAL";"TAB2",#N/A,TRUE,"GENERAL";"TAB3",#N/A,TRUE,"GENERAL";"TAB4",#N/A,TRUE,"GENERAL";"TAB5",#N/A,TRUE,"GENERAL"}</definedName>
    <definedName name="HGHFH7" localSheetId="47" hidden="1">{"TAB1",#N/A,TRUE,"GENERAL";"TAB2",#N/A,TRUE,"GENERAL";"TAB3",#N/A,TRUE,"GENERAL";"TAB4",#N/A,TRUE,"GENERAL";"TAB5",#N/A,TRUE,"GENERAL"}</definedName>
    <definedName name="HGHFH7" localSheetId="49" hidden="1">{"TAB1",#N/A,TRUE,"GENERAL";"TAB2",#N/A,TRUE,"GENERAL";"TAB3",#N/A,TRUE,"GENERAL";"TAB4",#N/A,TRUE,"GENERAL";"TAB5",#N/A,TRUE,"GENERAL"}</definedName>
    <definedName name="HGHFH7" localSheetId="51" hidden="1">{"TAB1",#N/A,TRUE,"GENERAL";"TAB2",#N/A,TRUE,"GENERAL";"TAB3",#N/A,TRUE,"GENERAL";"TAB4",#N/A,TRUE,"GENERAL";"TAB5",#N/A,TRUE,"GENERAL"}</definedName>
    <definedName name="HGHFH7" localSheetId="53" hidden="1">{"TAB1",#N/A,TRUE,"GENERAL";"TAB2",#N/A,TRUE,"GENERAL";"TAB3",#N/A,TRUE,"GENERAL";"TAB4",#N/A,TRUE,"GENERAL";"TAB5",#N/A,TRUE,"GENERAL"}</definedName>
    <definedName name="HGHFH7" localSheetId="55" hidden="1">{"TAB1",#N/A,TRUE,"GENERAL";"TAB2",#N/A,TRUE,"GENERAL";"TAB3",#N/A,TRUE,"GENERAL";"TAB4",#N/A,TRUE,"GENERAL";"TAB5",#N/A,TRUE,"GENERAL"}</definedName>
    <definedName name="HGHFH7" localSheetId="57" hidden="1">{"TAB1",#N/A,TRUE,"GENERAL";"TAB2",#N/A,TRUE,"GENERAL";"TAB3",#N/A,TRUE,"GENERAL";"TAB4",#N/A,TRUE,"GENERAL";"TAB5",#N/A,TRUE,"GENERAL"}</definedName>
    <definedName name="HGHFH7" localSheetId="59" hidden="1">{"TAB1",#N/A,TRUE,"GENERAL";"TAB2",#N/A,TRUE,"GENERAL";"TAB3",#N/A,TRUE,"GENERAL";"TAB4",#N/A,TRUE,"GENERAL";"TAB5",#N/A,TRUE,"GENERAL"}</definedName>
    <definedName name="HGHFH7" localSheetId="61" hidden="1">{"TAB1",#N/A,TRUE,"GENERAL";"TAB2",#N/A,TRUE,"GENERAL";"TAB3",#N/A,TRUE,"GENERAL";"TAB4",#N/A,TRUE,"GENERAL";"TAB5",#N/A,TRUE,"GENERAL"}</definedName>
    <definedName name="HGHFH7" localSheetId="63" hidden="1">{"TAB1",#N/A,TRUE,"GENERAL";"TAB2",#N/A,TRUE,"GENERAL";"TAB3",#N/A,TRUE,"GENERAL";"TAB4",#N/A,TRUE,"GENERAL";"TAB5",#N/A,TRUE,"GENERAL"}</definedName>
    <definedName name="HGHFH7" localSheetId="65" hidden="1">{"TAB1",#N/A,TRUE,"GENERAL";"TAB2",#N/A,TRUE,"GENERAL";"TAB3",#N/A,TRUE,"GENERAL";"TAB4",#N/A,TRUE,"GENERAL";"TAB5",#N/A,TRUE,"GENERAL"}</definedName>
    <definedName name="HGHFH7" localSheetId="67" hidden="1">{"TAB1",#N/A,TRUE,"GENERAL";"TAB2",#N/A,TRUE,"GENERAL";"TAB3",#N/A,TRUE,"GENERAL";"TAB4",#N/A,TRUE,"GENERAL";"TAB5",#N/A,TRUE,"GENERAL"}</definedName>
    <definedName name="HGHFH7" localSheetId="69" hidden="1">{"TAB1",#N/A,TRUE,"GENERAL";"TAB2",#N/A,TRUE,"GENERAL";"TAB3",#N/A,TRUE,"GENERAL";"TAB4",#N/A,TRUE,"GENERAL";"TAB5",#N/A,TRUE,"GENERAL"}</definedName>
    <definedName name="HGHFH7" localSheetId="71" hidden="1">{"TAB1",#N/A,TRUE,"GENERAL";"TAB2",#N/A,TRUE,"GENERAL";"TAB3",#N/A,TRUE,"GENERAL";"TAB4",#N/A,TRUE,"GENERAL";"TAB5",#N/A,TRUE,"GENERAL"}</definedName>
    <definedName name="HGHFH7" localSheetId="73" hidden="1">{"TAB1",#N/A,TRUE,"GENERAL";"TAB2",#N/A,TRUE,"GENERAL";"TAB3",#N/A,TRUE,"GENERAL";"TAB4",#N/A,TRUE,"GENERAL";"TAB5",#N/A,TRUE,"GENERAL"}</definedName>
    <definedName name="HGHFH7" localSheetId="75" hidden="1">{"TAB1",#N/A,TRUE,"GENERAL";"TAB2",#N/A,TRUE,"GENERAL";"TAB3",#N/A,TRUE,"GENERAL";"TAB4",#N/A,TRUE,"GENERAL";"TAB5",#N/A,TRUE,"GENERAL"}</definedName>
    <definedName name="HGHFH7" localSheetId="77" hidden="1">{"TAB1",#N/A,TRUE,"GENERAL";"TAB2",#N/A,TRUE,"GENERAL";"TAB3",#N/A,TRUE,"GENERAL";"TAB4",#N/A,TRUE,"GENERAL";"TAB5",#N/A,TRUE,"GENERAL"}</definedName>
    <definedName name="HGHFH7" localSheetId="79"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DFFHULIFVSJÑFGHFHJLLLLUUUUUU">#REF!</definedName>
    <definedName name="hghhj" localSheetId="26"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8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40"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45" hidden="1">{"TAB1",#N/A,TRUE,"GENERAL";"TAB2",#N/A,TRUE,"GENERAL";"TAB3",#N/A,TRUE,"GENERAL";"TAB4",#N/A,TRUE,"GENERAL";"TAB5",#N/A,TRUE,"GENERAL"}</definedName>
    <definedName name="hghhj" localSheetId="47" hidden="1">{"TAB1",#N/A,TRUE,"GENERAL";"TAB2",#N/A,TRUE,"GENERAL";"TAB3",#N/A,TRUE,"GENERAL";"TAB4",#N/A,TRUE,"GENERAL";"TAB5",#N/A,TRUE,"GENERAL"}</definedName>
    <definedName name="hghhj" localSheetId="49" hidden="1">{"TAB1",#N/A,TRUE,"GENERAL";"TAB2",#N/A,TRUE,"GENERAL";"TAB3",#N/A,TRUE,"GENERAL";"TAB4",#N/A,TRUE,"GENERAL";"TAB5",#N/A,TRUE,"GENERAL"}</definedName>
    <definedName name="hghhj" localSheetId="51" hidden="1">{"TAB1",#N/A,TRUE,"GENERAL";"TAB2",#N/A,TRUE,"GENERAL";"TAB3",#N/A,TRUE,"GENERAL";"TAB4",#N/A,TRUE,"GENERAL";"TAB5",#N/A,TRUE,"GENERAL"}</definedName>
    <definedName name="hghhj" localSheetId="53" hidden="1">{"TAB1",#N/A,TRUE,"GENERAL";"TAB2",#N/A,TRUE,"GENERAL";"TAB3",#N/A,TRUE,"GENERAL";"TAB4",#N/A,TRUE,"GENERAL";"TAB5",#N/A,TRUE,"GENERAL"}</definedName>
    <definedName name="hghhj" localSheetId="55" hidden="1">{"TAB1",#N/A,TRUE,"GENERAL";"TAB2",#N/A,TRUE,"GENERAL";"TAB3",#N/A,TRUE,"GENERAL";"TAB4",#N/A,TRUE,"GENERAL";"TAB5",#N/A,TRUE,"GENERAL"}</definedName>
    <definedName name="hghhj" localSheetId="57" hidden="1">{"TAB1",#N/A,TRUE,"GENERAL";"TAB2",#N/A,TRUE,"GENERAL";"TAB3",#N/A,TRUE,"GENERAL";"TAB4",#N/A,TRUE,"GENERAL";"TAB5",#N/A,TRUE,"GENERAL"}</definedName>
    <definedName name="hghhj" localSheetId="59" hidden="1">{"TAB1",#N/A,TRUE,"GENERAL";"TAB2",#N/A,TRUE,"GENERAL";"TAB3",#N/A,TRUE,"GENERAL";"TAB4",#N/A,TRUE,"GENERAL";"TAB5",#N/A,TRUE,"GENERAL"}</definedName>
    <definedName name="hghhj" localSheetId="61" hidden="1">{"TAB1",#N/A,TRUE,"GENERAL";"TAB2",#N/A,TRUE,"GENERAL";"TAB3",#N/A,TRUE,"GENERAL";"TAB4",#N/A,TRUE,"GENERAL";"TAB5",#N/A,TRUE,"GENERAL"}</definedName>
    <definedName name="hghhj" localSheetId="63" hidden="1">{"TAB1",#N/A,TRUE,"GENERAL";"TAB2",#N/A,TRUE,"GENERAL";"TAB3",#N/A,TRUE,"GENERAL";"TAB4",#N/A,TRUE,"GENERAL";"TAB5",#N/A,TRUE,"GENERAL"}</definedName>
    <definedName name="hghhj" localSheetId="65" hidden="1">{"TAB1",#N/A,TRUE,"GENERAL";"TAB2",#N/A,TRUE,"GENERAL";"TAB3",#N/A,TRUE,"GENERAL";"TAB4",#N/A,TRUE,"GENERAL";"TAB5",#N/A,TRUE,"GENERAL"}</definedName>
    <definedName name="hghhj" localSheetId="67" hidden="1">{"TAB1",#N/A,TRUE,"GENERAL";"TAB2",#N/A,TRUE,"GENERAL";"TAB3",#N/A,TRUE,"GENERAL";"TAB4",#N/A,TRUE,"GENERAL";"TAB5",#N/A,TRUE,"GENERAL"}</definedName>
    <definedName name="hghhj" localSheetId="69" hidden="1">{"TAB1",#N/A,TRUE,"GENERAL";"TAB2",#N/A,TRUE,"GENERAL";"TAB3",#N/A,TRUE,"GENERAL";"TAB4",#N/A,TRUE,"GENERAL";"TAB5",#N/A,TRUE,"GENERAL"}</definedName>
    <definedName name="hghhj" localSheetId="71" hidden="1">{"TAB1",#N/A,TRUE,"GENERAL";"TAB2",#N/A,TRUE,"GENERAL";"TAB3",#N/A,TRUE,"GENERAL";"TAB4",#N/A,TRUE,"GENERAL";"TAB5",#N/A,TRUE,"GENERAL"}</definedName>
    <definedName name="hghhj" localSheetId="73" hidden="1">{"TAB1",#N/A,TRUE,"GENERAL";"TAB2",#N/A,TRUE,"GENERAL";"TAB3",#N/A,TRUE,"GENERAL";"TAB4",#N/A,TRUE,"GENERAL";"TAB5",#N/A,TRUE,"GENERAL"}</definedName>
    <definedName name="hghhj" localSheetId="75" hidden="1">{"TAB1",#N/A,TRUE,"GENERAL";"TAB2",#N/A,TRUE,"GENERAL";"TAB3",#N/A,TRUE,"GENERAL";"TAB4",#N/A,TRUE,"GENERAL";"TAB5",#N/A,TRUE,"GENERAL"}</definedName>
    <definedName name="hghhj" localSheetId="77" hidden="1">{"TAB1",#N/A,TRUE,"GENERAL";"TAB2",#N/A,TRUE,"GENERAL";"TAB3",#N/A,TRUE,"GENERAL";"TAB4",#N/A,TRUE,"GENERAL";"TAB5",#N/A,TRUE,"GENERAL"}</definedName>
    <definedName name="hghhj" localSheetId="79"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6" hidden="1">{"via1",#N/A,TRUE,"general";"via2",#N/A,TRUE,"general";"via3",#N/A,TRUE,"general"}</definedName>
    <definedName name="hghydj" localSheetId="28" hidden="1">{"via1",#N/A,TRUE,"general";"via2",#N/A,TRUE,"general";"via3",#N/A,TRUE,"general"}</definedName>
    <definedName name="hghydj" localSheetId="30" hidden="1">{"via1",#N/A,TRUE,"general";"via2",#N/A,TRUE,"general";"via3",#N/A,TRUE,"general"}</definedName>
    <definedName name="hghydj" localSheetId="81" hidden="1">{"via1",#N/A,TRUE,"general";"via2",#N/A,TRUE,"general";"via3",#N/A,TRUE,"general"}</definedName>
    <definedName name="hghydj" localSheetId="32" hidden="1">{"via1",#N/A,TRUE,"general";"via2",#N/A,TRUE,"general";"via3",#N/A,TRUE,"general"}</definedName>
    <definedName name="hghydj" localSheetId="34" hidden="1">{"via1",#N/A,TRUE,"general";"via2",#N/A,TRUE,"general";"via3",#N/A,TRUE,"general"}</definedName>
    <definedName name="hghydj" localSheetId="36" hidden="1">{"via1",#N/A,TRUE,"general";"via2",#N/A,TRUE,"general";"via3",#N/A,TRUE,"general"}</definedName>
    <definedName name="hghydj" localSheetId="38" hidden="1">{"via1",#N/A,TRUE,"general";"via2",#N/A,TRUE,"general";"via3",#N/A,TRUE,"general"}</definedName>
    <definedName name="hghydj" localSheetId="40" hidden="1">{"via1",#N/A,TRUE,"general";"via2",#N/A,TRUE,"general";"via3",#N/A,TRUE,"general"}</definedName>
    <definedName name="hghydj" localSheetId="42" hidden="1">{"via1",#N/A,TRUE,"general";"via2",#N/A,TRUE,"general";"via3",#N/A,TRUE,"general"}</definedName>
    <definedName name="hghydj" localSheetId="45" hidden="1">{"via1",#N/A,TRUE,"general";"via2",#N/A,TRUE,"general";"via3",#N/A,TRUE,"general"}</definedName>
    <definedName name="hghydj" localSheetId="47" hidden="1">{"via1",#N/A,TRUE,"general";"via2",#N/A,TRUE,"general";"via3",#N/A,TRUE,"general"}</definedName>
    <definedName name="hghydj" localSheetId="49" hidden="1">{"via1",#N/A,TRUE,"general";"via2",#N/A,TRUE,"general";"via3",#N/A,TRUE,"general"}</definedName>
    <definedName name="hghydj" localSheetId="51" hidden="1">{"via1",#N/A,TRUE,"general";"via2",#N/A,TRUE,"general";"via3",#N/A,TRUE,"general"}</definedName>
    <definedName name="hghydj" localSheetId="53" hidden="1">{"via1",#N/A,TRUE,"general";"via2",#N/A,TRUE,"general";"via3",#N/A,TRUE,"general"}</definedName>
    <definedName name="hghydj" localSheetId="55" hidden="1">{"via1",#N/A,TRUE,"general";"via2",#N/A,TRUE,"general";"via3",#N/A,TRUE,"general"}</definedName>
    <definedName name="hghydj" localSheetId="57" hidden="1">{"via1",#N/A,TRUE,"general";"via2",#N/A,TRUE,"general";"via3",#N/A,TRUE,"general"}</definedName>
    <definedName name="hghydj" localSheetId="59" hidden="1">{"via1",#N/A,TRUE,"general";"via2",#N/A,TRUE,"general";"via3",#N/A,TRUE,"general"}</definedName>
    <definedName name="hghydj" localSheetId="61" hidden="1">{"via1",#N/A,TRUE,"general";"via2",#N/A,TRUE,"general";"via3",#N/A,TRUE,"general"}</definedName>
    <definedName name="hghydj" localSheetId="63" hidden="1">{"via1",#N/A,TRUE,"general";"via2",#N/A,TRUE,"general";"via3",#N/A,TRUE,"general"}</definedName>
    <definedName name="hghydj" localSheetId="65" hidden="1">{"via1",#N/A,TRUE,"general";"via2",#N/A,TRUE,"general";"via3",#N/A,TRUE,"general"}</definedName>
    <definedName name="hghydj" localSheetId="67" hidden="1">{"via1",#N/A,TRUE,"general";"via2",#N/A,TRUE,"general";"via3",#N/A,TRUE,"general"}</definedName>
    <definedName name="hghydj" localSheetId="69" hidden="1">{"via1",#N/A,TRUE,"general";"via2",#N/A,TRUE,"general";"via3",#N/A,TRUE,"general"}</definedName>
    <definedName name="hghydj" localSheetId="71" hidden="1">{"via1",#N/A,TRUE,"general";"via2",#N/A,TRUE,"general";"via3",#N/A,TRUE,"general"}</definedName>
    <definedName name="hghydj" localSheetId="73" hidden="1">{"via1",#N/A,TRUE,"general";"via2",#N/A,TRUE,"general";"via3",#N/A,TRUE,"general"}</definedName>
    <definedName name="hghydj" localSheetId="75" hidden="1">{"via1",#N/A,TRUE,"general";"via2",#N/A,TRUE,"general";"via3",#N/A,TRUE,"general"}</definedName>
    <definedName name="hghydj" localSheetId="77" hidden="1">{"via1",#N/A,TRUE,"general";"via2",#N/A,TRUE,"general";"via3",#N/A,TRUE,"general"}</definedName>
    <definedName name="hghydj" localSheetId="79"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6" hidden="1">{"via1",#N/A,TRUE,"general";"via2",#N/A,TRUE,"general";"via3",#N/A,TRUE,"general"}</definedName>
    <definedName name="hgjfjw" localSheetId="28" hidden="1">{"via1",#N/A,TRUE,"general";"via2",#N/A,TRUE,"general";"via3",#N/A,TRUE,"general"}</definedName>
    <definedName name="hgjfjw" localSheetId="30" hidden="1">{"via1",#N/A,TRUE,"general";"via2",#N/A,TRUE,"general";"via3",#N/A,TRUE,"general"}</definedName>
    <definedName name="hgjfjw" localSheetId="81" hidden="1">{"via1",#N/A,TRUE,"general";"via2",#N/A,TRUE,"general";"via3",#N/A,TRUE,"general"}</definedName>
    <definedName name="hgjfjw" localSheetId="32" hidden="1">{"via1",#N/A,TRUE,"general";"via2",#N/A,TRUE,"general";"via3",#N/A,TRUE,"general"}</definedName>
    <definedName name="hgjfjw" localSheetId="34" hidden="1">{"via1",#N/A,TRUE,"general";"via2",#N/A,TRUE,"general";"via3",#N/A,TRUE,"general"}</definedName>
    <definedName name="hgjfjw" localSheetId="36" hidden="1">{"via1",#N/A,TRUE,"general";"via2",#N/A,TRUE,"general";"via3",#N/A,TRUE,"general"}</definedName>
    <definedName name="hgjfjw" localSheetId="38" hidden="1">{"via1",#N/A,TRUE,"general";"via2",#N/A,TRUE,"general";"via3",#N/A,TRUE,"general"}</definedName>
    <definedName name="hgjfjw" localSheetId="40" hidden="1">{"via1",#N/A,TRUE,"general";"via2",#N/A,TRUE,"general";"via3",#N/A,TRUE,"general"}</definedName>
    <definedName name="hgjfjw" localSheetId="42" hidden="1">{"via1",#N/A,TRUE,"general";"via2",#N/A,TRUE,"general";"via3",#N/A,TRUE,"general"}</definedName>
    <definedName name="hgjfjw" localSheetId="45" hidden="1">{"via1",#N/A,TRUE,"general";"via2",#N/A,TRUE,"general";"via3",#N/A,TRUE,"general"}</definedName>
    <definedName name="hgjfjw" localSheetId="47" hidden="1">{"via1",#N/A,TRUE,"general";"via2",#N/A,TRUE,"general";"via3",#N/A,TRUE,"general"}</definedName>
    <definedName name="hgjfjw" localSheetId="49" hidden="1">{"via1",#N/A,TRUE,"general";"via2",#N/A,TRUE,"general";"via3",#N/A,TRUE,"general"}</definedName>
    <definedName name="hgjfjw" localSheetId="51" hidden="1">{"via1",#N/A,TRUE,"general";"via2",#N/A,TRUE,"general";"via3",#N/A,TRUE,"general"}</definedName>
    <definedName name="hgjfjw" localSheetId="53" hidden="1">{"via1",#N/A,TRUE,"general";"via2",#N/A,TRUE,"general";"via3",#N/A,TRUE,"general"}</definedName>
    <definedName name="hgjfjw" localSheetId="55" hidden="1">{"via1",#N/A,TRUE,"general";"via2",#N/A,TRUE,"general";"via3",#N/A,TRUE,"general"}</definedName>
    <definedName name="hgjfjw" localSheetId="57" hidden="1">{"via1",#N/A,TRUE,"general";"via2",#N/A,TRUE,"general";"via3",#N/A,TRUE,"general"}</definedName>
    <definedName name="hgjfjw" localSheetId="59" hidden="1">{"via1",#N/A,TRUE,"general";"via2",#N/A,TRUE,"general";"via3",#N/A,TRUE,"general"}</definedName>
    <definedName name="hgjfjw" localSheetId="61" hidden="1">{"via1",#N/A,TRUE,"general";"via2",#N/A,TRUE,"general";"via3",#N/A,TRUE,"general"}</definedName>
    <definedName name="hgjfjw" localSheetId="63" hidden="1">{"via1",#N/A,TRUE,"general";"via2",#N/A,TRUE,"general";"via3",#N/A,TRUE,"general"}</definedName>
    <definedName name="hgjfjw" localSheetId="65" hidden="1">{"via1",#N/A,TRUE,"general";"via2",#N/A,TRUE,"general";"via3",#N/A,TRUE,"general"}</definedName>
    <definedName name="hgjfjw" localSheetId="67" hidden="1">{"via1",#N/A,TRUE,"general";"via2",#N/A,TRUE,"general";"via3",#N/A,TRUE,"general"}</definedName>
    <definedName name="hgjfjw" localSheetId="69" hidden="1">{"via1",#N/A,TRUE,"general";"via2",#N/A,TRUE,"general";"via3",#N/A,TRUE,"general"}</definedName>
    <definedName name="hgjfjw" localSheetId="71" hidden="1">{"via1",#N/A,TRUE,"general";"via2",#N/A,TRUE,"general";"via3",#N/A,TRUE,"general"}</definedName>
    <definedName name="hgjfjw" localSheetId="73" hidden="1">{"via1",#N/A,TRUE,"general";"via2",#N/A,TRUE,"general";"via3",#N/A,TRUE,"general"}</definedName>
    <definedName name="hgjfjw" localSheetId="75" hidden="1">{"via1",#N/A,TRUE,"general";"via2",#N/A,TRUE,"general";"via3",#N/A,TRUE,"general"}</definedName>
    <definedName name="hgjfjw" localSheetId="77" hidden="1">{"via1",#N/A,TRUE,"general";"via2",#N/A,TRUE,"general";"via3",#N/A,TRUE,"general"}</definedName>
    <definedName name="hgjfjw" localSheetId="79"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6" hidden="1">{"TAB1",#N/A,TRUE,"GENERAL";"TAB2",#N/A,TRUE,"GENERAL";"TAB3",#N/A,TRUE,"GENERAL";"TAB4",#N/A,TRUE,"GENERAL";"TAB5",#N/A,TRUE,"GENERAL"}</definedName>
    <definedName name="HGJG" localSheetId="28" hidden="1">{"TAB1",#N/A,TRUE,"GENERAL";"TAB2",#N/A,TRUE,"GENERAL";"TAB3",#N/A,TRUE,"GENERAL";"TAB4",#N/A,TRUE,"GENERAL";"TAB5",#N/A,TRUE,"GENERAL"}</definedName>
    <definedName name="HGJG" localSheetId="30" hidden="1">{"TAB1",#N/A,TRUE,"GENERAL";"TAB2",#N/A,TRUE,"GENERAL";"TAB3",#N/A,TRUE,"GENERAL";"TAB4",#N/A,TRUE,"GENERAL";"TAB5",#N/A,TRUE,"GENERAL"}</definedName>
    <definedName name="HGJG" localSheetId="8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4" hidden="1">{"TAB1",#N/A,TRUE,"GENERAL";"TAB2",#N/A,TRUE,"GENERAL";"TAB3",#N/A,TRUE,"GENERAL";"TAB4",#N/A,TRUE,"GENERAL";"TAB5",#N/A,TRUE,"GENERAL"}</definedName>
    <definedName name="HGJG" localSheetId="36" hidden="1">{"TAB1",#N/A,TRUE,"GENERAL";"TAB2",#N/A,TRUE,"GENERAL";"TAB3",#N/A,TRUE,"GENERAL";"TAB4",#N/A,TRUE,"GENERAL";"TAB5",#N/A,TRUE,"GENERAL"}</definedName>
    <definedName name="HGJG" localSheetId="38" hidden="1">{"TAB1",#N/A,TRUE,"GENERAL";"TAB2",#N/A,TRUE,"GENERAL";"TAB3",#N/A,TRUE,"GENERAL";"TAB4",#N/A,TRUE,"GENERAL";"TAB5",#N/A,TRUE,"GENERAL"}</definedName>
    <definedName name="HGJG" localSheetId="40" hidden="1">{"TAB1",#N/A,TRUE,"GENERAL";"TAB2",#N/A,TRUE,"GENERAL";"TAB3",#N/A,TRUE,"GENERAL";"TAB4",#N/A,TRUE,"GENERAL";"TAB5",#N/A,TRUE,"GENERAL"}</definedName>
    <definedName name="HGJG" localSheetId="42" hidden="1">{"TAB1",#N/A,TRUE,"GENERAL";"TAB2",#N/A,TRUE,"GENERAL";"TAB3",#N/A,TRUE,"GENERAL";"TAB4",#N/A,TRUE,"GENERAL";"TAB5",#N/A,TRUE,"GENERAL"}</definedName>
    <definedName name="HGJG" localSheetId="45" hidden="1">{"TAB1",#N/A,TRUE,"GENERAL";"TAB2",#N/A,TRUE,"GENERAL";"TAB3",#N/A,TRUE,"GENERAL";"TAB4",#N/A,TRUE,"GENERAL";"TAB5",#N/A,TRUE,"GENERAL"}</definedName>
    <definedName name="HGJG" localSheetId="47" hidden="1">{"TAB1",#N/A,TRUE,"GENERAL";"TAB2",#N/A,TRUE,"GENERAL";"TAB3",#N/A,TRUE,"GENERAL";"TAB4",#N/A,TRUE,"GENERAL";"TAB5",#N/A,TRUE,"GENERAL"}</definedName>
    <definedName name="HGJG" localSheetId="49" hidden="1">{"TAB1",#N/A,TRUE,"GENERAL";"TAB2",#N/A,TRUE,"GENERAL";"TAB3",#N/A,TRUE,"GENERAL";"TAB4",#N/A,TRUE,"GENERAL";"TAB5",#N/A,TRUE,"GENERAL"}</definedName>
    <definedName name="HGJG" localSheetId="51" hidden="1">{"TAB1",#N/A,TRUE,"GENERAL";"TAB2",#N/A,TRUE,"GENERAL";"TAB3",#N/A,TRUE,"GENERAL";"TAB4",#N/A,TRUE,"GENERAL";"TAB5",#N/A,TRUE,"GENERAL"}</definedName>
    <definedName name="HGJG" localSheetId="53" hidden="1">{"TAB1",#N/A,TRUE,"GENERAL";"TAB2",#N/A,TRUE,"GENERAL";"TAB3",#N/A,TRUE,"GENERAL";"TAB4",#N/A,TRUE,"GENERAL";"TAB5",#N/A,TRUE,"GENERAL"}</definedName>
    <definedName name="HGJG" localSheetId="55" hidden="1">{"TAB1",#N/A,TRUE,"GENERAL";"TAB2",#N/A,TRUE,"GENERAL";"TAB3",#N/A,TRUE,"GENERAL";"TAB4",#N/A,TRUE,"GENERAL";"TAB5",#N/A,TRUE,"GENERAL"}</definedName>
    <definedName name="HGJG" localSheetId="57" hidden="1">{"TAB1",#N/A,TRUE,"GENERAL";"TAB2",#N/A,TRUE,"GENERAL";"TAB3",#N/A,TRUE,"GENERAL";"TAB4",#N/A,TRUE,"GENERAL";"TAB5",#N/A,TRUE,"GENERAL"}</definedName>
    <definedName name="HGJG" localSheetId="59" hidden="1">{"TAB1",#N/A,TRUE,"GENERAL";"TAB2",#N/A,TRUE,"GENERAL";"TAB3",#N/A,TRUE,"GENERAL";"TAB4",#N/A,TRUE,"GENERAL";"TAB5",#N/A,TRUE,"GENERAL"}</definedName>
    <definedName name="HGJG" localSheetId="61" hidden="1">{"TAB1",#N/A,TRUE,"GENERAL";"TAB2",#N/A,TRUE,"GENERAL";"TAB3",#N/A,TRUE,"GENERAL";"TAB4",#N/A,TRUE,"GENERAL";"TAB5",#N/A,TRUE,"GENERAL"}</definedName>
    <definedName name="HGJG" localSheetId="63" hidden="1">{"TAB1",#N/A,TRUE,"GENERAL";"TAB2",#N/A,TRUE,"GENERAL";"TAB3",#N/A,TRUE,"GENERAL";"TAB4",#N/A,TRUE,"GENERAL";"TAB5",#N/A,TRUE,"GENERAL"}</definedName>
    <definedName name="HGJG" localSheetId="65" hidden="1">{"TAB1",#N/A,TRUE,"GENERAL";"TAB2",#N/A,TRUE,"GENERAL";"TAB3",#N/A,TRUE,"GENERAL";"TAB4",#N/A,TRUE,"GENERAL";"TAB5",#N/A,TRUE,"GENERAL"}</definedName>
    <definedName name="HGJG" localSheetId="67" hidden="1">{"TAB1",#N/A,TRUE,"GENERAL";"TAB2",#N/A,TRUE,"GENERAL";"TAB3",#N/A,TRUE,"GENERAL";"TAB4",#N/A,TRUE,"GENERAL";"TAB5",#N/A,TRUE,"GENERAL"}</definedName>
    <definedName name="HGJG" localSheetId="69" hidden="1">{"TAB1",#N/A,TRUE,"GENERAL";"TAB2",#N/A,TRUE,"GENERAL";"TAB3",#N/A,TRUE,"GENERAL";"TAB4",#N/A,TRUE,"GENERAL";"TAB5",#N/A,TRUE,"GENERAL"}</definedName>
    <definedName name="HGJG" localSheetId="71" hidden="1">{"TAB1",#N/A,TRUE,"GENERAL";"TAB2",#N/A,TRUE,"GENERAL";"TAB3",#N/A,TRUE,"GENERAL";"TAB4",#N/A,TRUE,"GENERAL";"TAB5",#N/A,TRUE,"GENERAL"}</definedName>
    <definedName name="HGJG" localSheetId="73" hidden="1">{"TAB1",#N/A,TRUE,"GENERAL";"TAB2",#N/A,TRUE,"GENERAL";"TAB3",#N/A,TRUE,"GENERAL";"TAB4",#N/A,TRUE,"GENERAL";"TAB5",#N/A,TRUE,"GENERAL"}</definedName>
    <definedName name="HGJG" localSheetId="75" hidden="1">{"TAB1",#N/A,TRUE,"GENERAL";"TAB2",#N/A,TRUE,"GENERAL";"TAB3",#N/A,TRUE,"GENERAL";"TAB4",#N/A,TRUE,"GENERAL";"TAB5",#N/A,TRUE,"GENERAL"}</definedName>
    <definedName name="HGJG" localSheetId="77" hidden="1">{"TAB1",#N/A,TRUE,"GENERAL";"TAB2",#N/A,TRUE,"GENERAL";"TAB3",#N/A,TRUE,"GENERAL";"TAB4",#N/A,TRUE,"GENERAL";"TAB5",#N/A,TRUE,"GENERAL"}</definedName>
    <definedName name="HGJG" localSheetId="79"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26">'1,1'!ERR</definedName>
    <definedName name="hh" localSheetId="28">'1,2'!ERR</definedName>
    <definedName name="hh" localSheetId="30">'1,3'!ERR</definedName>
    <definedName name="hh" localSheetId="81">'12,2'!ERR</definedName>
    <definedName name="hh" localSheetId="32">'2,1-7,2-10,1'!ERR</definedName>
    <definedName name="hh" localSheetId="34">'2,2-7,3-10,2'!ERR</definedName>
    <definedName name="hh" localSheetId="36">'2,3-10,3'!ERR</definedName>
    <definedName name="hh" localSheetId="38">'2,4-10,4'!ERR</definedName>
    <definedName name="hh" localSheetId="40">'3,1'!ERR</definedName>
    <definedName name="hh" localSheetId="42">'3,2'!ERR</definedName>
    <definedName name="hh" localSheetId="45">'3,3'!ERR</definedName>
    <definedName name="hh" localSheetId="47">'3,5'!ERR</definedName>
    <definedName name="hh" localSheetId="49">'3,6'!ERR</definedName>
    <definedName name="hh" localSheetId="51">'4,1'!ERR</definedName>
    <definedName name="hh" localSheetId="53">'5,1-11,1'!ERR</definedName>
    <definedName name="hh" localSheetId="55">'6,1-8,2-12,1'!ERR</definedName>
    <definedName name="hh" localSheetId="57">'6,2'!ERR</definedName>
    <definedName name="hh" localSheetId="59">'6,3'!ERR</definedName>
    <definedName name="hh" localSheetId="61">'6,4-9,2'!ERR</definedName>
    <definedName name="hh" localSheetId="63">'6,5-9,3'!ERR</definedName>
    <definedName name="hh" localSheetId="65">'6,6'!ERR</definedName>
    <definedName name="hh" localSheetId="67">'6,7'!ERR</definedName>
    <definedName name="hh" localSheetId="69">'6,8'!ERR</definedName>
    <definedName name="hh" localSheetId="71">'6,9'!ERR</definedName>
    <definedName name="hh" localSheetId="73">'7,1'!ERR</definedName>
    <definedName name="hh" localSheetId="75">'8,1- 3,4'!ERR</definedName>
    <definedName name="hh" localSheetId="77">'8,3'!ERR</definedName>
    <definedName name="hh" localSheetId="79">'9,1'!ERR</definedName>
    <definedName name="hh" localSheetId="3">[0]!ERR</definedName>
    <definedName name="hh">#REF!</definedName>
    <definedName name="hhg" localSheetId="3" hidden="1">{#N/A,#N/A,TRUE,"1842CWN0"}</definedName>
    <definedName name="hhg" hidden="1">{#N/A,#N/A,TRUE,"1842CWN0"}</definedName>
    <definedName name="hhh" localSheetId="26" hidden="1">{"TAB1",#N/A,TRUE,"GENERAL";"TAB2",#N/A,TRUE,"GENERAL";"TAB3",#N/A,TRUE,"GENERAL";"TAB4",#N/A,TRUE,"GENERAL";"TAB5",#N/A,TRUE,"GENERAL"}</definedName>
    <definedName name="hhh" localSheetId="28" hidden="1">{"TAB1",#N/A,TRUE,"GENERAL";"TAB2",#N/A,TRUE,"GENERAL";"TAB3",#N/A,TRUE,"GENERAL";"TAB4",#N/A,TRUE,"GENERAL";"TAB5",#N/A,TRUE,"GENERAL"}</definedName>
    <definedName name="hhh" localSheetId="30" hidden="1">{"TAB1",#N/A,TRUE,"GENERAL";"TAB2",#N/A,TRUE,"GENERAL";"TAB3",#N/A,TRUE,"GENERAL";"TAB4",#N/A,TRUE,"GENERAL";"TAB5",#N/A,TRUE,"GENERAL"}</definedName>
    <definedName name="hhh" localSheetId="81" hidden="1">{"TAB1",#N/A,TRUE,"GENERAL";"TAB2",#N/A,TRUE,"GENERAL";"TAB3",#N/A,TRUE,"GENERAL";"TAB4",#N/A,TRUE,"GENERAL";"TAB5",#N/A,TRUE,"GENERAL"}</definedName>
    <definedName name="hhh" localSheetId="32" hidden="1">{"TAB1",#N/A,TRUE,"GENERAL";"TAB2",#N/A,TRUE,"GENERAL";"TAB3",#N/A,TRUE,"GENERAL";"TAB4",#N/A,TRUE,"GENERAL";"TAB5",#N/A,TRUE,"GENERAL"}</definedName>
    <definedName name="hhh" localSheetId="34" hidden="1">{"TAB1",#N/A,TRUE,"GENERAL";"TAB2",#N/A,TRUE,"GENERAL";"TAB3",#N/A,TRUE,"GENERAL";"TAB4",#N/A,TRUE,"GENERAL";"TAB5",#N/A,TRUE,"GENERAL"}</definedName>
    <definedName name="hhh" localSheetId="36" hidden="1">{"TAB1",#N/A,TRUE,"GENERAL";"TAB2",#N/A,TRUE,"GENERAL";"TAB3",#N/A,TRUE,"GENERAL";"TAB4",#N/A,TRUE,"GENERAL";"TAB5",#N/A,TRUE,"GENERAL"}</definedName>
    <definedName name="hhh" localSheetId="38" hidden="1">{"TAB1",#N/A,TRUE,"GENERAL";"TAB2",#N/A,TRUE,"GENERAL";"TAB3",#N/A,TRUE,"GENERAL";"TAB4",#N/A,TRUE,"GENERAL";"TAB5",#N/A,TRUE,"GENERAL"}</definedName>
    <definedName name="hhh" localSheetId="40" hidden="1">{"TAB1",#N/A,TRUE,"GENERAL";"TAB2",#N/A,TRUE,"GENERAL";"TAB3",#N/A,TRUE,"GENERAL";"TAB4",#N/A,TRUE,"GENERAL";"TAB5",#N/A,TRUE,"GENERAL"}</definedName>
    <definedName name="hhh" localSheetId="42" hidden="1">{"TAB1",#N/A,TRUE,"GENERAL";"TAB2",#N/A,TRUE,"GENERAL";"TAB3",#N/A,TRUE,"GENERAL";"TAB4",#N/A,TRUE,"GENERAL";"TAB5",#N/A,TRUE,"GENERAL"}</definedName>
    <definedName name="hhh" localSheetId="45" hidden="1">{"TAB1",#N/A,TRUE,"GENERAL";"TAB2",#N/A,TRUE,"GENERAL";"TAB3",#N/A,TRUE,"GENERAL";"TAB4",#N/A,TRUE,"GENERAL";"TAB5",#N/A,TRUE,"GENERAL"}</definedName>
    <definedName name="hhh" localSheetId="47" hidden="1">{"TAB1",#N/A,TRUE,"GENERAL";"TAB2",#N/A,TRUE,"GENERAL";"TAB3",#N/A,TRUE,"GENERAL";"TAB4",#N/A,TRUE,"GENERAL";"TAB5",#N/A,TRUE,"GENERAL"}</definedName>
    <definedName name="hhh" localSheetId="49" hidden="1">{"TAB1",#N/A,TRUE,"GENERAL";"TAB2",#N/A,TRUE,"GENERAL";"TAB3",#N/A,TRUE,"GENERAL";"TAB4",#N/A,TRUE,"GENERAL";"TAB5",#N/A,TRUE,"GENERAL"}</definedName>
    <definedName name="hhh" localSheetId="51" hidden="1">{"TAB1",#N/A,TRUE,"GENERAL";"TAB2",#N/A,TRUE,"GENERAL";"TAB3",#N/A,TRUE,"GENERAL";"TAB4",#N/A,TRUE,"GENERAL";"TAB5",#N/A,TRUE,"GENERAL"}</definedName>
    <definedName name="hhh" localSheetId="53" hidden="1">{"TAB1",#N/A,TRUE,"GENERAL";"TAB2",#N/A,TRUE,"GENERAL";"TAB3",#N/A,TRUE,"GENERAL";"TAB4",#N/A,TRUE,"GENERAL";"TAB5",#N/A,TRUE,"GENERAL"}</definedName>
    <definedName name="hhh" localSheetId="55" hidden="1">{"TAB1",#N/A,TRUE,"GENERAL";"TAB2",#N/A,TRUE,"GENERAL";"TAB3",#N/A,TRUE,"GENERAL";"TAB4",#N/A,TRUE,"GENERAL";"TAB5",#N/A,TRUE,"GENERAL"}</definedName>
    <definedName name="hhh" localSheetId="57" hidden="1">{"TAB1",#N/A,TRUE,"GENERAL";"TAB2",#N/A,TRUE,"GENERAL";"TAB3",#N/A,TRUE,"GENERAL";"TAB4",#N/A,TRUE,"GENERAL";"TAB5",#N/A,TRUE,"GENERAL"}</definedName>
    <definedName name="hhh" localSheetId="59" hidden="1">{"TAB1",#N/A,TRUE,"GENERAL";"TAB2",#N/A,TRUE,"GENERAL";"TAB3",#N/A,TRUE,"GENERAL";"TAB4",#N/A,TRUE,"GENERAL";"TAB5",#N/A,TRUE,"GENERAL"}</definedName>
    <definedName name="hhh" localSheetId="61" hidden="1">{"TAB1",#N/A,TRUE,"GENERAL";"TAB2",#N/A,TRUE,"GENERAL";"TAB3",#N/A,TRUE,"GENERAL";"TAB4",#N/A,TRUE,"GENERAL";"TAB5",#N/A,TRUE,"GENERAL"}</definedName>
    <definedName name="hhh" localSheetId="63" hidden="1">{"TAB1",#N/A,TRUE,"GENERAL";"TAB2",#N/A,TRUE,"GENERAL";"TAB3",#N/A,TRUE,"GENERAL";"TAB4",#N/A,TRUE,"GENERAL";"TAB5",#N/A,TRUE,"GENERAL"}</definedName>
    <definedName name="hhh" localSheetId="65" hidden="1">{"TAB1",#N/A,TRUE,"GENERAL";"TAB2",#N/A,TRUE,"GENERAL";"TAB3",#N/A,TRUE,"GENERAL";"TAB4",#N/A,TRUE,"GENERAL";"TAB5",#N/A,TRUE,"GENERAL"}</definedName>
    <definedName name="hhh" localSheetId="67" hidden="1">{"TAB1",#N/A,TRUE,"GENERAL";"TAB2",#N/A,TRUE,"GENERAL";"TAB3",#N/A,TRUE,"GENERAL";"TAB4",#N/A,TRUE,"GENERAL";"TAB5",#N/A,TRUE,"GENERAL"}</definedName>
    <definedName name="hhh" localSheetId="69" hidden="1">{"TAB1",#N/A,TRUE,"GENERAL";"TAB2",#N/A,TRUE,"GENERAL";"TAB3",#N/A,TRUE,"GENERAL";"TAB4",#N/A,TRUE,"GENERAL";"TAB5",#N/A,TRUE,"GENERAL"}</definedName>
    <definedName name="hhh" localSheetId="71" hidden="1">{"TAB1",#N/A,TRUE,"GENERAL";"TAB2",#N/A,TRUE,"GENERAL";"TAB3",#N/A,TRUE,"GENERAL";"TAB4",#N/A,TRUE,"GENERAL";"TAB5",#N/A,TRUE,"GENERAL"}</definedName>
    <definedName name="hhh" localSheetId="73" hidden="1">{"TAB1",#N/A,TRUE,"GENERAL";"TAB2",#N/A,TRUE,"GENERAL";"TAB3",#N/A,TRUE,"GENERAL";"TAB4",#N/A,TRUE,"GENERAL";"TAB5",#N/A,TRUE,"GENERAL"}</definedName>
    <definedName name="hhh" localSheetId="75" hidden="1">{"TAB1",#N/A,TRUE,"GENERAL";"TAB2",#N/A,TRUE,"GENERAL";"TAB3",#N/A,TRUE,"GENERAL";"TAB4",#N/A,TRUE,"GENERAL";"TAB5",#N/A,TRUE,"GENERAL"}</definedName>
    <definedName name="hhh" localSheetId="77" hidden="1">{"TAB1",#N/A,TRUE,"GENERAL";"TAB2",#N/A,TRUE,"GENERAL";"TAB3",#N/A,TRUE,"GENERAL";"TAB4",#N/A,TRUE,"GENERAL";"TAB5",#N/A,TRUE,"GENERAL"}</definedName>
    <definedName name="hhh" localSheetId="79"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6" hidden="1">{"via1",#N/A,TRUE,"general";"via2",#N/A,TRUE,"general";"via3",#N/A,TRUE,"general"}</definedName>
    <definedName name="hhhhhh" localSheetId="28" hidden="1">{"via1",#N/A,TRUE,"general";"via2",#N/A,TRUE,"general";"via3",#N/A,TRUE,"general"}</definedName>
    <definedName name="hhhhhh" localSheetId="30" hidden="1">{"via1",#N/A,TRUE,"general";"via2",#N/A,TRUE,"general";"via3",#N/A,TRUE,"general"}</definedName>
    <definedName name="hhhhhh" localSheetId="81" hidden="1">{"via1",#N/A,TRUE,"general";"via2",#N/A,TRUE,"general";"via3",#N/A,TRUE,"general"}</definedName>
    <definedName name="hhhhhh" localSheetId="32" hidden="1">{"via1",#N/A,TRUE,"general";"via2",#N/A,TRUE,"general";"via3",#N/A,TRUE,"general"}</definedName>
    <definedName name="hhhhhh" localSheetId="34" hidden="1">{"via1",#N/A,TRUE,"general";"via2",#N/A,TRUE,"general";"via3",#N/A,TRUE,"general"}</definedName>
    <definedName name="hhhhhh" localSheetId="36" hidden="1">{"via1",#N/A,TRUE,"general";"via2",#N/A,TRUE,"general";"via3",#N/A,TRUE,"general"}</definedName>
    <definedName name="hhhhhh" localSheetId="38" hidden="1">{"via1",#N/A,TRUE,"general";"via2",#N/A,TRUE,"general";"via3",#N/A,TRUE,"general"}</definedName>
    <definedName name="hhhhhh" localSheetId="40" hidden="1">{"via1",#N/A,TRUE,"general";"via2",#N/A,TRUE,"general";"via3",#N/A,TRUE,"general"}</definedName>
    <definedName name="hhhhhh" localSheetId="42" hidden="1">{"via1",#N/A,TRUE,"general";"via2",#N/A,TRUE,"general";"via3",#N/A,TRUE,"general"}</definedName>
    <definedName name="hhhhhh" localSheetId="45" hidden="1">{"via1",#N/A,TRUE,"general";"via2",#N/A,TRUE,"general";"via3",#N/A,TRUE,"general"}</definedName>
    <definedName name="hhhhhh" localSheetId="47" hidden="1">{"via1",#N/A,TRUE,"general";"via2",#N/A,TRUE,"general";"via3",#N/A,TRUE,"general"}</definedName>
    <definedName name="hhhhhh" localSheetId="49" hidden="1">{"via1",#N/A,TRUE,"general";"via2",#N/A,TRUE,"general";"via3",#N/A,TRUE,"general"}</definedName>
    <definedName name="hhhhhh" localSheetId="51" hidden="1">{"via1",#N/A,TRUE,"general";"via2",#N/A,TRUE,"general";"via3",#N/A,TRUE,"general"}</definedName>
    <definedName name="hhhhhh" localSheetId="53" hidden="1">{"via1",#N/A,TRUE,"general";"via2",#N/A,TRUE,"general";"via3",#N/A,TRUE,"general"}</definedName>
    <definedName name="hhhhhh" localSheetId="55" hidden="1">{"via1",#N/A,TRUE,"general";"via2",#N/A,TRUE,"general";"via3",#N/A,TRUE,"general"}</definedName>
    <definedName name="hhhhhh" localSheetId="57" hidden="1">{"via1",#N/A,TRUE,"general";"via2",#N/A,TRUE,"general";"via3",#N/A,TRUE,"general"}</definedName>
    <definedName name="hhhhhh" localSheetId="59" hidden="1">{"via1",#N/A,TRUE,"general";"via2",#N/A,TRUE,"general";"via3",#N/A,TRUE,"general"}</definedName>
    <definedName name="hhhhhh" localSheetId="61" hidden="1">{"via1",#N/A,TRUE,"general";"via2",#N/A,TRUE,"general";"via3",#N/A,TRUE,"general"}</definedName>
    <definedName name="hhhhhh" localSheetId="63" hidden="1">{"via1",#N/A,TRUE,"general";"via2",#N/A,TRUE,"general";"via3",#N/A,TRUE,"general"}</definedName>
    <definedName name="hhhhhh" localSheetId="65" hidden="1">{"via1",#N/A,TRUE,"general";"via2",#N/A,TRUE,"general";"via3",#N/A,TRUE,"general"}</definedName>
    <definedName name="hhhhhh" localSheetId="67" hidden="1">{"via1",#N/A,TRUE,"general";"via2",#N/A,TRUE,"general";"via3",#N/A,TRUE,"general"}</definedName>
    <definedName name="hhhhhh" localSheetId="69" hidden="1">{"via1",#N/A,TRUE,"general";"via2",#N/A,TRUE,"general";"via3",#N/A,TRUE,"general"}</definedName>
    <definedName name="hhhhhh" localSheetId="71" hidden="1">{"via1",#N/A,TRUE,"general";"via2",#N/A,TRUE,"general";"via3",#N/A,TRUE,"general"}</definedName>
    <definedName name="hhhhhh" localSheetId="73" hidden="1">{"via1",#N/A,TRUE,"general";"via2",#N/A,TRUE,"general";"via3",#N/A,TRUE,"general"}</definedName>
    <definedName name="hhhhhh" localSheetId="75" hidden="1">{"via1",#N/A,TRUE,"general";"via2",#N/A,TRUE,"general";"via3",#N/A,TRUE,"general"}</definedName>
    <definedName name="hhhhhh" localSheetId="77" hidden="1">{"via1",#N/A,TRUE,"general";"via2",#N/A,TRUE,"general";"via3",#N/A,TRUE,"general"}</definedName>
    <definedName name="hhhhhh" localSheetId="79"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6"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8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40" hidden="1">{"TAB1",#N/A,TRUE,"GENERAL";"TAB2",#N/A,TRUE,"GENERAL";"TAB3",#N/A,TRUE,"GENERAL";"TAB4",#N/A,TRUE,"GENERAL";"TAB5",#N/A,TRUE,"GENERAL"}</definedName>
    <definedName name="hhhhhho" localSheetId="42" hidden="1">{"TAB1",#N/A,TRUE,"GENERAL";"TAB2",#N/A,TRUE,"GENERAL";"TAB3",#N/A,TRUE,"GENERAL";"TAB4",#N/A,TRUE,"GENERAL";"TAB5",#N/A,TRUE,"GENERAL"}</definedName>
    <definedName name="hhhhhho" localSheetId="45" hidden="1">{"TAB1",#N/A,TRUE,"GENERAL";"TAB2",#N/A,TRUE,"GENERAL";"TAB3",#N/A,TRUE,"GENERAL";"TAB4",#N/A,TRUE,"GENERAL";"TAB5",#N/A,TRUE,"GENERAL"}</definedName>
    <definedName name="hhhhhho" localSheetId="47" hidden="1">{"TAB1",#N/A,TRUE,"GENERAL";"TAB2",#N/A,TRUE,"GENERAL";"TAB3",#N/A,TRUE,"GENERAL";"TAB4",#N/A,TRUE,"GENERAL";"TAB5",#N/A,TRUE,"GENERAL"}</definedName>
    <definedName name="hhhhhho" localSheetId="49" hidden="1">{"TAB1",#N/A,TRUE,"GENERAL";"TAB2",#N/A,TRUE,"GENERAL";"TAB3",#N/A,TRUE,"GENERAL";"TAB4",#N/A,TRUE,"GENERAL";"TAB5",#N/A,TRUE,"GENERAL"}</definedName>
    <definedName name="hhhhhho" localSheetId="51" hidden="1">{"TAB1",#N/A,TRUE,"GENERAL";"TAB2",#N/A,TRUE,"GENERAL";"TAB3",#N/A,TRUE,"GENERAL";"TAB4",#N/A,TRUE,"GENERAL";"TAB5",#N/A,TRUE,"GENERAL"}</definedName>
    <definedName name="hhhhhho" localSheetId="53" hidden="1">{"TAB1",#N/A,TRUE,"GENERAL";"TAB2",#N/A,TRUE,"GENERAL";"TAB3",#N/A,TRUE,"GENERAL";"TAB4",#N/A,TRUE,"GENERAL";"TAB5",#N/A,TRUE,"GENERAL"}</definedName>
    <definedName name="hhhhhho" localSheetId="55" hidden="1">{"TAB1",#N/A,TRUE,"GENERAL";"TAB2",#N/A,TRUE,"GENERAL";"TAB3",#N/A,TRUE,"GENERAL";"TAB4",#N/A,TRUE,"GENERAL";"TAB5",#N/A,TRUE,"GENERAL"}</definedName>
    <definedName name="hhhhhho" localSheetId="57" hidden="1">{"TAB1",#N/A,TRUE,"GENERAL";"TAB2",#N/A,TRUE,"GENERAL";"TAB3",#N/A,TRUE,"GENERAL";"TAB4",#N/A,TRUE,"GENERAL";"TAB5",#N/A,TRUE,"GENERAL"}</definedName>
    <definedName name="hhhhhho" localSheetId="59" hidden="1">{"TAB1",#N/A,TRUE,"GENERAL";"TAB2",#N/A,TRUE,"GENERAL";"TAB3",#N/A,TRUE,"GENERAL";"TAB4",#N/A,TRUE,"GENERAL";"TAB5",#N/A,TRUE,"GENERAL"}</definedName>
    <definedName name="hhhhhho" localSheetId="61" hidden="1">{"TAB1",#N/A,TRUE,"GENERAL";"TAB2",#N/A,TRUE,"GENERAL";"TAB3",#N/A,TRUE,"GENERAL";"TAB4",#N/A,TRUE,"GENERAL";"TAB5",#N/A,TRUE,"GENERAL"}</definedName>
    <definedName name="hhhhhho" localSheetId="63" hidden="1">{"TAB1",#N/A,TRUE,"GENERAL";"TAB2",#N/A,TRUE,"GENERAL";"TAB3",#N/A,TRUE,"GENERAL";"TAB4",#N/A,TRUE,"GENERAL";"TAB5",#N/A,TRUE,"GENERAL"}</definedName>
    <definedName name="hhhhhho" localSheetId="65" hidden="1">{"TAB1",#N/A,TRUE,"GENERAL";"TAB2",#N/A,TRUE,"GENERAL";"TAB3",#N/A,TRUE,"GENERAL";"TAB4",#N/A,TRUE,"GENERAL";"TAB5",#N/A,TRUE,"GENERAL"}</definedName>
    <definedName name="hhhhhho" localSheetId="67" hidden="1">{"TAB1",#N/A,TRUE,"GENERAL";"TAB2",#N/A,TRUE,"GENERAL";"TAB3",#N/A,TRUE,"GENERAL";"TAB4",#N/A,TRUE,"GENERAL";"TAB5",#N/A,TRUE,"GENERAL"}</definedName>
    <definedName name="hhhhhho" localSheetId="69" hidden="1">{"TAB1",#N/A,TRUE,"GENERAL";"TAB2",#N/A,TRUE,"GENERAL";"TAB3",#N/A,TRUE,"GENERAL";"TAB4",#N/A,TRUE,"GENERAL";"TAB5",#N/A,TRUE,"GENERAL"}</definedName>
    <definedName name="hhhhhho" localSheetId="71" hidden="1">{"TAB1",#N/A,TRUE,"GENERAL";"TAB2",#N/A,TRUE,"GENERAL";"TAB3",#N/A,TRUE,"GENERAL";"TAB4",#N/A,TRUE,"GENERAL";"TAB5",#N/A,TRUE,"GENERAL"}</definedName>
    <definedName name="hhhhhho" localSheetId="73" hidden="1">{"TAB1",#N/A,TRUE,"GENERAL";"TAB2",#N/A,TRUE,"GENERAL";"TAB3",#N/A,TRUE,"GENERAL";"TAB4",#N/A,TRUE,"GENERAL";"TAB5",#N/A,TRUE,"GENERAL"}</definedName>
    <definedName name="hhhhhho" localSheetId="75" hidden="1">{"TAB1",#N/A,TRUE,"GENERAL";"TAB2",#N/A,TRUE,"GENERAL";"TAB3",#N/A,TRUE,"GENERAL";"TAB4",#N/A,TRUE,"GENERAL";"TAB5",#N/A,TRUE,"GENERAL"}</definedName>
    <definedName name="hhhhhho" localSheetId="77" hidden="1">{"TAB1",#N/A,TRUE,"GENERAL";"TAB2",#N/A,TRUE,"GENERAL";"TAB3",#N/A,TRUE,"GENERAL";"TAB4",#N/A,TRUE,"GENERAL";"TAB5",#N/A,TRUE,"GENERAL"}</definedName>
    <definedName name="hhhhhho" localSheetId="79"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8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40"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45" hidden="1">{"TAB1",#N/A,TRUE,"GENERAL";"TAB2",#N/A,TRUE,"GENERAL";"TAB3",#N/A,TRUE,"GENERAL";"TAB4",#N/A,TRUE,"GENERAL";"TAB5",#N/A,TRUE,"GENERAL"}</definedName>
    <definedName name="hhhhhpy" localSheetId="47" hidden="1">{"TAB1",#N/A,TRUE,"GENERAL";"TAB2",#N/A,TRUE,"GENERAL";"TAB3",#N/A,TRUE,"GENERAL";"TAB4",#N/A,TRUE,"GENERAL";"TAB5",#N/A,TRUE,"GENERAL"}</definedName>
    <definedName name="hhhhhpy" localSheetId="49" hidden="1">{"TAB1",#N/A,TRUE,"GENERAL";"TAB2",#N/A,TRUE,"GENERAL";"TAB3",#N/A,TRUE,"GENERAL";"TAB4",#N/A,TRUE,"GENERAL";"TAB5",#N/A,TRUE,"GENERAL"}</definedName>
    <definedName name="hhhhhpy" localSheetId="51" hidden="1">{"TAB1",#N/A,TRUE,"GENERAL";"TAB2",#N/A,TRUE,"GENERAL";"TAB3",#N/A,TRUE,"GENERAL";"TAB4",#N/A,TRUE,"GENERAL";"TAB5",#N/A,TRUE,"GENERAL"}</definedName>
    <definedName name="hhhhhpy" localSheetId="53" hidden="1">{"TAB1",#N/A,TRUE,"GENERAL";"TAB2",#N/A,TRUE,"GENERAL";"TAB3",#N/A,TRUE,"GENERAL";"TAB4",#N/A,TRUE,"GENERAL";"TAB5",#N/A,TRUE,"GENERAL"}</definedName>
    <definedName name="hhhhhpy" localSheetId="55" hidden="1">{"TAB1",#N/A,TRUE,"GENERAL";"TAB2",#N/A,TRUE,"GENERAL";"TAB3",#N/A,TRUE,"GENERAL";"TAB4",#N/A,TRUE,"GENERAL";"TAB5",#N/A,TRUE,"GENERAL"}</definedName>
    <definedName name="hhhhhpy" localSheetId="57" hidden="1">{"TAB1",#N/A,TRUE,"GENERAL";"TAB2",#N/A,TRUE,"GENERAL";"TAB3",#N/A,TRUE,"GENERAL";"TAB4",#N/A,TRUE,"GENERAL";"TAB5",#N/A,TRUE,"GENERAL"}</definedName>
    <definedName name="hhhhhpy" localSheetId="59" hidden="1">{"TAB1",#N/A,TRUE,"GENERAL";"TAB2",#N/A,TRUE,"GENERAL";"TAB3",#N/A,TRUE,"GENERAL";"TAB4",#N/A,TRUE,"GENERAL";"TAB5",#N/A,TRUE,"GENERAL"}</definedName>
    <definedName name="hhhhhpy" localSheetId="61" hidden="1">{"TAB1",#N/A,TRUE,"GENERAL";"TAB2",#N/A,TRUE,"GENERAL";"TAB3",#N/A,TRUE,"GENERAL";"TAB4",#N/A,TRUE,"GENERAL";"TAB5",#N/A,TRUE,"GENERAL"}</definedName>
    <definedName name="hhhhhpy" localSheetId="63" hidden="1">{"TAB1",#N/A,TRUE,"GENERAL";"TAB2",#N/A,TRUE,"GENERAL";"TAB3",#N/A,TRUE,"GENERAL";"TAB4",#N/A,TRUE,"GENERAL";"TAB5",#N/A,TRUE,"GENERAL"}</definedName>
    <definedName name="hhhhhpy" localSheetId="65" hidden="1">{"TAB1",#N/A,TRUE,"GENERAL";"TAB2",#N/A,TRUE,"GENERAL";"TAB3",#N/A,TRUE,"GENERAL";"TAB4",#N/A,TRUE,"GENERAL";"TAB5",#N/A,TRUE,"GENERAL"}</definedName>
    <definedName name="hhhhhpy" localSheetId="67" hidden="1">{"TAB1",#N/A,TRUE,"GENERAL";"TAB2",#N/A,TRUE,"GENERAL";"TAB3",#N/A,TRUE,"GENERAL";"TAB4",#N/A,TRUE,"GENERAL";"TAB5",#N/A,TRUE,"GENERAL"}</definedName>
    <definedName name="hhhhhpy" localSheetId="69" hidden="1">{"TAB1",#N/A,TRUE,"GENERAL";"TAB2",#N/A,TRUE,"GENERAL";"TAB3",#N/A,TRUE,"GENERAL";"TAB4",#N/A,TRUE,"GENERAL";"TAB5",#N/A,TRUE,"GENERAL"}</definedName>
    <definedName name="hhhhhpy" localSheetId="71" hidden="1">{"TAB1",#N/A,TRUE,"GENERAL";"TAB2",#N/A,TRUE,"GENERAL";"TAB3",#N/A,TRUE,"GENERAL";"TAB4",#N/A,TRUE,"GENERAL";"TAB5",#N/A,TRUE,"GENERAL"}</definedName>
    <definedName name="hhhhhpy" localSheetId="73" hidden="1">{"TAB1",#N/A,TRUE,"GENERAL";"TAB2",#N/A,TRUE,"GENERAL";"TAB3",#N/A,TRUE,"GENERAL";"TAB4",#N/A,TRUE,"GENERAL";"TAB5",#N/A,TRUE,"GENERAL"}</definedName>
    <definedName name="hhhhhpy" localSheetId="75" hidden="1">{"TAB1",#N/A,TRUE,"GENERAL";"TAB2",#N/A,TRUE,"GENERAL";"TAB3",#N/A,TRUE,"GENERAL";"TAB4",#N/A,TRUE,"GENERAL";"TAB5",#N/A,TRUE,"GENERAL"}</definedName>
    <definedName name="hhhhhpy" localSheetId="77" hidden="1">{"TAB1",#N/A,TRUE,"GENERAL";"TAB2",#N/A,TRUE,"GENERAL";"TAB3",#N/A,TRUE,"GENERAL";"TAB4",#N/A,TRUE,"GENERAL";"TAB5",#N/A,TRUE,"GENERAL"}</definedName>
    <definedName name="hhhhhpy" localSheetId="79"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6" hidden="1">{"via1",#N/A,TRUE,"general";"via2",#N/A,TRUE,"general";"via3",#N/A,TRUE,"general"}</definedName>
    <definedName name="hhhhth" localSheetId="28" hidden="1">{"via1",#N/A,TRUE,"general";"via2",#N/A,TRUE,"general";"via3",#N/A,TRUE,"general"}</definedName>
    <definedName name="hhhhth" localSheetId="30" hidden="1">{"via1",#N/A,TRUE,"general";"via2",#N/A,TRUE,"general";"via3",#N/A,TRUE,"general"}</definedName>
    <definedName name="hhhhth" localSheetId="81" hidden="1">{"via1",#N/A,TRUE,"general";"via2",#N/A,TRUE,"general";"via3",#N/A,TRUE,"general"}</definedName>
    <definedName name="hhhhth" localSheetId="32" hidden="1">{"via1",#N/A,TRUE,"general";"via2",#N/A,TRUE,"general";"via3",#N/A,TRUE,"general"}</definedName>
    <definedName name="hhhhth" localSheetId="34" hidden="1">{"via1",#N/A,TRUE,"general";"via2",#N/A,TRUE,"general";"via3",#N/A,TRUE,"general"}</definedName>
    <definedName name="hhhhth" localSheetId="36" hidden="1">{"via1",#N/A,TRUE,"general";"via2",#N/A,TRUE,"general";"via3",#N/A,TRUE,"general"}</definedName>
    <definedName name="hhhhth" localSheetId="38" hidden="1">{"via1",#N/A,TRUE,"general";"via2",#N/A,TRUE,"general";"via3",#N/A,TRUE,"general"}</definedName>
    <definedName name="hhhhth" localSheetId="40" hidden="1">{"via1",#N/A,TRUE,"general";"via2",#N/A,TRUE,"general";"via3",#N/A,TRUE,"general"}</definedName>
    <definedName name="hhhhth" localSheetId="42" hidden="1">{"via1",#N/A,TRUE,"general";"via2",#N/A,TRUE,"general";"via3",#N/A,TRUE,"general"}</definedName>
    <definedName name="hhhhth" localSheetId="45" hidden="1">{"via1",#N/A,TRUE,"general";"via2",#N/A,TRUE,"general";"via3",#N/A,TRUE,"general"}</definedName>
    <definedName name="hhhhth" localSheetId="47" hidden="1">{"via1",#N/A,TRUE,"general";"via2",#N/A,TRUE,"general";"via3",#N/A,TRUE,"general"}</definedName>
    <definedName name="hhhhth" localSheetId="49" hidden="1">{"via1",#N/A,TRUE,"general";"via2",#N/A,TRUE,"general";"via3",#N/A,TRUE,"general"}</definedName>
    <definedName name="hhhhth" localSheetId="51" hidden="1">{"via1",#N/A,TRUE,"general";"via2",#N/A,TRUE,"general";"via3",#N/A,TRUE,"general"}</definedName>
    <definedName name="hhhhth" localSheetId="53" hidden="1">{"via1",#N/A,TRUE,"general";"via2",#N/A,TRUE,"general";"via3",#N/A,TRUE,"general"}</definedName>
    <definedName name="hhhhth" localSheetId="55" hidden="1">{"via1",#N/A,TRUE,"general";"via2",#N/A,TRUE,"general";"via3",#N/A,TRUE,"general"}</definedName>
    <definedName name="hhhhth" localSheetId="57" hidden="1">{"via1",#N/A,TRUE,"general";"via2",#N/A,TRUE,"general";"via3",#N/A,TRUE,"general"}</definedName>
    <definedName name="hhhhth" localSheetId="59" hidden="1">{"via1",#N/A,TRUE,"general";"via2",#N/A,TRUE,"general";"via3",#N/A,TRUE,"general"}</definedName>
    <definedName name="hhhhth" localSheetId="61" hidden="1">{"via1",#N/A,TRUE,"general";"via2",#N/A,TRUE,"general";"via3",#N/A,TRUE,"general"}</definedName>
    <definedName name="hhhhth" localSheetId="63" hidden="1">{"via1",#N/A,TRUE,"general";"via2",#N/A,TRUE,"general";"via3",#N/A,TRUE,"general"}</definedName>
    <definedName name="hhhhth" localSheetId="65" hidden="1">{"via1",#N/A,TRUE,"general";"via2",#N/A,TRUE,"general";"via3",#N/A,TRUE,"general"}</definedName>
    <definedName name="hhhhth" localSheetId="67" hidden="1">{"via1",#N/A,TRUE,"general";"via2",#N/A,TRUE,"general";"via3",#N/A,TRUE,"general"}</definedName>
    <definedName name="hhhhth" localSheetId="69" hidden="1">{"via1",#N/A,TRUE,"general";"via2",#N/A,TRUE,"general";"via3",#N/A,TRUE,"general"}</definedName>
    <definedName name="hhhhth" localSheetId="71" hidden="1">{"via1",#N/A,TRUE,"general";"via2",#N/A,TRUE,"general";"via3",#N/A,TRUE,"general"}</definedName>
    <definedName name="hhhhth" localSheetId="73" hidden="1">{"via1",#N/A,TRUE,"general";"via2",#N/A,TRUE,"general";"via3",#N/A,TRUE,"general"}</definedName>
    <definedName name="hhhhth" localSheetId="75" hidden="1">{"via1",#N/A,TRUE,"general";"via2",#N/A,TRUE,"general";"via3",#N/A,TRUE,"general"}</definedName>
    <definedName name="hhhhth" localSheetId="77" hidden="1">{"via1",#N/A,TRUE,"general";"via2",#N/A,TRUE,"general";"via3",#N/A,TRUE,"general"}</definedName>
    <definedName name="hhhhth" localSheetId="79"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6"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8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40" hidden="1">{"TAB1",#N/A,TRUE,"GENERAL";"TAB2",#N/A,TRUE,"GENERAL";"TAB3",#N/A,TRUE,"GENERAL";"TAB4",#N/A,TRUE,"GENERAL";"TAB5",#N/A,TRUE,"GENERAL"}</definedName>
    <definedName name="hhhyhyh" localSheetId="42" hidden="1">{"TAB1",#N/A,TRUE,"GENERAL";"TAB2",#N/A,TRUE,"GENERAL";"TAB3",#N/A,TRUE,"GENERAL";"TAB4",#N/A,TRUE,"GENERAL";"TAB5",#N/A,TRUE,"GENERAL"}</definedName>
    <definedName name="hhhyhyh" localSheetId="45" hidden="1">{"TAB1",#N/A,TRUE,"GENERAL";"TAB2",#N/A,TRUE,"GENERAL";"TAB3",#N/A,TRUE,"GENERAL";"TAB4",#N/A,TRUE,"GENERAL";"TAB5",#N/A,TRUE,"GENERAL"}</definedName>
    <definedName name="hhhyhyh" localSheetId="47" hidden="1">{"TAB1",#N/A,TRUE,"GENERAL";"TAB2",#N/A,TRUE,"GENERAL";"TAB3",#N/A,TRUE,"GENERAL";"TAB4",#N/A,TRUE,"GENERAL";"TAB5",#N/A,TRUE,"GENERAL"}</definedName>
    <definedName name="hhhyhyh" localSheetId="49" hidden="1">{"TAB1",#N/A,TRUE,"GENERAL";"TAB2",#N/A,TRUE,"GENERAL";"TAB3",#N/A,TRUE,"GENERAL";"TAB4",#N/A,TRUE,"GENERAL";"TAB5",#N/A,TRUE,"GENERAL"}</definedName>
    <definedName name="hhhyhyh" localSheetId="51" hidden="1">{"TAB1",#N/A,TRUE,"GENERAL";"TAB2",#N/A,TRUE,"GENERAL";"TAB3",#N/A,TRUE,"GENERAL";"TAB4",#N/A,TRUE,"GENERAL";"TAB5",#N/A,TRUE,"GENERAL"}</definedName>
    <definedName name="hhhyhyh" localSheetId="53" hidden="1">{"TAB1",#N/A,TRUE,"GENERAL";"TAB2",#N/A,TRUE,"GENERAL";"TAB3",#N/A,TRUE,"GENERAL";"TAB4",#N/A,TRUE,"GENERAL";"TAB5",#N/A,TRUE,"GENERAL"}</definedName>
    <definedName name="hhhyhyh" localSheetId="55" hidden="1">{"TAB1",#N/A,TRUE,"GENERAL";"TAB2",#N/A,TRUE,"GENERAL";"TAB3",#N/A,TRUE,"GENERAL";"TAB4",#N/A,TRUE,"GENERAL";"TAB5",#N/A,TRUE,"GENERAL"}</definedName>
    <definedName name="hhhyhyh" localSheetId="57" hidden="1">{"TAB1",#N/A,TRUE,"GENERAL";"TAB2",#N/A,TRUE,"GENERAL";"TAB3",#N/A,TRUE,"GENERAL";"TAB4",#N/A,TRUE,"GENERAL";"TAB5",#N/A,TRUE,"GENERAL"}</definedName>
    <definedName name="hhhyhyh" localSheetId="59" hidden="1">{"TAB1",#N/A,TRUE,"GENERAL";"TAB2",#N/A,TRUE,"GENERAL";"TAB3",#N/A,TRUE,"GENERAL";"TAB4",#N/A,TRUE,"GENERAL";"TAB5",#N/A,TRUE,"GENERAL"}</definedName>
    <definedName name="hhhyhyh" localSheetId="61" hidden="1">{"TAB1",#N/A,TRUE,"GENERAL";"TAB2",#N/A,TRUE,"GENERAL";"TAB3",#N/A,TRUE,"GENERAL";"TAB4",#N/A,TRUE,"GENERAL";"TAB5",#N/A,TRUE,"GENERAL"}</definedName>
    <definedName name="hhhyhyh" localSheetId="63" hidden="1">{"TAB1",#N/A,TRUE,"GENERAL";"TAB2",#N/A,TRUE,"GENERAL";"TAB3",#N/A,TRUE,"GENERAL";"TAB4",#N/A,TRUE,"GENERAL";"TAB5",#N/A,TRUE,"GENERAL"}</definedName>
    <definedName name="hhhyhyh" localSheetId="65" hidden="1">{"TAB1",#N/A,TRUE,"GENERAL";"TAB2",#N/A,TRUE,"GENERAL";"TAB3",#N/A,TRUE,"GENERAL";"TAB4",#N/A,TRUE,"GENERAL";"TAB5",#N/A,TRUE,"GENERAL"}</definedName>
    <definedName name="hhhyhyh" localSheetId="67" hidden="1">{"TAB1",#N/A,TRUE,"GENERAL";"TAB2",#N/A,TRUE,"GENERAL";"TAB3",#N/A,TRUE,"GENERAL";"TAB4",#N/A,TRUE,"GENERAL";"TAB5",#N/A,TRUE,"GENERAL"}</definedName>
    <definedName name="hhhyhyh" localSheetId="69" hidden="1">{"TAB1",#N/A,TRUE,"GENERAL";"TAB2",#N/A,TRUE,"GENERAL";"TAB3",#N/A,TRUE,"GENERAL";"TAB4",#N/A,TRUE,"GENERAL";"TAB5",#N/A,TRUE,"GENERAL"}</definedName>
    <definedName name="hhhyhyh" localSheetId="71" hidden="1">{"TAB1",#N/A,TRUE,"GENERAL";"TAB2",#N/A,TRUE,"GENERAL";"TAB3",#N/A,TRUE,"GENERAL";"TAB4",#N/A,TRUE,"GENERAL";"TAB5",#N/A,TRUE,"GENERAL"}</definedName>
    <definedName name="hhhyhyh" localSheetId="73" hidden="1">{"TAB1",#N/A,TRUE,"GENERAL";"TAB2",#N/A,TRUE,"GENERAL";"TAB3",#N/A,TRUE,"GENERAL";"TAB4",#N/A,TRUE,"GENERAL";"TAB5",#N/A,TRUE,"GENERAL"}</definedName>
    <definedName name="hhhyhyh" localSheetId="75" hidden="1">{"TAB1",#N/A,TRUE,"GENERAL";"TAB2",#N/A,TRUE,"GENERAL";"TAB3",#N/A,TRUE,"GENERAL";"TAB4",#N/A,TRUE,"GENERAL";"TAB5",#N/A,TRUE,"GENERAL"}</definedName>
    <definedName name="hhhyhyh" localSheetId="77" hidden="1">{"TAB1",#N/A,TRUE,"GENERAL";"TAB2",#N/A,TRUE,"GENERAL";"TAB3",#N/A,TRUE,"GENERAL";"TAB4",#N/A,TRUE,"GENERAL";"TAB5",#N/A,TRUE,"GENERAL"}</definedName>
    <definedName name="hhhyhyh" localSheetId="79"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HRTHRTH">#REF!</definedName>
    <definedName name="hhtot">#REF!</definedName>
    <definedName name="hhtrhreh" localSheetId="26" hidden="1">{"via1",#N/A,TRUE,"general";"via2",#N/A,TRUE,"general";"via3",#N/A,TRUE,"general"}</definedName>
    <definedName name="hhtrhreh" localSheetId="28" hidden="1">{"via1",#N/A,TRUE,"general";"via2",#N/A,TRUE,"general";"via3",#N/A,TRUE,"general"}</definedName>
    <definedName name="hhtrhreh" localSheetId="30" hidden="1">{"via1",#N/A,TRUE,"general";"via2",#N/A,TRUE,"general";"via3",#N/A,TRUE,"general"}</definedName>
    <definedName name="hhtrhreh" localSheetId="81" hidden="1">{"via1",#N/A,TRUE,"general";"via2",#N/A,TRUE,"general";"via3",#N/A,TRUE,"general"}</definedName>
    <definedName name="hhtrhreh" localSheetId="32" hidden="1">{"via1",#N/A,TRUE,"general";"via2",#N/A,TRUE,"general";"via3",#N/A,TRUE,"general"}</definedName>
    <definedName name="hhtrhreh" localSheetId="34" hidden="1">{"via1",#N/A,TRUE,"general";"via2",#N/A,TRUE,"general";"via3",#N/A,TRUE,"general"}</definedName>
    <definedName name="hhtrhreh" localSheetId="36" hidden="1">{"via1",#N/A,TRUE,"general";"via2",#N/A,TRUE,"general";"via3",#N/A,TRUE,"general"}</definedName>
    <definedName name="hhtrhreh" localSheetId="38" hidden="1">{"via1",#N/A,TRUE,"general";"via2",#N/A,TRUE,"general";"via3",#N/A,TRUE,"general"}</definedName>
    <definedName name="hhtrhreh" localSheetId="40" hidden="1">{"via1",#N/A,TRUE,"general";"via2",#N/A,TRUE,"general";"via3",#N/A,TRUE,"general"}</definedName>
    <definedName name="hhtrhreh" localSheetId="42" hidden="1">{"via1",#N/A,TRUE,"general";"via2",#N/A,TRUE,"general";"via3",#N/A,TRUE,"general"}</definedName>
    <definedName name="hhtrhreh" localSheetId="45" hidden="1">{"via1",#N/A,TRUE,"general";"via2",#N/A,TRUE,"general";"via3",#N/A,TRUE,"general"}</definedName>
    <definedName name="hhtrhreh" localSheetId="47" hidden="1">{"via1",#N/A,TRUE,"general";"via2",#N/A,TRUE,"general";"via3",#N/A,TRUE,"general"}</definedName>
    <definedName name="hhtrhreh" localSheetId="49" hidden="1">{"via1",#N/A,TRUE,"general";"via2",#N/A,TRUE,"general";"via3",#N/A,TRUE,"general"}</definedName>
    <definedName name="hhtrhreh" localSheetId="51" hidden="1">{"via1",#N/A,TRUE,"general";"via2",#N/A,TRUE,"general";"via3",#N/A,TRUE,"general"}</definedName>
    <definedName name="hhtrhreh" localSheetId="53" hidden="1">{"via1",#N/A,TRUE,"general";"via2",#N/A,TRUE,"general";"via3",#N/A,TRUE,"general"}</definedName>
    <definedName name="hhtrhreh" localSheetId="55" hidden="1">{"via1",#N/A,TRUE,"general";"via2",#N/A,TRUE,"general";"via3",#N/A,TRUE,"general"}</definedName>
    <definedName name="hhtrhreh" localSheetId="57" hidden="1">{"via1",#N/A,TRUE,"general";"via2",#N/A,TRUE,"general";"via3",#N/A,TRUE,"general"}</definedName>
    <definedName name="hhtrhreh" localSheetId="59" hidden="1">{"via1",#N/A,TRUE,"general";"via2",#N/A,TRUE,"general";"via3",#N/A,TRUE,"general"}</definedName>
    <definedName name="hhtrhreh" localSheetId="61" hidden="1">{"via1",#N/A,TRUE,"general";"via2",#N/A,TRUE,"general";"via3",#N/A,TRUE,"general"}</definedName>
    <definedName name="hhtrhreh" localSheetId="63" hidden="1">{"via1",#N/A,TRUE,"general";"via2",#N/A,TRUE,"general";"via3",#N/A,TRUE,"general"}</definedName>
    <definedName name="hhtrhreh" localSheetId="65" hidden="1">{"via1",#N/A,TRUE,"general";"via2",#N/A,TRUE,"general";"via3",#N/A,TRUE,"general"}</definedName>
    <definedName name="hhtrhreh" localSheetId="67" hidden="1">{"via1",#N/A,TRUE,"general";"via2",#N/A,TRUE,"general";"via3",#N/A,TRUE,"general"}</definedName>
    <definedName name="hhtrhreh" localSheetId="69" hidden="1">{"via1",#N/A,TRUE,"general";"via2",#N/A,TRUE,"general";"via3",#N/A,TRUE,"general"}</definedName>
    <definedName name="hhtrhreh" localSheetId="71" hidden="1">{"via1",#N/A,TRUE,"general";"via2",#N/A,TRUE,"general";"via3",#N/A,TRUE,"general"}</definedName>
    <definedName name="hhtrhreh" localSheetId="73" hidden="1">{"via1",#N/A,TRUE,"general";"via2",#N/A,TRUE,"general";"via3",#N/A,TRUE,"general"}</definedName>
    <definedName name="hhtrhreh" localSheetId="75" hidden="1">{"via1",#N/A,TRUE,"general";"via2",#N/A,TRUE,"general";"via3",#N/A,TRUE,"general"}</definedName>
    <definedName name="hhtrhreh" localSheetId="77" hidden="1">{"via1",#N/A,TRUE,"general";"via2",#N/A,TRUE,"general";"via3",#N/A,TRUE,"general"}</definedName>
    <definedName name="hhtrhreh" localSheetId="79"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'[25]Interc de Hidr.'!$E$1:$E$65536</definedName>
    <definedName name="HIDE1">[67]steel!$F$7:$J$7</definedName>
    <definedName name="HJ">[111]Hoja1!$A$1:$D$221</definedName>
    <definedName name="HJDKJHDKHDSKFHDKFHDSKHFKDHFKSDHKDHFKDHKSHDFKHF" localSheetId="56">#REF!</definedName>
    <definedName name="HJDKJHDKHDSKFHDKFHDSKHFKDHFKSDHKDHFKDHKSHDFKHF" localSheetId="58">#REF!</definedName>
    <definedName name="HJDKJHDKHDSKFHDKFHDSKHFKDHFKSDHKDHFKDHKSHDFKHF" localSheetId="60">#REF!</definedName>
    <definedName name="HJDKJHDKHDSKFHDKFHDSKHFKDHFKSDHKDHFKDHKSHDFKHF" localSheetId="62">#REF!</definedName>
    <definedName name="HJDKJHDKHDSKFHDKFHDSKHFKDHFKSDHKDHFKDHKSHDFKHF" localSheetId="64">#REF!</definedName>
    <definedName name="HJDKJHDKHDSKFHDKFHDSKHFKDHFKSDHKDHFKDHKSHDFKHF" localSheetId="66">#REF!</definedName>
    <definedName name="HJDKJHDKHDSKFHDKFHDSKHFKDHFKSDHKDHFKDHKSHDFKHF" localSheetId="68">#REF!</definedName>
    <definedName name="HJDKJHDKHDSKFHDKFHDSKHFKDHFKSDHKDHFKDHKSHDFKHF">#REF!</definedName>
    <definedName name="hjfg" localSheetId="26" hidden="1">{"via1",#N/A,TRUE,"general";"via2",#N/A,TRUE,"general";"via3",#N/A,TRUE,"general"}</definedName>
    <definedName name="hjfg" localSheetId="28" hidden="1">{"via1",#N/A,TRUE,"general";"via2",#N/A,TRUE,"general";"via3",#N/A,TRUE,"general"}</definedName>
    <definedName name="hjfg" localSheetId="30" hidden="1">{"via1",#N/A,TRUE,"general";"via2",#N/A,TRUE,"general";"via3",#N/A,TRUE,"general"}</definedName>
    <definedName name="hjfg" localSheetId="81" hidden="1">{"via1",#N/A,TRUE,"general";"via2",#N/A,TRUE,"general";"via3",#N/A,TRUE,"general"}</definedName>
    <definedName name="hjfg" localSheetId="32" hidden="1">{"via1",#N/A,TRUE,"general";"via2",#N/A,TRUE,"general";"via3",#N/A,TRUE,"general"}</definedName>
    <definedName name="hjfg" localSheetId="34" hidden="1">{"via1",#N/A,TRUE,"general";"via2",#N/A,TRUE,"general";"via3",#N/A,TRUE,"general"}</definedName>
    <definedName name="hjfg" localSheetId="36" hidden="1">{"via1",#N/A,TRUE,"general";"via2",#N/A,TRUE,"general";"via3",#N/A,TRUE,"general"}</definedName>
    <definedName name="hjfg" localSheetId="38" hidden="1">{"via1",#N/A,TRUE,"general";"via2",#N/A,TRUE,"general";"via3",#N/A,TRUE,"general"}</definedName>
    <definedName name="hjfg" localSheetId="40" hidden="1">{"via1",#N/A,TRUE,"general";"via2",#N/A,TRUE,"general";"via3",#N/A,TRUE,"general"}</definedName>
    <definedName name="hjfg" localSheetId="42" hidden="1">{"via1",#N/A,TRUE,"general";"via2",#N/A,TRUE,"general";"via3",#N/A,TRUE,"general"}</definedName>
    <definedName name="hjfg" localSheetId="45" hidden="1">{"via1",#N/A,TRUE,"general";"via2",#N/A,TRUE,"general";"via3",#N/A,TRUE,"general"}</definedName>
    <definedName name="hjfg" localSheetId="47" hidden="1">{"via1",#N/A,TRUE,"general";"via2",#N/A,TRUE,"general";"via3",#N/A,TRUE,"general"}</definedName>
    <definedName name="hjfg" localSheetId="49" hidden="1">{"via1",#N/A,TRUE,"general";"via2",#N/A,TRUE,"general";"via3",#N/A,TRUE,"general"}</definedName>
    <definedName name="hjfg" localSheetId="51" hidden="1">{"via1",#N/A,TRUE,"general";"via2",#N/A,TRUE,"general";"via3",#N/A,TRUE,"general"}</definedName>
    <definedName name="hjfg" localSheetId="53" hidden="1">{"via1",#N/A,TRUE,"general";"via2",#N/A,TRUE,"general";"via3",#N/A,TRUE,"general"}</definedName>
    <definedName name="hjfg" localSheetId="55" hidden="1">{"via1",#N/A,TRUE,"general";"via2",#N/A,TRUE,"general";"via3",#N/A,TRUE,"general"}</definedName>
    <definedName name="hjfg" localSheetId="57" hidden="1">{"via1",#N/A,TRUE,"general";"via2",#N/A,TRUE,"general";"via3",#N/A,TRUE,"general"}</definedName>
    <definedName name="hjfg" localSheetId="59" hidden="1">{"via1",#N/A,TRUE,"general";"via2",#N/A,TRUE,"general";"via3",#N/A,TRUE,"general"}</definedName>
    <definedName name="hjfg" localSheetId="61" hidden="1">{"via1",#N/A,TRUE,"general";"via2",#N/A,TRUE,"general";"via3",#N/A,TRUE,"general"}</definedName>
    <definedName name="hjfg" localSheetId="63" hidden="1">{"via1",#N/A,TRUE,"general";"via2",#N/A,TRUE,"general";"via3",#N/A,TRUE,"general"}</definedName>
    <definedName name="hjfg" localSheetId="65" hidden="1">{"via1",#N/A,TRUE,"general";"via2",#N/A,TRUE,"general";"via3",#N/A,TRUE,"general"}</definedName>
    <definedName name="hjfg" localSheetId="67" hidden="1">{"via1",#N/A,TRUE,"general";"via2",#N/A,TRUE,"general";"via3",#N/A,TRUE,"general"}</definedName>
    <definedName name="hjfg" localSheetId="69" hidden="1">{"via1",#N/A,TRUE,"general";"via2",#N/A,TRUE,"general";"via3",#N/A,TRUE,"general"}</definedName>
    <definedName name="hjfg" localSheetId="71" hidden="1">{"via1",#N/A,TRUE,"general";"via2",#N/A,TRUE,"general";"via3",#N/A,TRUE,"general"}</definedName>
    <definedName name="hjfg" localSheetId="73" hidden="1">{"via1",#N/A,TRUE,"general";"via2",#N/A,TRUE,"general";"via3",#N/A,TRUE,"general"}</definedName>
    <definedName name="hjfg" localSheetId="75" hidden="1">{"via1",#N/A,TRUE,"general";"via2",#N/A,TRUE,"general";"via3",#N/A,TRUE,"general"}</definedName>
    <definedName name="hjfg" localSheetId="77" hidden="1">{"via1",#N/A,TRUE,"general";"via2",#N/A,TRUE,"general";"via3",#N/A,TRUE,"general"}</definedName>
    <definedName name="hjfg" localSheetId="79"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6" hidden="1">{"TAB1",#N/A,TRUE,"GENERAL";"TAB2",#N/A,TRUE,"GENERAL";"TAB3",#N/A,TRUE,"GENERAL";"TAB4",#N/A,TRUE,"GENERAL";"TAB5",#N/A,TRUE,"GENERAL"}</definedName>
    <definedName name="hjgh" localSheetId="28" hidden="1">{"TAB1",#N/A,TRUE,"GENERAL";"TAB2",#N/A,TRUE,"GENERAL";"TAB3",#N/A,TRUE,"GENERAL";"TAB4",#N/A,TRUE,"GENERAL";"TAB5",#N/A,TRUE,"GENERAL"}</definedName>
    <definedName name="hjgh" localSheetId="30" hidden="1">{"TAB1",#N/A,TRUE,"GENERAL";"TAB2",#N/A,TRUE,"GENERAL";"TAB3",#N/A,TRUE,"GENERAL";"TAB4",#N/A,TRUE,"GENERAL";"TAB5",#N/A,TRUE,"GENERAL"}</definedName>
    <definedName name="hjgh" localSheetId="8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4" hidden="1">{"TAB1",#N/A,TRUE,"GENERAL";"TAB2",#N/A,TRUE,"GENERAL";"TAB3",#N/A,TRUE,"GENERAL";"TAB4",#N/A,TRUE,"GENERAL";"TAB5",#N/A,TRUE,"GENERAL"}</definedName>
    <definedName name="hjgh" localSheetId="36" hidden="1">{"TAB1",#N/A,TRUE,"GENERAL";"TAB2",#N/A,TRUE,"GENERAL";"TAB3",#N/A,TRUE,"GENERAL";"TAB4",#N/A,TRUE,"GENERAL";"TAB5",#N/A,TRUE,"GENERAL"}</definedName>
    <definedName name="hjgh" localSheetId="38" hidden="1">{"TAB1",#N/A,TRUE,"GENERAL";"TAB2",#N/A,TRUE,"GENERAL";"TAB3",#N/A,TRUE,"GENERAL";"TAB4",#N/A,TRUE,"GENERAL";"TAB5",#N/A,TRUE,"GENERAL"}</definedName>
    <definedName name="hjgh" localSheetId="40" hidden="1">{"TAB1",#N/A,TRUE,"GENERAL";"TAB2",#N/A,TRUE,"GENERAL";"TAB3",#N/A,TRUE,"GENERAL";"TAB4",#N/A,TRUE,"GENERAL";"TAB5",#N/A,TRUE,"GENERAL"}</definedName>
    <definedName name="hjgh" localSheetId="42" hidden="1">{"TAB1",#N/A,TRUE,"GENERAL";"TAB2",#N/A,TRUE,"GENERAL";"TAB3",#N/A,TRUE,"GENERAL";"TAB4",#N/A,TRUE,"GENERAL";"TAB5",#N/A,TRUE,"GENERAL"}</definedName>
    <definedName name="hjgh" localSheetId="45" hidden="1">{"TAB1",#N/A,TRUE,"GENERAL";"TAB2",#N/A,TRUE,"GENERAL";"TAB3",#N/A,TRUE,"GENERAL";"TAB4",#N/A,TRUE,"GENERAL";"TAB5",#N/A,TRUE,"GENERAL"}</definedName>
    <definedName name="hjgh" localSheetId="47" hidden="1">{"TAB1",#N/A,TRUE,"GENERAL";"TAB2",#N/A,TRUE,"GENERAL";"TAB3",#N/A,TRUE,"GENERAL";"TAB4",#N/A,TRUE,"GENERAL";"TAB5",#N/A,TRUE,"GENERAL"}</definedName>
    <definedName name="hjgh" localSheetId="49" hidden="1">{"TAB1",#N/A,TRUE,"GENERAL";"TAB2",#N/A,TRUE,"GENERAL";"TAB3",#N/A,TRUE,"GENERAL";"TAB4",#N/A,TRUE,"GENERAL";"TAB5",#N/A,TRUE,"GENERAL"}</definedName>
    <definedName name="hjgh" localSheetId="51" hidden="1">{"TAB1",#N/A,TRUE,"GENERAL";"TAB2",#N/A,TRUE,"GENERAL";"TAB3",#N/A,TRUE,"GENERAL";"TAB4",#N/A,TRUE,"GENERAL";"TAB5",#N/A,TRUE,"GENERAL"}</definedName>
    <definedName name="hjgh" localSheetId="53" hidden="1">{"TAB1",#N/A,TRUE,"GENERAL";"TAB2",#N/A,TRUE,"GENERAL";"TAB3",#N/A,TRUE,"GENERAL";"TAB4",#N/A,TRUE,"GENERAL";"TAB5",#N/A,TRUE,"GENERAL"}</definedName>
    <definedName name="hjgh" localSheetId="55" hidden="1">{"TAB1",#N/A,TRUE,"GENERAL";"TAB2",#N/A,TRUE,"GENERAL";"TAB3",#N/A,TRUE,"GENERAL";"TAB4",#N/A,TRUE,"GENERAL";"TAB5",#N/A,TRUE,"GENERAL"}</definedName>
    <definedName name="hjgh" localSheetId="57" hidden="1">{"TAB1",#N/A,TRUE,"GENERAL";"TAB2",#N/A,TRUE,"GENERAL";"TAB3",#N/A,TRUE,"GENERAL";"TAB4",#N/A,TRUE,"GENERAL";"TAB5",#N/A,TRUE,"GENERAL"}</definedName>
    <definedName name="hjgh" localSheetId="59" hidden="1">{"TAB1",#N/A,TRUE,"GENERAL";"TAB2",#N/A,TRUE,"GENERAL";"TAB3",#N/A,TRUE,"GENERAL";"TAB4",#N/A,TRUE,"GENERAL";"TAB5",#N/A,TRUE,"GENERAL"}</definedName>
    <definedName name="hjgh" localSheetId="61" hidden="1">{"TAB1",#N/A,TRUE,"GENERAL";"TAB2",#N/A,TRUE,"GENERAL";"TAB3",#N/A,TRUE,"GENERAL";"TAB4",#N/A,TRUE,"GENERAL";"TAB5",#N/A,TRUE,"GENERAL"}</definedName>
    <definedName name="hjgh" localSheetId="63" hidden="1">{"TAB1",#N/A,TRUE,"GENERAL";"TAB2",#N/A,TRUE,"GENERAL";"TAB3",#N/A,TRUE,"GENERAL";"TAB4",#N/A,TRUE,"GENERAL";"TAB5",#N/A,TRUE,"GENERAL"}</definedName>
    <definedName name="hjgh" localSheetId="65" hidden="1">{"TAB1",#N/A,TRUE,"GENERAL";"TAB2",#N/A,TRUE,"GENERAL";"TAB3",#N/A,TRUE,"GENERAL";"TAB4",#N/A,TRUE,"GENERAL";"TAB5",#N/A,TRUE,"GENERAL"}</definedName>
    <definedName name="hjgh" localSheetId="67" hidden="1">{"TAB1",#N/A,TRUE,"GENERAL";"TAB2",#N/A,TRUE,"GENERAL";"TAB3",#N/A,TRUE,"GENERAL";"TAB4",#N/A,TRUE,"GENERAL";"TAB5",#N/A,TRUE,"GENERAL"}</definedName>
    <definedName name="hjgh" localSheetId="69" hidden="1">{"TAB1",#N/A,TRUE,"GENERAL";"TAB2",#N/A,TRUE,"GENERAL";"TAB3",#N/A,TRUE,"GENERAL";"TAB4",#N/A,TRUE,"GENERAL";"TAB5",#N/A,TRUE,"GENERAL"}</definedName>
    <definedName name="hjgh" localSheetId="71" hidden="1">{"TAB1",#N/A,TRUE,"GENERAL";"TAB2",#N/A,TRUE,"GENERAL";"TAB3",#N/A,TRUE,"GENERAL";"TAB4",#N/A,TRUE,"GENERAL";"TAB5",#N/A,TRUE,"GENERAL"}</definedName>
    <definedName name="hjgh" localSheetId="73" hidden="1">{"TAB1",#N/A,TRUE,"GENERAL";"TAB2",#N/A,TRUE,"GENERAL";"TAB3",#N/A,TRUE,"GENERAL";"TAB4",#N/A,TRUE,"GENERAL";"TAB5",#N/A,TRUE,"GENERAL"}</definedName>
    <definedName name="hjgh" localSheetId="75" hidden="1">{"TAB1",#N/A,TRUE,"GENERAL";"TAB2",#N/A,TRUE,"GENERAL";"TAB3",#N/A,TRUE,"GENERAL";"TAB4",#N/A,TRUE,"GENERAL";"TAB5",#N/A,TRUE,"GENERAL"}</definedName>
    <definedName name="hjgh" localSheetId="77" hidden="1">{"TAB1",#N/A,TRUE,"GENERAL";"TAB2",#N/A,TRUE,"GENERAL";"TAB3",#N/A,TRUE,"GENERAL";"TAB4",#N/A,TRUE,"GENERAL";"TAB5",#N/A,TRUE,"GENERAL"}</definedName>
    <definedName name="hjgh" localSheetId="79"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8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40"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45" hidden="1">{"TAB1",#N/A,TRUE,"GENERAL";"TAB2",#N/A,TRUE,"GENERAL";"TAB3",#N/A,TRUE,"GENERAL";"TAB4",#N/A,TRUE,"GENERAL";"TAB5",#N/A,TRUE,"GENERAL"}</definedName>
    <definedName name="hjghj" localSheetId="47" hidden="1">{"TAB1",#N/A,TRUE,"GENERAL";"TAB2",#N/A,TRUE,"GENERAL";"TAB3",#N/A,TRUE,"GENERAL";"TAB4",#N/A,TRUE,"GENERAL";"TAB5",#N/A,TRUE,"GENERAL"}</definedName>
    <definedName name="hjghj" localSheetId="49" hidden="1">{"TAB1",#N/A,TRUE,"GENERAL";"TAB2",#N/A,TRUE,"GENERAL";"TAB3",#N/A,TRUE,"GENERAL";"TAB4",#N/A,TRUE,"GENERAL";"TAB5",#N/A,TRUE,"GENERAL"}</definedName>
    <definedName name="hjghj" localSheetId="51" hidden="1">{"TAB1",#N/A,TRUE,"GENERAL";"TAB2",#N/A,TRUE,"GENERAL";"TAB3",#N/A,TRUE,"GENERAL";"TAB4",#N/A,TRUE,"GENERAL";"TAB5",#N/A,TRUE,"GENERAL"}</definedName>
    <definedName name="hjghj" localSheetId="53" hidden="1">{"TAB1",#N/A,TRUE,"GENERAL";"TAB2",#N/A,TRUE,"GENERAL";"TAB3",#N/A,TRUE,"GENERAL";"TAB4",#N/A,TRUE,"GENERAL";"TAB5",#N/A,TRUE,"GENERAL"}</definedName>
    <definedName name="hjghj" localSheetId="55" hidden="1">{"TAB1",#N/A,TRUE,"GENERAL";"TAB2",#N/A,TRUE,"GENERAL";"TAB3",#N/A,TRUE,"GENERAL";"TAB4",#N/A,TRUE,"GENERAL";"TAB5",#N/A,TRUE,"GENERAL"}</definedName>
    <definedName name="hjghj" localSheetId="57" hidden="1">{"TAB1",#N/A,TRUE,"GENERAL";"TAB2",#N/A,TRUE,"GENERAL";"TAB3",#N/A,TRUE,"GENERAL";"TAB4",#N/A,TRUE,"GENERAL";"TAB5",#N/A,TRUE,"GENERAL"}</definedName>
    <definedName name="hjghj" localSheetId="59" hidden="1">{"TAB1",#N/A,TRUE,"GENERAL";"TAB2",#N/A,TRUE,"GENERAL";"TAB3",#N/A,TRUE,"GENERAL";"TAB4",#N/A,TRUE,"GENERAL";"TAB5",#N/A,TRUE,"GENERAL"}</definedName>
    <definedName name="hjghj" localSheetId="61" hidden="1">{"TAB1",#N/A,TRUE,"GENERAL";"TAB2",#N/A,TRUE,"GENERAL";"TAB3",#N/A,TRUE,"GENERAL";"TAB4",#N/A,TRUE,"GENERAL";"TAB5",#N/A,TRUE,"GENERAL"}</definedName>
    <definedName name="hjghj" localSheetId="63" hidden="1">{"TAB1",#N/A,TRUE,"GENERAL";"TAB2",#N/A,TRUE,"GENERAL";"TAB3",#N/A,TRUE,"GENERAL";"TAB4",#N/A,TRUE,"GENERAL";"TAB5",#N/A,TRUE,"GENERAL"}</definedName>
    <definedName name="hjghj" localSheetId="65" hidden="1">{"TAB1",#N/A,TRUE,"GENERAL";"TAB2",#N/A,TRUE,"GENERAL";"TAB3",#N/A,TRUE,"GENERAL";"TAB4",#N/A,TRUE,"GENERAL";"TAB5",#N/A,TRUE,"GENERAL"}</definedName>
    <definedName name="hjghj" localSheetId="67" hidden="1">{"TAB1",#N/A,TRUE,"GENERAL";"TAB2",#N/A,TRUE,"GENERAL";"TAB3",#N/A,TRUE,"GENERAL";"TAB4",#N/A,TRUE,"GENERAL";"TAB5",#N/A,TRUE,"GENERAL"}</definedName>
    <definedName name="hjghj" localSheetId="69" hidden="1">{"TAB1",#N/A,TRUE,"GENERAL";"TAB2",#N/A,TRUE,"GENERAL";"TAB3",#N/A,TRUE,"GENERAL";"TAB4",#N/A,TRUE,"GENERAL";"TAB5",#N/A,TRUE,"GENERAL"}</definedName>
    <definedName name="hjghj" localSheetId="71" hidden="1">{"TAB1",#N/A,TRUE,"GENERAL";"TAB2",#N/A,TRUE,"GENERAL";"TAB3",#N/A,TRUE,"GENERAL";"TAB4",#N/A,TRUE,"GENERAL";"TAB5",#N/A,TRUE,"GENERAL"}</definedName>
    <definedName name="hjghj" localSheetId="73" hidden="1">{"TAB1",#N/A,TRUE,"GENERAL";"TAB2",#N/A,TRUE,"GENERAL";"TAB3",#N/A,TRUE,"GENERAL";"TAB4",#N/A,TRUE,"GENERAL";"TAB5",#N/A,TRUE,"GENERAL"}</definedName>
    <definedName name="hjghj" localSheetId="75" hidden="1">{"TAB1",#N/A,TRUE,"GENERAL";"TAB2",#N/A,TRUE,"GENERAL";"TAB3",#N/A,TRUE,"GENERAL";"TAB4",#N/A,TRUE,"GENERAL";"TAB5",#N/A,TRUE,"GENERAL"}</definedName>
    <definedName name="hjghj" localSheetId="77" hidden="1">{"TAB1",#N/A,TRUE,"GENERAL";"TAB2",#N/A,TRUE,"GENERAL";"TAB3",#N/A,TRUE,"GENERAL";"TAB4",#N/A,TRUE,"GENERAL";"TAB5",#N/A,TRUE,"GENERAL"}</definedName>
    <definedName name="hjghj" localSheetId="79"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8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40"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45" hidden="1">{"TAB1",#N/A,TRUE,"GENERAL";"TAB2",#N/A,TRUE,"GENERAL";"TAB3",#N/A,TRUE,"GENERAL";"TAB4",#N/A,TRUE,"GENERAL";"TAB5",#N/A,TRUE,"GENERAL"}</definedName>
    <definedName name="hjhjhg" localSheetId="47" hidden="1">{"TAB1",#N/A,TRUE,"GENERAL";"TAB2",#N/A,TRUE,"GENERAL";"TAB3",#N/A,TRUE,"GENERAL";"TAB4",#N/A,TRUE,"GENERAL";"TAB5",#N/A,TRUE,"GENERAL"}</definedName>
    <definedName name="hjhjhg" localSheetId="49" hidden="1">{"TAB1",#N/A,TRUE,"GENERAL";"TAB2",#N/A,TRUE,"GENERAL";"TAB3",#N/A,TRUE,"GENERAL";"TAB4",#N/A,TRUE,"GENERAL";"TAB5",#N/A,TRUE,"GENERAL"}</definedName>
    <definedName name="hjhjhg" localSheetId="51" hidden="1">{"TAB1",#N/A,TRUE,"GENERAL";"TAB2",#N/A,TRUE,"GENERAL";"TAB3",#N/A,TRUE,"GENERAL";"TAB4",#N/A,TRUE,"GENERAL";"TAB5",#N/A,TRUE,"GENERAL"}</definedName>
    <definedName name="hjhjhg" localSheetId="53" hidden="1">{"TAB1",#N/A,TRUE,"GENERAL";"TAB2",#N/A,TRUE,"GENERAL";"TAB3",#N/A,TRUE,"GENERAL";"TAB4",#N/A,TRUE,"GENERAL";"TAB5",#N/A,TRUE,"GENERAL"}</definedName>
    <definedName name="hjhjhg" localSheetId="55" hidden="1">{"TAB1",#N/A,TRUE,"GENERAL";"TAB2",#N/A,TRUE,"GENERAL";"TAB3",#N/A,TRUE,"GENERAL";"TAB4",#N/A,TRUE,"GENERAL";"TAB5",#N/A,TRUE,"GENERAL"}</definedName>
    <definedName name="hjhjhg" localSheetId="57" hidden="1">{"TAB1",#N/A,TRUE,"GENERAL";"TAB2",#N/A,TRUE,"GENERAL";"TAB3",#N/A,TRUE,"GENERAL";"TAB4",#N/A,TRUE,"GENERAL";"TAB5",#N/A,TRUE,"GENERAL"}</definedName>
    <definedName name="hjhjhg" localSheetId="59" hidden="1">{"TAB1",#N/A,TRUE,"GENERAL";"TAB2",#N/A,TRUE,"GENERAL";"TAB3",#N/A,TRUE,"GENERAL";"TAB4",#N/A,TRUE,"GENERAL";"TAB5",#N/A,TRUE,"GENERAL"}</definedName>
    <definedName name="hjhjhg" localSheetId="61" hidden="1">{"TAB1",#N/A,TRUE,"GENERAL";"TAB2",#N/A,TRUE,"GENERAL";"TAB3",#N/A,TRUE,"GENERAL";"TAB4",#N/A,TRUE,"GENERAL";"TAB5",#N/A,TRUE,"GENERAL"}</definedName>
    <definedName name="hjhjhg" localSheetId="63" hidden="1">{"TAB1",#N/A,TRUE,"GENERAL";"TAB2",#N/A,TRUE,"GENERAL";"TAB3",#N/A,TRUE,"GENERAL";"TAB4",#N/A,TRUE,"GENERAL";"TAB5",#N/A,TRUE,"GENERAL"}</definedName>
    <definedName name="hjhjhg" localSheetId="65" hidden="1">{"TAB1",#N/A,TRUE,"GENERAL";"TAB2",#N/A,TRUE,"GENERAL";"TAB3",#N/A,TRUE,"GENERAL";"TAB4",#N/A,TRUE,"GENERAL";"TAB5",#N/A,TRUE,"GENERAL"}</definedName>
    <definedName name="hjhjhg" localSheetId="67" hidden="1">{"TAB1",#N/A,TRUE,"GENERAL";"TAB2",#N/A,TRUE,"GENERAL";"TAB3",#N/A,TRUE,"GENERAL";"TAB4",#N/A,TRUE,"GENERAL";"TAB5",#N/A,TRUE,"GENERAL"}</definedName>
    <definedName name="hjhjhg" localSheetId="69" hidden="1">{"TAB1",#N/A,TRUE,"GENERAL";"TAB2",#N/A,TRUE,"GENERAL";"TAB3",#N/A,TRUE,"GENERAL";"TAB4",#N/A,TRUE,"GENERAL";"TAB5",#N/A,TRUE,"GENERAL"}</definedName>
    <definedName name="hjhjhg" localSheetId="71" hidden="1">{"TAB1",#N/A,TRUE,"GENERAL";"TAB2",#N/A,TRUE,"GENERAL";"TAB3",#N/A,TRUE,"GENERAL";"TAB4",#N/A,TRUE,"GENERAL";"TAB5",#N/A,TRUE,"GENERAL"}</definedName>
    <definedName name="hjhjhg" localSheetId="73" hidden="1">{"TAB1",#N/A,TRUE,"GENERAL";"TAB2",#N/A,TRUE,"GENERAL";"TAB3",#N/A,TRUE,"GENERAL";"TAB4",#N/A,TRUE,"GENERAL";"TAB5",#N/A,TRUE,"GENERAL"}</definedName>
    <definedName name="hjhjhg" localSheetId="75" hidden="1">{"TAB1",#N/A,TRUE,"GENERAL";"TAB2",#N/A,TRUE,"GENERAL";"TAB3",#N/A,TRUE,"GENERAL";"TAB4",#N/A,TRUE,"GENERAL";"TAB5",#N/A,TRUE,"GENERAL"}</definedName>
    <definedName name="hjhjhg" localSheetId="77" hidden="1">{"TAB1",#N/A,TRUE,"GENERAL";"TAB2",#N/A,TRUE,"GENERAL";"TAB3",#N/A,TRUE,"GENERAL";"TAB4",#N/A,TRUE,"GENERAL";"TAB5",#N/A,TRUE,"GENERAL"}</definedName>
    <definedName name="hjhjhg" localSheetId="79"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J" localSheetId="56">#REF!</definedName>
    <definedName name="HJJ" localSheetId="58">#REF!</definedName>
    <definedName name="HJJ" localSheetId="60">#REF!</definedName>
    <definedName name="HJJ" localSheetId="62">#REF!</definedName>
    <definedName name="HJJ" localSheetId="64">#REF!</definedName>
    <definedName name="HJJ" localSheetId="66">#REF!</definedName>
    <definedName name="HJJ" localSheetId="68">#REF!</definedName>
    <definedName name="HJJ">#REF!</definedName>
    <definedName name="hjk" localSheetId="56">#REF!</definedName>
    <definedName name="hjk" localSheetId="58">#REF!</definedName>
    <definedName name="hjk" localSheetId="60">#REF!</definedName>
    <definedName name="hjk" localSheetId="62">#REF!</definedName>
    <definedName name="hjk" localSheetId="64">#REF!</definedName>
    <definedName name="hjk" localSheetId="66">#REF!</definedName>
    <definedName name="hjk" localSheetId="68">#REF!</definedName>
    <definedName name="hjk">#REF!</definedName>
    <definedName name="HJKH" localSheetId="26" hidden="1">{"via1",#N/A,TRUE,"general";"via2",#N/A,TRUE,"general";"via3",#N/A,TRUE,"general"}</definedName>
    <definedName name="HJKH" localSheetId="28" hidden="1">{"via1",#N/A,TRUE,"general";"via2",#N/A,TRUE,"general";"via3",#N/A,TRUE,"general"}</definedName>
    <definedName name="HJKH" localSheetId="30" hidden="1">{"via1",#N/A,TRUE,"general";"via2",#N/A,TRUE,"general";"via3",#N/A,TRUE,"general"}</definedName>
    <definedName name="HJKH" localSheetId="81" hidden="1">{"via1",#N/A,TRUE,"general";"via2",#N/A,TRUE,"general";"via3",#N/A,TRUE,"general"}</definedName>
    <definedName name="HJKH" localSheetId="32" hidden="1">{"via1",#N/A,TRUE,"general";"via2",#N/A,TRUE,"general";"via3",#N/A,TRUE,"general"}</definedName>
    <definedName name="HJKH" localSheetId="34" hidden="1">{"via1",#N/A,TRUE,"general";"via2",#N/A,TRUE,"general";"via3",#N/A,TRUE,"general"}</definedName>
    <definedName name="HJKH" localSheetId="36" hidden="1">{"via1",#N/A,TRUE,"general";"via2",#N/A,TRUE,"general";"via3",#N/A,TRUE,"general"}</definedName>
    <definedName name="HJKH" localSheetId="38" hidden="1">{"via1",#N/A,TRUE,"general";"via2",#N/A,TRUE,"general";"via3",#N/A,TRUE,"general"}</definedName>
    <definedName name="HJKH" localSheetId="40" hidden="1">{"via1",#N/A,TRUE,"general";"via2",#N/A,TRUE,"general";"via3",#N/A,TRUE,"general"}</definedName>
    <definedName name="HJKH" localSheetId="42" hidden="1">{"via1",#N/A,TRUE,"general";"via2",#N/A,TRUE,"general";"via3",#N/A,TRUE,"general"}</definedName>
    <definedName name="HJKH" localSheetId="45" hidden="1">{"via1",#N/A,TRUE,"general";"via2",#N/A,TRUE,"general";"via3",#N/A,TRUE,"general"}</definedName>
    <definedName name="HJKH" localSheetId="47" hidden="1">{"via1",#N/A,TRUE,"general";"via2",#N/A,TRUE,"general";"via3",#N/A,TRUE,"general"}</definedName>
    <definedName name="HJKH" localSheetId="49" hidden="1">{"via1",#N/A,TRUE,"general";"via2",#N/A,TRUE,"general";"via3",#N/A,TRUE,"general"}</definedName>
    <definedName name="HJKH" localSheetId="51" hidden="1">{"via1",#N/A,TRUE,"general";"via2",#N/A,TRUE,"general";"via3",#N/A,TRUE,"general"}</definedName>
    <definedName name="HJKH" localSheetId="53" hidden="1">{"via1",#N/A,TRUE,"general";"via2",#N/A,TRUE,"general";"via3",#N/A,TRUE,"general"}</definedName>
    <definedName name="HJKH" localSheetId="55" hidden="1">{"via1",#N/A,TRUE,"general";"via2",#N/A,TRUE,"general";"via3",#N/A,TRUE,"general"}</definedName>
    <definedName name="HJKH" localSheetId="57" hidden="1">{"via1",#N/A,TRUE,"general";"via2",#N/A,TRUE,"general";"via3",#N/A,TRUE,"general"}</definedName>
    <definedName name="HJKH" localSheetId="59" hidden="1">{"via1",#N/A,TRUE,"general";"via2",#N/A,TRUE,"general";"via3",#N/A,TRUE,"general"}</definedName>
    <definedName name="HJKH" localSheetId="61" hidden="1">{"via1",#N/A,TRUE,"general";"via2",#N/A,TRUE,"general";"via3",#N/A,TRUE,"general"}</definedName>
    <definedName name="HJKH" localSheetId="63" hidden="1">{"via1",#N/A,TRUE,"general";"via2",#N/A,TRUE,"general";"via3",#N/A,TRUE,"general"}</definedName>
    <definedName name="HJKH" localSheetId="65" hidden="1">{"via1",#N/A,TRUE,"general";"via2",#N/A,TRUE,"general";"via3",#N/A,TRUE,"general"}</definedName>
    <definedName name="HJKH" localSheetId="67" hidden="1">{"via1",#N/A,TRUE,"general";"via2",#N/A,TRUE,"general";"via3",#N/A,TRUE,"general"}</definedName>
    <definedName name="HJKH" localSheetId="69" hidden="1">{"via1",#N/A,TRUE,"general";"via2",#N/A,TRUE,"general";"via3",#N/A,TRUE,"general"}</definedName>
    <definedName name="HJKH" localSheetId="71" hidden="1">{"via1",#N/A,TRUE,"general";"via2",#N/A,TRUE,"general";"via3",#N/A,TRUE,"general"}</definedName>
    <definedName name="HJKH" localSheetId="73" hidden="1">{"via1",#N/A,TRUE,"general";"via2",#N/A,TRUE,"general";"via3",#N/A,TRUE,"general"}</definedName>
    <definedName name="HJKH" localSheetId="75" hidden="1">{"via1",#N/A,TRUE,"general";"via2",#N/A,TRUE,"general";"via3",#N/A,TRUE,"general"}</definedName>
    <definedName name="HJKH" localSheetId="77" hidden="1">{"via1",#N/A,TRUE,"general";"via2",#N/A,TRUE,"general";"via3",#N/A,TRUE,"general"}</definedName>
    <definedName name="HJKH" localSheetId="79"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6" hidden="1">{"via1",#N/A,TRUE,"general";"via2",#N/A,TRUE,"general";"via3",#N/A,TRUE,"general"}</definedName>
    <definedName name="hjkjk" localSheetId="28" hidden="1">{"via1",#N/A,TRUE,"general";"via2",#N/A,TRUE,"general";"via3",#N/A,TRUE,"general"}</definedName>
    <definedName name="hjkjk" localSheetId="30" hidden="1">{"via1",#N/A,TRUE,"general";"via2",#N/A,TRUE,"general";"via3",#N/A,TRUE,"general"}</definedName>
    <definedName name="hjkjk" localSheetId="81" hidden="1">{"via1",#N/A,TRUE,"general";"via2",#N/A,TRUE,"general";"via3",#N/A,TRUE,"general"}</definedName>
    <definedName name="hjkjk" localSheetId="32" hidden="1">{"via1",#N/A,TRUE,"general";"via2",#N/A,TRUE,"general";"via3",#N/A,TRUE,"general"}</definedName>
    <definedName name="hjkjk" localSheetId="34" hidden="1">{"via1",#N/A,TRUE,"general";"via2",#N/A,TRUE,"general";"via3",#N/A,TRUE,"general"}</definedName>
    <definedName name="hjkjk" localSheetId="36" hidden="1">{"via1",#N/A,TRUE,"general";"via2",#N/A,TRUE,"general";"via3",#N/A,TRUE,"general"}</definedName>
    <definedName name="hjkjk" localSheetId="38" hidden="1">{"via1",#N/A,TRUE,"general";"via2",#N/A,TRUE,"general";"via3",#N/A,TRUE,"general"}</definedName>
    <definedName name="hjkjk" localSheetId="40" hidden="1">{"via1",#N/A,TRUE,"general";"via2",#N/A,TRUE,"general";"via3",#N/A,TRUE,"general"}</definedName>
    <definedName name="hjkjk" localSheetId="42" hidden="1">{"via1",#N/A,TRUE,"general";"via2",#N/A,TRUE,"general";"via3",#N/A,TRUE,"general"}</definedName>
    <definedName name="hjkjk" localSheetId="45" hidden="1">{"via1",#N/A,TRUE,"general";"via2",#N/A,TRUE,"general";"via3",#N/A,TRUE,"general"}</definedName>
    <definedName name="hjkjk" localSheetId="47" hidden="1">{"via1",#N/A,TRUE,"general";"via2",#N/A,TRUE,"general";"via3",#N/A,TRUE,"general"}</definedName>
    <definedName name="hjkjk" localSheetId="49" hidden="1">{"via1",#N/A,TRUE,"general";"via2",#N/A,TRUE,"general";"via3",#N/A,TRUE,"general"}</definedName>
    <definedName name="hjkjk" localSheetId="51" hidden="1">{"via1",#N/A,TRUE,"general";"via2",#N/A,TRUE,"general";"via3",#N/A,TRUE,"general"}</definedName>
    <definedName name="hjkjk" localSheetId="53" hidden="1">{"via1",#N/A,TRUE,"general";"via2",#N/A,TRUE,"general";"via3",#N/A,TRUE,"general"}</definedName>
    <definedName name="hjkjk" localSheetId="55" hidden="1">{"via1",#N/A,TRUE,"general";"via2",#N/A,TRUE,"general";"via3",#N/A,TRUE,"general"}</definedName>
    <definedName name="hjkjk" localSheetId="57" hidden="1">{"via1",#N/A,TRUE,"general";"via2",#N/A,TRUE,"general";"via3",#N/A,TRUE,"general"}</definedName>
    <definedName name="hjkjk" localSheetId="59" hidden="1">{"via1",#N/A,TRUE,"general";"via2",#N/A,TRUE,"general";"via3",#N/A,TRUE,"general"}</definedName>
    <definedName name="hjkjk" localSheetId="61" hidden="1">{"via1",#N/A,TRUE,"general";"via2",#N/A,TRUE,"general";"via3",#N/A,TRUE,"general"}</definedName>
    <definedName name="hjkjk" localSheetId="63" hidden="1">{"via1",#N/A,TRUE,"general";"via2",#N/A,TRUE,"general";"via3",#N/A,TRUE,"general"}</definedName>
    <definedName name="hjkjk" localSheetId="65" hidden="1">{"via1",#N/A,TRUE,"general";"via2",#N/A,TRUE,"general";"via3",#N/A,TRUE,"general"}</definedName>
    <definedName name="hjkjk" localSheetId="67" hidden="1">{"via1",#N/A,TRUE,"general";"via2",#N/A,TRUE,"general";"via3",#N/A,TRUE,"general"}</definedName>
    <definedName name="hjkjk" localSheetId="69" hidden="1">{"via1",#N/A,TRUE,"general";"via2",#N/A,TRUE,"general";"via3",#N/A,TRUE,"general"}</definedName>
    <definedName name="hjkjk" localSheetId="71" hidden="1">{"via1",#N/A,TRUE,"general";"via2",#N/A,TRUE,"general";"via3",#N/A,TRUE,"general"}</definedName>
    <definedName name="hjkjk" localSheetId="73" hidden="1">{"via1",#N/A,TRUE,"general";"via2",#N/A,TRUE,"general";"via3",#N/A,TRUE,"general"}</definedName>
    <definedName name="hjkjk" localSheetId="75" hidden="1">{"via1",#N/A,TRUE,"general";"via2",#N/A,TRUE,"general";"via3",#N/A,TRUE,"general"}</definedName>
    <definedName name="hjkjk" localSheetId="77" hidden="1">{"via1",#N/A,TRUE,"general";"via2",#N/A,TRUE,"general";"via3",#N/A,TRUE,"general"}</definedName>
    <definedName name="hjkjk" localSheetId="79"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6">'1,1'!ERR</definedName>
    <definedName name="HK" localSheetId="28">'1,2'!ERR</definedName>
    <definedName name="HK" localSheetId="30">'1,3'!ERR</definedName>
    <definedName name="HK" localSheetId="81">'12,2'!ERR</definedName>
    <definedName name="HK" localSheetId="32">'2,1-7,2-10,1'!ERR</definedName>
    <definedName name="HK" localSheetId="34">'2,2-7,3-10,2'!ERR</definedName>
    <definedName name="HK" localSheetId="36">'2,3-10,3'!ERR</definedName>
    <definedName name="HK" localSheetId="38">'2,4-10,4'!ERR</definedName>
    <definedName name="HK" localSheetId="40">'3,1'!ERR</definedName>
    <definedName name="HK" localSheetId="42">'3,2'!ERR</definedName>
    <definedName name="HK" localSheetId="45">'3,3'!ERR</definedName>
    <definedName name="HK" localSheetId="47">'3,5'!ERR</definedName>
    <definedName name="HK" localSheetId="49">'3,6'!ERR</definedName>
    <definedName name="HK" localSheetId="51">'4,1'!ERR</definedName>
    <definedName name="HK" localSheetId="53">'5,1-11,1'!ERR</definedName>
    <definedName name="HK" localSheetId="55">'6,1-8,2-12,1'!ERR</definedName>
    <definedName name="HK" localSheetId="57">'6,2'!ERR</definedName>
    <definedName name="HK" localSheetId="59">'6,3'!ERR</definedName>
    <definedName name="HK" localSheetId="61">'6,4-9,2'!ERR</definedName>
    <definedName name="HK" localSheetId="63">'6,5-9,3'!ERR</definedName>
    <definedName name="HK" localSheetId="65">'6,6'!ERR</definedName>
    <definedName name="HK" localSheetId="67">'6,7'!ERR</definedName>
    <definedName name="HK" localSheetId="69">'6,8'!ERR</definedName>
    <definedName name="HK" localSheetId="71">'6,9'!ERR</definedName>
    <definedName name="HK" localSheetId="73">'7,1'!ERR</definedName>
    <definedName name="HK" localSheetId="75">'8,1- 3,4'!ERR</definedName>
    <definedName name="HK" localSheetId="77">'8,3'!ERR</definedName>
    <definedName name="HK" localSheetId="79">'9,1'!ERR</definedName>
    <definedName name="HK">[0]!ERR</definedName>
    <definedName name="hl">#REF!</definedName>
    <definedName name="HM" localSheetId="26">#REF!</definedName>
    <definedName name="HM" localSheetId="28">#REF!</definedName>
    <definedName name="HM" localSheetId="30">#REF!</definedName>
    <definedName name="HM" localSheetId="81">#REF!</definedName>
    <definedName name="HM" localSheetId="32">#REF!</definedName>
    <definedName name="HM" localSheetId="34">#REF!</definedName>
    <definedName name="HM" localSheetId="36">#REF!</definedName>
    <definedName name="HM" localSheetId="38">#REF!</definedName>
    <definedName name="HM" localSheetId="40">#REF!</definedName>
    <definedName name="HM" localSheetId="42">#REF!</definedName>
    <definedName name="HM" localSheetId="45">#REF!</definedName>
    <definedName name="HM" localSheetId="47">#REF!</definedName>
    <definedName name="HM" localSheetId="49">#REF!</definedName>
    <definedName name="HM" localSheetId="51">#REF!</definedName>
    <definedName name="HM" localSheetId="53">#REF!</definedName>
    <definedName name="HM" localSheetId="55">#REF!</definedName>
    <definedName name="HM" localSheetId="57">#REF!</definedName>
    <definedName name="HM" localSheetId="59">#REF!</definedName>
    <definedName name="HM" localSheetId="61">#REF!</definedName>
    <definedName name="HM" localSheetId="63">#REF!</definedName>
    <definedName name="HM" localSheetId="65">#REF!</definedName>
    <definedName name="HM" localSheetId="67">#REF!</definedName>
    <definedName name="HM" localSheetId="69">#REF!</definedName>
    <definedName name="HM" localSheetId="71">#REF!</definedName>
    <definedName name="HM" localSheetId="73">#REF!</definedName>
    <definedName name="HM" localSheetId="75">#REF!</definedName>
    <definedName name="HM" localSheetId="77">#REF!</definedName>
    <definedName name="HM" localSheetId="79">#REF!</definedName>
    <definedName name="HM" localSheetId="3">#REF!</definedName>
    <definedName name="HM">[61]Hoja1!$G$8</definedName>
    <definedName name="hn" localSheetId="26" hidden="1">{"TAB1",#N/A,TRUE,"GENERAL";"TAB2",#N/A,TRUE,"GENERAL";"TAB3",#N/A,TRUE,"GENERAL";"TAB4",#N/A,TRUE,"GENERAL";"TAB5",#N/A,TRUE,"GENERAL"}</definedName>
    <definedName name="hn" localSheetId="28" hidden="1">{"TAB1",#N/A,TRUE,"GENERAL";"TAB2",#N/A,TRUE,"GENERAL";"TAB3",#N/A,TRUE,"GENERAL";"TAB4",#N/A,TRUE,"GENERAL";"TAB5",#N/A,TRUE,"GENERAL"}</definedName>
    <definedName name="hn" localSheetId="30" hidden="1">{"TAB1",#N/A,TRUE,"GENERAL";"TAB2",#N/A,TRUE,"GENERAL";"TAB3",#N/A,TRUE,"GENERAL";"TAB4",#N/A,TRUE,"GENERAL";"TAB5",#N/A,TRUE,"GENERAL"}</definedName>
    <definedName name="hn" localSheetId="81" hidden="1">{"TAB1",#N/A,TRUE,"GENERAL";"TAB2",#N/A,TRUE,"GENERAL";"TAB3",#N/A,TRUE,"GENERAL";"TAB4",#N/A,TRUE,"GENERAL";"TAB5",#N/A,TRUE,"GENERAL"}</definedName>
    <definedName name="hn" localSheetId="32" hidden="1">{"TAB1",#N/A,TRUE,"GENERAL";"TAB2",#N/A,TRUE,"GENERAL";"TAB3",#N/A,TRUE,"GENERAL";"TAB4",#N/A,TRUE,"GENERAL";"TAB5",#N/A,TRUE,"GENERAL"}</definedName>
    <definedName name="hn" localSheetId="34" hidden="1">{"TAB1",#N/A,TRUE,"GENERAL";"TAB2",#N/A,TRUE,"GENERAL";"TAB3",#N/A,TRUE,"GENERAL";"TAB4",#N/A,TRUE,"GENERAL";"TAB5",#N/A,TRUE,"GENERAL"}</definedName>
    <definedName name="hn" localSheetId="36" hidden="1">{"TAB1",#N/A,TRUE,"GENERAL";"TAB2",#N/A,TRUE,"GENERAL";"TAB3",#N/A,TRUE,"GENERAL";"TAB4",#N/A,TRUE,"GENERAL";"TAB5",#N/A,TRUE,"GENERAL"}</definedName>
    <definedName name="hn" localSheetId="38" hidden="1">{"TAB1",#N/A,TRUE,"GENERAL";"TAB2",#N/A,TRUE,"GENERAL";"TAB3",#N/A,TRUE,"GENERAL";"TAB4",#N/A,TRUE,"GENERAL";"TAB5",#N/A,TRUE,"GENERAL"}</definedName>
    <definedName name="hn" localSheetId="40" hidden="1">{"TAB1",#N/A,TRUE,"GENERAL";"TAB2",#N/A,TRUE,"GENERAL";"TAB3",#N/A,TRUE,"GENERAL";"TAB4",#N/A,TRUE,"GENERAL";"TAB5",#N/A,TRUE,"GENERAL"}</definedName>
    <definedName name="hn" localSheetId="42" hidden="1">{"TAB1",#N/A,TRUE,"GENERAL";"TAB2",#N/A,TRUE,"GENERAL";"TAB3",#N/A,TRUE,"GENERAL";"TAB4",#N/A,TRUE,"GENERAL";"TAB5",#N/A,TRUE,"GENERAL"}</definedName>
    <definedName name="hn" localSheetId="45" hidden="1">{"TAB1",#N/A,TRUE,"GENERAL";"TAB2",#N/A,TRUE,"GENERAL";"TAB3",#N/A,TRUE,"GENERAL";"TAB4",#N/A,TRUE,"GENERAL";"TAB5",#N/A,TRUE,"GENERAL"}</definedName>
    <definedName name="hn" localSheetId="47" hidden="1">{"TAB1",#N/A,TRUE,"GENERAL";"TAB2",#N/A,TRUE,"GENERAL";"TAB3",#N/A,TRUE,"GENERAL";"TAB4",#N/A,TRUE,"GENERAL";"TAB5",#N/A,TRUE,"GENERAL"}</definedName>
    <definedName name="hn" localSheetId="49" hidden="1">{"TAB1",#N/A,TRUE,"GENERAL";"TAB2",#N/A,TRUE,"GENERAL";"TAB3",#N/A,TRUE,"GENERAL";"TAB4",#N/A,TRUE,"GENERAL";"TAB5",#N/A,TRUE,"GENERAL"}</definedName>
    <definedName name="hn" localSheetId="51" hidden="1">{"TAB1",#N/A,TRUE,"GENERAL";"TAB2",#N/A,TRUE,"GENERAL";"TAB3",#N/A,TRUE,"GENERAL";"TAB4",#N/A,TRUE,"GENERAL";"TAB5",#N/A,TRUE,"GENERAL"}</definedName>
    <definedName name="hn" localSheetId="53" hidden="1">{"TAB1",#N/A,TRUE,"GENERAL";"TAB2",#N/A,TRUE,"GENERAL";"TAB3",#N/A,TRUE,"GENERAL";"TAB4",#N/A,TRUE,"GENERAL";"TAB5",#N/A,TRUE,"GENERAL"}</definedName>
    <definedName name="hn" localSheetId="55" hidden="1">{"TAB1",#N/A,TRUE,"GENERAL";"TAB2",#N/A,TRUE,"GENERAL";"TAB3",#N/A,TRUE,"GENERAL";"TAB4",#N/A,TRUE,"GENERAL";"TAB5",#N/A,TRUE,"GENERAL"}</definedName>
    <definedName name="hn" localSheetId="57" hidden="1">{"TAB1",#N/A,TRUE,"GENERAL";"TAB2",#N/A,TRUE,"GENERAL";"TAB3",#N/A,TRUE,"GENERAL";"TAB4",#N/A,TRUE,"GENERAL";"TAB5",#N/A,TRUE,"GENERAL"}</definedName>
    <definedName name="hn" localSheetId="59" hidden="1">{"TAB1",#N/A,TRUE,"GENERAL";"TAB2",#N/A,TRUE,"GENERAL";"TAB3",#N/A,TRUE,"GENERAL";"TAB4",#N/A,TRUE,"GENERAL";"TAB5",#N/A,TRUE,"GENERAL"}</definedName>
    <definedName name="hn" localSheetId="61" hidden="1">{"TAB1",#N/A,TRUE,"GENERAL";"TAB2",#N/A,TRUE,"GENERAL";"TAB3",#N/A,TRUE,"GENERAL";"TAB4",#N/A,TRUE,"GENERAL";"TAB5",#N/A,TRUE,"GENERAL"}</definedName>
    <definedName name="hn" localSheetId="63" hidden="1">{"TAB1",#N/A,TRUE,"GENERAL";"TAB2",#N/A,TRUE,"GENERAL";"TAB3",#N/A,TRUE,"GENERAL";"TAB4",#N/A,TRUE,"GENERAL";"TAB5",#N/A,TRUE,"GENERAL"}</definedName>
    <definedName name="hn" localSheetId="65" hidden="1">{"TAB1",#N/A,TRUE,"GENERAL";"TAB2",#N/A,TRUE,"GENERAL";"TAB3",#N/A,TRUE,"GENERAL";"TAB4",#N/A,TRUE,"GENERAL";"TAB5",#N/A,TRUE,"GENERAL"}</definedName>
    <definedName name="hn" localSheetId="67" hidden="1">{"TAB1",#N/A,TRUE,"GENERAL";"TAB2",#N/A,TRUE,"GENERAL";"TAB3",#N/A,TRUE,"GENERAL";"TAB4",#N/A,TRUE,"GENERAL";"TAB5",#N/A,TRUE,"GENERAL"}</definedName>
    <definedName name="hn" localSheetId="69" hidden="1">{"TAB1",#N/A,TRUE,"GENERAL";"TAB2",#N/A,TRUE,"GENERAL";"TAB3",#N/A,TRUE,"GENERAL";"TAB4",#N/A,TRUE,"GENERAL";"TAB5",#N/A,TRUE,"GENERAL"}</definedName>
    <definedName name="hn" localSheetId="71" hidden="1">{"TAB1",#N/A,TRUE,"GENERAL";"TAB2",#N/A,TRUE,"GENERAL";"TAB3",#N/A,TRUE,"GENERAL";"TAB4",#N/A,TRUE,"GENERAL";"TAB5",#N/A,TRUE,"GENERAL"}</definedName>
    <definedName name="hn" localSheetId="73" hidden="1">{"TAB1",#N/A,TRUE,"GENERAL";"TAB2",#N/A,TRUE,"GENERAL";"TAB3",#N/A,TRUE,"GENERAL";"TAB4",#N/A,TRUE,"GENERAL";"TAB5",#N/A,TRUE,"GENERAL"}</definedName>
    <definedName name="hn" localSheetId="75" hidden="1">{"TAB1",#N/A,TRUE,"GENERAL";"TAB2",#N/A,TRUE,"GENERAL";"TAB3",#N/A,TRUE,"GENERAL";"TAB4",#N/A,TRUE,"GENERAL";"TAB5",#N/A,TRUE,"GENERAL"}</definedName>
    <definedName name="hn" localSheetId="77" hidden="1">{"TAB1",#N/A,TRUE,"GENERAL";"TAB2",#N/A,TRUE,"GENERAL";"TAB3",#N/A,TRUE,"GENERAL";"TAB4",#N/A,TRUE,"GENERAL";"TAB5",#N/A,TRUE,"GENERAL"}</definedName>
    <definedName name="hn" localSheetId="79"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t" localSheetId="56">#REF!</definedName>
    <definedName name="hnt" localSheetId="58">#REF!</definedName>
    <definedName name="hnt" localSheetId="60">#REF!</definedName>
    <definedName name="hnt" localSheetId="62">#REF!</definedName>
    <definedName name="hnt" localSheetId="64">#REF!</definedName>
    <definedName name="hnt" localSheetId="66">#REF!</definedName>
    <definedName name="hnt" localSheetId="68">#REF!</definedName>
    <definedName name="hnt">#REF!</definedName>
    <definedName name="HOJA" localSheetId="28">DATE(YEAR([0]!Loan_Start),MONTH([0]!Loan_Start)+Payment_Number,DAY([0]!Loan_Start))</definedName>
    <definedName name="HOJA" localSheetId="30">DATE(YEAR([0]!Loan_Start),MONTH([0]!Loan_Start)+Payment_Number,DAY([0]!Loan_Start))</definedName>
    <definedName name="HOJA" localSheetId="81">DATE(YEAR([0]!Loan_Start),MONTH([0]!Loan_Start)+Payment_Number,DAY([0]!Loan_Start))</definedName>
    <definedName name="HOJA" localSheetId="80">DATE(YEAR([0]!Loan_Start),MONTH([0]!Loan_Start)+Payment_Number,DAY([0]!Loan_Start))</definedName>
    <definedName name="HOJA" localSheetId="32">DATE(YEAR([0]!Loan_Start),MONTH([0]!Loan_Start)+Payment_Number,DAY([0]!Loan_Start))</definedName>
    <definedName name="HOJA" localSheetId="34">DATE(YEAR([0]!Loan_Start),MONTH([0]!Loan_Start)+Payment_Number,DAY([0]!Loan_Start))</definedName>
    <definedName name="HOJA" localSheetId="36">DATE(YEAR([0]!Loan_Start),MONTH([0]!Loan_Start)+Payment_Number,DAY([0]!Loan_Start))</definedName>
    <definedName name="HOJA" localSheetId="38">DATE(YEAR([0]!Loan_Start),MONTH([0]!Loan_Start)+Payment_Number,DAY([0]!Loan_Start))</definedName>
    <definedName name="HOJA" localSheetId="40">DATE(YEAR([0]!Loan_Start),MONTH([0]!Loan_Start)+Payment_Number,DAY([0]!Loan_Start))</definedName>
    <definedName name="HOJA" localSheetId="42">DATE(YEAR([0]!Loan_Start),MONTH([0]!Loan_Start)+Payment_Number,DAY([0]!Loan_Start))</definedName>
    <definedName name="HOJA" localSheetId="45">DATE(YEAR([0]!Loan_Start),MONTH([0]!Loan_Start)+Payment_Number,DAY([0]!Loan_Start))</definedName>
    <definedName name="HOJA" localSheetId="44">DATE(YEAR([0]!Loan_Start),MONTH([0]!Loan_Start)+Payment_Number,DAY([0]!Loan_Start))</definedName>
    <definedName name="HOJA" localSheetId="47">DATE(YEAR([0]!Loan_Start),MONTH([0]!Loan_Start)+Payment_Number,DAY([0]!Loan_Start))</definedName>
    <definedName name="HOJA" localSheetId="49">DATE(YEAR([0]!Loan_Start),MONTH([0]!Loan_Start)+Payment_Number,DAY([0]!Loan_Start))</definedName>
    <definedName name="HOJA" localSheetId="51">DATE(YEAR([0]!Loan_Start),MONTH([0]!Loan_Start)+Payment_Number,DAY([0]!Loan_Start))</definedName>
    <definedName name="HOJA" localSheetId="53">DATE(YEAR([0]!Loan_Start),MONTH([0]!Loan_Start)+Payment_Number,DAY([0]!Loan_Start))</definedName>
    <definedName name="HOJA" localSheetId="55">DATE(YEAR([0]!Loan_Start),MONTH([0]!Loan_Start)+Payment_Number,DAY([0]!Loan_Start))</definedName>
    <definedName name="HOJA" localSheetId="57">DATE(YEAR([0]!Loan_Start),MONTH([0]!Loan_Start)+Payment_Number,DAY([0]!Loan_Start))</definedName>
    <definedName name="HOJA" localSheetId="59">DATE(YEAR([0]!Loan_Start),MONTH([0]!Loan_Start)+Payment_Number,DAY([0]!Loan_Start))</definedName>
    <definedName name="HOJA" localSheetId="61">DATE(YEAR([0]!Loan_Start),MONTH([0]!Loan_Start)+Payment_Number,DAY([0]!Loan_Start))</definedName>
    <definedName name="HOJA" localSheetId="63">DATE(YEAR([0]!Loan_Start),MONTH([0]!Loan_Start)+Payment_Number,DAY([0]!Loan_Start))</definedName>
    <definedName name="HOJA" localSheetId="65">DATE(YEAR([0]!Loan_Start),MONTH([0]!Loan_Start)+Payment_Number,DAY([0]!Loan_Start))</definedName>
    <definedName name="HOJA" localSheetId="67">DATE(YEAR([0]!Loan_Start),MONTH([0]!Loan_Start)+Payment_Number,DAY([0]!Loan_Start))</definedName>
    <definedName name="HOJA" localSheetId="69">DATE(YEAR([0]!Loan_Start),MONTH([0]!Loan_Start)+Payment_Number,DAY([0]!Loan_Start))</definedName>
    <definedName name="HOJA" localSheetId="71">DATE(YEAR([0]!Loan_Start),MONTH([0]!Loan_Start)+Payment_Number,DAY([0]!Loan_Start))</definedName>
    <definedName name="HOJA" localSheetId="56">DATE(YEAR('6.2'!Loan_Start),MONTH('6.2'!Loan_Start)+Payment_Number,DAY('6.2'!Loan_Start))</definedName>
    <definedName name="HOJA" localSheetId="58">DATE(YEAR('6.2'!Loan_Start),MONTH('6.2'!Loan_Start)+Payment_Number,DAY('6.2'!Loan_Start))</definedName>
    <definedName name="HOJA" localSheetId="60">DATE(YEAR('6.2'!Loan_Start),MONTH('6.2'!Loan_Start)+Payment_Number,DAY('6.2'!Loan_Start))</definedName>
    <definedName name="HOJA" localSheetId="62">DATE(YEAR('6.2'!Loan_Start),MONTH('6.2'!Loan_Start)+Payment_Number,DAY('6.2'!Loan_Start))</definedName>
    <definedName name="HOJA" localSheetId="64">DATE(YEAR('6.2'!Loan_Start),MONTH('6.2'!Loan_Start)+Payment_Number,DAY('6.2'!Loan_Start))</definedName>
    <definedName name="HOJA" localSheetId="66">DATE(YEAR('6.2'!Loan_Start),MONTH('6.2'!Loan_Start)+Payment_Number,DAY('6.2'!Loan_Start))</definedName>
    <definedName name="HOJA" localSheetId="68">DATE(YEAR('6.2'!Loan_Start),MONTH('6.2'!Loan_Start)+Payment_Number,DAY('6.2'!Loan_Start))</definedName>
    <definedName name="HOJA" localSheetId="73">DATE(YEAR([0]!Loan_Start),MONTH([0]!Loan_Start)+Payment_Number,DAY([0]!Loan_Start))</definedName>
    <definedName name="HOJA" localSheetId="75">DATE(YEAR([0]!Loan_Start),MONTH([0]!Loan_Start)+Payment_Number,DAY([0]!Loan_Start))</definedName>
    <definedName name="HOJA" localSheetId="77">DATE(YEAR([0]!Loan_Start),MONTH([0]!Loan_Start)+Payment_Number,DAY([0]!Loan_Start))</definedName>
    <definedName name="HOJA" localSheetId="79">DATE(YEAR([0]!Loan_Start),MONTH([0]!Loan_Start)+Payment_Number,DAY([0]!Loan_Start))</definedName>
    <definedName name="HOJA" localSheetId="16">DATE(YEAR([0]!Loan_Start),MONTH([0]!Loan_Start)+Payment_Number,DAY([0]!Loan_Start))</definedName>
    <definedName name="HOJA" localSheetId="10">DATE(YEAR([0]!Loan_Start),MONTH([0]!Loan_Start)+Payment_Number,DAY([0]!Loan_Start))</definedName>
    <definedName name="HOJA">DATE(YEAR(Loan_Start),MONTH(Loan_Start)+Payment_Number,DAY(Loan_Start))</definedName>
    <definedName name="HOJA1" localSheetId="26">#REF!</definedName>
    <definedName name="HOJA1" localSheetId="28">#REF!</definedName>
    <definedName name="HOJA1" localSheetId="30">#REF!</definedName>
    <definedName name="HOJA1" localSheetId="81">#REF!</definedName>
    <definedName name="HOJA1" localSheetId="32">#REF!</definedName>
    <definedName name="HOJA1" localSheetId="34">#REF!</definedName>
    <definedName name="HOJA1" localSheetId="36">#REF!</definedName>
    <definedName name="HOJA1" localSheetId="38">#REF!</definedName>
    <definedName name="HOJA1" localSheetId="40">#REF!</definedName>
    <definedName name="HOJA1" localSheetId="42">#REF!</definedName>
    <definedName name="HOJA1" localSheetId="45">#REF!</definedName>
    <definedName name="HOJA1" localSheetId="47">#REF!</definedName>
    <definedName name="HOJA1" localSheetId="49">#REF!</definedName>
    <definedName name="HOJA1" localSheetId="51">#REF!</definedName>
    <definedName name="HOJA1" localSheetId="53">#REF!</definedName>
    <definedName name="HOJA1" localSheetId="55">#REF!</definedName>
    <definedName name="HOJA1" localSheetId="57">#REF!</definedName>
    <definedName name="HOJA1" localSheetId="59">#REF!</definedName>
    <definedName name="HOJA1" localSheetId="61">#REF!</definedName>
    <definedName name="HOJA1" localSheetId="63">#REF!</definedName>
    <definedName name="HOJA1" localSheetId="65">#REF!</definedName>
    <definedName name="HOJA1" localSheetId="67">#REF!</definedName>
    <definedName name="HOJA1" localSheetId="69">#REF!</definedName>
    <definedName name="HOJA1" localSheetId="71">#REF!</definedName>
    <definedName name="HOJA1" localSheetId="56">#REF!</definedName>
    <definedName name="HOJA1" localSheetId="58">#REF!</definedName>
    <definedName name="HOJA1" localSheetId="60">#REF!</definedName>
    <definedName name="HOJA1" localSheetId="62">#REF!</definedName>
    <definedName name="HOJA1" localSheetId="64">#REF!</definedName>
    <definedName name="HOJA1" localSheetId="66">#REF!</definedName>
    <definedName name="HOJA1" localSheetId="68">#REF!</definedName>
    <definedName name="HOJA1" localSheetId="73">#REF!</definedName>
    <definedName name="HOJA1" localSheetId="75">#REF!</definedName>
    <definedName name="HOJA1" localSheetId="77">#REF!</definedName>
    <definedName name="HOJA1" localSheetId="79">#REF!</definedName>
    <definedName name="HOJA1" localSheetId="3">#REF!</definedName>
    <definedName name="HOJA1">#REF!</definedName>
    <definedName name="HOJA444" localSheetId="28">DATE(YEAR([0]!Loan_Start),MONTH([0]!Loan_Start)+Payment_Number,DAY([0]!Loan_Start))</definedName>
    <definedName name="HOJA444" localSheetId="30">DATE(YEAR([0]!Loan_Start),MONTH([0]!Loan_Start)+Payment_Number,DAY([0]!Loan_Start))</definedName>
    <definedName name="HOJA444" localSheetId="81">DATE(YEAR([0]!Loan_Start),MONTH([0]!Loan_Start)+Payment_Number,DAY([0]!Loan_Start))</definedName>
    <definedName name="HOJA444" localSheetId="80">DATE(YEAR([0]!Loan_Start),MONTH([0]!Loan_Start)+Payment_Number,DAY([0]!Loan_Start))</definedName>
    <definedName name="HOJA444" localSheetId="32">DATE(YEAR([0]!Loan_Start),MONTH([0]!Loan_Start)+Payment_Number,DAY([0]!Loan_Start))</definedName>
    <definedName name="HOJA444" localSheetId="34">DATE(YEAR([0]!Loan_Start),MONTH([0]!Loan_Start)+Payment_Number,DAY([0]!Loan_Start))</definedName>
    <definedName name="HOJA444" localSheetId="36">DATE(YEAR([0]!Loan_Start),MONTH([0]!Loan_Start)+Payment_Number,DAY([0]!Loan_Start))</definedName>
    <definedName name="HOJA444" localSheetId="38">DATE(YEAR([0]!Loan_Start),MONTH([0]!Loan_Start)+Payment_Number,DAY([0]!Loan_Start))</definedName>
    <definedName name="HOJA444" localSheetId="40">DATE(YEAR([0]!Loan_Start),MONTH([0]!Loan_Start)+Payment_Number,DAY([0]!Loan_Start))</definedName>
    <definedName name="HOJA444" localSheetId="42">DATE(YEAR([0]!Loan_Start),MONTH([0]!Loan_Start)+Payment_Number,DAY([0]!Loan_Start))</definedName>
    <definedName name="HOJA444" localSheetId="45">DATE(YEAR([0]!Loan_Start),MONTH([0]!Loan_Start)+Payment_Number,DAY([0]!Loan_Start))</definedName>
    <definedName name="HOJA444" localSheetId="44">DATE(YEAR([0]!Loan_Start),MONTH([0]!Loan_Start)+Payment_Number,DAY([0]!Loan_Start))</definedName>
    <definedName name="HOJA444" localSheetId="47">DATE(YEAR([0]!Loan_Start),MONTH([0]!Loan_Start)+Payment_Number,DAY([0]!Loan_Start))</definedName>
    <definedName name="HOJA444" localSheetId="49">DATE(YEAR([0]!Loan_Start),MONTH([0]!Loan_Start)+Payment_Number,DAY([0]!Loan_Start))</definedName>
    <definedName name="HOJA444" localSheetId="51">DATE(YEAR([0]!Loan_Start),MONTH([0]!Loan_Start)+Payment_Number,DAY([0]!Loan_Start))</definedName>
    <definedName name="HOJA444" localSheetId="53">DATE(YEAR([0]!Loan_Start),MONTH([0]!Loan_Start)+Payment_Number,DAY([0]!Loan_Start))</definedName>
    <definedName name="HOJA444" localSheetId="55">DATE(YEAR([0]!Loan_Start),MONTH([0]!Loan_Start)+Payment_Number,DAY([0]!Loan_Start))</definedName>
    <definedName name="HOJA444" localSheetId="57">DATE(YEAR([0]!Loan_Start),MONTH([0]!Loan_Start)+Payment_Number,DAY([0]!Loan_Start))</definedName>
    <definedName name="HOJA444" localSheetId="59">DATE(YEAR([0]!Loan_Start),MONTH([0]!Loan_Start)+Payment_Number,DAY([0]!Loan_Start))</definedName>
    <definedName name="HOJA444" localSheetId="61">DATE(YEAR([0]!Loan_Start),MONTH([0]!Loan_Start)+Payment_Number,DAY([0]!Loan_Start))</definedName>
    <definedName name="HOJA444" localSheetId="63">DATE(YEAR([0]!Loan_Start),MONTH([0]!Loan_Start)+Payment_Number,DAY([0]!Loan_Start))</definedName>
    <definedName name="HOJA444" localSheetId="65">DATE(YEAR([0]!Loan_Start),MONTH([0]!Loan_Start)+Payment_Number,DAY([0]!Loan_Start))</definedName>
    <definedName name="HOJA444" localSheetId="67">DATE(YEAR([0]!Loan_Start),MONTH([0]!Loan_Start)+Payment_Number,DAY([0]!Loan_Start))</definedName>
    <definedName name="HOJA444" localSheetId="69">DATE(YEAR([0]!Loan_Start),MONTH([0]!Loan_Start)+Payment_Number,DAY([0]!Loan_Start))</definedName>
    <definedName name="HOJA444" localSheetId="71">DATE(YEAR([0]!Loan_Start),MONTH([0]!Loan_Start)+Payment_Number,DAY([0]!Loan_Start))</definedName>
    <definedName name="HOJA444" localSheetId="56">DATE(YEAR('6.2'!Loan_Start),MONTH('6.2'!Loan_Start)+Payment_Number,DAY('6.2'!Loan_Start))</definedName>
    <definedName name="HOJA444" localSheetId="58">DATE(YEAR('6.2'!Loan_Start),MONTH('6.2'!Loan_Start)+Payment_Number,DAY('6.2'!Loan_Start))</definedName>
    <definedName name="HOJA444" localSheetId="60">DATE(YEAR('6.2'!Loan_Start),MONTH('6.2'!Loan_Start)+Payment_Number,DAY('6.2'!Loan_Start))</definedName>
    <definedName name="HOJA444" localSheetId="62">DATE(YEAR('6.2'!Loan_Start),MONTH('6.2'!Loan_Start)+Payment_Number,DAY('6.2'!Loan_Start))</definedName>
    <definedName name="HOJA444" localSheetId="64">DATE(YEAR('6.2'!Loan_Start),MONTH('6.2'!Loan_Start)+Payment_Number,DAY('6.2'!Loan_Start))</definedName>
    <definedName name="HOJA444" localSheetId="66">DATE(YEAR('6.2'!Loan_Start),MONTH('6.2'!Loan_Start)+Payment_Number,DAY('6.2'!Loan_Start))</definedName>
    <definedName name="HOJA444" localSheetId="68">DATE(YEAR('6.2'!Loan_Start),MONTH('6.2'!Loan_Start)+Payment_Number,DAY('6.2'!Loan_Start))</definedName>
    <definedName name="HOJA444" localSheetId="73">DATE(YEAR([0]!Loan_Start),MONTH([0]!Loan_Start)+Payment_Number,DAY([0]!Loan_Start))</definedName>
    <definedName name="HOJA444" localSheetId="75">DATE(YEAR([0]!Loan_Start),MONTH([0]!Loan_Start)+Payment_Number,DAY([0]!Loan_Start))</definedName>
    <definedName name="HOJA444" localSheetId="77">DATE(YEAR([0]!Loan_Start),MONTH([0]!Loan_Start)+Payment_Number,DAY([0]!Loan_Start))</definedName>
    <definedName name="HOJA444" localSheetId="79">DATE(YEAR([0]!Loan_Start),MONTH([0]!Loan_Start)+Payment_Number,DAY([0]!Loan_Start))</definedName>
    <definedName name="HOJA444" localSheetId="16">DATE(YEAR([0]!Loan_Start),MONTH([0]!Loan_Start)+Payment_Number,DAY([0]!Loan_Start))</definedName>
    <definedName name="HOJA444" localSheetId="10">DATE(YEAR([0]!Loan_Start),MONTH([0]!Loan_Start)+Payment_Number,DAY([0]!Loan_Start))</definedName>
    <definedName name="HOJA444">DATE(YEAR(Loan_Start),MONTH(Loan_Start)+Payment_Number,DAY(Loan_Start))</definedName>
    <definedName name="horat">'[25]Itemes Renovación'!#REF!</definedName>
    <definedName name="Hornos">#REF!</definedName>
    <definedName name="hp" localSheetId="56">#REF!</definedName>
    <definedName name="hp" localSheetId="58">#REF!</definedName>
    <definedName name="hp" localSheetId="60">#REF!</definedName>
    <definedName name="hp" localSheetId="62">#REF!</definedName>
    <definedName name="hp" localSheetId="64">#REF!</definedName>
    <definedName name="hp" localSheetId="66">#REF!</definedName>
    <definedName name="hp" localSheetId="68">#REF!</definedName>
    <definedName name="hp">#REF!</definedName>
    <definedName name="HP_stg_Hz">#REF!</definedName>
    <definedName name="hqi" localSheetId="56">#REF!</definedName>
    <definedName name="hqi" localSheetId="58">#REF!</definedName>
    <definedName name="hqi" localSheetId="60">#REF!</definedName>
    <definedName name="hqi" localSheetId="62">#REF!</definedName>
    <definedName name="hqi" localSheetId="64">#REF!</definedName>
    <definedName name="hqi" localSheetId="66">#REF!</definedName>
    <definedName name="hqi" localSheetId="68">#REF!</definedName>
    <definedName name="hqi">#REF!</definedName>
    <definedName name="hreer" localSheetId="26"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8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40" hidden="1">{"TAB1",#N/A,TRUE,"GENERAL";"TAB2",#N/A,TRUE,"GENERAL";"TAB3",#N/A,TRUE,"GENERAL";"TAB4",#N/A,TRUE,"GENERAL";"TAB5",#N/A,TRUE,"GENERAL"}</definedName>
    <definedName name="hreer" localSheetId="42" hidden="1">{"TAB1",#N/A,TRUE,"GENERAL";"TAB2",#N/A,TRUE,"GENERAL";"TAB3",#N/A,TRUE,"GENERAL";"TAB4",#N/A,TRUE,"GENERAL";"TAB5",#N/A,TRUE,"GENERAL"}</definedName>
    <definedName name="hreer" localSheetId="45" hidden="1">{"TAB1",#N/A,TRUE,"GENERAL";"TAB2",#N/A,TRUE,"GENERAL";"TAB3",#N/A,TRUE,"GENERAL";"TAB4",#N/A,TRUE,"GENERAL";"TAB5",#N/A,TRUE,"GENERAL"}</definedName>
    <definedName name="hreer" localSheetId="47" hidden="1">{"TAB1",#N/A,TRUE,"GENERAL";"TAB2",#N/A,TRUE,"GENERAL";"TAB3",#N/A,TRUE,"GENERAL";"TAB4",#N/A,TRUE,"GENERAL";"TAB5",#N/A,TRUE,"GENERAL"}</definedName>
    <definedName name="hreer" localSheetId="49" hidden="1">{"TAB1",#N/A,TRUE,"GENERAL";"TAB2",#N/A,TRUE,"GENERAL";"TAB3",#N/A,TRUE,"GENERAL";"TAB4",#N/A,TRUE,"GENERAL";"TAB5",#N/A,TRUE,"GENERAL"}</definedName>
    <definedName name="hreer" localSheetId="51" hidden="1">{"TAB1",#N/A,TRUE,"GENERAL";"TAB2",#N/A,TRUE,"GENERAL";"TAB3",#N/A,TRUE,"GENERAL";"TAB4",#N/A,TRUE,"GENERAL";"TAB5",#N/A,TRUE,"GENERAL"}</definedName>
    <definedName name="hreer" localSheetId="53" hidden="1">{"TAB1",#N/A,TRUE,"GENERAL";"TAB2",#N/A,TRUE,"GENERAL";"TAB3",#N/A,TRUE,"GENERAL";"TAB4",#N/A,TRUE,"GENERAL";"TAB5",#N/A,TRUE,"GENERAL"}</definedName>
    <definedName name="hreer" localSheetId="55" hidden="1">{"TAB1",#N/A,TRUE,"GENERAL";"TAB2",#N/A,TRUE,"GENERAL";"TAB3",#N/A,TRUE,"GENERAL";"TAB4",#N/A,TRUE,"GENERAL";"TAB5",#N/A,TRUE,"GENERAL"}</definedName>
    <definedName name="hreer" localSheetId="57" hidden="1">{"TAB1",#N/A,TRUE,"GENERAL";"TAB2",#N/A,TRUE,"GENERAL";"TAB3",#N/A,TRUE,"GENERAL";"TAB4",#N/A,TRUE,"GENERAL";"TAB5",#N/A,TRUE,"GENERAL"}</definedName>
    <definedName name="hreer" localSheetId="59" hidden="1">{"TAB1",#N/A,TRUE,"GENERAL";"TAB2",#N/A,TRUE,"GENERAL";"TAB3",#N/A,TRUE,"GENERAL";"TAB4",#N/A,TRUE,"GENERAL";"TAB5",#N/A,TRUE,"GENERAL"}</definedName>
    <definedName name="hreer" localSheetId="61" hidden="1">{"TAB1",#N/A,TRUE,"GENERAL";"TAB2",#N/A,TRUE,"GENERAL";"TAB3",#N/A,TRUE,"GENERAL";"TAB4",#N/A,TRUE,"GENERAL";"TAB5",#N/A,TRUE,"GENERAL"}</definedName>
    <definedName name="hreer" localSheetId="63" hidden="1">{"TAB1",#N/A,TRUE,"GENERAL";"TAB2",#N/A,TRUE,"GENERAL";"TAB3",#N/A,TRUE,"GENERAL";"TAB4",#N/A,TRUE,"GENERAL";"TAB5",#N/A,TRUE,"GENERAL"}</definedName>
    <definedName name="hreer" localSheetId="65" hidden="1">{"TAB1",#N/A,TRUE,"GENERAL";"TAB2",#N/A,TRUE,"GENERAL";"TAB3",#N/A,TRUE,"GENERAL";"TAB4",#N/A,TRUE,"GENERAL";"TAB5",#N/A,TRUE,"GENERAL"}</definedName>
    <definedName name="hreer" localSheetId="67" hidden="1">{"TAB1",#N/A,TRUE,"GENERAL";"TAB2",#N/A,TRUE,"GENERAL";"TAB3",#N/A,TRUE,"GENERAL";"TAB4",#N/A,TRUE,"GENERAL";"TAB5",#N/A,TRUE,"GENERAL"}</definedName>
    <definedName name="hreer" localSheetId="69" hidden="1">{"TAB1",#N/A,TRUE,"GENERAL";"TAB2",#N/A,TRUE,"GENERAL";"TAB3",#N/A,TRUE,"GENERAL";"TAB4",#N/A,TRUE,"GENERAL";"TAB5",#N/A,TRUE,"GENERAL"}</definedName>
    <definedName name="hreer" localSheetId="71" hidden="1">{"TAB1",#N/A,TRUE,"GENERAL";"TAB2",#N/A,TRUE,"GENERAL";"TAB3",#N/A,TRUE,"GENERAL";"TAB4",#N/A,TRUE,"GENERAL";"TAB5",#N/A,TRUE,"GENERAL"}</definedName>
    <definedName name="hreer" localSheetId="73" hidden="1">{"TAB1",#N/A,TRUE,"GENERAL";"TAB2",#N/A,TRUE,"GENERAL";"TAB3",#N/A,TRUE,"GENERAL";"TAB4",#N/A,TRUE,"GENERAL";"TAB5",#N/A,TRUE,"GENERAL"}</definedName>
    <definedName name="hreer" localSheetId="75" hidden="1">{"TAB1",#N/A,TRUE,"GENERAL";"TAB2",#N/A,TRUE,"GENERAL";"TAB3",#N/A,TRUE,"GENERAL";"TAB4",#N/A,TRUE,"GENERAL";"TAB5",#N/A,TRUE,"GENERAL"}</definedName>
    <definedName name="hreer" localSheetId="77" hidden="1">{"TAB1",#N/A,TRUE,"GENERAL";"TAB2",#N/A,TRUE,"GENERAL";"TAB3",#N/A,TRUE,"GENERAL";"TAB4",#N/A,TRUE,"GENERAL";"TAB5",#N/A,TRUE,"GENERAL"}</definedName>
    <definedName name="hreer" localSheetId="79"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8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40"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45" hidden="1">{"TAB1",#N/A,TRUE,"GENERAL";"TAB2",#N/A,TRUE,"GENERAL";"TAB3",#N/A,TRUE,"GENERAL";"TAB4",#N/A,TRUE,"GENERAL";"TAB5",#N/A,TRUE,"GENERAL"}</definedName>
    <definedName name="hrhth" localSheetId="47" hidden="1">{"TAB1",#N/A,TRUE,"GENERAL";"TAB2",#N/A,TRUE,"GENERAL";"TAB3",#N/A,TRUE,"GENERAL";"TAB4",#N/A,TRUE,"GENERAL";"TAB5",#N/A,TRUE,"GENERAL"}</definedName>
    <definedName name="hrhth" localSheetId="49" hidden="1">{"TAB1",#N/A,TRUE,"GENERAL";"TAB2",#N/A,TRUE,"GENERAL";"TAB3",#N/A,TRUE,"GENERAL";"TAB4",#N/A,TRUE,"GENERAL";"TAB5",#N/A,TRUE,"GENERAL"}</definedName>
    <definedName name="hrhth" localSheetId="51" hidden="1">{"TAB1",#N/A,TRUE,"GENERAL";"TAB2",#N/A,TRUE,"GENERAL";"TAB3",#N/A,TRUE,"GENERAL";"TAB4",#N/A,TRUE,"GENERAL";"TAB5",#N/A,TRUE,"GENERAL"}</definedName>
    <definedName name="hrhth" localSheetId="53" hidden="1">{"TAB1",#N/A,TRUE,"GENERAL";"TAB2",#N/A,TRUE,"GENERAL";"TAB3",#N/A,TRUE,"GENERAL";"TAB4",#N/A,TRUE,"GENERAL";"TAB5",#N/A,TRUE,"GENERAL"}</definedName>
    <definedName name="hrhth" localSheetId="55" hidden="1">{"TAB1",#N/A,TRUE,"GENERAL";"TAB2",#N/A,TRUE,"GENERAL";"TAB3",#N/A,TRUE,"GENERAL";"TAB4",#N/A,TRUE,"GENERAL";"TAB5",#N/A,TRUE,"GENERAL"}</definedName>
    <definedName name="hrhth" localSheetId="57" hidden="1">{"TAB1",#N/A,TRUE,"GENERAL";"TAB2",#N/A,TRUE,"GENERAL";"TAB3",#N/A,TRUE,"GENERAL";"TAB4",#N/A,TRUE,"GENERAL";"TAB5",#N/A,TRUE,"GENERAL"}</definedName>
    <definedName name="hrhth" localSheetId="59" hidden="1">{"TAB1",#N/A,TRUE,"GENERAL";"TAB2",#N/A,TRUE,"GENERAL";"TAB3",#N/A,TRUE,"GENERAL";"TAB4",#N/A,TRUE,"GENERAL";"TAB5",#N/A,TRUE,"GENERAL"}</definedName>
    <definedName name="hrhth" localSheetId="61" hidden="1">{"TAB1",#N/A,TRUE,"GENERAL";"TAB2",#N/A,TRUE,"GENERAL";"TAB3",#N/A,TRUE,"GENERAL";"TAB4",#N/A,TRUE,"GENERAL";"TAB5",#N/A,TRUE,"GENERAL"}</definedName>
    <definedName name="hrhth" localSheetId="63" hidden="1">{"TAB1",#N/A,TRUE,"GENERAL";"TAB2",#N/A,TRUE,"GENERAL";"TAB3",#N/A,TRUE,"GENERAL";"TAB4",#N/A,TRUE,"GENERAL";"TAB5",#N/A,TRUE,"GENERAL"}</definedName>
    <definedName name="hrhth" localSheetId="65" hidden="1">{"TAB1",#N/A,TRUE,"GENERAL";"TAB2",#N/A,TRUE,"GENERAL";"TAB3",#N/A,TRUE,"GENERAL";"TAB4",#N/A,TRUE,"GENERAL";"TAB5",#N/A,TRUE,"GENERAL"}</definedName>
    <definedName name="hrhth" localSheetId="67" hidden="1">{"TAB1",#N/A,TRUE,"GENERAL";"TAB2",#N/A,TRUE,"GENERAL";"TAB3",#N/A,TRUE,"GENERAL";"TAB4",#N/A,TRUE,"GENERAL";"TAB5",#N/A,TRUE,"GENERAL"}</definedName>
    <definedName name="hrhth" localSheetId="69" hidden="1">{"TAB1",#N/A,TRUE,"GENERAL";"TAB2",#N/A,TRUE,"GENERAL";"TAB3",#N/A,TRUE,"GENERAL";"TAB4",#N/A,TRUE,"GENERAL";"TAB5",#N/A,TRUE,"GENERAL"}</definedName>
    <definedName name="hrhth" localSheetId="71" hidden="1">{"TAB1",#N/A,TRUE,"GENERAL";"TAB2",#N/A,TRUE,"GENERAL";"TAB3",#N/A,TRUE,"GENERAL";"TAB4",#N/A,TRUE,"GENERAL";"TAB5",#N/A,TRUE,"GENERAL"}</definedName>
    <definedName name="hrhth" localSheetId="73" hidden="1">{"TAB1",#N/A,TRUE,"GENERAL";"TAB2",#N/A,TRUE,"GENERAL";"TAB3",#N/A,TRUE,"GENERAL";"TAB4",#N/A,TRUE,"GENERAL";"TAB5",#N/A,TRUE,"GENERAL"}</definedName>
    <definedName name="hrhth" localSheetId="75" hidden="1">{"TAB1",#N/A,TRUE,"GENERAL";"TAB2",#N/A,TRUE,"GENERAL";"TAB3",#N/A,TRUE,"GENERAL";"TAB4",#N/A,TRUE,"GENERAL";"TAB5",#N/A,TRUE,"GENERAL"}</definedName>
    <definedName name="hrhth" localSheetId="77" hidden="1">{"TAB1",#N/A,TRUE,"GENERAL";"TAB2",#N/A,TRUE,"GENERAL";"TAB3",#N/A,TRUE,"GENERAL";"TAB4",#N/A,TRUE,"GENERAL";"TAB5",#N/A,TRUE,"GENERAL"}</definedName>
    <definedName name="hrhth" localSheetId="79"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[81]Datos!$D$7</definedName>
    <definedName name="hrthtrh" localSheetId="26"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8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40" hidden="1">{"TAB1",#N/A,TRUE,"GENERAL";"TAB2",#N/A,TRUE,"GENERAL";"TAB3",#N/A,TRUE,"GENERAL";"TAB4",#N/A,TRUE,"GENERAL";"TAB5",#N/A,TRUE,"GENERAL"}</definedName>
    <definedName name="hrthtrh" localSheetId="42" hidden="1">{"TAB1",#N/A,TRUE,"GENERAL";"TAB2",#N/A,TRUE,"GENERAL";"TAB3",#N/A,TRUE,"GENERAL";"TAB4",#N/A,TRUE,"GENERAL";"TAB5",#N/A,TRUE,"GENERAL"}</definedName>
    <definedName name="hrthtrh" localSheetId="45" hidden="1">{"TAB1",#N/A,TRUE,"GENERAL";"TAB2",#N/A,TRUE,"GENERAL";"TAB3",#N/A,TRUE,"GENERAL";"TAB4",#N/A,TRUE,"GENERAL";"TAB5",#N/A,TRUE,"GENERAL"}</definedName>
    <definedName name="hrthtrh" localSheetId="47" hidden="1">{"TAB1",#N/A,TRUE,"GENERAL";"TAB2",#N/A,TRUE,"GENERAL";"TAB3",#N/A,TRUE,"GENERAL";"TAB4",#N/A,TRUE,"GENERAL";"TAB5",#N/A,TRUE,"GENERAL"}</definedName>
    <definedName name="hrthtrh" localSheetId="49" hidden="1">{"TAB1",#N/A,TRUE,"GENERAL";"TAB2",#N/A,TRUE,"GENERAL";"TAB3",#N/A,TRUE,"GENERAL";"TAB4",#N/A,TRUE,"GENERAL";"TAB5",#N/A,TRUE,"GENERAL"}</definedName>
    <definedName name="hrthtrh" localSheetId="51" hidden="1">{"TAB1",#N/A,TRUE,"GENERAL";"TAB2",#N/A,TRUE,"GENERAL";"TAB3",#N/A,TRUE,"GENERAL";"TAB4",#N/A,TRUE,"GENERAL";"TAB5",#N/A,TRUE,"GENERAL"}</definedName>
    <definedName name="hrthtrh" localSheetId="53" hidden="1">{"TAB1",#N/A,TRUE,"GENERAL";"TAB2",#N/A,TRUE,"GENERAL";"TAB3",#N/A,TRUE,"GENERAL";"TAB4",#N/A,TRUE,"GENERAL";"TAB5",#N/A,TRUE,"GENERAL"}</definedName>
    <definedName name="hrthtrh" localSheetId="55" hidden="1">{"TAB1",#N/A,TRUE,"GENERAL";"TAB2",#N/A,TRUE,"GENERAL";"TAB3",#N/A,TRUE,"GENERAL";"TAB4",#N/A,TRUE,"GENERAL";"TAB5",#N/A,TRUE,"GENERAL"}</definedName>
    <definedName name="hrthtrh" localSheetId="57" hidden="1">{"TAB1",#N/A,TRUE,"GENERAL";"TAB2",#N/A,TRUE,"GENERAL";"TAB3",#N/A,TRUE,"GENERAL";"TAB4",#N/A,TRUE,"GENERAL";"TAB5",#N/A,TRUE,"GENERAL"}</definedName>
    <definedName name="hrthtrh" localSheetId="59" hidden="1">{"TAB1",#N/A,TRUE,"GENERAL";"TAB2",#N/A,TRUE,"GENERAL";"TAB3",#N/A,TRUE,"GENERAL";"TAB4",#N/A,TRUE,"GENERAL";"TAB5",#N/A,TRUE,"GENERAL"}</definedName>
    <definedName name="hrthtrh" localSheetId="61" hidden="1">{"TAB1",#N/A,TRUE,"GENERAL";"TAB2",#N/A,TRUE,"GENERAL";"TAB3",#N/A,TRUE,"GENERAL";"TAB4",#N/A,TRUE,"GENERAL";"TAB5",#N/A,TRUE,"GENERAL"}</definedName>
    <definedName name="hrthtrh" localSheetId="63" hidden="1">{"TAB1",#N/A,TRUE,"GENERAL";"TAB2",#N/A,TRUE,"GENERAL";"TAB3",#N/A,TRUE,"GENERAL";"TAB4",#N/A,TRUE,"GENERAL";"TAB5",#N/A,TRUE,"GENERAL"}</definedName>
    <definedName name="hrthtrh" localSheetId="65" hidden="1">{"TAB1",#N/A,TRUE,"GENERAL";"TAB2",#N/A,TRUE,"GENERAL";"TAB3",#N/A,TRUE,"GENERAL";"TAB4",#N/A,TRUE,"GENERAL";"TAB5",#N/A,TRUE,"GENERAL"}</definedName>
    <definedName name="hrthtrh" localSheetId="67" hidden="1">{"TAB1",#N/A,TRUE,"GENERAL";"TAB2",#N/A,TRUE,"GENERAL";"TAB3",#N/A,TRUE,"GENERAL";"TAB4",#N/A,TRUE,"GENERAL";"TAB5",#N/A,TRUE,"GENERAL"}</definedName>
    <definedName name="hrthtrh" localSheetId="69" hidden="1">{"TAB1",#N/A,TRUE,"GENERAL";"TAB2",#N/A,TRUE,"GENERAL";"TAB3",#N/A,TRUE,"GENERAL";"TAB4",#N/A,TRUE,"GENERAL";"TAB5",#N/A,TRUE,"GENERAL"}</definedName>
    <definedName name="hrthtrh" localSheetId="71" hidden="1">{"TAB1",#N/A,TRUE,"GENERAL";"TAB2",#N/A,TRUE,"GENERAL";"TAB3",#N/A,TRUE,"GENERAL";"TAB4",#N/A,TRUE,"GENERAL";"TAB5",#N/A,TRUE,"GENERAL"}</definedName>
    <definedName name="hrthtrh" localSheetId="73" hidden="1">{"TAB1",#N/A,TRUE,"GENERAL";"TAB2",#N/A,TRUE,"GENERAL";"TAB3",#N/A,TRUE,"GENERAL";"TAB4",#N/A,TRUE,"GENERAL";"TAB5",#N/A,TRUE,"GENERAL"}</definedName>
    <definedName name="hrthtrh" localSheetId="75" hidden="1">{"TAB1",#N/A,TRUE,"GENERAL";"TAB2",#N/A,TRUE,"GENERAL";"TAB3",#N/A,TRUE,"GENERAL";"TAB4",#N/A,TRUE,"GENERAL";"TAB5",#N/A,TRUE,"GENERAL"}</definedName>
    <definedName name="hrthtrh" localSheetId="77" hidden="1">{"TAB1",#N/A,TRUE,"GENERAL";"TAB2",#N/A,TRUE,"GENERAL";"TAB3",#N/A,TRUE,"GENERAL";"TAB4",#N/A,TRUE,"GENERAL";"TAB5",#N/A,TRUE,"GENERAL"}</definedName>
    <definedName name="hrthtrh" localSheetId="79"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6" hidden="1">{"via1",#N/A,TRUE,"general";"via2",#N/A,TRUE,"general";"via3",#N/A,TRUE,"general"}</definedName>
    <definedName name="hsfg" localSheetId="28" hidden="1">{"via1",#N/A,TRUE,"general";"via2",#N/A,TRUE,"general";"via3",#N/A,TRUE,"general"}</definedName>
    <definedName name="hsfg" localSheetId="30" hidden="1">{"via1",#N/A,TRUE,"general";"via2",#N/A,TRUE,"general";"via3",#N/A,TRUE,"general"}</definedName>
    <definedName name="hsfg" localSheetId="81" hidden="1">{"via1",#N/A,TRUE,"general";"via2",#N/A,TRUE,"general";"via3",#N/A,TRUE,"general"}</definedName>
    <definedName name="hsfg" localSheetId="32" hidden="1">{"via1",#N/A,TRUE,"general";"via2",#N/A,TRUE,"general";"via3",#N/A,TRUE,"general"}</definedName>
    <definedName name="hsfg" localSheetId="34" hidden="1">{"via1",#N/A,TRUE,"general";"via2",#N/A,TRUE,"general";"via3",#N/A,TRUE,"general"}</definedName>
    <definedName name="hsfg" localSheetId="36" hidden="1">{"via1",#N/A,TRUE,"general";"via2",#N/A,TRUE,"general";"via3",#N/A,TRUE,"general"}</definedName>
    <definedName name="hsfg" localSheetId="38" hidden="1">{"via1",#N/A,TRUE,"general";"via2",#N/A,TRUE,"general";"via3",#N/A,TRUE,"general"}</definedName>
    <definedName name="hsfg" localSheetId="40" hidden="1">{"via1",#N/A,TRUE,"general";"via2",#N/A,TRUE,"general";"via3",#N/A,TRUE,"general"}</definedName>
    <definedName name="hsfg" localSheetId="42" hidden="1">{"via1",#N/A,TRUE,"general";"via2",#N/A,TRUE,"general";"via3",#N/A,TRUE,"general"}</definedName>
    <definedName name="hsfg" localSheetId="45" hidden="1">{"via1",#N/A,TRUE,"general";"via2",#N/A,TRUE,"general";"via3",#N/A,TRUE,"general"}</definedName>
    <definedName name="hsfg" localSheetId="47" hidden="1">{"via1",#N/A,TRUE,"general";"via2",#N/A,TRUE,"general";"via3",#N/A,TRUE,"general"}</definedName>
    <definedName name="hsfg" localSheetId="49" hidden="1">{"via1",#N/A,TRUE,"general";"via2",#N/A,TRUE,"general";"via3",#N/A,TRUE,"general"}</definedName>
    <definedName name="hsfg" localSheetId="51" hidden="1">{"via1",#N/A,TRUE,"general";"via2",#N/A,TRUE,"general";"via3",#N/A,TRUE,"general"}</definedName>
    <definedName name="hsfg" localSheetId="53" hidden="1">{"via1",#N/A,TRUE,"general";"via2",#N/A,TRUE,"general";"via3",#N/A,TRUE,"general"}</definedName>
    <definedName name="hsfg" localSheetId="55" hidden="1">{"via1",#N/A,TRUE,"general";"via2",#N/A,TRUE,"general";"via3",#N/A,TRUE,"general"}</definedName>
    <definedName name="hsfg" localSheetId="57" hidden="1">{"via1",#N/A,TRUE,"general";"via2",#N/A,TRUE,"general";"via3",#N/A,TRUE,"general"}</definedName>
    <definedName name="hsfg" localSheetId="59" hidden="1">{"via1",#N/A,TRUE,"general";"via2",#N/A,TRUE,"general";"via3",#N/A,TRUE,"general"}</definedName>
    <definedName name="hsfg" localSheetId="61" hidden="1">{"via1",#N/A,TRUE,"general";"via2",#N/A,TRUE,"general";"via3",#N/A,TRUE,"general"}</definedName>
    <definedName name="hsfg" localSheetId="63" hidden="1">{"via1",#N/A,TRUE,"general";"via2",#N/A,TRUE,"general";"via3",#N/A,TRUE,"general"}</definedName>
    <definedName name="hsfg" localSheetId="65" hidden="1">{"via1",#N/A,TRUE,"general";"via2",#N/A,TRUE,"general";"via3",#N/A,TRUE,"general"}</definedName>
    <definedName name="hsfg" localSheetId="67" hidden="1">{"via1",#N/A,TRUE,"general";"via2",#N/A,TRUE,"general";"via3",#N/A,TRUE,"general"}</definedName>
    <definedName name="hsfg" localSheetId="69" hidden="1">{"via1",#N/A,TRUE,"general";"via2",#N/A,TRUE,"general";"via3",#N/A,TRUE,"general"}</definedName>
    <definedName name="hsfg" localSheetId="71" hidden="1">{"via1",#N/A,TRUE,"general";"via2",#N/A,TRUE,"general";"via3",#N/A,TRUE,"general"}</definedName>
    <definedName name="hsfg" localSheetId="73" hidden="1">{"via1",#N/A,TRUE,"general";"via2",#N/A,TRUE,"general";"via3",#N/A,TRUE,"general"}</definedName>
    <definedName name="hsfg" localSheetId="75" hidden="1">{"via1",#N/A,TRUE,"general";"via2",#N/A,TRUE,"general";"via3",#N/A,TRUE,"general"}</definedName>
    <definedName name="hsfg" localSheetId="77" hidden="1">{"via1",#N/A,TRUE,"general";"via2",#N/A,TRUE,"general";"via3",#N/A,TRUE,"general"}</definedName>
    <definedName name="hsfg" localSheetId="79"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 localSheetId="56">#REF!</definedName>
    <definedName name="ht" localSheetId="58">#REF!</definedName>
    <definedName name="ht" localSheetId="60">#REF!</definedName>
    <definedName name="ht" localSheetId="62">#REF!</definedName>
    <definedName name="ht" localSheetId="64">#REF!</definedName>
    <definedName name="ht" localSheetId="66">#REF!</definedName>
    <definedName name="ht" localSheetId="68">#REF!</definedName>
    <definedName name="ht">#REF!</definedName>
    <definedName name="HTAS">#REF!</definedName>
    <definedName name="HTAS1">#REF!</definedName>
    <definedName name="hthdrf" localSheetId="26"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8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40" hidden="1">{"TAB1",#N/A,TRUE,"GENERAL";"TAB2",#N/A,TRUE,"GENERAL";"TAB3",#N/A,TRUE,"GENERAL";"TAB4",#N/A,TRUE,"GENERAL";"TAB5",#N/A,TRUE,"GENERAL"}</definedName>
    <definedName name="hthdrf" localSheetId="42" hidden="1">{"TAB1",#N/A,TRUE,"GENERAL";"TAB2",#N/A,TRUE,"GENERAL";"TAB3",#N/A,TRUE,"GENERAL";"TAB4",#N/A,TRUE,"GENERAL";"TAB5",#N/A,TRUE,"GENERAL"}</definedName>
    <definedName name="hthdrf" localSheetId="45" hidden="1">{"TAB1",#N/A,TRUE,"GENERAL";"TAB2",#N/A,TRUE,"GENERAL";"TAB3",#N/A,TRUE,"GENERAL";"TAB4",#N/A,TRUE,"GENERAL";"TAB5",#N/A,TRUE,"GENERAL"}</definedName>
    <definedName name="hthdrf" localSheetId="47" hidden="1">{"TAB1",#N/A,TRUE,"GENERAL";"TAB2",#N/A,TRUE,"GENERAL";"TAB3",#N/A,TRUE,"GENERAL";"TAB4",#N/A,TRUE,"GENERAL";"TAB5",#N/A,TRUE,"GENERAL"}</definedName>
    <definedName name="hthdrf" localSheetId="49" hidden="1">{"TAB1",#N/A,TRUE,"GENERAL";"TAB2",#N/A,TRUE,"GENERAL";"TAB3",#N/A,TRUE,"GENERAL";"TAB4",#N/A,TRUE,"GENERAL";"TAB5",#N/A,TRUE,"GENERAL"}</definedName>
    <definedName name="hthdrf" localSheetId="51" hidden="1">{"TAB1",#N/A,TRUE,"GENERAL";"TAB2",#N/A,TRUE,"GENERAL";"TAB3",#N/A,TRUE,"GENERAL";"TAB4",#N/A,TRUE,"GENERAL";"TAB5",#N/A,TRUE,"GENERAL"}</definedName>
    <definedName name="hthdrf" localSheetId="53" hidden="1">{"TAB1",#N/A,TRUE,"GENERAL";"TAB2",#N/A,TRUE,"GENERAL";"TAB3",#N/A,TRUE,"GENERAL";"TAB4",#N/A,TRUE,"GENERAL";"TAB5",#N/A,TRUE,"GENERAL"}</definedName>
    <definedName name="hthdrf" localSheetId="55" hidden="1">{"TAB1",#N/A,TRUE,"GENERAL";"TAB2",#N/A,TRUE,"GENERAL";"TAB3",#N/A,TRUE,"GENERAL";"TAB4",#N/A,TRUE,"GENERAL";"TAB5",#N/A,TRUE,"GENERAL"}</definedName>
    <definedName name="hthdrf" localSheetId="57" hidden="1">{"TAB1",#N/A,TRUE,"GENERAL";"TAB2",#N/A,TRUE,"GENERAL";"TAB3",#N/A,TRUE,"GENERAL";"TAB4",#N/A,TRUE,"GENERAL";"TAB5",#N/A,TRUE,"GENERAL"}</definedName>
    <definedName name="hthdrf" localSheetId="59" hidden="1">{"TAB1",#N/A,TRUE,"GENERAL";"TAB2",#N/A,TRUE,"GENERAL";"TAB3",#N/A,TRUE,"GENERAL";"TAB4",#N/A,TRUE,"GENERAL";"TAB5",#N/A,TRUE,"GENERAL"}</definedName>
    <definedName name="hthdrf" localSheetId="61" hidden="1">{"TAB1",#N/A,TRUE,"GENERAL";"TAB2",#N/A,TRUE,"GENERAL";"TAB3",#N/A,TRUE,"GENERAL";"TAB4",#N/A,TRUE,"GENERAL";"TAB5",#N/A,TRUE,"GENERAL"}</definedName>
    <definedName name="hthdrf" localSheetId="63" hidden="1">{"TAB1",#N/A,TRUE,"GENERAL";"TAB2",#N/A,TRUE,"GENERAL";"TAB3",#N/A,TRUE,"GENERAL";"TAB4",#N/A,TRUE,"GENERAL";"TAB5",#N/A,TRUE,"GENERAL"}</definedName>
    <definedName name="hthdrf" localSheetId="65" hidden="1">{"TAB1",#N/A,TRUE,"GENERAL";"TAB2",#N/A,TRUE,"GENERAL";"TAB3",#N/A,TRUE,"GENERAL";"TAB4",#N/A,TRUE,"GENERAL";"TAB5",#N/A,TRUE,"GENERAL"}</definedName>
    <definedName name="hthdrf" localSheetId="67" hidden="1">{"TAB1",#N/A,TRUE,"GENERAL";"TAB2",#N/A,TRUE,"GENERAL";"TAB3",#N/A,TRUE,"GENERAL";"TAB4",#N/A,TRUE,"GENERAL";"TAB5",#N/A,TRUE,"GENERAL"}</definedName>
    <definedName name="hthdrf" localSheetId="69" hidden="1">{"TAB1",#N/A,TRUE,"GENERAL";"TAB2",#N/A,TRUE,"GENERAL";"TAB3",#N/A,TRUE,"GENERAL";"TAB4",#N/A,TRUE,"GENERAL";"TAB5",#N/A,TRUE,"GENERAL"}</definedName>
    <definedName name="hthdrf" localSheetId="71" hidden="1">{"TAB1",#N/A,TRUE,"GENERAL";"TAB2",#N/A,TRUE,"GENERAL";"TAB3",#N/A,TRUE,"GENERAL";"TAB4",#N/A,TRUE,"GENERAL";"TAB5",#N/A,TRUE,"GENERAL"}</definedName>
    <definedName name="hthdrf" localSheetId="73" hidden="1">{"TAB1",#N/A,TRUE,"GENERAL";"TAB2",#N/A,TRUE,"GENERAL";"TAB3",#N/A,TRUE,"GENERAL";"TAB4",#N/A,TRUE,"GENERAL";"TAB5",#N/A,TRUE,"GENERAL"}</definedName>
    <definedName name="hthdrf" localSheetId="75" hidden="1">{"TAB1",#N/A,TRUE,"GENERAL";"TAB2",#N/A,TRUE,"GENERAL";"TAB3",#N/A,TRUE,"GENERAL";"TAB4",#N/A,TRUE,"GENERAL";"TAB5",#N/A,TRUE,"GENERAL"}</definedName>
    <definedName name="hthdrf" localSheetId="77" hidden="1">{"TAB1",#N/A,TRUE,"GENERAL";"TAB2",#N/A,TRUE,"GENERAL";"TAB3",#N/A,TRUE,"GENERAL";"TAB4",#N/A,TRUE,"GENERAL";"TAB5",#N/A,TRUE,"GENERAL"}</definedName>
    <definedName name="hthdrf" localSheetId="79"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26" hidden="1">{"via1",#N/A,TRUE,"general";"via2",#N/A,TRUE,"general";"via3",#N/A,TRUE,"general"}</definedName>
    <definedName name="htryrt7" localSheetId="28" hidden="1">{"via1",#N/A,TRUE,"general";"via2",#N/A,TRUE,"general";"via3",#N/A,TRUE,"general"}</definedName>
    <definedName name="htryrt7" localSheetId="30" hidden="1">{"via1",#N/A,TRUE,"general";"via2",#N/A,TRUE,"general";"via3",#N/A,TRUE,"general"}</definedName>
    <definedName name="htryrt7" localSheetId="81" hidden="1">{"via1",#N/A,TRUE,"general";"via2",#N/A,TRUE,"general";"via3",#N/A,TRUE,"general"}</definedName>
    <definedName name="htryrt7" localSheetId="32" hidden="1">{"via1",#N/A,TRUE,"general";"via2",#N/A,TRUE,"general";"via3",#N/A,TRUE,"general"}</definedName>
    <definedName name="htryrt7" localSheetId="34" hidden="1">{"via1",#N/A,TRUE,"general";"via2",#N/A,TRUE,"general";"via3",#N/A,TRUE,"general"}</definedName>
    <definedName name="htryrt7" localSheetId="36" hidden="1">{"via1",#N/A,TRUE,"general";"via2",#N/A,TRUE,"general";"via3",#N/A,TRUE,"general"}</definedName>
    <definedName name="htryrt7" localSheetId="38" hidden="1">{"via1",#N/A,TRUE,"general";"via2",#N/A,TRUE,"general";"via3",#N/A,TRUE,"general"}</definedName>
    <definedName name="htryrt7" localSheetId="40" hidden="1">{"via1",#N/A,TRUE,"general";"via2",#N/A,TRUE,"general";"via3",#N/A,TRUE,"general"}</definedName>
    <definedName name="htryrt7" localSheetId="42" hidden="1">{"via1",#N/A,TRUE,"general";"via2",#N/A,TRUE,"general";"via3",#N/A,TRUE,"general"}</definedName>
    <definedName name="htryrt7" localSheetId="45" hidden="1">{"via1",#N/A,TRUE,"general";"via2",#N/A,TRUE,"general";"via3",#N/A,TRUE,"general"}</definedName>
    <definedName name="htryrt7" localSheetId="47" hidden="1">{"via1",#N/A,TRUE,"general";"via2",#N/A,TRUE,"general";"via3",#N/A,TRUE,"general"}</definedName>
    <definedName name="htryrt7" localSheetId="49" hidden="1">{"via1",#N/A,TRUE,"general";"via2",#N/A,TRUE,"general";"via3",#N/A,TRUE,"general"}</definedName>
    <definedName name="htryrt7" localSheetId="51" hidden="1">{"via1",#N/A,TRUE,"general";"via2",#N/A,TRUE,"general";"via3",#N/A,TRUE,"general"}</definedName>
    <definedName name="htryrt7" localSheetId="53" hidden="1">{"via1",#N/A,TRUE,"general";"via2",#N/A,TRUE,"general";"via3",#N/A,TRUE,"general"}</definedName>
    <definedName name="htryrt7" localSheetId="55" hidden="1">{"via1",#N/A,TRUE,"general";"via2",#N/A,TRUE,"general";"via3",#N/A,TRUE,"general"}</definedName>
    <definedName name="htryrt7" localSheetId="57" hidden="1">{"via1",#N/A,TRUE,"general";"via2",#N/A,TRUE,"general";"via3",#N/A,TRUE,"general"}</definedName>
    <definedName name="htryrt7" localSheetId="59" hidden="1">{"via1",#N/A,TRUE,"general";"via2",#N/A,TRUE,"general";"via3",#N/A,TRUE,"general"}</definedName>
    <definedName name="htryrt7" localSheetId="61" hidden="1">{"via1",#N/A,TRUE,"general";"via2",#N/A,TRUE,"general";"via3",#N/A,TRUE,"general"}</definedName>
    <definedName name="htryrt7" localSheetId="63" hidden="1">{"via1",#N/A,TRUE,"general";"via2",#N/A,TRUE,"general";"via3",#N/A,TRUE,"general"}</definedName>
    <definedName name="htryrt7" localSheetId="65" hidden="1">{"via1",#N/A,TRUE,"general";"via2",#N/A,TRUE,"general";"via3",#N/A,TRUE,"general"}</definedName>
    <definedName name="htryrt7" localSheetId="67" hidden="1">{"via1",#N/A,TRUE,"general";"via2",#N/A,TRUE,"general";"via3",#N/A,TRUE,"general"}</definedName>
    <definedName name="htryrt7" localSheetId="69" hidden="1">{"via1",#N/A,TRUE,"general";"via2",#N/A,TRUE,"general";"via3",#N/A,TRUE,"general"}</definedName>
    <definedName name="htryrt7" localSheetId="71" hidden="1">{"via1",#N/A,TRUE,"general";"via2",#N/A,TRUE,"general";"via3",#N/A,TRUE,"general"}</definedName>
    <definedName name="htryrt7" localSheetId="73" hidden="1">{"via1",#N/A,TRUE,"general";"via2",#N/A,TRUE,"general";"via3",#N/A,TRUE,"general"}</definedName>
    <definedName name="htryrt7" localSheetId="75" hidden="1">{"via1",#N/A,TRUE,"general";"via2",#N/A,TRUE,"general";"via3",#N/A,TRUE,"general"}</definedName>
    <definedName name="htryrt7" localSheetId="77" hidden="1">{"via1",#N/A,TRUE,"general";"via2",#N/A,TRUE,"general";"via3",#N/A,TRUE,"general"}</definedName>
    <definedName name="htryrt7" localSheetId="79"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26"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8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40" hidden="1">{"TAB1",#N/A,TRUE,"GENERAL";"TAB2",#N/A,TRUE,"GENERAL";"TAB3",#N/A,TRUE,"GENERAL";"TAB4",#N/A,TRUE,"GENERAL";"TAB5",#N/A,TRUE,"GENERAL"}</definedName>
    <definedName name="hyhjop" localSheetId="42" hidden="1">{"TAB1",#N/A,TRUE,"GENERAL";"TAB2",#N/A,TRUE,"GENERAL";"TAB3",#N/A,TRUE,"GENERAL";"TAB4",#N/A,TRUE,"GENERAL";"TAB5",#N/A,TRUE,"GENERAL"}</definedName>
    <definedName name="hyhjop" localSheetId="45" hidden="1">{"TAB1",#N/A,TRUE,"GENERAL";"TAB2",#N/A,TRUE,"GENERAL";"TAB3",#N/A,TRUE,"GENERAL";"TAB4",#N/A,TRUE,"GENERAL";"TAB5",#N/A,TRUE,"GENERAL"}</definedName>
    <definedName name="hyhjop" localSheetId="47" hidden="1">{"TAB1",#N/A,TRUE,"GENERAL";"TAB2",#N/A,TRUE,"GENERAL";"TAB3",#N/A,TRUE,"GENERAL";"TAB4",#N/A,TRUE,"GENERAL";"TAB5",#N/A,TRUE,"GENERAL"}</definedName>
    <definedName name="hyhjop" localSheetId="49" hidden="1">{"TAB1",#N/A,TRUE,"GENERAL";"TAB2",#N/A,TRUE,"GENERAL";"TAB3",#N/A,TRUE,"GENERAL";"TAB4",#N/A,TRUE,"GENERAL";"TAB5",#N/A,TRUE,"GENERAL"}</definedName>
    <definedName name="hyhjop" localSheetId="51" hidden="1">{"TAB1",#N/A,TRUE,"GENERAL";"TAB2",#N/A,TRUE,"GENERAL";"TAB3",#N/A,TRUE,"GENERAL";"TAB4",#N/A,TRUE,"GENERAL";"TAB5",#N/A,TRUE,"GENERAL"}</definedName>
    <definedName name="hyhjop" localSheetId="53" hidden="1">{"TAB1",#N/A,TRUE,"GENERAL";"TAB2",#N/A,TRUE,"GENERAL";"TAB3",#N/A,TRUE,"GENERAL";"TAB4",#N/A,TRUE,"GENERAL";"TAB5",#N/A,TRUE,"GENERAL"}</definedName>
    <definedName name="hyhjop" localSheetId="55" hidden="1">{"TAB1",#N/A,TRUE,"GENERAL";"TAB2",#N/A,TRUE,"GENERAL";"TAB3",#N/A,TRUE,"GENERAL";"TAB4",#N/A,TRUE,"GENERAL";"TAB5",#N/A,TRUE,"GENERAL"}</definedName>
    <definedName name="hyhjop" localSheetId="57" hidden="1">{"TAB1",#N/A,TRUE,"GENERAL";"TAB2",#N/A,TRUE,"GENERAL";"TAB3",#N/A,TRUE,"GENERAL";"TAB4",#N/A,TRUE,"GENERAL";"TAB5",#N/A,TRUE,"GENERAL"}</definedName>
    <definedName name="hyhjop" localSheetId="59" hidden="1">{"TAB1",#N/A,TRUE,"GENERAL";"TAB2",#N/A,TRUE,"GENERAL";"TAB3",#N/A,TRUE,"GENERAL";"TAB4",#N/A,TRUE,"GENERAL";"TAB5",#N/A,TRUE,"GENERAL"}</definedName>
    <definedName name="hyhjop" localSheetId="61" hidden="1">{"TAB1",#N/A,TRUE,"GENERAL";"TAB2",#N/A,TRUE,"GENERAL";"TAB3",#N/A,TRUE,"GENERAL";"TAB4",#N/A,TRUE,"GENERAL";"TAB5",#N/A,TRUE,"GENERAL"}</definedName>
    <definedName name="hyhjop" localSheetId="63" hidden="1">{"TAB1",#N/A,TRUE,"GENERAL";"TAB2",#N/A,TRUE,"GENERAL";"TAB3",#N/A,TRUE,"GENERAL";"TAB4",#N/A,TRUE,"GENERAL";"TAB5",#N/A,TRUE,"GENERAL"}</definedName>
    <definedName name="hyhjop" localSheetId="65" hidden="1">{"TAB1",#N/A,TRUE,"GENERAL";"TAB2",#N/A,TRUE,"GENERAL";"TAB3",#N/A,TRUE,"GENERAL";"TAB4",#N/A,TRUE,"GENERAL";"TAB5",#N/A,TRUE,"GENERAL"}</definedName>
    <definedName name="hyhjop" localSheetId="67" hidden="1">{"TAB1",#N/A,TRUE,"GENERAL";"TAB2",#N/A,TRUE,"GENERAL";"TAB3",#N/A,TRUE,"GENERAL";"TAB4",#N/A,TRUE,"GENERAL";"TAB5",#N/A,TRUE,"GENERAL"}</definedName>
    <definedName name="hyhjop" localSheetId="69" hidden="1">{"TAB1",#N/A,TRUE,"GENERAL";"TAB2",#N/A,TRUE,"GENERAL";"TAB3",#N/A,TRUE,"GENERAL";"TAB4",#N/A,TRUE,"GENERAL";"TAB5",#N/A,TRUE,"GENERAL"}</definedName>
    <definedName name="hyhjop" localSheetId="71" hidden="1">{"TAB1",#N/A,TRUE,"GENERAL";"TAB2",#N/A,TRUE,"GENERAL";"TAB3",#N/A,TRUE,"GENERAL";"TAB4",#N/A,TRUE,"GENERAL";"TAB5",#N/A,TRUE,"GENERAL"}</definedName>
    <definedName name="hyhjop" localSheetId="73" hidden="1">{"TAB1",#N/A,TRUE,"GENERAL";"TAB2",#N/A,TRUE,"GENERAL";"TAB3",#N/A,TRUE,"GENERAL";"TAB4",#N/A,TRUE,"GENERAL";"TAB5",#N/A,TRUE,"GENERAL"}</definedName>
    <definedName name="hyhjop" localSheetId="75" hidden="1">{"TAB1",#N/A,TRUE,"GENERAL";"TAB2",#N/A,TRUE,"GENERAL";"TAB3",#N/A,TRUE,"GENERAL";"TAB4",#N/A,TRUE,"GENERAL";"TAB5",#N/A,TRUE,"GENERAL"}</definedName>
    <definedName name="hyhjop" localSheetId="77" hidden="1">{"TAB1",#N/A,TRUE,"GENERAL";"TAB2",#N/A,TRUE,"GENERAL";"TAB3",#N/A,TRUE,"GENERAL";"TAB4",#N/A,TRUE,"GENERAL";"TAB5",#N/A,TRUE,"GENERAL"}</definedName>
    <definedName name="hyhjop" localSheetId="79"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8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40"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45" hidden="1">{"TAB1",#N/A,TRUE,"GENERAL";"TAB2",#N/A,TRUE,"GENERAL";"TAB3",#N/A,TRUE,"GENERAL";"TAB4",#N/A,TRUE,"GENERAL";"TAB5",#N/A,TRUE,"GENERAL"}</definedName>
    <definedName name="hyhyh" localSheetId="47" hidden="1">{"TAB1",#N/A,TRUE,"GENERAL";"TAB2",#N/A,TRUE,"GENERAL";"TAB3",#N/A,TRUE,"GENERAL";"TAB4",#N/A,TRUE,"GENERAL";"TAB5",#N/A,TRUE,"GENERAL"}</definedName>
    <definedName name="hyhyh" localSheetId="49" hidden="1">{"TAB1",#N/A,TRUE,"GENERAL";"TAB2",#N/A,TRUE,"GENERAL";"TAB3",#N/A,TRUE,"GENERAL";"TAB4",#N/A,TRUE,"GENERAL";"TAB5",#N/A,TRUE,"GENERAL"}</definedName>
    <definedName name="hyhyh" localSheetId="51" hidden="1">{"TAB1",#N/A,TRUE,"GENERAL";"TAB2",#N/A,TRUE,"GENERAL";"TAB3",#N/A,TRUE,"GENERAL";"TAB4",#N/A,TRUE,"GENERAL";"TAB5",#N/A,TRUE,"GENERAL"}</definedName>
    <definedName name="hyhyh" localSheetId="53" hidden="1">{"TAB1",#N/A,TRUE,"GENERAL";"TAB2",#N/A,TRUE,"GENERAL";"TAB3",#N/A,TRUE,"GENERAL";"TAB4",#N/A,TRUE,"GENERAL";"TAB5",#N/A,TRUE,"GENERAL"}</definedName>
    <definedName name="hyhyh" localSheetId="55" hidden="1">{"TAB1",#N/A,TRUE,"GENERAL";"TAB2",#N/A,TRUE,"GENERAL";"TAB3",#N/A,TRUE,"GENERAL";"TAB4",#N/A,TRUE,"GENERAL";"TAB5",#N/A,TRUE,"GENERAL"}</definedName>
    <definedName name="hyhyh" localSheetId="57" hidden="1">{"TAB1",#N/A,TRUE,"GENERAL";"TAB2",#N/A,TRUE,"GENERAL";"TAB3",#N/A,TRUE,"GENERAL";"TAB4",#N/A,TRUE,"GENERAL";"TAB5",#N/A,TRUE,"GENERAL"}</definedName>
    <definedName name="hyhyh" localSheetId="59" hidden="1">{"TAB1",#N/A,TRUE,"GENERAL";"TAB2",#N/A,TRUE,"GENERAL";"TAB3",#N/A,TRUE,"GENERAL";"TAB4",#N/A,TRUE,"GENERAL";"TAB5",#N/A,TRUE,"GENERAL"}</definedName>
    <definedName name="hyhyh" localSheetId="61" hidden="1">{"TAB1",#N/A,TRUE,"GENERAL";"TAB2",#N/A,TRUE,"GENERAL";"TAB3",#N/A,TRUE,"GENERAL";"TAB4",#N/A,TRUE,"GENERAL";"TAB5",#N/A,TRUE,"GENERAL"}</definedName>
    <definedName name="hyhyh" localSheetId="63" hidden="1">{"TAB1",#N/A,TRUE,"GENERAL";"TAB2",#N/A,TRUE,"GENERAL";"TAB3",#N/A,TRUE,"GENERAL";"TAB4",#N/A,TRUE,"GENERAL";"TAB5",#N/A,TRUE,"GENERAL"}</definedName>
    <definedName name="hyhyh" localSheetId="65" hidden="1">{"TAB1",#N/A,TRUE,"GENERAL";"TAB2",#N/A,TRUE,"GENERAL";"TAB3",#N/A,TRUE,"GENERAL";"TAB4",#N/A,TRUE,"GENERAL";"TAB5",#N/A,TRUE,"GENERAL"}</definedName>
    <definedName name="hyhyh" localSheetId="67" hidden="1">{"TAB1",#N/A,TRUE,"GENERAL";"TAB2",#N/A,TRUE,"GENERAL";"TAB3",#N/A,TRUE,"GENERAL";"TAB4",#N/A,TRUE,"GENERAL";"TAB5",#N/A,TRUE,"GENERAL"}</definedName>
    <definedName name="hyhyh" localSheetId="69" hidden="1">{"TAB1",#N/A,TRUE,"GENERAL";"TAB2",#N/A,TRUE,"GENERAL";"TAB3",#N/A,TRUE,"GENERAL";"TAB4",#N/A,TRUE,"GENERAL";"TAB5",#N/A,TRUE,"GENERAL"}</definedName>
    <definedName name="hyhyh" localSheetId="71" hidden="1">{"TAB1",#N/A,TRUE,"GENERAL";"TAB2",#N/A,TRUE,"GENERAL";"TAB3",#N/A,TRUE,"GENERAL";"TAB4",#N/A,TRUE,"GENERAL";"TAB5",#N/A,TRUE,"GENERAL"}</definedName>
    <definedName name="hyhyh" localSheetId="73" hidden="1">{"TAB1",#N/A,TRUE,"GENERAL";"TAB2",#N/A,TRUE,"GENERAL";"TAB3",#N/A,TRUE,"GENERAL";"TAB4",#N/A,TRUE,"GENERAL";"TAB5",#N/A,TRUE,"GENERAL"}</definedName>
    <definedName name="hyhyh" localSheetId="75" hidden="1">{"TAB1",#N/A,TRUE,"GENERAL";"TAB2",#N/A,TRUE,"GENERAL";"TAB3",#N/A,TRUE,"GENERAL";"TAB4",#N/A,TRUE,"GENERAL";"TAB5",#N/A,TRUE,"GENERAL"}</definedName>
    <definedName name="hyhyh" localSheetId="77" hidden="1">{"TAB1",#N/A,TRUE,"GENERAL";"TAB2",#N/A,TRUE,"GENERAL";"TAB3",#N/A,TRUE,"GENERAL";"TAB4",#N/A,TRUE,"GENERAL";"TAB5",#N/A,TRUE,"GENERAL"}</definedName>
    <definedName name="hyhyh" localSheetId="79"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26" hidden="1">{"via1",#N/A,TRUE,"general";"via2",#N/A,TRUE,"general";"via3",#N/A,TRUE,"general"}</definedName>
    <definedName name="hytirs" localSheetId="28" hidden="1">{"via1",#N/A,TRUE,"general";"via2",#N/A,TRUE,"general";"via3",#N/A,TRUE,"general"}</definedName>
    <definedName name="hytirs" localSheetId="30" hidden="1">{"via1",#N/A,TRUE,"general";"via2",#N/A,TRUE,"general";"via3",#N/A,TRUE,"general"}</definedName>
    <definedName name="hytirs" localSheetId="81" hidden="1">{"via1",#N/A,TRUE,"general";"via2",#N/A,TRUE,"general";"via3",#N/A,TRUE,"general"}</definedName>
    <definedName name="hytirs" localSheetId="32" hidden="1">{"via1",#N/A,TRUE,"general";"via2",#N/A,TRUE,"general";"via3",#N/A,TRUE,"general"}</definedName>
    <definedName name="hytirs" localSheetId="34" hidden="1">{"via1",#N/A,TRUE,"general";"via2",#N/A,TRUE,"general";"via3",#N/A,TRUE,"general"}</definedName>
    <definedName name="hytirs" localSheetId="36" hidden="1">{"via1",#N/A,TRUE,"general";"via2",#N/A,TRUE,"general";"via3",#N/A,TRUE,"general"}</definedName>
    <definedName name="hytirs" localSheetId="38" hidden="1">{"via1",#N/A,TRUE,"general";"via2",#N/A,TRUE,"general";"via3",#N/A,TRUE,"general"}</definedName>
    <definedName name="hytirs" localSheetId="40" hidden="1">{"via1",#N/A,TRUE,"general";"via2",#N/A,TRUE,"general";"via3",#N/A,TRUE,"general"}</definedName>
    <definedName name="hytirs" localSheetId="42" hidden="1">{"via1",#N/A,TRUE,"general";"via2",#N/A,TRUE,"general";"via3",#N/A,TRUE,"general"}</definedName>
    <definedName name="hytirs" localSheetId="45" hidden="1">{"via1",#N/A,TRUE,"general";"via2",#N/A,TRUE,"general";"via3",#N/A,TRUE,"general"}</definedName>
    <definedName name="hytirs" localSheetId="47" hidden="1">{"via1",#N/A,TRUE,"general";"via2",#N/A,TRUE,"general";"via3",#N/A,TRUE,"general"}</definedName>
    <definedName name="hytirs" localSheetId="49" hidden="1">{"via1",#N/A,TRUE,"general";"via2",#N/A,TRUE,"general";"via3",#N/A,TRUE,"general"}</definedName>
    <definedName name="hytirs" localSheetId="51" hidden="1">{"via1",#N/A,TRUE,"general";"via2",#N/A,TRUE,"general";"via3",#N/A,TRUE,"general"}</definedName>
    <definedName name="hytirs" localSheetId="53" hidden="1">{"via1",#N/A,TRUE,"general";"via2",#N/A,TRUE,"general";"via3",#N/A,TRUE,"general"}</definedName>
    <definedName name="hytirs" localSheetId="55" hidden="1">{"via1",#N/A,TRUE,"general";"via2",#N/A,TRUE,"general";"via3",#N/A,TRUE,"general"}</definedName>
    <definedName name="hytirs" localSheetId="57" hidden="1">{"via1",#N/A,TRUE,"general";"via2",#N/A,TRUE,"general";"via3",#N/A,TRUE,"general"}</definedName>
    <definedName name="hytirs" localSheetId="59" hidden="1">{"via1",#N/A,TRUE,"general";"via2",#N/A,TRUE,"general";"via3",#N/A,TRUE,"general"}</definedName>
    <definedName name="hytirs" localSheetId="61" hidden="1">{"via1",#N/A,TRUE,"general";"via2",#N/A,TRUE,"general";"via3",#N/A,TRUE,"general"}</definedName>
    <definedName name="hytirs" localSheetId="63" hidden="1">{"via1",#N/A,TRUE,"general";"via2",#N/A,TRUE,"general";"via3",#N/A,TRUE,"general"}</definedName>
    <definedName name="hytirs" localSheetId="65" hidden="1">{"via1",#N/A,TRUE,"general";"via2",#N/A,TRUE,"general";"via3",#N/A,TRUE,"general"}</definedName>
    <definedName name="hytirs" localSheetId="67" hidden="1">{"via1",#N/A,TRUE,"general";"via2",#N/A,TRUE,"general";"via3",#N/A,TRUE,"general"}</definedName>
    <definedName name="hytirs" localSheetId="69" hidden="1">{"via1",#N/A,TRUE,"general";"via2",#N/A,TRUE,"general";"via3",#N/A,TRUE,"general"}</definedName>
    <definedName name="hytirs" localSheetId="71" hidden="1">{"via1",#N/A,TRUE,"general";"via2",#N/A,TRUE,"general";"via3",#N/A,TRUE,"general"}</definedName>
    <definedName name="hytirs" localSheetId="73" hidden="1">{"via1",#N/A,TRUE,"general";"via2",#N/A,TRUE,"general";"via3",#N/A,TRUE,"general"}</definedName>
    <definedName name="hytirs" localSheetId="75" hidden="1">{"via1",#N/A,TRUE,"general";"via2",#N/A,TRUE,"general";"via3",#N/A,TRUE,"general"}</definedName>
    <definedName name="hytirs" localSheetId="77" hidden="1">{"via1",#N/A,TRUE,"general";"via2",#N/A,TRUE,"general";"via3",#N/A,TRUE,"general"}</definedName>
    <definedName name="hytirs" localSheetId="79"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6">#REF!</definedName>
    <definedName name="I" localSheetId="28">#REF!</definedName>
    <definedName name="I" localSheetId="30">#REF!</definedName>
    <definedName name="I" localSheetId="81">#REF!</definedName>
    <definedName name="I" localSheetId="32">#REF!</definedName>
    <definedName name="I" localSheetId="34">#REF!</definedName>
    <definedName name="I" localSheetId="36">#REF!</definedName>
    <definedName name="I" localSheetId="38">#REF!</definedName>
    <definedName name="I" localSheetId="40">#REF!</definedName>
    <definedName name="I" localSheetId="42">#REF!</definedName>
    <definedName name="I" localSheetId="45">#REF!</definedName>
    <definedName name="I" localSheetId="47">#REF!</definedName>
    <definedName name="I" localSheetId="49">#REF!</definedName>
    <definedName name="I" localSheetId="51">#REF!</definedName>
    <definedName name="I" localSheetId="53">#REF!</definedName>
    <definedName name="I" localSheetId="55">#REF!</definedName>
    <definedName name="I" localSheetId="57">#REF!</definedName>
    <definedName name="I" localSheetId="59">#REF!</definedName>
    <definedName name="I" localSheetId="61">#REF!</definedName>
    <definedName name="I" localSheetId="63">#REF!</definedName>
    <definedName name="I" localSheetId="65">#REF!</definedName>
    <definedName name="I" localSheetId="67">#REF!</definedName>
    <definedName name="I" localSheetId="69">#REF!</definedName>
    <definedName name="I" localSheetId="71">#REF!</definedName>
    <definedName name="I" localSheetId="56">[29]EQUIPOS!$D$6</definedName>
    <definedName name="I" localSheetId="58">[29]EQUIPOS!$D$6</definedName>
    <definedName name="I" localSheetId="60">[29]EQUIPOS!$D$6</definedName>
    <definedName name="I" localSheetId="62">[29]EQUIPOS!$D$6</definedName>
    <definedName name="I" localSheetId="64">[29]EQUIPOS!$D$6</definedName>
    <definedName name="I" localSheetId="66">[29]EQUIPOS!$D$6</definedName>
    <definedName name="I" localSheetId="68">[29]EQUIPOS!$D$6</definedName>
    <definedName name="I" localSheetId="73">#REF!</definedName>
    <definedName name="I" localSheetId="75">#REF!</definedName>
    <definedName name="I" localSheetId="77">#REF!</definedName>
    <definedName name="I" localSheetId="79">#REF!</definedName>
    <definedName name="I" localSheetId="5">[61]Hoja1!$G$2</definedName>
    <definedName name="I" localSheetId="3">#REF!</definedName>
    <definedName name="I">EQUIPOS!$D$6</definedName>
    <definedName name="i0">#REF!</definedName>
    <definedName name="i8i" localSheetId="26" hidden="1">{"TAB1",#N/A,TRUE,"GENERAL";"TAB2",#N/A,TRUE,"GENERAL";"TAB3",#N/A,TRUE,"GENERAL";"TAB4",#N/A,TRUE,"GENERAL";"TAB5",#N/A,TRUE,"GENERAL"}</definedName>
    <definedName name="i8i" localSheetId="28" hidden="1">{"TAB1",#N/A,TRUE,"GENERAL";"TAB2",#N/A,TRUE,"GENERAL";"TAB3",#N/A,TRUE,"GENERAL";"TAB4",#N/A,TRUE,"GENERAL";"TAB5",#N/A,TRUE,"GENERAL"}</definedName>
    <definedName name="i8i" localSheetId="30" hidden="1">{"TAB1",#N/A,TRUE,"GENERAL";"TAB2",#N/A,TRUE,"GENERAL";"TAB3",#N/A,TRUE,"GENERAL";"TAB4",#N/A,TRUE,"GENERAL";"TAB5",#N/A,TRUE,"GENERAL"}</definedName>
    <definedName name="i8i" localSheetId="81" hidden="1">{"TAB1",#N/A,TRUE,"GENERAL";"TAB2",#N/A,TRUE,"GENERAL";"TAB3",#N/A,TRUE,"GENERAL";"TAB4",#N/A,TRUE,"GENERAL";"TAB5",#N/A,TRUE,"GENERAL"}</definedName>
    <definedName name="i8i" localSheetId="32" hidden="1">{"TAB1",#N/A,TRUE,"GENERAL";"TAB2",#N/A,TRUE,"GENERAL";"TAB3",#N/A,TRUE,"GENERAL";"TAB4",#N/A,TRUE,"GENERAL";"TAB5",#N/A,TRUE,"GENERAL"}</definedName>
    <definedName name="i8i" localSheetId="34" hidden="1">{"TAB1",#N/A,TRUE,"GENERAL";"TAB2",#N/A,TRUE,"GENERAL";"TAB3",#N/A,TRUE,"GENERAL";"TAB4",#N/A,TRUE,"GENERAL";"TAB5",#N/A,TRUE,"GENERAL"}</definedName>
    <definedName name="i8i" localSheetId="36" hidden="1">{"TAB1",#N/A,TRUE,"GENERAL";"TAB2",#N/A,TRUE,"GENERAL";"TAB3",#N/A,TRUE,"GENERAL";"TAB4",#N/A,TRUE,"GENERAL";"TAB5",#N/A,TRUE,"GENERAL"}</definedName>
    <definedName name="i8i" localSheetId="38" hidden="1">{"TAB1",#N/A,TRUE,"GENERAL";"TAB2",#N/A,TRUE,"GENERAL";"TAB3",#N/A,TRUE,"GENERAL";"TAB4",#N/A,TRUE,"GENERAL";"TAB5",#N/A,TRUE,"GENERAL"}</definedName>
    <definedName name="i8i" localSheetId="40" hidden="1">{"TAB1",#N/A,TRUE,"GENERAL";"TAB2",#N/A,TRUE,"GENERAL";"TAB3",#N/A,TRUE,"GENERAL";"TAB4",#N/A,TRUE,"GENERAL";"TAB5",#N/A,TRUE,"GENERAL"}</definedName>
    <definedName name="i8i" localSheetId="42" hidden="1">{"TAB1",#N/A,TRUE,"GENERAL";"TAB2",#N/A,TRUE,"GENERAL";"TAB3",#N/A,TRUE,"GENERAL";"TAB4",#N/A,TRUE,"GENERAL";"TAB5",#N/A,TRUE,"GENERAL"}</definedName>
    <definedName name="i8i" localSheetId="45" hidden="1">{"TAB1",#N/A,TRUE,"GENERAL";"TAB2",#N/A,TRUE,"GENERAL";"TAB3",#N/A,TRUE,"GENERAL";"TAB4",#N/A,TRUE,"GENERAL";"TAB5",#N/A,TRUE,"GENERAL"}</definedName>
    <definedName name="i8i" localSheetId="47" hidden="1">{"TAB1",#N/A,TRUE,"GENERAL";"TAB2",#N/A,TRUE,"GENERAL";"TAB3",#N/A,TRUE,"GENERAL";"TAB4",#N/A,TRUE,"GENERAL";"TAB5",#N/A,TRUE,"GENERAL"}</definedName>
    <definedName name="i8i" localSheetId="49" hidden="1">{"TAB1",#N/A,TRUE,"GENERAL";"TAB2",#N/A,TRUE,"GENERAL";"TAB3",#N/A,TRUE,"GENERAL";"TAB4",#N/A,TRUE,"GENERAL";"TAB5",#N/A,TRUE,"GENERAL"}</definedName>
    <definedName name="i8i" localSheetId="51" hidden="1">{"TAB1",#N/A,TRUE,"GENERAL";"TAB2",#N/A,TRUE,"GENERAL";"TAB3",#N/A,TRUE,"GENERAL";"TAB4",#N/A,TRUE,"GENERAL";"TAB5",#N/A,TRUE,"GENERAL"}</definedName>
    <definedName name="i8i" localSheetId="53" hidden="1">{"TAB1",#N/A,TRUE,"GENERAL";"TAB2",#N/A,TRUE,"GENERAL";"TAB3",#N/A,TRUE,"GENERAL";"TAB4",#N/A,TRUE,"GENERAL";"TAB5",#N/A,TRUE,"GENERAL"}</definedName>
    <definedName name="i8i" localSheetId="55" hidden="1">{"TAB1",#N/A,TRUE,"GENERAL";"TAB2",#N/A,TRUE,"GENERAL";"TAB3",#N/A,TRUE,"GENERAL";"TAB4",#N/A,TRUE,"GENERAL";"TAB5",#N/A,TRUE,"GENERAL"}</definedName>
    <definedName name="i8i" localSheetId="57" hidden="1">{"TAB1",#N/A,TRUE,"GENERAL";"TAB2",#N/A,TRUE,"GENERAL";"TAB3",#N/A,TRUE,"GENERAL";"TAB4",#N/A,TRUE,"GENERAL";"TAB5",#N/A,TRUE,"GENERAL"}</definedName>
    <definedName name="i8i" localSheetId="59" hidden="1">{"TAB1",#N/A,TRUE,"GENERAL";"TAB2",#N/A,TRUE,"GENERAL";"TAB3",#N/A,TRUE,"GENERAL";"TAB4",#N/A,TRUE,"GENERAL";"TAB5",#N/A,TRUE,"GENERAL"}</definedName>
    <definedName name="i8i" localSheetId="61" hidden="1">{"TAB1",#N/A,TRUE,"GENERAL";"TAB2",#N/A,TRUE,"GENERAL";"TAB3",#N/A,TRUE,"GENERAL";"TAB4",#N/A,TRUE,"GENERAL";"TAB5",#N/A,TRUE,"GENERAL"}</definedName>
    <definedName name="i8i" localSheetId="63" hidden="1">{"TAB1",#N/A,TRUE,"GENERAL";"TAB2",#N/A,TRUE,"GENERAL";"TAB3",#N/A,TRUE,"GENERAL";"TAB4",#N/A,TRUE,"GENERAL";"TAB5",#N/A,TRUE,"GENERAL"}</definedName>
    <definedName name="i8i" localSheetId="65" hidden="1">{"TAB1",#N/A,TRUE,"GENERAL";"TAB2",#N/A,TRUE,"GENERAL";"TAB3",#N/A,TRUE,"GENERAL";"TAB4",#N/A,TRUE,"GENERAL";"TAB5",#N/A,TRUE,"GENERAL"}</definedName>
    <definedName name="i8i" localSheetId="67" hidden="1">{"TAB1",#N/A,TRUE,"GENERAL";"TAB2",#N/A,TRUE,"GENERAL";"TAB3",#N/A,TRUE,"GENERAL";"TAB4",#N/A,TRUE,"GENERAL";"TAB5",#N/A,TRUE,"GENERAL"}</definedName>
    <definedName name="i8i" localSheetId="69" hidden="1">{"TAB1",#N/A,TRUE,"GENERAL";"TAB2",#N/A,TRUE,"GENERAL";"TAB3",#N/A,TRUE,"GENERAL";"TAB4",#N/A,TRUE,"GENERAL";"TAB5",#N/A,TRUE,"GENERAL"}</definedName>
    <definedName name="i8i" localSheetId="71" hidden="1">{"TAB1",#N/A,TRUE,"GENERAL";"TAB2",#N/A,TRUE,"GENERAL";"TAB3",#N/A,TRUE,"GENERAL";"TAB4",#N/A,TRUE,"GENERAL";"TAB5",#N/A,TRUE,"GENERAL"}</definedName>
    <definedName name="i8i" localSheetId="73" hidden="1">{"TAB1",#N/A,TRUE,"GENERAL";"TAB2",#N/A,TRUE,"GENERAL";"TAB3",#N/A,TRUE,"GENERAL";"TAB4",#N/A,TRUE,"GENERAL";"TAB5",#N/A,TRUE,"GENERAL"}</definedName>
    <definedName name="i8i" localSheetId="75" hidden="1">{"TAB1",#N/A,TRUE,"GENERAL";"TAB2",#N/A,TRUE,"GENERAL";"TAB3",#N/A,TRUE,"GENERAL";"TAB4",#N/A,TRUE,"GENERAL";"TAB5",#N/A,TRUE,"GENERAL"}</definedName>
    <definedName name="i8i" localSheetId="77" hidden="1">{"TAB1",#N/A,TRUE,"GENERAL";"TAB2",#N/A,TRUE,"GENERAL";"TAB3",#N/A,TRUE,"GENERAL";"TAB4",#N/A,TRUE,"GENERAL";"TAB5",#N/A,TRUE,"GENERAL"}</definedName>
    <definedName name="i8i" localSheetId="79"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[81]Hoja1!$C$17</definedName>
    <definedName name="icbf">[81]Hoja1!$C$15</definedName>
    <definedName name="Icct">#REF!</definedName>
    <definedName name="ICP">[14]Tablas!#REF!</definedName>
    <definedName name="ICP1_1">[14]Tablas!#REF!</definedName>
    <definedName name="ICP1_1_1">[14]Tablas!#REF!</definedName>
    <definedName name="ICP1_1_2">[14]Tablas!#REF!</definedName>
    <definedName name="ICP1_1_3">[14]Tablas!#REF!</definedName>
    <definedName name="ICP1_1_4">[14]Tablas!#REF!</definedName>
    <definedName name="ICP1_2">[14]Tablas!#REF!</definedName>
    <definedName name="ICP1_3">[14]Tablas!#REF!</definedName>
    <definedName name="ICP1_4">[14]Tablas!#REF!</definedName>
    <definedName name="ID" localSheetId="26">'1,1'!ERR</definedName>
    <definedName name="ID" localSheetId="28">'1,2'!ERR</definedName>
    <definedName name="ID" localSheetId="30">'1,3'!ERR</definedName>
    <definedName name="ID" localSheetId="81">'12,2'!ERR</definedName>
    <definedName name="ID" localSheetId="32">'2,1-7,2-10,1'!ERR</definedName>
    <definedName name="ID" localSheetId="34">'2,2-7,3-10,2'!ERR</definedName>
    <definedName name="ID" localSheetId="36">'2,3-10,3'!ERR</definedName>
    <definedName name="ID" localSheetId="38">'2,4-10,4'!ERR</definedName>
    <definedName name="ID" localSheetId="40">'3,1'!ERR</definedName>
    <definedName name="ID" localSheetId="42">'3,2'!ERR</definedName>
    <definedName name="ID" localSheetId="45">'3,3'!ERR</definedName>
    <definedName name="ID" localSheetId="47">'3,5'!ERR</definedName>
    <definedName name="ID" localSheetId="49">'3,6'!ERR</definedName>
    <definedName name="ID" localSheetId="51">'4,1'!ERR</definedName>
    <definedName name="ID" localSheetId="53">'5,1-11,1'!ERR</definedName>
    <definedName name="ID" localSheetId="55">'6,1-8,2-12,1'!ERR</definedName>
    <definedName name="ID" localSheetId="57">'6,2'!ERR</definedName>
    <definedName name="ID" localSheetId="59">'6,3'!ERR</definedName>
    <definedName name="ID" localSheetId="61">'6,4-9,2'!ERR</definedName>
    <definedName name="ID" localSheetId="63">'6,5-9,3'!ERR</definedName>
    <definedName name="ID" localSheetId="65">'6,6'!ERR</definedName>
    <definedName name="ID" localSheetId="67">'6,7'!ERR</definedName>
    <definedName name="ID" localSheetId="69">'6,8'!ERR</definedName>
    <definedName name="ID" localSheetId="71">'6,9'!ERR</definedName>
    <definedName name="ID" localSheetId="73">'7,1'!ERR</definedName>
    <definedName name="ID" localSheetId="75">'8,1- 3,4'!ERR</definedName>
    <definedName name="ID" localSheetId="77">'8,3'!ERR</definedName>
    <definedName name="ID" localSheetId="79">'9,1'!ERR</definedName>
    <definedName name="ID" localSheetId="3">[0]!ERR</definedName>
    <definedName name="id">#REF!</definedName>
    <definedName name="IF" localSheetId="26">'[76]A. P. U.'!#REF!</definedName>
    <definedName name="IF" localSheetId="28">'[76]A. P. U.'!#REF!</definedName>
    <definedName name="IF" localSheetId="30">'[76]A. P. U.'!#REF!</definedName>
    <definedName name="IF" localSheetId="81">'[76]A. P. U.'!#REF!</definedName>
    <definedName name="IF" localSheetId="32">'[76]A. P. U.'!#REF!</definedName>
    <definedName name="IF" localSheetId="34">'[76]A. P. U.'!#REF!</definedName>
    <definedName name="IF" localSheetId="36">'[76]A. P. U.'!#REF!</definedName>
    <definedName name="IF" localSheetId="38">'[76]A. P. U.'!#REF!</definedName>
    <definedName name="IF" localSheetId="40">'[76]A. P. U.'!#REF!</definedName>
    <definedName name="IF" localSheetId="42">'[76]A. P. U.'!#REF!</definedName>
    <definedName name="IF" localSheetId="45">'[76]A. P. U.'!#REF!</definedName>
    <definedName name="IF" localSheetId="47">'[76]A. P. U.'!#REF!</definedName>
    <definedName name="IF" localSheetId="49">'[76]A. P. U.'!#REF!</definedName>
    <definedName name="IF" localSheetId="51">'[76]A. P. U.'!#REF!</definedName>
    <definedName name="IF" localSheetId="53">'[76]A. P. U.'!#REF!</definedName>
    <definedName name="IF" localSheetId="55">'[76]A. P. U.'!#REF!</definedName>
    <definedName name="IF" localSheetId="57">'[76]A. P. U.'!#REF!</definedName>
    <definedName name="IF" localSheetId="59">'[76]A. P. U.'!#REF!</definedName>
    <definedName name="IF" localSheetId="61">'[76]A. P. U.'!#REF!</definedName>
    <definedName name="IF" localSheetId="63">'[76]A. P. U.'!#REF!</definedName>
    <definedName name="IF" localSheetId="65">'[76]A. P. U.'!#REF!</definedName>
    <definedName name="IF" localSheetId="67">'[76]A. P. U.'!#REF!</definedName>
    <definedName name="IF" localSheetId="69">'[76]A. P. U.'!#REF!</definedName>
    <definedName name="IF" localSheetId="71">'[76]A. P. U.'!#REF!</definedName>
    <definedName name="IF" localSheetId="73">'[76]A. P. U.'!#REF!</definedName>
    <definedName name="IF" localSheetId="75">'[76]A. P. U.'!#REF!</definedName>
    <definedName name="IF" localSheetId="77">'[76]A. P. U.'!#REF!</definedName>
    <definedName name="IF" localSheetId="79">'[76]A. P. U.'!#REF!</definedName>
    <definedName name="IF" localSheetId="3">'[76]A. P. U.'!#REF!</definedName>
    <definedName name="IF">'[77]A. P. U.'!#REF!</definedName>
    <definedName name="Ig" localSheetId="26">#REF!</definedName>
    <definedName name="Ig" localSheetId="28">#REF!</definedName>
    <definedName name="Ig" localSheetId="30">#REF!</definedName>
    <definedName name="Ig" localSheetId="81">#REF!</definedName>
    <definedName name="Ig" localSheetId="32">#REF!</definedName>
    <definedName name="Ig" localSheetId="34">#REF!</definedName>
    <definedName name="Ig" localSheetId="36">#REF!</definedName>
    <definedName name="Ig" localSheetId="38">#REF!</definedName>
    <definedName name="Ig" localSheetId="40">#REF!</definedName>
    <definedName name="Ig" localSheetId="42">#REF!</definedName>
    <definedName name="Ig" localSheetId="45">#REF!</definedName>
    <definedName name="Ig" localSheetId="47">#REF!</definedName>
    <definedName name="Ig" localSheetId="49">#REF!</definedName>
    <definedName name="Ig" localSheetId="51">#REF!</definedName>
    <definedName name="Ig" localSheetId="53">#REF!</definedName>
    <definedName name="Ig" localSheetId="55">#REF!</definedName>
    <definedName name="Ig" localSheetId="57">#REF!</definedName>
    <definedName name="Ig" localSheetId="59">#REF!</definedName>
    <definedName name="Ig" localSheetId="61">#REF!</definedName>
    <definedName name="Ig" localSheetId="63">#REF!</definedName>
    <definedName name="Ig" localSheetId="65">#REF!</definedName>
    <definedName name="Ig" localSheetId="67">#REF!</definedName>
    <definedName name="Ig" localSheetId="69">#REF!</definedName>
    <definedName name="Ig" localSheetId="71">#REF!</definedName>
    <definedName name="ig" localSheetId="56">#REF!</definedName>
    <definedName name="ig" localSheetId="58">#REF!</definedName>
    <definedName name="ig" localSheetId="60">#REF!</definedName>
    <definedName name="ig" localSheetId="62">#REF!</definedName>
    <definedName name="ig" localSheetId="64">#REF!</definedName>
    <definedName name="ig" localSheetId="66">#REF!</definedName>
    <definedName name="ig" localSheetId="68">#REF!</definedName>
    <definedName name="Ig" localSheetId="73">#REF!</definedName>
    <definedName name="Ig" localSheetId="75">#REF!</definedName>
    <definedName name="Ig" localSheetId="77">#REF!</definedName>
    <definedName name="Ig" localSheetId="79">#REF!</definedName>
    <definedName name="Ig" localSheetId="3">#REF!</definedName>
    <definedName name="ig">#REF!</definedName>
    <definedName name="ii" localSheetId="26" hidden="1">{"TAB1",#N/A,TRUE,"GENERAL";"TAB2",#N/A,TRUE,"GENERAL";"TAB3",#N/A,TRUE,"GENERAL";"TAB4",#N/A,TRUE,"GENERAL";"TAB5",#N/A,TRUE,"GENERAL"}</definedName>
    <definedName name="ii" localSheetId="28" hidden="1">{"TAB1",#N/A,TRUE,"GENERAL";"TAB2",#N/A,TRUE,"GENERAL";"TAB3",#N/A,TRUE,"GENERAL";"TAB4",#N/A,TRUE,"GENERAL";"TAB5",#N/A,TRUE,"GENERAL"}</definedName>
    <definedName name="ii" localSheetId="30" hidden="1">{"TAB1",#N/A,TRUE,"GENERAL";"TAB2",#N/A,TRUE,"GENERAL";"TAB3",#N/A,TRUE,"GENERAL";"TAB4",#N/A,TRUE,"GENERAL";"TAB5",#N/A,TRUE,"GENERAL"}</definedName>
    <definedName name="ii" localSheetId="81" hidden="1">{"TAB1",#N/A,TRUE,"GENERAL";"TAB2",#N/A,TRUE,"GENERAL";"TAB3",#N/A,TRUE,"GENERAL";"TAB4",#N/A,TRUE,"GENERAL";"TAB5",#N/A,TRUE,"GENERAL"}</definedName>
    <definedName name="ii" localSheetId="32" hidden="1">{"TAB1",#N/A,TRUE,"GENERAL";"TAB2",#N/A,TRUE,"GENERAL";"TAB3",#N/A,TRUE,"GENERAL";"TAB4",#N/A,TRUE,"GENERAL";"TAB5",#N/A,TRUE,"GENERAL"}</definedName>
    <definedName name="ii" localSheetId="34" hidden="1">{"TAB1",#N/A,TRUE,"GENERAL";"TAB2",#N/A,TRUE,"GENERAL";"TAB3",#N/A,TRUE,"GENERAL";"TAB4",#N/A,TRUE,"GENERAL";"TAB5",#N/A,TRUE,"GENERAL"}</definedName>
    <definedName name="ii" localSheetId="36" hidden="1">{"TAB1",#N/A,TRUE,"GENERAL";"TAB2",#N/A,TRUE,"GENERAL";"TAB3",#N/A,TRUE,"GENERAL";"TAB4",#N/A,TRUE,"GENERAL";"TAB5",#N/A,TRUE,"GENERAL"}</definedName>
    <definedName name="ii" localSheetId="38" hidden="1">{"TAB1",#N/A,TRUE,"GENERAL";"TAB2",#N/A,TRUE,"GENERAL";"TAB3",#N/A,TRUE,"GENERAL";"TAB4",#N/A,TRUE,"GENERAL";"TAB5",#N/A,TRUE,"GENERAL"}</definedName>
    <definedName name="ii" localSheetId="40" hidden="1">{"TAB1",#N/A,TRUE,"GENERAL";"TAB2",#N/A,TRUE,"GENERAL";"TAB3",#N/A,TRUE,"GENERAL";"TAB4",#N/A,TRUE,"GENERAL";"TAB5",#N/A,TRUE,"GENERAL"}</definedName>
    <definedName name="ii" localSheetId="42" hidden="1">{"TAB1",#N/A,TRUE,"GENERAL";"TAB2",#N/A,TRUE,"GENERAL";"TAB3",#N/A,TRUE,"GENERAL";"TAB4",#N/A,TRUE,"GENERAL";"TAB5",#N/A,TRUE,"GENERAL"}</definedName>
    <definedName name="ii" localSheetId="45" hidden="1">{"TAB1",#N/A,TRUE,"GENERAL";"TAB2",#N/A,TRUE,"GENERAL";"TAB3",#N/A,TRUE,"GENERAL";"TAB4",#N/A,TRUE,"GENERAL";"TAB5",#N/A,TRUE,"GENERAL"}</definedName>
    <definedName name="ii" localSheetId="47" hidden="1">{"TAB1",#N/A,TRUE,"GENERAL";"TAB2",#N/A,TRUE,"GENERAL";"TAB3",#N/A,TRUE,"GENERAL";"TAB4",#N/A,TRUE,"GENERAL";"TAB5",#N/A,TRUE,"GENERAL"}</definedName>
    <definedName name="ii" localSheetId="49" hidden="1">{"TAB1",#N/A,TRUE,"GENERAL";"TAB2",#N/A,TRUE,"GENERAL";"TAB3",#N/A,TRUE,"GENERAL";"TAB4",#N/A,TRUE,"GENERAL";"TAB5",#N/A,TRUE,"GENERAL"}</definedName>
    <definedName name="ii" localSheetId="51" hidden="1">{"TAB1",#N/A,TRUE,"GENERAL";"TAB2",#N/A,TRUE,"GENERAL";"TAB3",#N/A,TRUE,"GENERAL";"TAB4",#N/A,TRUE,"GENERAL";"TAB5",#N/A,TRUE,"GENERAL"}</definedName>
    <definedName name="ii" localSheetId="53" hidden="1">{"TAB1",#N/A,TRUE,"GENERAL";"TAB2",#N/A,TRUE,"GENERAL";"TAB3",#N/A,TRUE,"GENERAL";"TAB4",#N/A,TRUE,"GENERAL";"TAB5",#N/A,TRUE,"GENERAL"}</definedName>
    <definedName name="ii" localSheetId="55" hidden="1">{"TAB1",#N/A,TRUE,"GENERAL";"TAB2",#N/A,TRUE,"GENERAL";"TAB3",#N/A,TRUE,"GENERAL";"TAB4",#N/A,TRUE,"GENERAL";"TAB5",#N/A,TRUE,"GENERAL"}</definedName>
    <definedName name="ii" localSheetId="57" hidden="1">{"TAB1",#N/A,TRUE,"GENERAL";"TAB2",#N/A,TRUE,"GENERAL";"TAB3",#N/A,TRUE,"GENERAL";"TAB4",#N/A,TRUE,"GENERAL";"TAB5",#N/A,TRUE,"GENERAL"}</definedName>
    <definedName name="ii" localSheetId="59" hidden="1">{"TAB1",#N/A,TRUE,"GENERAL";"TAB2",#N/A,TRUE,"GENERAL";"TAB3",#N/A,TRUE,"GENERAL";"TAB4",#N/A,TRUE,"GENERAL";"TAB5",#N/A,TRUE,"GENERAL"}</definedName>
    <definedName name="ii" localSheetId="61" hidden="1">{"TAB1",#N/A,TRUE,"GENERAL";"TAB2",#N/A,TRUE,"GENERAL";"TAB3",#N/A,TRUE,"GENERAL";"TAB4",#N/A,TRUE,"GENERAL";"TAB5",#N/A,TRUE,"GENERAL"}</definedName>
    <definedName name="ii" localSheetId="63" hidden="1">{"TAB1",#N/A,TRUE,"GENERAL";"TAB2",#N/A,TRUE,"GENERAL";"TAB3",#N/A,TRUE,"GENERAL";"TAB4",#N/A,TRUE,"GENERAL";"TAB5",#N/A,TRUE,"GENERAL"}</definedName>
    <definedName name="ii" localSheetId="65" hidden="1">{"TAB1",#N/A,TRUE,"GENERAL";"TAB2",#N/A,TRUE,"GENERAL";"TAB3",#N/A,TRUE,"GENERAL";"TAB4",#N/A,TRUE,"GENERAL";"TAB5",#N/A,TRUE,"GENERAL"}</definedName>
    <definedName name="ii" localSheetId="67" hidden="1">{"TAB1",#N/A,TRUE,"GENERAL";"TAB2",#N/A,TRUE,"GENERAL";"TAB3",#N/A,TRUE,"GENERAL";"TAB4",#N/A,TRUE,"GENERAL";"TAB5",#N/A,TRUE,"GENERAL"}</definedName>
    <definedName name="ii" localSheetId="69" hidden="1">{"TAB1",#N/A,TRUE,"GENERAL";"TAB2",#N/A,TRUE,"GENERAL";"TAB3",#N/A,TRUE,"GENERAL";"TAB4",#N/A,TRUE,"GENERAL";"TAB5",#N/A,TRUE,"GENERAL"}</definedName>
    <definedName name="ii" localSheetId="71" hidden="1">{"TAB1",#N/A,TRUE,"GENERAL";"TAB2",#N/A,TRUE,"GENERAL";"TAB3",#N/A,TRUE,"GENERAL";"TAB4",#N/A,TRUE,"GENERAL";"TAB5",#N/A,TRUE,"GENERAL"}</definedName>
    <definedName name="ii" localSheetId="56">#REF!</definedName>
    <definedName name="ii" localSheetId="58">#REF!</definedName>
    <definedName name="ii" localSheetId="60">#REF!</definedName>
    <definedName name="ii" localSheetId="62">#REF!</definedName>
    <definedName name="ii" localSheetId="64">#REF!</definedName>
    <definedName name="ii" localSheetId="66">#REF!</definedName>
    <definedName name="ii" localSheetId="68">#REF!</definedName>
    <definedName name="ii" localSheetId="73" hidden="1">{"TAB1",#N/A,TRUE,"GENERAL";"TAB2",#N/A,TRUE,"GENERAL";"TAB3",#N/A,TRUE,"GENERAL";"TAB4",#N/A,TRUE,"GENERAL";"TAB5",#N/A,TRUE,"GENERAL"}</definedName>
    <definedName name="ii" localSheetId="75" hidden="1">{"TAB1",#N/A,TRUE,"GENERAL";"TAB2",#N/A,TRUE,"GENERAL";"TAB3",#N/A,TRUE,"GENERAL";"TAB4",#N/A,TRUE,"GENERAL";"TAB5",#N/A,TRUE,"GENERAL"}</definedName>
    <definedName name="ii" localSheetId="77" hidden="1">{"TAB1",#N/A,TRUE,"GENERAL";"TAB2",#N/A,TRUE,"GENERAL";"TAB3",#N/A,TRUE,"GENERAL";"TAB4",#N/A,TRUE,"GENERAL";"TAB5",#N/A,TRUE,"GENERAL"}</definedName>
    <definedName name="ii" localSheetId="79" hidden="1">{"TAB1",#N/A,TRUE,"GENERAL";"TAB2",#N/A,TRUE,"GENERAL";"TAB3",#N/A,TRUE,"GENERAL";"TAB4",#N/A,TRUE,"GENERAL";"TAB5",#N/A,TRUE,"GENERAL"}</definedName>
    <definedName name="ii" localSheetId="3" hidden="1">{"TAB1",#N/A,TRUE,"GENERAL";"TAB2",#N/A,TRUE,"GENERAL";"TAB3",#N/A,TRUE,"GENERAL";"TAB4",#N/A,TRUE,"GENERAL";"TAB5",#N/A,TRUE,"GENERAL"}</definedName>
    <definedName name="ii">#REF!</definedName>
    <definedName name="iii" localSheetId="26" hidden="1">{"via1",#N/A,TRUE,"general";"via2",#N/A,TRUE,"general";"via3",#N/A,TRUE,"general"}</definedName>
    <definedName name="iii" localSheetId="28" hidden="1">{"via1",#N/A,TRUE,"general";"via2",#N/A,TRUE,"general";"via3",#N/A,TRUE,"general"}</definedName>
    <definedName name="iii" localSheetId="30" hidden="1">{"via1",#N/A,TRUE,"general";"via2",#N/A,TRUE,"general";"via3",#N/A,TRUE,"general"}</definedName>
    <definedName name="iii" localSheetId="81" hidden="1">{"via1",#N/A,TRUE,"general";"via2",#N/A,TRUE,"general";"via3",#N/A,TRUE,"general"}</definedName>
    <definedName name="iii" localSheetId="32" hidden="1">{"via1",#N/A,TRUE,"general";"via2",#N/A,TRUE,"general";"via3",#N/A,TRUE,"general"}</definedName>
    <definedName name="iii" localSheetId="34" hidden="1">{"via1",#N/A,TRUE,"general";"via2",#N/A,TRUE,"general";"via3",#N/A,TRUE,"general"}</definedName>
    <definedName name="iii" localSheetId="36" hidden="1">{"via1",#N/A,TRUE,"general";"via2",#N/A,TRUE,"general";"via3",#N/A,TRUE,"general"}</definedName>
    <definedName name="iii" localSheetId="38" hidden="1">{"via1",#N/A,TRUE,"general";"via2",#N/A,TRUE,"general";"via3",#N/A,TRUE,"general"}</definedName>
    <definedName name="iii" localSheetId="40" hidden="1">{"via1",#N/A,TRUE,"general";"via2",#N/A,TRUE,"general";"via3",#N/A,TRUE,"general"}</definedName>
    <definedName name="iii" localSheetId="42" hidden="1">{"via1",#N/A,TRUE,"general";"via2",#N/A,TRUE,"general";"via3",#N/A,TRUE,"general"}</definedName>
    <definedName name="iii" localSheetId="45" hidden="1">{"via1",#N/A,TRUE,"general";"via2",#N/A,TRUE,"general";"via3",#N/A,TRUE,"general"}</definedName>
    <definedName name="iii" localSheetId="47" hidden="1">{"via1",#N/A,TRUE,"general";"via2",#N/A,TRUE,"general";"via3",#N/A,TRUE,"general"}</definedName>
    <definedName name="iii" localSheetId="49" hidden="1">{"via1",#N/A,TRUE,"general";"via2",#N/A,TRUE,"general";"via3",#N/A,TRUE,"general"}</definedName>
    <definedName name="iii" localSheetId="51" hidden="1">{"via1",#N/A,TRUE,"general";"via2",#N/A,TRUE,"general";"via3",#N/A,TRUE,"general"}</definedName>
    <definedName name="iii" localSheetId="53" hidden="1">{"via1",#N/A,TRUE,"general";"via2",#N/A,TRUE,"general";"via3",#N/A,TRUE,"general"}</definedName>
    <definedName name="iii" localSheetId="55" hidden="1">{"via1",#N/A,TRUE,"general";"via2",#N/A,TRUE,"general";"via3",#N/A,TRUE,"general"}</definedName>
    <definedName name="iii" localSheetId="57" hidden="1">{"via1",#N/A,TRUE,"general";"via2",#N/A,TRUE,"general";"via3",#N/A,TRUE,"general"}</definedName>
    <definedName name="iii" localSheetId="59" hidden="1">{"via1",#N/A,TRUE,"general";"via2",#N/A,TRUE,"general";"via3",#N/A,TRUE,"general"}</definedName>
    <definedName name="iii" localSheetId="61" hidden="1">{"via1",#N/A,TRUE,"general";"via2",#N/A,TRUE,"general";"via3",#N/A,TRUE,"general"}</definedName>
    <definedName name="iii" localSheetId="63" hidden="1">{"via1",#N/A,TRUE,"general";"via2",#N/A,TRUE,"general";"via3",#N/A,TRUE,"general"}</definedName>
    <definedName name="iii" localSheetId="65" hidden="1">{"via1",#N/A,TRUE,"general";"via2",#N/A,TRUE,"general";"via3",#N/A,TRUE,"general"}</definedName>
    <definedName name="iii" localSheetId="67" hidden="1">{"via1",#N/A,TRUE,"general";"via2",#N/A,TRUE,"general";"via3",#N/A,TRUE,"general"}</definedName>
    <definedName name="iii" localSheetId="69" hidden="1">{"via1",#N/A,TRUE,"general";"via2",#N/A,TRUE,"general";"via3",#N/A,TRUE,"general"}</definedName>
    <definedName name="iii" localSheetId="71" hidden="1">{"via1",#N/A,TRUE,"general";"via2",#N/A,TRUE,"general";"via3",#N/A,TRUE,"general"}</definedName>
    <definedName name="iii" localSheetId="73" hidden="1">{"via1",#N/A,TRUE,"general";"via2",#N/A,TRUE,"general";"via3",#N/A,TRUE,"general"}</definedName>
    <definedName name="iii" localSheetId="75" hidden="1">{"via1",#N/A,TRUE,"general";"via2",#N/A,TRUE,"general";"via3",#N/A,TRUE,"general"}</definedName>
    <definedName name="iii" localSheetId="77" hidden="1">{"via1",#N/A,TRUE,"general";"via2",#N/A,TRUE,"general";"via3",#N/A,TRUE,"general"}</definedName>
    <definedName name="iii" localSheetId="79"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6" hidden="1">{"via1",#N/A,TRUE,"general";"via2",#N/A,TRUE,"general";"via3",#N/A,TRUE,"general"}</definedName>
    <definedName name="iiii" localSheetId="28" hidden="1">{"via1",#N/A,TRUE,"general";"via2",#N/A,TRUE,"general";"via3",#N/A,TRUE,"general"}</definedName>
    <definedName name="iiii" localSheetId="30" hidden="1">{"via1",#N/A,TRUE,"general";"via2",#N/A,TRUE,"general";"via3",#N/A,TRUE,"general"}</definedName>
    <definedName name="iiii" localSheetId="81" hidden="1">{"via1",#N/A,TRUE,"general";"via2",#N/A,TRUE,"general";"via3",#N/A,TRUE,"general"}</definedName>
    <definedName name="iiii" localSheetId="32" hidden="1">{"via1",#N/A,TRUE,"general";"via2",#N/A,TRUE,"general";"via3",#N/A,TRUE,"general"}</definedName>
    <definedName name="iiii" localSheetId="34" hidden="1">{"via1",#N/A,TRUE,"general";"via2",#N/A,TRUE,"general";"via3",#N/A,TRUE,"general"}</definedName>
    <definedName name="iiii" localSheetId="36" hidden="1">{"via1",#N/A,TRUE,"general";"via2",#N/A,TRUE,"general";"via3",#N/A,TRUE,"general"}</definedName>
    <definedName name="iiii" localSheetId="38" hidden="1">{"via1",#N/A,TRUE,"general";"via2",#N/A,TRUE,"general";"via3",#N/A,TRUE,"general"}</definedName>
    <definedName name="iiii" localSheetId="40" hidden="1">{"via1",#N/A,TRUE,"general";"via2",#N/A,TRUE,"general";"via3",#N/A,TRUE,"general"}</definedName>
    <definedName name="iiii" localSheetId="42" hidden="1">{"via1",#N/A,TRUE,"general";"via2",#N/A,TRUE,"general";"via3",#N/A,TRUE,"general"}</definedName>
    <definedName name="iiii" localSheetId="45" hidden="1">{"via1",#N/A,TRUE,"general";"via2",#N/A,TRUE,"general";"via3",#N/A,TRUE,"general"}</definedName>
    <definedName name="iiii" localSheetId="47" hidden="1">{"via1",#N/A,TRUE,"general";"via2",#N/A,TRUE,"general";"via3",#N/A,TRUE,"general"}</definedName>
    <definedName name="iiii" localSheetId="49" hidden="1">{"via1",#N/A,TRUE,"general";"via2",#N/A,TRUE,"general";"via3",#N/A,TRUE,"general"}</definedName>
    <definedName name="iiii" localSheetId="51" hidden="1">{"via1",#N/A,TRUE,"general";"via2",#N/A,TRUE,"general";"via3",#N/A,TRUE,"general"}</definedName>
    <definedName name="iiii" localSheetId="53" hidden="1">{"via1",#N/A,TRUE,"general";"via2",#N/A,TRUE,"general";"via3",#N/A,TRUE,"general"}</definedName>
    <definedName name="iiii" localSheetId="55" hidden="1">{"via1",#N/A,TRUE,"general";"via2",#N/A,TRUE,"general";"via3",#N/A,TRUE,"general"}</definedName>
    <definedName name="iiii" localSheetId="57" hidden="1">{"via1",#N/A,TRUE,"general";"via2",#N/A,TRUE,"general";"via3",#N/A,TRUE,"general"}</definedName>
    <definedName name="iiii" localSheetId="59" hidden="1">{"via1",#N/A,TRUE,"general";"via2",#N/A,TRUE,"general";"via3",#N/A,TRUE,"general"}</definedName>
    <definedName name="iiii" localSheetId="61" hidden="1">{"via1",#N/A,TRUE,"general";"via2",#N/A,TRUE,"general";"via3",#N/A,TRUE,"general"}</definedName>
    <definedName name="iiii" localSheetId="63" hidden="1">{"via1",#N/A,TRUE,"general";"via2",#N/A,TRUE,"general";"via3",#N/A,TRUE,"general"}</definedName>
    <definedName name="iiii" localSheetId="65" hidden="1">{"via1",#N/A,TRUE,"general";"via2",#N/A,TRUE,"general";"via3",#N/A,TRUE,"general"}</definedName>
    <definedName name="iiii" localSheetId="67" hidden="1">{"via1",#N/A,TRUE,"general";"via2",#N/A,TRUE,"general";"via3",#N/A,TRUE,"general"}</definedName>
    <definedName name="iiii" localSheetId="69" hidden="1">{"via1",#N/A,TRUE,"general";"via2",#N/A,TRUE,"general";"via3",#N/A,TRUE,"general"}</definedName>
    <definedName name="iiii" localSheetId="71" hidden="1">{"via1",#N/A,TRUE,"general";"via2",#N/A,TRUE,"general";"via3",#N/A,TRUE,"general"}</definedName>
    <definedName name="iiii" localSheetId="73" hidden="1">{"via1",#N/A,TRUE,"general";"via2",#N/A,TRUE,"general";"via3",#N/A,TRUE,"general"}</definedName>
    <definedName name="iiii" localSheetId="75" hidden="1">{"via1",#N/A,TRUE,"general";"via2",#N/A,TRUE,"general";"via3",#N/A,TRUE,"general"}</definedName>
    <definedName name="iiii" localSheetId="77" hidden="1">{"via1",#N/A,TRUE,"general";"via2",#N/A,TRUE,"general";"via3",#N/A,TRUE,"general"}</definedName>
    <definedName name="iiii" localSheetId="79"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6" hidden="1">{"via1",#N/A,TRUE,"general";"via2",#N/A,TRUE,"general";"via3",#N/A,TRUE,"general"}</definedName>
    <definedName name="iiiiiiik" localSheetId="28" hidden="1">{"via1",#N/A,TRUE,"general";"via2",#N/A,TRUE,"general";"via3",#N/A,TRUE,"general"}</definedName>
    <definedName name="iiiiiiik" localSheetId="30" hidden="1">{"via1",#N/A,TRUE,"general";"via2",#N/A,TRUE,"general";"via3",#N/A,TRUE,"general"}</definedName>
    <definedName name="iiiiiiik" localSheetId="81" hidden="1">{"via1",#N/A,TRUE,"general";"via2",#N/A,TRUE,"general";"via3",#N/A,TRUE,"general"}</definedName>
    <definedName name="iiiiiiik" localSheetId="32" hidden="1">{"via1",#N/A,TRUE,"general";"via2",#N/A,TRUE,"general";"via3",#N/A,TRUE,"general"}</definedName>
    <definedName name="iiiiiiik" localSheetId="34" hidden="1">{"via1",#N/A,TRUE,"general";"via2",#N/A,TRUE,"general";"via3",#N/A,TRUE,"general"}</definedName>
    <definedName name="iiiiiiik" localSheetId="36" hidden="1">{"via1",#N/A,TRUE,"general";"via2",#N/A,TRUE,"general";"via3",#N/A,TRUE,"general"}</definedName>
    <definedName name="iiiiiiik" localSheetId="38" hidden="1">{"via1",#N/A,TRUE,"general";"via2",#N/A,TRUE,"general";"via3",#N/A,TRUE,"general"}</definedName>
    <definedName name="iiiiiiik" localSheetId="40" hidden="1">{"via1",#N/A,TRUE,"general";"via2",#N/A,TRUE,"general";"via3",#N/A,TRUE,"general"}</definedName>
    <definedName name="iiiiiiik" localSheetId="42" hidden="1">{"via1",#N/A,TRUE,"general";"via2",#N/A,TRUE,"general";"via3",#N/A,TRUE,"general"}</definedName>
    <definedName name="iiiiiiik" localSheetId="45" hidden="1">{"via1",#N/A,TRUE,"general";"via2",#N/A,TRUE,"general";"via3",#N/A,TRUE,"general"}</definedName>
    <definedName name="iiiiiiik" localSheetId="47" hidden="1">{"via1",#N/A,TRUE,"general";"via2",#N/A,TRUE,"general";"via3",#N/A,TRUE,"general"}</definedName>
    <definedName name="iiiiiiik" localSheetId="49" hidden="1">{"via1",#N/A,TRUE,"general";"via2",#N/A,TRUE,"general";"via3",#N/A,TRUE,"general"}</definedName>
    <definedName name="iiiiiiik" localSheetId="51" hidden="1">{"via1",#N/A,TRUE,"general";"via2",#N/A,TRUE,"general";"via3",#N/A,TRUE,"general"}</definedName>
    <definedName name="iiiiiiik" localSheetId="53" hidden="1">{"via1",#N/A,TRUE,"general";"via2",#N/A,TRUE,"general";"via3",#N/A,TRUE,"general"}</definedName>
    <definedName name="iiiiiiik" localSheetId="55" hidden="1">{"via1",#N/A,TRUE,"general";"via2",#N/A,TRUE,"general";"via3",#N/A,TRUE,"general"}</definedName>
    <definedName name="iiiiiiik" localSheetId="57" hidden="1">{"via1",#N/A,TRUE,"general";"via2",#N/A,TRUE,"general";"via3",#N/A,TRUE,"general"}</definedName>
    <definedName name="iiiiiiik" localSheetId="59" hidden="1">{"via1",#N/A,TRUE,"general";"via2",#N/A,TRUE,"general";"via3",#N/A,TRUE,"general"}</definedName>
    <definedName name="iiiiiiik" localSheetId="61" hidden="1">{"via1",#N/A,TRUE,"general";"via2",#N/A,TRUE,"general";"via3",#N/A,TRUE,"general"}</definedName>
    <definedName name="iiiiiiik" localSheetId="63" hidden="1">{"via1",#N/A,TRUE,"general";"via2",#N/A,TRUE,"general";"via3",#N/A,TRUE,"general"}</definedName>
    <definedName name="iiiiiiik" localSheetId="65" hidden="1">{"via1",#N/A,TRUE,"general";"via2",#N/A,TRUE,"general";"via3",#N/A,TRUE,"general"}</definedName>
    <definedName name="iiiiiiik" localSheetId="67" hidden="1">{"via1",#N/A,TRUE,"general";"via2",#N/A,TRUE,"general";"via3",#N/A,TRUE,"general"}</definedName>
    <definedName name="iiiiiiik" localSheetId="69" hidden="1">{"via1",#N/A,TRUE,"general";"via2",#N/A,TRUE,"general";"via3",#N/A,TRUE,"general"}</definedName>
    <definedName name="iiiiiiik" localSheetId="71" hidden="1">{"via1",#N/A,TRUE,"general";"via2",#N/A,TRUE,"general";"via3",#N/A,TRUE,"general"}</definedName>
    <definedName name="iiiiiiik" localSheetId="73" hidden="1">{"via1",#N/A,TRUE,"general";"via2",#N/A,TRUE,"general";"via3",#N/A,TRUE,"general"}</definedName>
    <definedName name="iiiiiiik" localSheetId="75" hidden="1">{"via1",#N/A,TRUE,"general";"via2",#N/A,TRUE,"general";"via3",#N/A,TRUE,"general"}</definedName>
    <definedName name="iiiiiiik" localSheetId="77" hidden="1">{"via1",#N/A,TRUE,"general";"via2",#N/A,TRUE,"general";"via3",#N/A,TRUE,"general"}</definedName>
    <definedName name="iiiiiiik" localSheetId="79"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6"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8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40" hidden="1">{"TAB1",#N/A,TRUE,"GENERAL";"TAB2",#N/A,TRUE,"GENERAL";"TAB3",#N/A,TRUE,"GENERAL";"TAB4",#N/A,TRUE,"GENERAL";"TAB5",#N/A,TRUE,"GENERAL"}</definedName>
    <definedName name="iiiiuh" localSheetId="42" hidden="1">{"TAB1",#N/A,TRUE,"GENERAL";"TAB2",#N/A,TRUE,"GENERAL";"TAB3",#N/A,TRUE,"GENERAL";"TAB4",#N/A,TRUE,"GENERAL";"TAB5",#N/A,TRUE,"GENERAL"}</definedName>
    <definedName name="iiiiuh" localSheetId="45" hidden="1">{"TAB1",#N/A,TRUE,"GENERAL";"TAB2",#N/A,TRUE,"GENERAL";"TAB3",#N/A,TRUE,"GENERAL";"TAB4",#N/A,TRUE,"GENERAL";"TAB5",#N/A,TRUE,"GENERAL"}</definedName>
    <definedName name="iiiiuh" localSheetId="47" hidden="1">{"TAB1",#N/A,TRUE,"GENERAL";"TAB2",#N/A,TRUE,"GENERAL";"TAB3",#N/A,TRUE,"GENERAL";"TAB4",#N/A,TRUE,"GENERAL";"TAB5",#N/A,TRUE,"GENERAL"}</definedName>
    <definedName name="iiiiuh" localSheetId="49" hidden="1">{"TAB1",#N/A,TRUE,"GENERAL";"TAB2",#N/A,TRUE,"GENERAL";"TAB3",#N/A,TRUE,"GENERAL";"TAB4",#N/A,TRUE,"GENERAL";"TAB5",#N/A,TRUE,"GENERAL"}</definedName>
    <definedName name="iiiiuh" localSheetId="51" hidden="1">{"TAB1",#N/A,TRUE,"GENERAL";"TAB2",#N/A,TRUE,"GENERAL";"TAB3",#N/A,TRUE,"GENERAL";"TAB4",#N/A,TRUE,"GENERAL";"TAB5",#N/A,TRUE,"GENERAL"}</definedName>
    <definedName name="iiiiuh" localSheetId="53" hidden="1">{"TAB1",#N/A,TRUE,"GENERAL";"TAB2",#N/A,TRUE,"GENERAL";"TAB3",#N/A,TRUE,"GENERAL";"TAB4",#N/A,TRUE,"GENERAL";"TAB5",#N/A,TRUE,"GENERAL"}</definedName>
    <definedName name="iiiiuh" localSheetId="55" hidden="1">{"TAB1",#N/A,TRUE,"GENERAL";"TAB2",#N/A,TRUE,"GENERAL";"TAB3",#N/A,TRUE,"GENERAL";"TAB4",#N/A,TRUE,"GENERAL";"TAB5",#N/A,TRUE,"GENERAL"}</definedName>
    <definedName name="iiiiuh" localSheetId="57" hidden="1">{"TAB1",#N/A,TRUE,"GENERAL";"TAB2",#N/A,TRUE,"GENERAL";"TAB3",#N/A,TRUE,"GENERAL";"TAB4",#N/A,TRUE,"GENERAL";"TAB5",#N/A,TRUE,"GENERAL"}</definedName>
    <definedName name="iiiiuh" localSheetId="59" hidden="1">{"TAB1",#N/A,TRUE,"GENERAL";"TAB2",#N/A,TRUE,"GENERAL";"TAB3",#N/A,TRUE,"GENERAL";"TAB4",#N/A,TRUE,"GENERAL";"TAB5",#N/A,TRUE,"GENERAL"}</definedName>
    <definedName name="iiiiuh" localSheetId="61" hidden="1">{"TAB1",#N/A,TRUE,"GENERAL";"TAB2",#N/A,TRUE,"GENERAL";"TAB3",#N/A,TRUE,"GENERAL";"TAB4",#N/A,TRUE,"GENERAL";"TAB5",#N/A,TRUE,"GENERAL"}</definedName>
    <definedName name="iiiiuh" localSheetId="63" hidden="1">{"TAB1",#N/A,TRUE,"GENERAL";"TAB2",#N/A,TRUE,"GENERAL";"TAB3",#N/A,TRUE,"GENERAL";"TAB4",#N/A,TRUE,"GENERAL";"TAB5",#N/A,TRUE,"GENERAL"}</definedName>
    <definedName name="iiiiuh" localSheetId="65" hidden="1">{"TAB1",#N/A,TRUE,"GENERAL";"TAB2",#N/A,TRUE,"GENERAL";"TAB3",#N/A,TRUE,"GENERAL";"TAB4",#N/A,TRUE,"GENERAL";"TAB5",#N/A,TRUE,"GENERAL"}</definedName>
    <definedName name="iiiiuh" localSheetId="67" hidden="1">{"TAB1",#N/A,TRUE,"GENERAL";"TAB2",#N/A,TRUE,"GENERAL";"TAB3",#N/A,TRUE,"GENERAL";"TAB4",#N/A,TRUE,"GENERAL";"TAB5",#N/A,TRUE,"GENERAL"}</definedName>
    <definedName name="iiiiuh" localSheetId="69" hidden="1">{"TAB1",#N/A,TRUE,"GENERAL";"TAB2",#N/A,TRUE,"GENERAL";"TAB3",#N/A,TRUE,"GENERAL";"TAB4",#N/A,TRUE,"GENERAL";"TAB5",#N/A,TRUE,"GENERAL"}</definedName>
    <definedName name="iiiiuh" localSheetId="71" hidden="1">{"TAB1",#N/A,TRUE,"GENERAL";"TAB2",#N/A,TRUE,"GENERAL";"TAB3",#N/A,TRUE,"GENERAL";"TAB4",#N/A,TRUE,"GENERAL";"TAB5",#N/A,TRUE,"GENERAL"}</definedName>
    <definedName name="iiiiuh" localSheetId="73" hidden="1">{"TAB1",#N/A,TRUE,"GENERAL";"TAB2",#N/A,TRUE,"GENERAL";"TAB3",#N/A,TRUE,"GENERAL";"TAB4",#N/A,TRUE,"GENERAL";"TAB5",#N/A,TRUE,"GENERAL"}</definedName>
    <definedName name="iiiiuh" localSheetId="75" hidden="1">{"TAB1",#N/A,TRUE,"GENERAL";"TAB2",#N/A,TRUE,"GENERAL";"TAB3",#N/A,TRUE,"GENERAL";"TAB4",#N/A,TRUE,"GENERAL";"TAB5",#N/A,TRUE,"GENERAL"}</definedName>
    <definedName name="iiiiuh" localSheetId="77" hidden="1">{"TAB1",#N/A,TRUE,"GENERAL";"TAB2",#N/A,TRUE,"GENERAL";"TAB3",#N/A,TRUE,"GENERAL";"TAB4",#N/A,TRUE,"GENERAL";"TAB5",#N/A,TRUE,"GENERAL"}</definedName>
    <definedName name="iiiiuh" localSheetId="79"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 localSheetId="56">#REF!</definedName>
    <definedName name="ik" localSheetId="58">#REF!</definedName>
    <definedName name="ik" localSheetId="60">#REF!</definedName>
    <definedName name="ik" localSheetId="62">#REF!</definedName>
    <definedName name="ik" localSheetId="64">#REF!</definedName>
    <definedName name="ik" localSheetId="66">#REF!</definedName>
    <definedName name="ik" localSheetId="68">#REF!</definedName>
    <definedName name="ik">#REF!</definedName>
    <definedName name="ikj">#REF!</definedName>
    <definedName name="iktgvfmu" localSheetId="26"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8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40"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45" hidden="1">{"TAB1",#N/A,TRUE,"GENERAL";"TAB2",#N/A,TRUE,"GENERAL";"TAB3",#N/A,TRUE,"GENERAL";"TAB4",#N/A,TRUE,"GENERAL";"TAB5",#N/A,TRUE,"GENERAL"}</definedName>
    <definedName name="iktgvfmu" localSheetId="47" hidden="1">{"TAB1",#N/A,TRUE,"GENERAL";"TAB2",#N/A,TRUE,"GENERAL";"TAB3",#N/A,TRUE,"GENERAL";"TAB4",#N/A,TRUE,"GENERAL";"TAB5",#N/A,TRUE,"GENERAL"}</definedName>
    <definedName name="iktgvfmu" localSheetId="49" hidden="1">{"TAB1",#N/A,TRUE,"GENERAL";"TAB2",#N/A,TRUE,"GENERAL";"TAB3",#N/A,TRUE,"GENERAL";"TAB4",#N/A,TRUE,"GENERAL";"TAB5",#N/A,TRUE,"GENERAL"}</definedName>
    <definedName name="iktgvfmu" localSheetId="51" hidden="1">{"TAB1",#N/A,TRUE,"GENERAL";"TAB2",#N/A,TRUE,"GENERAL";"TAB3",#N/A,TRUE,"GENERAL";"TAB4",#N/A,TRUE,"GENERAL";"TAB5",#N/A,TRUE,"GENERAL"}</definedName>
    <definedName name="iktgvfmu" localSheetId="53" hidden="1">{"TAB1",#N/A,TRUE,"GENERAL";"TAB2",#N/A,TRUE,"GENERAL";"TAB3",#N/A,TRUE,"GENERAL";"TAB4",#N/A,TRUE,"GENERAL";"TAB5",#N/A,TRUE,"GENERAL"}</definedName>
    <definedName name="iktgvfmu" localSheetId="55" hidden="1">{"TAB1",#N/A,TRUE,"GENERAL";"TAB2",#N/A,TRUE,"GENERAL";"TAB3",#N/A,TRUE,"GENERAL";"TAB4",#N/A,TRUE,"GENERAL";"TAB5",#N/A,TRUE,"GENERAL"}</definedName>
    <definedName name="iktgvfmu" localSheetId="57" hidden="1">{"TAB1",#N/A,TRUE,"GENERAL";"TAB2",#N/A,TRUE,"GENERAL";"TAB3",#N/A,TRUE,"GENERAL";"TAB4",#N/A,TRUE,"GENERAL";"TAB5",#N/A,TRUE,"GENERAL"}</definedName>
    <definedName name="iktgvfmu" localSheetId="59" hidden="1">{"TAB1",#N/A,TRUE,"GENERAL";"TAB2",#N/A,TRUE,"GENERAL";"TAB3",#N/A,TRUE,"GENERAL";"TAB4",#N/A,TRUE,"GENERAL";"TAB5",#N/A,TRUE,"GENERAL"}</definedName>
    <definedName name="iktgvfmu" localSheetId="61" hidden="1">{"TAB1",#N/A,TRUE,"GENERAL";"TAB2",#N/A,TRUE,"GENERAL";"TAB3",#N/A,TRUE,"GENERAL";"TAB4",#N/A,TRUE,"GENERAL";"TAB5",#N/A,TRUE,"GENERAL"}</definedName>
    <definedName name="iktgvfmu" localSheetId="63" hidden="1">{"TAB1",#N/A,TRUE,"GENERAL";"TAB2",#N/A,TRUE,"GENERAL";"TAB3",#N/A,TRUE,"GENERAL";"TAB4",#N/A,TRUE,"GENERAL";"TAB5",#N/A,TRUE,"GENERAL"}</definedName>
    <definedName name="iktgvfmu" localSheetId="65" hidden="1">{"TAB1",#N/A,TRUE,"GENERAL";"TAB2",#N/A,TRUE,"GENERAL";"TAB3",#N/A,TRUE,"GENERAL";"TAB4",#N/A,TRUE,"GENERAL";"TAB5",#N/A,TRUE,"GENERAL"}</definedName>
    <definedName name="iktgvfmu" localSheetId="67" hidden="1">{"TAB1",#N/A,TRUE,"GENERAL";"TAB2",#N/A,TRUE,"GENERAL";"TAB3",#N/A,TRUE,"GENERAL";"TAB4",#N/A,TRUE,"GENERAL";"TAB5",#N/A,TRUE,"GENERAL"}</definedName>
    <definedName name="iktgvfmu" localSheetId="69" hidden="1">{"TAB1",#N/A,TRUE,"GENERAL";"TAB2",#N/A,TRUE,"GENERAL";"TAB3",#N/A,TRUE,"GENERAL";"TAB4",#N/A,TRUE,"GENERAL";"TAB5",#N/A,TRUE,"GENERAL"}</definedName>
    <definedName name="iktgvfmu" localSheetId="71" hidden="1">{"TAB1",#N/A,TRUE,"GENERAL";"TAB2",#N/A,TRUE,"GENERAL";"TAB3",#N/A,TRUE,"GENERAL";"TAB4",#N/A,TRUE,"GENERAL";"TAB5",#N/A,TRUE,"GENERAL"}</definedName>
    <definedName name="iktgvfmu" localSheetId="73" hidden="1">{"TAB1",#N/A,TRUE,"GENERAL";"TAB2",#N/A,TRUE,"GENERAL";"TAB3",#N/A,TRUE,"GENERAL";"TAB4",#N/A,TRUE,"GENERAL";"TAB5",#N/A,TRUE,"GENERAL"}</definedName>
    <definedName name="iktgvfmu" localSheetId="75" hidden="1">{"TAB1",#N/A,TRUE,"GENERAL";"TAB2",#N/A,TRUE,"GENERAL";"TAB3",#N/A,TRUE,"GENERAL";"TAB4",#N/A,TRUE,"GENERAL";"TAB5",#N/A,TRUE,"GENERAL"}</definedName>
    <definedName name="iktgvfmu" localSheetId="77" hidden="1">{"TAB1",#N/A,TRUE,"GENERAL";"TAB2",#N/A,TRUE,"GENERAL";"TAB3",#N/A,TRUE,"GENERAL";"TAB4",#N/A,TRUE,"GENERAL";"TAB5",#N/A,TRUE,"GENERAL"}</definedName>
    <definedName name="iktgvfmu" localSheetId="79"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'[112]1'!$N$41</definedName>
    <definedName name="IMP">[34]otros!$C$3</definedName>
    <definedName name="IMPRESSION">#REF!</definedName>
    <definedName name="imprevistos">[41]DATOS!$B$17</definedName>
    <definedName name="imprimir">#REF!</definedName>
    <definedName name="IMPTOS">#REF!</definedName>
    <definedName name="IMPTOS1">#REF!</definedName>
    <definedName name="INC">#REF!</definedName>
    <definedName name="INCR._PRODC.">#REF!</definedName>
    <definedName name="IND">[113]items!$C$4:$J$247</definedName>
    <definedName name="INDICE" localSheetId="26">#REF!</definedName>
    <definedName name="INDICE" localSheetId="28">#REF!</definedName>
    <definedName name="INDICE" localSheetId="30">#REF!</definedName>
    <definedName name="INDICE" localSheetId="81">#REF!</definedName>
    <definedName name="INDICE" localSheetId="32">#REF!</definedName>
    <definedName name="INDICE" localSheetId="34">#REF!</definedName>
    <definedName name="INDICE" localSheetId="36">#REF!</definedName>
    <definedName name="INDICE" localSheetId="38">#REF!</definedName>
    <definedName name="INDICE" localSheetId="40">#REF!</definedName>
    <definedName name="INDICE" localSheetId="42">#REF!</definedName>
    <definedName name="INDICE" localSheetId="45">#REF!</definedName>
    <definedName name="INDICE" localSheetId="47">#REF!</definedName>
    <definedName name="INDICE" localSheetId="49">#REF!</definedName>
    <definedName name="INDICE" localSheetId="51">#REF!</definedName>
    <definedName name="INDICE" localSheetId="53">#REF!</definedName>
    <definedName name="INDICE" localSheetId="55">#REF!</definedName>
    <definedName name="INDICE" localSheetId="57">#REF!</definedName>
    <definedName name="INDICE" localSheetId="59">#REF!</definedName>
    <definedName name="INDICE" localSheetId="61">#REF!</definedName>
    <definedName name="INDICE" localSheetId="63">#REF!</definedName>
    <definedName name="INDICE" localSheetId="65">#REF!</definedName>
    <definedName name="INDICE" localSheetId="67">#REF!</definedName>
    <definedName name="INDICE" localSheetId="69">#REF!</definedName>
    <definedName name="INDICE" localSheetId="71">#REF!</definedName>
    <definedName name="INDICE" localSheetId="73">#REF!</definedName>
    <definedName name="INDICE" localSheetId="75">#REF!</definedName>
    <definedName name="INDICE" localSheetId="77">#REF!</definedName>
    <definedName name="INDICE" localSheetId="79">#REF!</definedName>
    <definedName name="INDICE">#REF!</definedName>
    <definedName name="inf" localSheetId="26">#REF!</definedName>
    <definedName name="inf" localSheetId="28">#REF!</definedName>
    <definedName name="inf" localSheetId="30">#REF!</definedName>
    <definedName name="inf" localSheetId="81">#REF!</definedName>
    <definedName name="inf" localSheetId="32">#REF!</definedName>
    <definedName name="inf" localSheetId="34">#REF!</definedName>
    <definedName name="inf" localSheetId="36">#REF!</definedName>
    <definedName name="inf" localSheetId="38">#REF!</definedName>
    <definedName name="inf" localSheetId="40">#REF!</definedName>
    <definedName name="inf" localSheetId="42">#REF!</definedName>
    <definedName name="inf" localSheetId="45">#REF!</definedName>
    <definedName name="inf" localSheetId="47">#REF!</definedName>
    <definedName name="inf" localSheetId="49">#REF!</definedName>
    <definedName name="inf" localSheetId="51">#REF!</definedName>
    <definedName name="inf" localSheetId="53">#REF!</definedName>
    <definedName name="inf" localSheetId="55">#REF!</definedName>
    <definedName name="inf" localSheetId="57">#REF!</definedName>
    <definedName name="inf" localSheetId="59">#REF!</definedName>
    <definedName name="inf" localSheetId="61">#REF!</definedName>
    <definedName name="inf" localSheetId="63">#REF!</definedName>
    <definedName name="inf" localSheetId="65">#REF!</definedName>
    <definedName name="inf" localSheetId="67">#REF!</definedName>
    <definedName name="inf" localSheetId="69">#REF!</definedName>
    <definedName name="inf" localSheetId="71">#REF!</definedName>
    <definedName name="inf" localSheetId="56">#REF!</definedName>
    <definedName name="inf" localSheetId="58">#REF!</definedName>
    <definedName name="inf" localSheetId="60">#REF!</definedName>
    <definedName name="inf" localSheetId="62">#REF!</definedName>
    <definedName name="inf" localSheetId="64">#REF!</definedName>
    <definedName name="inf" localSheetId="66">#REF!</definedName>
    <definedName name="inf" localSheetId="68">#REF!</definedName>
    <definedName name="inf" localSheetId="73">#REF!</definedName>
    <definedName name="inf" localSheetId="75">#REF!</definedName>
    <definedName name="inf" localSheetId="77">#REF!</definedName>
    <definedName name="inf" localSheetId="79">#REF!</definedName>
    <definedName name="inf" localSheetId="4">#REF!</definedName>
    <definedName name="inf" localSheetId="3">#REF!</definedName>
    <definedName name="inf" localSheetId="0">#REF!</definedName>
    <definedName name="inf" localSheetId="10">#REF!</definedName>
    <definedName name="inf">#REF!</definedName>
    <definedName name="INFG">#REF!</definedName>
    <definedName name="infor">#REF!</definedName>
    <definedName name="INFORME">[114]TABLAS!$A$1:$A$65536</definedName>
    <definedName name="Informe_semanal">#REF!</definedName>
    <definedName name="INGENIERIA1" hidden="1">#REF!</definedName>
    <definedName name="INGENIERIA11" hidden="1">#REF!</definedName>
    <definedName name="iniciales">'[37]Reservas de Petróleo'!$A$2,'[37]Reservas de Petróleo'!$A$1,'[37]Reservas de Petróleo'!$D$4,'[37]Reservas de Petróleo'!$D$1:$D$65536</definedName>
    <definedName name="Inicio">[50]BASES!$E$26</definedName>
    <definedName name="INPU">#REF!</definedName>
    <definedName name="INPUT">'[3]7422CW00'!#REF!</definedName>
    <definedName name="INSU">[115]INSUMOS!$A$1:$E$65536</definedName>
    <definedName name="Insumos_auxiliares" localSheetId="26">[116]Insumos!#REF!</definedName>
    <definedName name="Insumos_auxiliares" localSheetId="28">[116]Insumos!#REF!</definedName>
    <definedName name="Insumos_auxiliares" localSheetId="30">[116]Insumos!#REF!</definedName>
    <definedName name="Insumos_auxiliares" localSheetId="81">[116]Insumos!#REF!</definedName>
    <definedName name="Insumos_auxiliares" localSheetId="32">[116]Insumos!#REF!</definedName>
    <definedName name="Insumos_auxiliares" localSheetId="34">[116]Insumos!#REF!</definedName>
    <definedName name="Insumos_auxiliares" localSheetId="36">[116]Insumos!#REF!</definedName>
    <definedName name="Insumos_auxiliares" localSheetId="38">[116]Insumos!#REF!</definedName>
    <definedName name="Insumos_auxiliares" localSheetId="40">[116]Insumos!#REF!</definedName>
    <definedName name="Insumos_auxiliares" localSheetId="42">[116]Insumos!#REF!</definedName>
    <definedName name="Insumos_auxiliares" localSheetId="45">[116]Insumos!#REF!</definedName>
    <definedName name="Insumos_auxiliares" localSheetId="47">[116]Insumos!#REF!</definedName>
    <definedName name="Insumos_auxiliares" localSheetId="49">[116]Insumos!#REF!</definedName>
    <definedName name="Insumos_auxiliares" localSheetId="51">[116]Insumos!#REF!</definedName>
    <definedName name="Insumos_auxiliares" localSheetId="53">[116]Insumos!#REF!</definedName>
    <definedName name="Insumos_auxiliares" localSheetId="55">[116]Insumos!#REF!</definedName>
    <definedName name="Insumos_auxiliares" localSheetId="57">[116]Insumos!#REF!</definedName>
    <definedName name="Insumos_auxiliares" localSheetId="59">[116]Insumos!#REF!</definedName>
    <definedName name="Insumos_auxiliares" localSheetId="61">[116]Insumos!#REF!</definedName>
    <definedName name="Insumos_auxiliares" localSheetId="63">[116]Insumos!#REF!</definedName>
    <definedName name="Insumos_auxiliares" localSheetId="65">[116]Insumos!#REF!</definedName>
    <definedName name="Insumos_auxiliares" localSheetId="67">[116]Insumos!#REF!</definedName>
    <definedName name="Insumos_auxiliares" localSheetId="69">[116]Insumos!#REF!</definedName>
    <definedName name="Insumos_auxiliares" localSheetId="71">[116]Insumos!#REF!</definedName>
    <definedName name="Insumos_auxiliares" localSheetId="73">[116]Insumos!#REF!</definedName>
    <definedName name="Insumos_auxiliares" localSheetId="75">[116]Insumos!#REF!</definedName>
    <definedName name="Insumos_auxiliares" localSheetId="77">[116]Insumos!#REF!</definedName>
    <definedName name="Insumos_auxiliares" localSheetId="79">[116]Insumos!#REF!</definedName>
    <definedName name="Insumos_auxiliares">[116]Insumos!#REF!</definedName>
    <definedName name="Insumos_basicos" localSheetId="26">#REF!</definedName>
    <definedName name="Insumos_basicos" localSheetId="28">#REF!</definedName>
    <definedName name="Insumos_basicos" localSheetId="30">#REF!</definedName>
    <definedName name="Insumos_basicos" localSheetId="81">#REF!</definedName>
    <definedName name="Insumos_basicos" localSheetId="32">#REF!</definedName>
    <definedName name="Insumos_basicos" localSheetId="34">#REF!</definedName>
    <definedName name="Insumos_basicos" localSheetId="36">#REF!</definedName>
    <definedName name="Insumos_basicos" localSheetId="38">#REF!</definedName>
    <definedName name="Insumos_basicos" localSheetId="40">#REF!</definedName>
    <definedName name="Insumos_basicos" localSheetId="42">#REF!</definedName>
    <definedName name="Insumos_basicos" localSheetId="45">#REF!</definedName>
    <definedName name="Insumos_basicos" localSheetId="47">#REF!</definedName>
    <definedName name="Insumos_basicos" localSheetId="49">#REF!</definedName>
    <definedName name="Insumos_basicos" localSheetId="51">#REF!</definedName>
    <definedName name="Insumos_basicos" localSheetId="53">#REF!</definedName>
    <definedName name="Insumos_basicos" localSheetId="55">#REF!</definedName>
    <definedName name="Insumos_basicos" localSheetId="57">#REF!</definedName>
    <definedName name="Insumos_basicos" localSheetId="59">#REF!</definedName>
    <definedName name="Insumos_basicos" localSheetId="61">#REF!</definedName>
    <definedName name="Insumos_basicos" localSheetId="63">#REF!</definedName>
    <definedName name="Insumos_basicos" localSheetId="65">#REF!</definedName>
    <definedName name="Insumos_basicos" localSheetId="67">#REF!</definedName>
    <definedName name="Insumos_basicos" localSheetId="69">#REF!</definedName>
    <definedName name="Insumos_basicos" localSheetId="71">#REF!</definedName>
    <definedName name="Insumos_basicos" localSheetId="73">#REF!</definedName>
    <definedName name="Insumos_basicos" localSheetId="75">#REF!</definedName>
    <definedName name="Insumos_basicos" localSheetId="77">#REF!</definedName>
    <definedName name="Insumos_basicos" localSheetId="79">#REF!</definedName>
    <definedName name="Insumos_basicos">#REF!</definedName>
    <definedName name="Int" localSheetId="26">#REF!</definedName>
    <definedName name="Int" localSheetId="28">#REF!</definedName>
    <definedName name="Int" localSheetId="30">#REF!</definedName>
    <definedName name="Int" localSheetId="81">#REF!</definedName>
    <definedName name="Int" localSheetId="32">#REF!</definedName>
    <definedName name="Int" localSheetId="34">#REF!</definedName>
    <definedName name="Int" localSheetId="36">#REF!</definedName>
    <definedName name="Int" localSheetId="38">#REF!</definedName>
    <definedName name="Int" localSheetId="40">#REF!</definedName>
    <definedName name="Int" localSheetId="42">#REF!</definedName>
    <definedName name="Int" localSheetId="45">#REF!</definedName>
    <definedName name="Int" localSheetId="47">#REF!</definedName>
    <definedName name="Int" localSheetId="49">#REF!</definedName>
    <definedName name="Int" localSheetId="51">#REF!</definedName>
    <definedName name="Int" localSheetId="53">#REF!</definedName>
    <definedName name="Int" localSheetId="55">#REF!</definedName>
    <definedName name="Int" localSheetId="57">#REF!</definedName>
    <definedName name="Int" localSheetId="59">#REF!</definedName>
    <definedName name="Int" localSheetId="61">#REF!</definedName>
    <definedName name="Int" localSheetId="63">#REF!</definedName>
    <definedName name="Int" localSheetId="65">#REF!</definedName>
    <definedName name="Int" localSheetId="67">#REF!</definedName>
    <definedName name="Int" localSheetId="69">#REF!</definedName>
    <definedName name="Int" localSheetId="71">#REF!</definedName>
    <definedName name="Int" localSheetId="73">#REF!</definedName>
    <definedName name="Int" localSheetId="75">#REF!</definedName>
    <definedName name="Int" localSheetId="77">#REF!</definedName>
    <definedName name="Int" localSheetId="79">#REF!</definedName>
    <definedName name="Int" localSheetId="3">#REF!</definedName>
    <definedName name="Int">#REF!</definedName>
    <definedName name="InTap">[25]Interc.tapones!$E$1:$E$65536</definedName>
    <definedName name="INTER">[99]Hoja3!$F$7:$F$9</definedName>
    <definedName name="Intercambiadores">#REF!</definedName>
    <definedName name="Interest_Rate" localSheetId="26">#REF!</definedName>
    <definedName name="Interest_Rate" localSheetId="28">#REF!</definedName>
    <definedName name="Interest_Rate" localSheetId="30">#REF!</definedName>
    <definedName name="Interest_Rate" localSheetId="81">#REF!</definedName>
    <definedName name="Interest_Rate" localSheetId="32">#REF!</definedName>
    <definedName name="Interest_Rate" localSheetId="34">#REF!</definedName>
    <definedName name="Interest_Rate" localSheetId="36">#REF!</definedName>
    <definedName name="Interest_Rate" localSheetId="38">#REF!</definedName>
    <definedName name="Interest_Rate" localSheetId="40">#REF!</definedName>
    <definedName name="Interest_Rate" localSheetId="42">#REF!</definedName>
    <definedName name="Interest_Rate" localSheetId="45">#REF!</definedName>
    <definedName name="Interest_Rate" localSheetId="47">#REF!</definedName>
    <definedName name="Interest_Rate" localSheetId="49">#REF!</definedName>
    <definedName name="Interest_Rate" localSheetId="51">#REF!</definedName>
    <definedName name="Interest_Rate" localSheetId="53">#REF!</definedName>
    <definedName name="Interest_Rate" localSheetId="55">#REF!</definedName>
    <definedName name="Interest_Rate" localSheetId="57">#REF!</definedName>
    <definedName name="Interest_Rate" localSheetId="59">#REF!</definedName>
    <definedName name="Interest_Rate" localSheetId="61">#REF!</definedName>
    <definedName name="Interest_Rate" localSheetId="63">#REF!</definedName>
    <definedName name="Interest_Rate" localSheetId="65">#REF!</definedName>
    <definedName name="Interest_Rate" localSheetId="67">#REF!</definedName>
    <definedName name="Interest_Rate" localSheetId="69">#REF!</definedName>
    <definedName name="Interest_Rate" localSheetId="71">#REF!</definedName>
    <definedName name="Interest_Rate" localSheetId="73">#REF!</definedName>
    <definedName name="Interest_Rate" localSheetId="75">#REF!</definedName>
    <definedName name="Interest_Rate" localSheetId="77">#REF!</definedName>
    <definedName name="Interest_Rate" localSheetId="79">#REF!</definedName>
    <definedName name="Interest_Rate" localSheetId="3">#REF!</definedName>
    <definedName name="Interest_Rate">#REF!</definedName>
    <definedName name="INTERMEDIA_I">#REF!</definedName>
    <definedName name="Interventor">[59]CONTRATO!$E$12</definedName>
    <definedName name="IntVal">'[25]Interc.válv.'!$E$1:$E$65536</definedName>
    <definedName name="INV_11" localSheetId="26">'[117]PR 1'!$A$2:$N$655</definedName>
    <definedName name="INV_11" localSheetId="28">'[117]PR 1'!$A$2:$N$655</definedName>
    <definedName name="INV_11" localSheetId="30">'[117]PR 1'!$A$2:$N$655</definedName>
    <definedName name="INV_11" localSheetId="81">'[117]PR 1'!$A$2:$N$655</definedName>
    <definedName name="INV_11" localSheetId="32">'[117]PR 1'!$A$2:$N$655</definedName>
    <definedName name="INV_11" localSheetId="34">'[117]PR 1'!$A$2:$N$655</definedName>
    <definedName name="INV_11" localSheetId="36">'[117]PR 1'!$A$2:$N$655</definedName>
    <definedName name="INV_11" localSheetId="38">'[117]PR 1'!$A$2:$N$655</definedName>
    <definedName name="INV_11" localSheetId="40">'[117]PR 1'!$A$2:$N$655</definedName>
    <definedName name="INV_11" localSheetId="42">'[117]PR 1'!$A$2:$N$655</definedName>
    <definedName name="INV_11" localSheetId="45">'[117]PR 1'!$A$2:$N$655</definedName>
    <definedName name="INV_11" localSheetId="47">'[117]PR 1'!$A$2:$N$655</definedName>
    <definedName name="INV_11" localSheetId="49">'[117]PR 1'!$A$2:$N$655</definedName>
    <definedName name="INV_11" localSheetId="51">'[117]PR 1'!$A$2:$N$655</definedName>
    <definedName name="INV_11" localSheetId="53">'[117]PR 1'!$A$2:$N$655</definedName>
    <definedName name="INV_11" localSheetId="55">'[117]PR 1'!$A$2:$N$655</definedName>
    <definedName name="INV_11" localSheetId="57">'[117]PR 1'!$A$2:$N$655</definedName>
    <definedName name="INV_11" localSheetId="59">'[117]PR 1'!$A$2:$N$655</definedName>
    <definedName name="INV_11" localSheetId="61">'[117]PR 1'!$A$2:$N$655</definedName>
    <definedName name="INV_11" localSheetId="63">'[117]PR 1'!$A$2:$N$655</definedName>
    <definedName name="INV_11" localSheetId="65">'[117]PR 1'!$A$2:$N$655</definedName>
    <definedName name="INV_11" localSheetId="67">'[117]PR 1'!$A$2:$N$655</definedName>
    <definedName name="INV_11" localSheetId="69">'[117]PR 1'!$A$2:$N$655</definedName>
    <definedName name="INV_11" localSheetId="71">'[117]PR 1'!$A$2:$N$655</definedName>
    <definedName name="INV_11" localSheetId="73">'[117]PR 1'!$A$2:$N$655</definedName>
    <definedName name="INV_11" localSheetId="75">'[117]PR 1'!$A$2:$N$655</definedName>
    <definedName name="INV_11" localSheetId="77">'[117]PR 1'!$A$2:$N$655</definedName>
    <definedName name="INV_11" localSheetId="79">'[117]PR 1'!$A$2:$N$655</definedName>
    <definedName name="INV_11" localSheetId="3">'[117]PR 1'!$A$2:$N$655</definedName>
    <definedName name="INV_11">'[118]PR 1'!$A$2:$N$655</definedName>
    <definedName name="INV_Payments" localSheetId="26">[75]!INV_Payments</definedName>
    <definedName name="INV_Payments" localSheetId="28">[75]!INV_Payments</definedName>
    <definedName name="INV_Payments" localSheetId="30">[75]!INV_Payments</definedName>
    <definedName name="INV_Payments" localSheetId="81">[75]!INV_Payments</definedName>
    <definedName name="INV_Payments" localSheetId="32">[75]!INV_Payments</definedName>
    <definedName name="INV_Payments" localSheetId="34">[75]!INV_Payments</definedName>
    <definedName name="INV_Payments" localSheetId="36">[75]!INV_Payments</definedName>
    <definedName name="INV_Payments" localSheetId="38">[75]!INV_Payments</definedName>
    <definedName name="INV_Payments" localSheetId="40">[75]!INV_Payments</definedName>
    <definedName name="INV_Payments" localSheetId="42">[75]!INV_Payments</definedName>
    <definedName name="INV_Payments" localSheetId="45">[75]!INV_Payments</definedName>
    <definedName name="INV_Payments" localSheetId="47">[75]!INV_Payments</definedName>
    <definedName name="INV_Payments" localSheetId="49">[75]!INV_Payments</definedName>
    <definedName name="INV_Payments" localSheetId="51">[75]!INV_Payments</definedName>
    <definedName name="INV_Payments" localSheetId="53">[75]!INV_Payments</definedName>
    <definedName name="INV_Payments" localSheetId="55">[75]!INV_Payments</definedName>
    <definedName name="INV_Payments" localSheetId="57">[75]!INV_Payments</definedName>
    <definedName name="INV_Payments" localSheetId="59">[75]!INV_Payments</definedName>
    <definedName name="INV_Payments" localSheetId="61">[75]!INV_Payments</definedName>
    <definedName name="INV_Payments" localSheetId="63">[75]!INV_Payments</definedName>
    <definedName name="INV_Payments" localSheetId="65">[75]!INV_Payments</definedName>
    <definedName name="INV_Payments" localSheetId="67">[75]!INV_Payments</definedName>
    <definedName name="INV_Payments" localSheetId="69">[75]!INV_Payments</definedName>
    <definedName name="INV_Payments" localSheetId="71">[75]!INV_Payments</definedName>
    <definedName name="INV_Payments" localSheetId="73">[75]!INV_Payments</definedName>
    <definedName name="INV_Payments" localSheetId="75">[75]!INV_Payments</definedName>
    <definedName name="INV_Payments" localSheetId="77">[75]!INV_Payments</definedName>
    <definedName name="INV_Payments" localSheetId="79">[75]!INV_Payments</definedName>
    <definedName name="INV_Payments">[75]!INV_Payments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56">#REF!</definedName>
    <definedName name="io" localSheetId="58">#REF!</definedName>
    <definedName name="io" localSheetId="60">#REF!</definedName>
    <definedName name="io" localSheetId="62">#REF!</definedName>
    <definedName name="io" localSheetId="64">#REF!</definedName>
    <definedName name="io" localSheetId="66">#REF!</definedName>
    <definedName name="io" localSheetId="68">#REF!</definedName>
    <definedName name="io">#REF!</definedName>
    <definedName name="IOU">#REF!</definedName>
    <definedName name="IOUHH" localSheetId="26">'1,1'!ERR</definedName>
    <definedName name="IOUHH" localSheetId="28">'1,2'!ERR</definedName>
    <definedName name="IOUHH" localSheetId="30">'1,3'!ERR</definedName>
    <definedName name="IOUHH" localSheetId="81">'12,2'!ERR</definedName>
    <definedName name="IOUHH" localSheetId="32">'2,1-7,2-10,1'!ERR</definedName>
    <definedName name="IOUHH" localSheetId="34">'2,2-7,3-10,2'!ERR</definedName>
    <definedName name="IOUHH" localSheetId="36">'2,3-10,3'!ERR</definedName>
    <definedName name="IOUHH" localSheetId="38">'2,4-10,4'!ERR</definedName>
    <definedName name="IOUHH" localSheetId="40">'3,1'!ERR</definedName>
    <definedName name="IOUHH" localSheetId="42">'3,2'!ERR</definedName>
    <definedName name="IOUHH" localSheetId="45">'3,3'!ERR</definedName>
    <definedName name="IOUHH" localSheetId="47">'3,5'!ERR</definedName>
    <definedName name="IOUHH" localSheetId="49">'3,6'!ERR</definedName>
    <definedName name="IOUHH" localSheetId="51">'4,1'!ERR</definedName>
    <definedName name="IOUHH" localSheetId="53">'5,1-11,1'!ERR</definedName>
    <definedName name="IOUHH" localSheetId="55">'6,1-8,2-12,1'!ERR</definedName>
    <definedName name="IOUHH" localSheetId="57">'6,2'!ERR</definedName>
    <definedName name="IOUHH" localSheetId="59">'6,3'!ERR</definedName>
    <definedName name="IOUHH" localSheetId="61">'6,4-9,2'!ERR</definedName>
    <definedName name="IOUHH" localSheetId="63">'6,5-9,3'!ERR</definedName>
    <definedName name="IOUHH" localSheetId="65">'6,6'!ERR</definedName>
    <definedName name="IOUHH" localSheetId="67">'6,7'!ERR</definedName>
    <definedName name="IOUHH" localSheetId="69">'6,8'!ERR</definedName>
    <definedName name="IOUHH" localSheetId="71">'6,9'!ERR</definedName>
    <definedName name="IOUHH" localSheetId="73">'7,1'!ERR</definedName>
    <definedName name="IOUHH" localSheetId="75">'8,1- 3,4'!ERR</definedName>
    <definedName name="IOUHH" localSheetId="77">'8,3'!ERR</definedName>
    <definedName name="IOUHH" localSheetId="79">'9,1'!ERR</definedName>
    <definedName name="IOUHH">[0]!ERR</definedName>
    <definedName name="IP">#REF!</definedName>
    <definedName name="ir" localSheetId="56">#REF!</definedName>
    <definedName name="ir" localSheetId="58">#REF!</definedName>
    <definedName name="ir" localSheetId="60">#REF!</definedName>
    <definedName name="ir" localSheetId="62">#REF!</definedName>
    <definedName name="ir" localSheetId="64">#REF!</definedName>
    <definedName name="ir" localSheetId="66">#REF!</definedName>
    <definedName name="ir" localSheetId="68">#REF!</definedName>
    <definedName name="ir">#REF!</definedName>
    <definedName name="irng" hidden="1">#REF!</definedName>
    <definedName name="Iss">'[59]LIQUIDA-NOMINA'!$AT$4</definedName>
    <definedName name="issafp">[81]Hoja1!$C$19</definedName>
    <definedName name="isscs">[81]Hoja1!$C$21</definedName>
    <definedName name="isseps">[81]Hoja1!$C$20</definedName>
    <definedName name="it." localSheetId="56">#REF!</definedName>
    <definedName name="it." localSheetId="58">#REF!</definedName>
    <definedName name="it." localSheetId="60">#REF!</definedName>
    <definedName name="it." localSheetId="62">#REF!</definedName>
    <definedName name="it." localSheetId="64">#REF!</definedName>
    <definedName name="it." localSheetId="66">#REF!</definedName>
    <definedName name="it." localSheetId="68">#REF!</definedName>
    <definedName name="it.">#REF!</definedName>
    <definedName name="ITEM" localSheetId="26">[108]BASE!$C$4:$H$255</definedName>
    <definedName name="ITEM" localSheetId="28">[108]BASE!$C$4:$H$255</definedName>
    <definedName name="ITEM" localSheetId="30">[108]BASE!$C$4:$H$255</definedName>
    <definedName name="ITEM" localSheetId="81">[108]BASE!$C$4:$H$255</definedName>
    <definedName name="ITEM" localSheetId="32">[108]BASE!$C$4:$H$255</definedName>
    <definedName name="ITEM" localSheetId="34">[108]BASE!$C$4:$H$255</definedName>
    <definedName name="ITEM" localSheetId="36">[108]BASE!$C$4:$H$255</definedName>
    <definedName name="ITEM" localSheetId="38">[108]BASE!$C$4:$H$255</definedName>
    <definedName name="ITEM" localSheetId="40">[108]BASE!$C$4:$H$255</definedName>
    <definedName name="ITEM" localSheetId="42">[108]BASE!$C$4:$H$255</definedName>
    <definedName name="ITEM" localSheetId="45">[108]BASE!$C$4:$H$255</definedName>
    <definedName name="ITEM" localSheetId="47">[108]BASE!$C$4:$H$255</definedName>
    <definedName name="ITEM" localSheetId="49">[108]BASE!$C$4:$H$255</definedName>
    <definedName name="ITEM" localSheetId="51">[108]BASE!$C$4:$H$255</definedName>
    <definedName name="ITEM" localSheetId="53">[108]BASE!$C$4:$H$255</definedName>
    <definedName name="ITEM" localSheetId="55">[108]BASE!$C$4:$H$255</definedName>
    <definedName name="ITEM" localSheetId="57">[108]BASE!$C$4:$H$255</definedName>
    <definedName name="ITEM" localSheetId="59">[108]BASE!$C$4:$H$255</definedName>
    <definedName name="ITEM" localSheetId="61">[108]BASE!$C$4:$H$255</definedName>
    <definedName name="ITEM" localSheetId="63">[108]BASE!$C$4:$H$255</definedName>
    <definedName name="ITEM" localSheetId="65">[108]BASE!$C$4:$H$255</definedName>
    <definedName name="ITEM" localSheetId="67">[108]BASE!$C$4:$H$255</definedName>
    <definedName name="ITEM" localSheetId="69">[108]BASE!$C$4:$H$255</definedName>
    <definedName name="ITEM" localSheetId="71">[108]BASE!$C$4:$H$255</definedName>
    <definedName name="ITEM" localSheetId="73">[108]BASE!$C$4:$H$255</definedName>
    <definedName name="ITEM" localSheetId="75">[108]BASE!$C$4:$H$255</definedName>
    <definedName name="ITEM" localSheetId="77">[108]BASE!$C$4:$H$255</definedName>
    <definedName name="ITEM" localSheetId="79">[108]BASE!$C$4:$H$255</definedName>
    <definedName name="ITEM" localSheetId="3">[108]BASE!$C$4:$H$255</definedName>
    <definedName name="ITEM">#REF!</definedName>
    <definedName name="ITEM1" localSheetId="26">#REF!</definedName>
    <definedName name="ITEM1" localSheetId="28">#REF!</definedName>
    <definedName name="ITEM1" localSheetId="30">#REF!</definedName>
    <definedName name="ITEM1" localSheetId="81">#REF!</definedName>
    <definedName name="ITEM1" localSheetId="32">#REF!</definedName>
    <definedName name="ITEM1" localSheetId="34">#REF!</definedName>
    <definedName name="ITEM1" localSheetId="36">#REF!</definedName>
    <definedName name="ITEM1" localSheetId="38">#REF!</definedName>
    <definedName name="ITEM1" localSheetId="40">#REF!</definedName>
    <definedName name="ITEM1" localSheetId="42">#REF!</definedName>
    <definedName name="ITEM1" localSheetId="45">#REF!</definedName>
    <definedName name="ITEM1" localSheetId="47">#REF!</definedName>
    <definedName name="ITEM1" localSheetId="49">#REF!</definedName>
    <definedName name="ITEM1" localSheetId="51">#REF!</definedName>
    <definedName name="ITEM1" localSheetId="53">#REF!</definedName>
    <definedName name="ITEM1" localSheetId="55">#REF!</definedName>
    <definedName name="ITEM1" localSheetId="57">#REF!</definedName>
    <definedName name="ITEM1" localSheetId="59">#REF!</definedName>
    <definedName name="ITEM1" localSheetId="61">#REF!</definedName>
    <definedName name="ITEM1" localSheetId="63">#REF!</definedName>
    <definedName name="ITEM1" localSheetId="65">#REF!</definedName>
    <definedName name="ITEM1" localSheetId="67">#REF!</definedName>
    <definedName name="ITEM1" localSheetId="69">#REF!</definedName>
    <definedName name="ITEM1" localSheetId="71">#REF!</definedName>
    <definedName name="ITEM1" localSheetId="73">#REF!</definedName>
    <definedName name="ITEM1" localSheetId="75">#REF!</definedName>
    <definedName name="ITEM1" localSheetId="77">#REF!</definedName>
    <definedName name="ITEM1" localSheetId="79">#REF!</definedName>
    <definedName name="ITEM1" localSheetId="3">#REF!</definedName>
    <definedName name="ITEM1">#REF!</definedName>
    <definedName name="ITEM15" localSheetId="26">#REF!</definedName>
    <definedName name="ITEM15" localSheetId="28">#REF!</definedName>
    <definedName name="ITEM15" localSheetId="30">#REF!</definedName>
    <definedName name="ITEM15" localSheetId="81">#REF!</definedName>
    <definedName name="ITEM15" localSheetId="32">#REF!</definedName>
    <definedName name="ITEM15" localSheetId="34">#REF!</definedName>
    <definedName name="ITEM15" localSheetId="36">#REF!</definedName>
    <definedName name="ITEM15" localSheetId="38">#REF!</definedName>
    <definedName name="ITEM15" localSheetId="40">#REF!</definedName>
    <definedName name="ITEM15" localSheetId="42">#REF!</definedName>
    <definedName name="ITEM15" localSheetId="45">#REF!</definedName>
    <definedName name="ITEM15" localSheetId="47">#REF!</definedName>
    <definedName name="ITEM15" localSheetId="49">#REF!</definedName>
    <definedName name="ITEM15" localSheetId="51">#REF!</definedName>
    <definedName name="ITEM15" localSheetId="53">#REF!</definedName>
    <definedName name="ITEM15" localSheetId="55">#REF!</definedName>
    <definedName name="ITEM15" localSheetId="57">#REF!</definedName>
    <definedName name="ITEM15" localSheetId="59">#REF!</definedName>
    <definedName name="ITEM15" localSheetId="61">#REF!</definedName>
    <definedName name="ITEM15" localSheetId="63">#REF!</definedName>
    <definedName name="ITEM15" localSheetId="65">#REF!</definedName>
    <definedName name="ITEM15" localSheetId="67">#REF!</definedName>
    <definedName name="ITEM15" localSheetId="69">#REF!</definedName>
    <definedName name="ITEM15" localSheetId="71">#REF!</definedName>
    <definedName name="ITEM15" localSheetId="73">#REF!</definedName>
    <definedName name="ITEM15" localSheetId="75">#REF!</definedName>
    <definedName name="ITEM15" localSheetId="77">#REF!</definedName>
    <definedName name="ITEM15" localSheetId="79">#REF!</definedName>
    <definedName name="ITEM15" localSheetId="3">#REF!</definedName>
    <definedName name="ITEM15">#REF!</definedName>
    <definedName name="ITEM2" localSheetId="26">#REF!</definedName>
    <definedName name="ITEM2" localSheetId="28">#REF!</definedName>
    <definedName name="ITEM2" localSheetId="30">#REF!</definedName>
    <definedName name="ITEM2" localSheetId="81">#REF!</definedName>
    <definedName name="ITEM2" localSheetId="32">#REF!</definedName>
    <definedName name="ITEM2" localSheetId="34">#REF!</definedName>
    <definedName name="ITEM2" localSheetId="36">#REF!</definedName>
    <definedName name="ITEM2" localSheetId="38">#REF!</definedName>
    <definedName name="ITEM2" localSheetId="40">#REF!</definedName>
    <definedName name="ITEM2" localSheetId="42">#REF!</definedName>
    <definedName name="ITEM2" localSheetId="45">#REF!</definedName>
    <definedName name="ITEM2" localSheetId="47">#REF!</definedName>
    <definedName name="ITEM2" localSheetId="49">#REF!</definedName>
    <definedName name="ITEM2" localSheetId="51">#REF!</definedName>
    <definedName name="ITEM2" localSheetId="53">#REF!</definedName>
    <definedName name="ITEM2" localSheetId="55">#REF!</definedName>
    <definedName name="ITEM2" localSheetId="57">#REF!</definedName>
    <definedName name="ITEM2" localSheetId="59">#REF!</definedName>
    <definedName name="ITEM2" localSheetId="61">#REF!</definedName>
    <definedName name="ITEM2" localSheetId="63">#REF!</definedName>
    <definedName name="ITEM2" localSheetId="65">#REF!</definedName>
    <definedName name="ITEM2" localSheetId="67">#REF!</definedName>
    <definedName name="ITEM2" localSheetId="69">#REF!</definedName>
    <definedName name="ITEM2" localSheetId="71">#REF!</definedName>
    <definedName name="ITEM2" localSheetId="73">#REF!</definedName>
    <definedName name="ITEM2" localSheetId="75">#REF!</definedName>
    <definedName name="ITEM2" localSheetId="77">#REF!</definedName>
    <definedName name="ITEM2" localSheetId="79">#REF!</definedName>
    <definedName name="ITEM2" localSheetId="3">#REF!</definedName>
    <definedName name="ITEM2">#REF!</definedName>
    <definedName name="item210.3" localSheetId="26">#REF!</definedName>
    <definedName name="item210.3" localSheetId="28">#REF!</definedName>
    <definedName name="item210.3" localSheetId="30">#REF!</definedName>
    <definedName name="item210.3" localSheetId="81">#REF!</definedName>
    <definedName name="item210.3" localSheetId="32">#REF!</definedName>
    <definedName name="item210.3" localSheetId="34">#REF!</definedName>
    <definedName name="item210.3" localSheetId="36">#REF!</definedName>
    <definedName name="item210.3" localSheetId="38">#REF!</definedName>
    <definedName name="item210.3" localSheetId="40">#REF!</definedName>
    <definedName name="item210.3" localSheetId="42">#REF!</definedName>
    <definedName name="item210.3" localSheetId="45">#REF!</definedName>
    <definedName name="item210.3" localSheetId="47">#REF!</definedName>
    <definedName name="item210.3" localSheetId="49">#REF!</definedName>
    <definedName name="item210.3" localSheetId="51">#REF!</definedName>
    <definedName name="item210.3" localSheetId="53">#REF!</definedName>
    <definedName name="item210.3" localSheetId="55">#REF!</definedName>
    <definedName name="item210.3" localSheetId="57">#REF!</definedName>
    <definedName name="item210.3" localSheetId="59">#REF!</definedName>
    <definedName name="item210.3" localSheetId="61">#REF!</definedName>
    <definedName name="item210.3" localSheetId="63">#REF!</definedName>
    <definedName name="item210.3" localSheetId="65">#REF!</definedName>
    <definedName name="item210.3" localSheetId="67">#REF!</definedName>
    <definedName name="item210.3" localSheetId="69">#REF!</definedName>
    <definedName name="item210.3" localSheetId="71">#REF!</definedName>
    <definedName name="item210.3" localSheetId="73">#REF!</definedName>
    <definedName name="item210.3" localSheetId="75">#REF!</definedName>
    <definedName name="item210.3" localSheetId="77">#REF!</definedName>
    <definedName name="item210.3" localSheetId="79">#REF!</definedName>
    <definedName name="item210.3">#REF!</definedName>
    <definedName name="item230.1" localSheetId="26">#REF!</definedName>
    <definedName name="item230.1" localSheetId="28">#REF!</definedName>
    <definedName name="item230.1" localSheetId="30">#REF!</definedName>
    <definedName name="item230.1" localSheetId="81">#REF!</definedName>
    <definedName name="item230.1" localSheetId="32">#REF!</definedName>
    <definedName name="item230.1" localSheetId="34">#REF!</definedName>
    <definedName name="item230.1" localSheetId="36">#REF!</definedName>
    <definedName name="item230.1" localSheetId="38">#REF!</definedName>
    <definedName name="item230.1" localSheetId="40">#REF!</definedName>
    <definedName name="item230.1" localSheetId="42">#REF!</definedName>
    <definedName name="item230.1" localSheetId="45">#REF!</definedName>
    <definedName name="item230.1" localSheetId="47">#REF!</definedName>
    <definedName name="item230.1" localSheetId="49">#REF!</definedName>
    <definedName name="item230.1" localSheetId="51">#REF!</definedName>
    <definedName name="item230.1" localSheetId="53">#REF!</definedName>
    <definedName name="item230.1" localSheetId="55">#REF!</definedName>
    <definedName name="item230.1" localSheetId="57">#REF!</definedName>
    <definedName name="item230.1" localSheetId="59">#REF!</definedName>
    <definedName name="item230.1" localSheetId="61">#REF!</definedName>
    <definedName name="item230.1" localSheetId="63">#REF!</definedName>
    <definedName name="item230.1" localSheetId="65">#REF!</definedName>
    <definedName name="item230.1" localSheetId="67">#REF!</definedName>
    <definedName name="item230.1" localSheetId="69">#REF!</definedName>
    <definedName name="item230.1" localSheetId="71">#REF!</definedName>
    <definedName name="item230.1" localSheetId="73">#REF!</definedName>
    <definedName name="item230.1" localSheetId="75">#REF!</definedName>
    <definedName name="item230.1" localSheetId="77">#REF!</definedName>
    <definedName name="item230.1" localSheetId="79">#REF!</definedName>
    <definedName name="item230.1">#REF!</definedName>
    <definedName name="ITEM3" localSheetId="26">#REF!</definedName>
    <definedName name="ITEM3" localSheetId="28">#REF!</definedName>
    <definedName name="ITEM3" localSheetId="30">#REF!</definedName>
    <definedName name="ITEM3" localSheetId="81">#REF!</definedName>
    <definedName name="ITEM3" localSheetId="32">#REF!</definedName>
    <definedName name="ITEM3" localSheetId="34">#REF!</definedName>
    <definedName name="ITEM3" localSheetId="36">#REF!</definedName>
    <definedName name="ITEM3" localSheetId="38">#REF!</definedName>
    <definedName name="ITEM3" localSheetId="40">#REF!</definedName>
    <definedName name="ITEM3" localSheetId="42">#REF!</definedName>
    <definedName name="ITEM3" localSheetId="45">#REF!</definedName>
    <definedName name="ITEM3" localSheetId="47">#REF!</definedName>
    <definedName name="ITEM3" localSheetId="49">#REF!</definedName>
    <definedName name="ITEM3" localSheetId="51">#REF!</definedName>
    <definedName name="ITEM3" localSheetId="53">#REF!</definedName>
    <definedName name="ITEM3" localSheetId="55">#REF!</definedName>
    <definedName name="ITEM3" localSheetId="57">#REF!</definedName>
    <definedName name="ITEM3" localSheetId="59">#REF!</definedName>
    <definedName name="ITEM3" localSheetId="61">#REF!</definedName>
    <definedName name="ITEM3" localSheetId="63">#REF!</definedName>
    <definedName name="ITEM3" localSheetId="65">#REF!</definedName>
    <definedName name="ITEM3" localSheetId="67">#REF!</definedName>
    <definedName name="ITEM3" localSheetId="69">#REF!</definedName>
    <definedName name="ITEM3" localSheetId="71">#REF!</definedName>
    <definedName name="ITEM3" localSheetId="73">#REF!</definedName>
    <definedName name="ITEM3" localSheetId="75">#REF!</definedName>
    <definedName name="ITEM3" localSheetId="77">#REF!</definedName>
    <definedName name="ITEM3" localSheetId="79">#REF!</definedName>
    <definedName name="ITEM3" localSheetId="3">#REF!</definedName>
    <definedName name="ITEM3">#REF!</definedName>
    <definedName name="item310" localSheetId="26">#REF!</definedName>
    <definedName name="item310" localSheetId="28">#REF!</definedName>
    <definedName name="item310" localSheetId="30">#REF!</definedName>
    <definedName name="item310" localSheetId="81">#REF!</definedName>
    <definedName name="item310" localSheetId="32">#REF!</definedName>
    <definedName name="item310" localSheetId="34">#REF!</definedName>
    <definedName name="item310" localSheetId="36">#REF!</definedName>
    <definedName name="item310" localSheetId="38">#REF!</definedName>
    <definedName name="item310" localSheetId="40">#REF!</definedName>
    <definedName name="item310" localSheetId="42">#REF!</definedName>
    <definedName name="item310" localSheetId="45">#REF!</definedName>
    <definedName name="item310" localSheetId="47">#REF!</definedName>
    <definedName name="item310" localSheetId="49">#REF!</definedName>
    <definedName name="item310" localSheetId="51">#REF!</definedName>
    <definedName name="item310" localSheetId="53">#REF!</definedName>
    <definedName name="item310" localSheetId="55">#REF!</definedName>
    <definedName name="item310" localSheetId="57">#REF!</definedName>
    <definedName name="item310" localSheetId="59">#REF!</definedName>
    <definedName name="item310" localSheetId="61">#REF!</definedName>
    <definedName name="item310" localSheetId="63">#REF!</definedName>
    <definedName name="item310" localSheetId="65">#REF!</definedName>
    <definedName name="item310" localSheetId="67">#REF!</definedName>
    <definedName name="item310" localSheetId="69">#REF!</definedName>
    <definedName name="item310" localSheetId="71">#REF!</definedName>
    <definedName name="item310" localSheetId="73">#REF!</definedName>
    <definedName name="item310" localSheetId="75">#REF!</definedName>
    <definedName name="item310" localSheetId="77">#REF!</definedName>
    <definedName name="item310" localSheetId="79">#REF!</definedName>
    <definedName name="item310">#REF!</definedName>
    <definedName name="item320.2" localSheetId="26">#REF!</definedName>
    <definedName name="item320.2" localSheetId="28">#REF!</definedName>
    <definedName name="item320.2" localSheetId="30">#REF!</definedName>
    <definedName name="item320.2" localSheetId="81">#REF!</definedName>
    <definedName name="item320.2" localSheetId="32">#REF!</definedName>
    <definedName name="item320.2" localSheetId="34">#REF!</definedName>
    <definedName name="item320.2" localSheetId="36">#REF!</definedName>
    <definedName name="item320.2" localSheetId="38">#REF!</definedName>
    <definedName name="item320.2" localSheetId="40">#REF!</definedName>
    <definedName name="item320.2" localSheetId="42">#REF!</definedName>
    <definedName name="item320.2" localSheetId="45">#REF!</definedName>
    <definedName name="item320.2" localSheetId="47">#REF!</definedName>
    <definedName name="item320.2" localSheetId="49">#REF!</definedName>
    <definedName name="item320.2" localSheetId="51">#REF!</definedName>
    <definedName name="item320.2" localSheetId="53">#REF!</definedName>
    <definedName name="item320.2" localSheetId="55">#REF!</definedName>
    <definedName name="item320.2" localSheetId="57">#REF!</definedName>
    <definedName name="item320.2" localSheetId="59">#REF!</definedName>
    <definedName name="item320.2" localSheetId="61">#REF!</definedName>
    <definedName name="item320.2" localSheetId="63">#REF!</definedName>
    <definedName name="item320.2" localSheetId="65">#REF!</definedName>
    <definedName name="item320.2" localSheetId="67">#REF!</definedName>
    <definedName name="item320.2" localSheetId="69">#REF!</definedName>
    <definedName name="item320.2" localSheetId="71">#REF!</definedName>
    <definedName name="item320.2" localSheetId="73">#REF!</definedName>
    <definedName name="item320.2" localSheetId="75">#REF!</definedName>
    <definedName name="item320.2" localSheetId="77">#REF!</definedName>
    <definedName name="item320.2" localSheetId="79">#REF!</definedName>
    <definedName name="item320.2">#REF!</definedName>
    <definedName name="item330.1" localSheetId="26">#REF!</definedName>
    <definedName name="item330.1" localSheetId="28">#REF!</definedName>
    <definedName name="item330.1" localSheetId="30">#REF!</definedName>
    <definedName name="item330.1" localSheetId="81">#REF!</definedName>
    <definedName name="item330.1" localSheetId="32">#REF!</definedName>
    <definedName name="item330.1" localSheetId="34">#REF!</definedName>
    <definedName name="item330.1" localSheetId="36">#REF!</definedName>
    <definedName name="item330.1" localSheetId="38">#REF!</definedName>
    <definedName name="item330.1" localSheetId="40">#REF!</definedName>
    <definedName name="item330.1" localSheetId="42">#REF!</definedName>
    <definedName name="item330.1" localSheetId="45">#REF!</definedName>
    <definedName name="item330.1" localSheetId="47">#REF!</definedName>
    <definedName name="item330.1" localSheetId="49">#REF!</definedName>
    <definedName name="item330.1" localSheetId="51">#REF!</definedName>
    <definedName name="item330.1" localSheetId="53">#REF!</definedName>
    <definedName name="item330.1" localSheetId="55">#REF!</definedName>
    <definedName name="item330.1" localSheetId="57">#REF!</definedName>
    <definedName name="item330.1" localSheetId="59">#REF!</definedName>
    <definedName name="item330.1" localSheetId="61">#REF!</definedName>
    <definedName name="item330.1" localSheetId="63">#REF!</definedName>
    <definedName name="item330.1" localSheetId="65">#REF!</definedName>
    <definedName name="item330.1" localSheetId="67">#REF!</definedName>
    <definedName name="item330.1" localSheetId="69">#REF!</definedName>
    <definedName name="item330.1" localSheetId="71">#REF!</definedName>
    <definedName name="item330.1" localSheetId="73">#REF!</definedName>
    <definedName name="item330.1" localSheetId="75">#REF!</definedName>
    <definedName name="item330.1" localSheetId="77">#REF!</definedName>
    <definedName name="item330.1" localSheetId="79">#REF!</definedName>
    <definedName name="item330.1">#REF!</definedName>
    <definedName name="item420" localSheetId="26">#REF!</definedName>
    <definedName name="item420" localSheetId="28">#REF!</definedName>
    <definedName name="item420" localSheetId="30">#REF!</definedName>
    <definedName name="item420" localSheetId="81">#REF!</definedName>
    <definedName name="item420" localSheetId="32">#REF!</definedName>
    <definedName name="item420" localSheetId="34">#REF!</definedName>
    <definedName name="item420" localSheetId="36">#REF!</definedName>
    <definedName name="item420" localSheetId="38">#REF!</definedName>
    <definedName name="item420" localSheetId="40">#REF!</definedName>
    <definedName name="item420" localSheetId="42">#REF!</definedName>
    <definedName name="item420" localSheetId="45">#REF!</definedName>
    <definedName name="item420" localSheetId="47">#REF!</definedName>
    <definedName name="item420" localSheetId="49">#REF!</definedName>
    <definedName name="item420" localSheetId="51">#REF!</definedName>
    <definedName name="item420" localSheetId="53">#REF!</definedName>
    <definedName name="item420" localSheetId="55">#REF!</definedName>
    <definedName name="item420" localSheetId="57">#REF!</definedName>
    <definedName name="item420" localSheetId="59">#REF!</definedName>
    <definedName name="item420" localSheetId="61">#REF!</definedName>
    <definedName name="item420" localSheetId="63">#REF!</definedName>
    <definedName name="item420" localSheetId="65">#REF!</definedName>
    <definedName name="item420" localSheetId="67">#REF!</definedName>
    <definedName name="item420" localSheetId="69">#REF!</definedName>
    <definedName name="item420" localSheetId="71">#REF!</definedName>
    <definedName name="item420" localSheetId="73">#REF!</definedName>
    <definedName name="item420" localSheetId="75">#REF!</definedName>
    <definedName name="item420" localSheetId="77">#REF!</definedName>
    <definedName name="item420" localSheetId="79">#REF!</definedName>
    <definedName name="item420">#REF!</definedName>
    <definedName name="item450.2P" localSheetId="26">#REF!</definedName>
    <definedName name="item450.2P" localSheetId="28">#REF!</definedName>
    <definedName name="item450.2P" localSheetId="30">#REF!</definedName>
    <definedName name="item450.2P" localSheetId="81">#REF!</definedName>
    <definedName name="item450.2P" localSheetId="32">#REF!</definedName>
    <definedName name="item450.2P" localSheetId="34">#REF!</definedName>
    <definedName name="item450.2P" localSheetId="36">#REF!</definedName>
    <definedName name="item450.2P" localSheetId="38">#REF!</definedName>
    <definedName name="item450.2P" localSheetId="40">#REF!</definedName>
    <definedName name="item450.2P" localSheetId="42">#REF!</definedName>
    <definedName name="item450.2P" localSheetId="45">#REF!</definedName>
    <definedName name="item450.2P" localSheetId="47">#REF!</definedName>
    <definedName name="item450.2P" localSheetId="49">#REF!</definedName>
    <definedName name="item450.2P" localSheetId="51">#REF!</definedName>
    <definedName name="item450.2P" localSheetId="53">#REF!</definedName>
    <definedName name="item450.2P" localSheetId="55">#REF!</definedName>
    <definedName name="item450.2P" localSheetId="57">#REF!</definedName>
    <definedName name="item450.2P" localSheetId="59">#REF!</definedName>
    <definedName name="item450.2P" localSheetId="61">#REF!</definedName>
    <definedName name="item450.2P" localSheetId="63">#REF!</definedName>
    <definedName name="item450.2P" localSheetId="65">#REF!</definedName>
    <definedName name="item450.2P" localSheetId="67">#REF!</definedName>
    <definedName name="item450.2P" localSheetId="69">#REF!</definedName>
    <definedName name="item450.2P" localSheetId="71">#REF!</definedName>
    <definedName name="item450.2P" localSheetId="73">#REF!</definedName>
    <definedName name="item450.2P" localSheetId="75">#REF!</definedName>
    <definedName name="item450.2P" localSheetId="77">#REF!</definedName>
    <definedName name="item450.2P" localSheetId="79">#REF!</definedName>
    <definedName name="item450.2P">#REF!</definedName>
    <definedName name="item600.1" localSheetId="26">#REF!</definedName>
    <definedName name="item600.1" localSheetId="28">#REF!</definedName>
    <definedName name="item600.1" localSheetId="30">#REF!</definedName>
    <definedName name="item600.1" localSheetId="81">#REF!</definedName>
    <definedName name="item600.1" localSheetId="32">#REF!</definedName>
    <definedName name="item600.1" localSheetId="34">#REF!</definedName>
    <definedName name="item600.1" localSheetId="36">#REF!</definedName>
    <definedName name="item600.1" localSheetId="38">#REF!</definedName>
    <definedName name="item600.1" localSheetId="40">#REF!</definedName>
    <definedName name="item600.1" localSheetId="42">#REF!</definedName>
    <definedName name="item600.1" localSheetId="45">#REF!</definedName>
    <definedName name="item600.1" localSheetId="47">#REF!</definedName>
    <definedName name="item600.1" localSheetId="49">#REF!</definedName>
    <definedName name="item600.1" localSheetId="51">#REF!</definedName>
    <definedName name="item600.1" localSheetId="53">#REF!</definedName>
    <definedName name="item600.1" localSheetId="55">#REF!</definedName>
    <definedName name="item600.1" localSheetId="57">#REF!</definedName>
    <definedName name="item600.1" localSheetId="59">#REF!</definedName>
    <definedName name="item600.1" localSheetId="61">#REF!</definedName>
    <definedName name="item600.1" localSheetId="63">#REF!</definedName>
    <definedName name="item600.1" localSheetId="65">#REF!</definedName>
    <definedName name="item600.1" localSheetId="67">#REF!</definedName>
    <definedName name="item600.1" localSheetId="69">#REF!</definedName>
    <definedName name="item600.1" localSheetId="71">#REF!</definedName>
    <definedName name="item600.1" localSheetId="73">#REF!</definedName>
    <definedName name="item600.1" localSheetId="75">#REF!</definedName>
    <definedName name="item600.1" localSheetId="77">#REF!</definedName>
    <definedName name="item600.1" localSheetId="79">#REF!</definedName>
    <definedName name="item600.1">#REF!</definedName>
    <definedName name="item610.1" localSheetId="26">#REF!</definedName>
    <definedName name="item610.1" localSheetId="28">#REF!</definedName>
    <definedName name="item610.1" localSheetId="30">#REF!</definedName>
    <definedName name="item610.1" localSheetId="81">#REF!</definedName>
    <definedName name="item610.1" localSheetId="32">#REF!</definedName>
    <definedName name="item610.1" localSheetId="34">#REF!</definedName>
    <definedName name="item610.1" localSheetId="36">#REF!</definedName>
    <definedName name="item610.1" localSheetId="38">#REF!</definedName>
    <definedName name="item610.1" localSheetId="40">#REF!</definedName>
    <definedName name="item610.1" localSheetId="42">#REF!</definedName>
    <definedName name="item610.1" localSheetId="45">#REF!</definedName>
    <definedName name="item610.1" localSheetId="47">#REF!</definedName>
    <definedName name="item610.1" localSheetId="49">#REF!</definedName>
    <definedName name="item610.1" localSheetId="51">#REF!</definedName>
    <definedName name="item610.1" localSheetId="53">#REF!</definedName>
    <definedName name="item610.1" localSheetId="55">#REF!</definedName>
    <definedName name="item610.1" localSheetId="57">#REF!</definedName>
    <definedName name="item610.1" localSheetId="59">#REF!</definedName>
    <definedName name="item610.1" localSheetId="61">#REF!</definedName>
    <definedName name="item610.1" localSheetId="63">#REF!</definedName>
    <definedName name="item610.1" localSheetId="65">#REF!</definedName>
    <definedName name="item610.1" localSheetId="67">#REF!</definedName>
    <definedName name="item610.1" localSheetId="69">#REF!</definedName>
    <definedName name="item610.1" localSheetId="71">#REF!</definedName>
    <definedName name="item610.1" localSheetId="73">#REF!</definedName>
    <definedName name="item610.1" localSheetId="75">#REF!</definedName>
    <definedName name="item610.1" localSheetId="77">#REF!</definedName>
    <definedName name="item610.1" localSheetId="79">#REF!</definedName>
    <definedName name="item610.1">#REF!</definedName>
    <definedName name="item610.2" localSheetId="26">#REF!</definedName>
    <definedName name="item610.2" localSheetId="28">#REF!</definedName>
    <definedName name="item610.2" localSheetId="30">#REF!</definedName>
    <definedName name="item610.2" localSheetId="81">#REF!</definedName>
    <definedName name="item610.2" localSheetId="32">#REF!</definedName>
    <definedName name="item610.2" localSheetId="34">#REF!</definedName>
    <definedName name="item610.2" localSheetId="36">#REF!</definedName>
    <definedName name="item610.2" localSheetId="38">#REF!</definedName>
    <definedName name="item610.2" localSheetId="40">#REF!</definedName>
    <definedName name="item610.2" localSheetId="42">#REF!</definedName>
    <definedName name="item610.2" localSheetId="45">#REF!</definedName>
    <definedName name="item610.2" localSheetId="47">#REF!</definedName>
    <definedName name="item610.2" localSheetId="49">#REF!</definedName>
    <definedName name="item610.2" localSheetId="51">#REF!</definedName>
    <definedName name="item610.2" localSheetId="53">#REF!</definedName>
    <definedName name="item610.2" localSheetId="55">#REF!</definedName>
    <definedName name="item610.2" localSheetId="57">#REF!</definedName>
    <definedName name="item610.2" localSheetId="59">#REF!</definedName>
    <definedName name="item610.2" localSheetId="61">#REF!</definedName>
    <definedName name="item610.2" localSheetId="63">#REF!</definedName>
    <definedName name="item610.2" localSheetId="65">#REF!</definedName>
    <definedName name="item610.2" localSheetId="67">#REF!</definedName>
    <definedName name="item610.2" localSheetId="69">#REF!</definedName>
    <definedName name="item610.2" localSheetId="71">#REF!</definedName>
    <definedName name="item610.2" localSheetId="73">#REF!</definedName>
    <definedName name="item610.2" localSheetId="75">#REF!</definedName>
    <definedName name="item610.2" localSheetId="77">#REF!</definedName>
    <definedName name="item610.2" localSheetId="79">#REF!</definedName>
    <definedName name="item610.2">#REF!</definedName>
    <definedName name="item630.4" localSheetId="26">#REF!</definedName>
    <definedName name="item630.4" localSheetId="28">#REF!</definedName>
    <definedName name="item630.4" localSheetId="30">#REF!</definedName>
    <definedName name="item630.4" localSheetId="81">#REF!</definedName>
    <definedName name="item630.4" localSheetId="32">#REF!</definedName>
    <definedName name="item630.4" localSheetId="34">#REF!</definedName>
    <definedName name="item630.4" localSheetId="36">#REF!</definedName>
    <definedName name="item630.4" localSheetId="38">#REF!</definedName>
    <definedName name="item630.4" localSheetId="40">#REF!</definedName>
    <definedName name="item630.4" localSheetId="42">#REF!</definedName>
    <definedName name="item630.4" localSheetId="45">#REF!</definedName>
    <definedName name="item630.4" localSheetId="47">#REF!</definedName>
    <definedName name="item630.4" localSheetId="49">#REF!</definedName>
    <definedName name="item630.4" localSheetId="51">#REF!</definedName>
    <definedName name="item630.4" localSheetId="53">#REF!</definedName>
    <definedName name="item630.4" localSheetId="55">#REF!</definedName>
    <definedName name="item630.4" localSheetId="57">#REF!</definedName>
    <definedName name="item630.4" localSheetId="59">#REF!</definedName>
    <definedName name="item630.4" localSheetId="61">#REF!</definedName>
    <definedName name="item630.4" localSheetId="63">#REF!</definedName>
    <definedName name="item630.4" localSheetId="65">#REF!</definedName>
    <definedName name="item630.4" localSheetId="67">#REF!</definedName>
    <definedName name="item630.4" localSheetId="69">#REF!</definedName>
    <definedName name="item630.4" localSheetId="71">#REF!</definedName>
    <definedName name="item630.4" localSheetId="73">#REF!</definedName>
    <definedName name="item630.4" localSheetId="75">#REF!</definedName>
    <definedName name="item630.4" localSheetId="77">#REF!</definedName>
    <definedName name="item630.4" localSheetId="79">#REF!</definedName>
    <definedName name="item630.4">#REF!</definedName>
    <definedName name="item630.6" localSheetId="26">#REF!</definedName>
    <definedName name="item630.6" localSheetId="28">#REF!</definedName>
    <definedName name="item630.6" localSheetId="30">#REF!</definedName>
    <definedName name="item630.6" localSheetId="81">#REF!</definedName>
    <definedName name="item630.6" localSheetId="32">#REF!</definedName>
    <definedName name="item630.6" localSheetId="34">#REF!</definedName>
    <definedName name="item630.6" localSheetId="36">#REF!</definedName>
    <definedName name="item630.6" localSheetId="38">#REF!</definedName>
    <definedName name="item630.6" localSheetId="40">#REF!</definedName>
    <definedName name="item630.6" localSheetId="42">#REF!</definedName>
    <definedName name="item630.6" localSheetId="45">#REF!</definedName>
    <definedName name="item630.6" localSheetId="47">#REF!</definedName>
    <definedName name="item630.6" localSheetId="49">#REF!</definedName>
    <definedName name="item630.6" localSheetId="51">#REF!</definedName>
    <definedName name="item630.6" localSheetId="53">#REF!</definedName>
    <definedName name="item630.6" localSheetId="55">#REF!</definedName>
    <definedName name="item630.6" localSheetId="57">#REF!</definedName>
    <definedName name="item630.6" localSheetId="59">#REF!</definedName>
    <definedName name="item630.6" localSheetId="61">#REF!</definedName>
    <definedName name="item630.6" localSheetId="63">#REF!</definedName>
    <definedName name="item630.6" localSheetId="65">#REF!</definedName>
    <definedName name="item630.6" localSheetId="67">#REF!</definedName>
    <definedName name="item630.6" localSheetId="69">#REF!</definedName>
    <definedName name="item630.6" localSheetId="71">#REF!</definedName>
    <definedName name="item630.6" localSheetId="73">#REF!</definedName>
    <definedName name="item630.6" localSheetId="75">#REF!</definedName>
    <definedName name="item630.6" localSheetId="77">#REF!</definedName>
    <definedName name="item630.6" localSheetId="79">#REF!</definedName>
    <definedName name="item630.6">#REF!</definedName>
    <definedName name="item630.7" localSheetId="26">#REF!</definedName>
    <definedName name="item630.7" localSheetId="28">#REF!</definedName>
    <definedName name="item630.7" localSheetId="30">#REF!</definedName>
    <definedName name="item630.7" localSheetId="81">#REF!</definedName>
    <definedName name="item630.7" localSheetId="32">#REF!</definedName>
    <definedName name="item630.7" localSheetId="34">#REF!</definedName>
    <definedName name="item630.7" localSheetId="36">#REF!</definedName>
    <definedName name="item630.7" localSheetId="38">#REF!</definedName>
    <definedName name="item630.7" localSheetId="40">#REF!</definedName>
    <definedName name="item630.7" localSheetId="42">#REF!</definedName>
    <definedName name="item630.7" localSheetId="45">#REF!</definedName>
    <definedName name="item630.7" localSheetId="47">#REF!</definedName>
    <definedName name="item630.7" localSheetId="49">#REF!</definedName>
    <definedName name="item630.7" localSheetId="51">#REF!</definedName>
    <definedName name="item630.7" localSheetId="53">#REF!</definedName>
    <definedName name="item630.7" localSheetId="55">#REF!</definedName>
    <definedName name="item630.7" localSheetId="57">#REF!</definedName>
    <definedName name="item630.7" localSheetId="59">#REF!</definedName>
    <definedName name="item630.7" localSheetId="61">#REF!</definedName>
    <definedName name="item630.7" localSheetId="63">#REF!</definedName>
    <definedName name="item630.7" localSheetId="65">#REF!</definedName>
    <definedName name="item630.7" localSheetId="67">#REF!</definedName>
    <definedName name="item630.7" localSheetId="69">#REF!</definedName>
    <definedName name="item630.7" localSheetId="71">#REF!</definedName>
    <definedName name="item630.7" localSheetId="73">#REF!</definedName>
    <definedName name="item630.7" localSheetId="75">#REF!</definedName>
    <definedName name="item630.7" localSheetId="77">#REF!</definedName>
    <definedName name="item630.7" localSheetId="79">#REF!</definedName>
    <definedName name="item630.7">#REF!</definedName>
    <definedName name="item640.3" localSheetId="26">#REF!</definedName>
    <definedName name="item640.3" localSheetId="28">#REF!</definedName>
    <definedName name="item640.3" localSheetId="30">#REF!</definedName>
    <definedName name="item640.3" localSheetId="81">#REF!</definedName>
    <definedName name="item640.3" localSheetId="32">#REF!</definedName>
    <definedName name="item640.3" localSheetId="34">#REF!</definedName>
    <definedName name="item640.3" localSheetId="36">#REF!</definedName>
    <definedName name="item640.3" localSheetId="38">#REF!</definedName>
    <definedName name="item640.3" localSheetId="40">#REF!</definedName>
    <definedName name="item640.3" localSheetId="42">#REF!</definedName>
    <definedName name="item640.3" localSheetId="45">#REF!</definedName>
    <definedName name="item640.3" localSheetId="47">#REF!</definedName>
    <definedName name="item640.3" localSheetId="49">#REF!</definedName>
    <definedName name="item640.3" localSheetId="51">#REF!</definedName>
    <definedName name="item640.3" localSheetId="53">#REF!</definedName>
    <definedName name="item640.3" localSheetId="55">#REF!</definedName>
    <definedName name="item640.3" localSheetId="57">#REF!</definedName>
    <definedName name="item640.3" localSheetId="59">#REF!</definedName>
    <definedName name="item640.3" localSheetId="61">#REF!</definedName>
    <definedName name="item640.3" localSheetId="63">#REF!</definedName>
    <definedName name="item640.3" localSheetId="65">#REF!</definedName>
    <definedName name="item640.3" localSheetId="67">#REF!</definedName>
    <definedName name="item640.3" localSheetId="69">#REF!</definedName>
    <definedName name="item640.3" localSheetId="71">#REF!</definedName>
    <definedName name="item640.3" localSheetId="73">#REF!</definedName>
    <definedName name="item640.3" localSheetId="75">#REF!</definedName>
    <definedName name="item640.3" localSheetId="77">#REF!</definedName>
    <definedName name="item640.3" localSheetId="79">#REF!</definedName>
    <definedName name="item640.3">#REF!</definedName>
    <definedName name="item661" localSheetId="26">#REF!</definedName>
    <definedName name="item661" localSheetId="28">#REF!</definedName>
    <definedName name="item661" localSheetId="30">#REF!</definedName>
    <definedName name="item661" localSheetId="81">#REF!</definedName>
    <definedName name="item661" localSheetId="32">#REF!</definedName>
    <definedName name="item661" localSheetId="34">#REF!</definedName>
    <definedName name="item661" localSheetId="36">#REF!</definedName>
    <definedName name="item661" localSheetId="38">#REF!</definedName>
    <definedName name="item661" localSheetId="40">#REF!</definedName>
    <definedName name="item661" localSheetId="42">#REF!</definedName>
    <definedName name="item661" localSheetId="45">#REF!</definedName>
    <definedName name="item661" localSheetId="47">#REF!</definedName>
    <definedName name="item661" localSheetId="49">#REF!</definedName>
    <definedName name="item661" localSheetId="51">#REF!</definedName>
    <definedName name="item661" localSheetId="53">#REF!</definedName>
    <definedName name="item661" localSheetId="55">#REF!</definedName>
    <definedName name="item661" localSheetId="57">#REF!</definedName>
    <definedName name="item661" localSheetId="59">#REF!</definedName>
    <definedName name="item661" localSheetId="61">#REF!</definedName>
    <definedName name="item661" localSheetId="63">#REF!</definedName>
    <definedName name="item661" localSheetId="65">#REF!</definedName>
    <definedName name="item661" localSheetId="67">#REF!</definedName>
    <definedName name="item661" localSheetId="69">#REF!</definedName>
    <definedName name="item661" localSheetId="71">#REF!</definedName>
    <definedName name="item661" localSheetId="73">#REF!</definedName>
    <definedName name="item661" localSheetId="75">#REF!</definedName>
    <definedName name="item661" localSheetId="77">#REF!</definedName>
    <definedName name="item661" localSheetId="79">#REF!</definedName>
    <definedName name="item661">#REF!</definedName>
    <definedName name="item671" localSheetId="26">#REF!</definedName>
    <definedName name="item671" localSheetId="28">#REF!</definedName>
    <definedName name="item671" localSheetId="30">#REF!</definedName>
    <definedName name="item671" localSheetId="81">#REF!</definedName>
    <definedName name="item671" localSheetId="32">#REF!</definedName>
    <definedName name="item671" localSheetId="34">#REF!</definedName>
    <definedName name="item671" localSheetId="36">#REF!</definedName>
    <definedName name="item671" localSheetId="38">#REF!</definedName>
    <definedName name="item671" localSheetId="40">#REF!</definedName>
    <definedName name="item671" localSheetId="42">#REF!</definedName>
    <definedName name="item671" localSheetId="45">#REF!</definedName>
    <definedName name="item671" localSheetId="47">#REF!</definedName>
    <definedName name="item671" localSheetId="49">#REF!</definedName>
    <definedName name="item671" localSheetId="51">#REF!</definedName>
    <definedName name="item671" localSheetId="53">#REF!</definedName>
    <definedName name="item671" localSheetId="55">#REF!</definedName>
    <definedName name="item671" localSheetId="57">#REF!</definedName>
    <definedName name="item671" localSheetId="59">#REF!</definedName>
    <definedName name="item671" localSheetId="61">#REF!</definedName>
    <definedName name="item671" localSheetId="63">#REF!</definedName>
    <definedName name="item671" localSheetId="65">#REF!</definedName>
    <definedName name="item671" localSheetId="67">#REF!</definedName>
    <definedName name="item671" localSheetId="69">#REF!</definedName>
    <definedName name="item671" localSheetId="71">#REF!</definedName>
    <definedName name="item671" localSheetId="73">#REF!</definedName>
    <definedName name="item671" localSheetId="75">#REF!</definedName>
    <definedName name="item671" localSheetId="77">#REF!</definedName>
    <definedName name="item671" localSheetId="79">#REF!</definedName>
    <definedName name="item671">#REF!</definedName>
    <definedName name="item673.1" localSheetId="26">#REF!</definedName>
    <definedName name="item673.1" localSheetId="28">#REF!</definedName>
    <definedName name="item673.1" localSheetId="30">#REF!</definedName>
    <definedName name="item673.1" localSheetId="81">#REF!</definedName>
    <definedName name="item673.1" localSheetId="32">#REF!</definedName>
    <definedName name="item673.1" localSheetId="34">#REF!</definedName>
    <definedName name="item673.1" localSheetId="36">#REF!</definedName>
    <definedName name="item673.1" localSheetId="38">#REF!</definedName>
    <definedName name="item673.1" localSheetId="40">#REF!</definedName>
    <definedName name="item673.1" localSheetId="42">#REF!</definedName>
    <definedName name="item673.1" localSheetId="45">#REF!</definedName>
    <definedName name="item673.1" localSheetId="47">#REF!</definedName>
    <definedName name="item673.1" localSheetId="49">#REF!</definedName>
    <definedName name="item673.1" localSheetId="51">#REF!</definedName>
    <definedName name="item673.1" localSheetId="53">#REF!</definedName>
    <definedName name="item673.1" localSheetId="55">#REF!</definedName>
    <definedName name="item673.1" localSheetId="57">#REF!</definedName>
    <definedName name="item673.1" localSheetId="59">#REF!</definedName>
    <definedName name="item673.1" localSheetId="61">#REF!</definedName>
    <definedName name="item673.1" localSheetId="63">#REF!</definedName>
    <definedName name="item673.1" localSheetId="65">#REF!</definedName>
    <definedName name="item673.1" localSheetId="67">#REF!</definedName>
    <definedName name="item673.1" localSheetId="69">#REF!</definedName>
    <definedName name="item673.1" localSheetId="71">#REF!</definedName>
    <definedName name="item673.1" localSheetId="73">#REF!</definedName>
    <definedName name="item673.1" localSheetId="75">#REF!</definedName>
    <definedName name="item673.1" localSheetId="77">#REF!</definedName>
    <definedName name="item673.1" localSheetId="79">#REF!</definedName>
    <definedName name="item673.1">#REF!</definedName>
    <definedName name="item673.3" localSheetId="26">#REF!</definedName>
    <definedName name="item673.3" localSheetId="28">#REF!</definedName>
    <definedName name="item673.3" localSheetId="30">#REF!</definedName>
    <definedName name="item673.3" localSheetId="81">#REF!</definedName>
    <definedName name="item673.3" localSheetId="32">#REF!</definedName>
    <definedName name="item673.3" localSheetId="34">#REF!</definedName>
    <definedName name="item673.3" localSheetId="36">#REF!</definedName>
    <definedName name="item673.3" localSheetId="38">#REF!</definedName>
    <definedName name="item673.3" localSheetId="40">#REF!</definedName>
    <definedName name="item673.3" localSheetId="42">#REF!</definedName>
    <definedName name="item673.3" localSheetId="45">#REF!</definedName>
    <definedName name="item673.3" localSheetId="47">#REF!</definedName>
    <definedName name="item673.3" localSheetId="49">#REF!</definedName>
    <definedName name="item673.3" localSheetId="51">#REF!</definedName>
    <definedName name="item673.3" localSheetId="53">#REF!</definedName>
    <definedName name="item673.3" localSheetId="55">#REF!</definedName>
    <definedName name="item673.3" localSheetId="57">#REF!</definedName>
    <definedName name="item673.3" localSheetId="59">#REF!</definedName>
    <definedName name="item673.3" localSheetId="61">#REF!</definedName>
    <definedName name="item673.3" localSheetId="63">#REF!</definedName>
    <definedName name="item673.3" localSheetId="65">#REF!</definedName>
    <definedName name="item673.3" localSheetId="67">#REF!</definedName>
    <definedName name="item673.3" localSheetId="69">#REF!</definedName>
    <definedName name="item673.3" localSheetId="71">#REF!</definedName>
    <definedName name="item673.3" localSheetId="73">#REF!</definedName>
    <definedName name="item673.3" localSheetId="75">#REF!</definedName>
    <definedName name="item673.3" localSheetId="77">#REF!</definedName>
    <definedName name="item673.3" localSheetId="79">#REF!</definedName>
    <definedName name="item673.3">#REF!</definedName>
    <definedName name="item681" localSheetId="26">#REF!</definedName>
    <definedName name="item681" localSheetId="28">#REF!</definedName>
    <definedName name="item681" localSheetId="30">#REF!</definedName>
    <definedName name="item681" localSheetId="81">#REF!</definedName>
    <definedName name="item681" localSheetId="32">#REF!</definedName>
    <definedName name="item681" localSheetId="34">#REF!</definedName>
    <definedName name="item681" localSheetId="36">#REF!</definedName>
    <definedName name="item681" localSheetId="38">#REF!</definedName>
    <definedName name="item681" localSheetId="40">#REF!</definedName>
    <definedName name="item681" localSheetId="42">#REF!</definedName>
    <definedName name="item681" localSheetId="45">#REF!</definedName>
    <definedName name="item681" localSheetId="47">#REF!</definedName>
    <definedName name="item681" localSheetId="49">#REF!</definedName>
    <definedName name="item681" localSheetId="51">#REF!</definedName>
    <definedName name="item681" localSheetId="53">#REF!</definedName>
    <definedName name="item681" localSheetId="55">#REF!</definedName>
    <definedName name="item681" localSheetId="57">#REF!</definedName>
    <definedName name="item681" localSheetId="59">#REF!</definedName>
    <definedName name="item681" localSheetId="61">#REF!</definedName>
    <definedName name="item681" localSheetId="63">#REF!</definedName>
    <definedName name="item681" localSheetId="65">#REF!</definedName>
    <definedName name="item681" localSheetId="67">#REF!</definedName>
    <definedName name="item681" localSheetId="69">#REF!</definedName>
    <definedName name="item681" localSheetId="71">#REF!</definedName>
    <definedName name="item681" localSheetId="73">#REF!</definedName>
    <definedName name="item681" localSheetId="75">#REF!</definedName>
    <definedName name="item681" localSheetId="77">#REF!</definedName>
    <definedName name="item681" localSheetId="79">#REF!</definedName>
    <definedName name="item681">#REF!</definedName>
    <definedName name="item700.1" localSheetId="26">#REF!</definedName>
    <definedName name="item700.1" localSheetId="28">#REF!</definedName>
    <definedName name="item700.1" localSheetId="30">#REF!</definedName>
    <definedName name="item700.1" localSheetId="81">#REF!</definedName>
    <definedName name="item700.1" localSheetId="32">#REF!</definedName>
    <definedName name="item700.1" localSheetId="34">#REF!</definedName>
    <definedName name="item700.1" localSheetId="36">#REF!</definedName>
    <definedName name="item700.1" localSheetId="38">#REF!</definedName>
    <definedName name="item700.1" localSheetId="40">#REF!</definedName>
    <definedName name="item700.1" localSheetId="42">#REF!</definedName>
    <definedName name="item700.1" localSheetId="45">#REF!</definedName>
    <definedName name="item700.1" localSheetId="47">#REF!</definedName>
    <definedName name="item700.1" localSheetId="49">#REF!</definedName>
    <definedName name="item700.1" localSheetId="51">#REF!</definedName>
    <definedName name="item700.1" localSheetId="53">#REF!</definedName>
    <definedName name="item700.1" localSheetId="55">#REF!</definedName>
    <definedName name="item700.1" localSheetId="57">#REF!</definedName>
    <definedName name="item700.1" localSheetId="59">#REF!</definedName>
    <definedName name="item700.1" localSheetId="61">#REF!</definedName>
    <definedName name="item700.1" localSheetId="63">#REF!</definedName>
    <definedName name="item700.1" localSheetId="65">#REF!</definedName>
    <definedName name="item700.1" localSheetId="67">#REF!</definedName>
    <definedName name="item700.1" localSheetId="69">#REF!</definedName>
    <definedName name="item700.1" localSheetId="71">#REF!</definedName>
    <definedName name="item700.1" localSheetId="73">#REF!</definedName>
    <definedName name="item700.1" localSheetId="75">#REF!</definedName>
    <definedName name="item700.1" localSheetId="77">#REF!</definedName>
    <definedName name="item700.1" localSheetId="79">#REF!</definedName>
    <definedName name="item700.1">#REF!</definedName>
    <definedName name="item710.1" localSheetId="26">#REF!</definedName>
    <definedName name="item710.1" localSheetId="28">#REF!</definedName>
    <definedName name="item710.1" localSheetId="30">#REF!</definedName>
    <definedName name="item710.1" localSheetId="81">#REF!</definedName>
    <definedName name="item710.1" localSheetId="32">#REF!</definedName>
    <definedName name="item710.1" localSheetId="34">#REF!</definedName>
    <definedName name="item710.1" localSheetId="36">#REF!</definedName>
    <definedName name="item710.1" localSheetId="38">#REF!</definedName>
    <definedName name="item710.1" localSheetId="40">#REF!</definedName>
    <definedName name="item710.1" localSheetId="42">#REF!</definedName>
    <definedName name="item710.1" localSheetId="45">#REF!</definedName>
    <definedName name="item710.1" localSheetId="47">#REF!</definedName>
    <definedName name="item710.1" localSheetId="49">#REF!</definedName>
    <definedName name="item710.1" localSheetId="51">#REF!</definedName>
    <definedName name="item710.1" localSheetId="53">#REF!</definedName>
    <definedName name="item710.1" localSheetId="55">#REF!</definedName>
    <definedName name="item710.1" localSheetId="57">#REF!</definedName>
    <definedName name="item710.1" localSheetId="59">#REF!</definedName>
    <definedName name="item710.1" localSheetId="61">#REF!</definedName>
    <definedName name="item710.1" localSheetId="63">#REF!</definedName>
    <definedName name="item710.1" localSheetId="65">#REF!</definedName>
    <definedName name="item710.1" localSheetId="67">#REF!</definedName>
    <definedName name="item710.1" localSheetId="69">#REF!</definedName>
    <definedName name="item710.1" localSheetId="71">#REF!</definedName>
    <definedName name="item710.1" localSheetId="73">#REF!</definedName>
    <definedName name="item710.1" localSheetId="75">#REF!</definedName>
    <definedName name="item710.1" localSheetId="77">#REF!</definedName>
    <definedName name="item710.1" localSheetId="79">#REF!</definedName>
    <definedName name="item710.1">#REF!</definedName>
    <definedName name="item710.2" localSheetId="26">#REF!</definedName>
    <definedName name="item710.2" localSheetId="28">#REF!</definedName>
    <definedName name="item710.2" localSheetId="30">#REF!</definedName>
    <definedName name="item710.2" localSheetId="81">#REF!</definedName>
    <definedName name="item710.2" localSheetId="32">#REF!</definedName>
    <definedName name="item710.2" localSheetId="34">#REF!</definedName>
    <definedName name="item710.2" localSheetId="36">#REF!</definedName>
    <definedName name="item710.2" localSheetId="38">#REF!</definedName>
    <definedName name="item710.2" localSheetId="40">#REF!</definedName>
    <definedName name="item710.2" localSheetId="42">#REF!</definedName>
    <definedName name="item710.2" localSheetId="45">#REF!</definedName>
    <definedName name="item710.2" localSheetId="47">#REF!</definedName>
    <definedName name="item710.2" localSheetId="49">#REF!</definedName>
    <definedName name="item710.2" localSheetId="51">#REF!</definedName>
    <definedName name="item710.2" localSheetId="53">#REF!</definedName>
    <definedName name="item710.2" localSheetId="55">#REF!</definedName>
    <definedName name="item710.2" localSheetId="57">#REF!</definedName>
    <definedName name="item710.2" localSheetId="59">#REF!</definedName>
    <definedName name="item710.2" localSheetId="61">#REF!</definedName>
    <definedName name="item710.2" localSheetId="63">#REF!</definedName>
    <definedName name="item710.2" localSheetId="65">#REF!</definedName>
    <definedName name="item710.2" localSheetId="67">#REF!</definedName>
    <definedName name="item710.2" localSheetId="69">#REF!</definedName>
    <definedName name="item710.2" localSheetId="71">#REF!</definedName>
    <definedName name="item710.2" localSheetId="73">#REF!</definedName>
    <definedName name="item710.2" localSheetId="75">#REF!</definedName>
    <definedName name="item710.2" localSheetId="77">#REF!</definedName>
    <definedName name="item710.2" localSheetId="79">#REF!</definedName>
    <definedName name="item710.2">#REF!</definedName>
    <definedName name="item730.1" localSheetId="26">#REF!</definedName>
    <definedName name="item730.1" localSheetId="28">#REF!</definedName>
    <definedName name="item730.1" localSheetId="30">#REF!</definedName>
    <definedName name="item730.1" localSheetId="81">#REF!</definedName>
    <definedName name="item730.1" localSheetId="32">#REF!</definedName>
    <definedName name="item730.1" localSheetId="34">#REF!</definedName>
    <definedName name="item730.1" localSheetId="36">#REF!</definedName>
    <definedName name="item730.1" localSheetId="38">#REF!</definedName>
    <definedName name="item730.1" localSheetId="40">#REF!</definedName>
    <definedName name="item730.1" localSheetId="42">#REF!</definedName>
    <definedName name="item730.1" localSheetId="45">#REF!</definedName>
    <definedName name="item730.1" localSheetId="47">#REF!</definedName>
    <definedName name="item730.1" localSheetId="49">#REF!</definedName>
    <definedName name="item730.1" localSheetId="51">#REF!</definedName>
    <definedName name="item730.1" localSheetId="53">#REF!</definedName>
    <definedName name="item730.1" localSheetId="55">#REF!</definedName>
    <definedName name="item730.1" localSheetId="57">#REF!</definedName>
    <definedName name="item730.1" localSheetId="59">#REF!</definedName>
    <definedName name="item730.1" localSheetId="61">#REF!</definedName>
    <definedName name="item730.1" localSheetId="63">#REF!</definedName>
    <definedName name="item730.1" localSheetId="65">#REF!</definedName>
    <definedName name="item730.1" localSheetId="67">#REF!</definedName>
    <definedName name="item730.1" localSheetId="69">#REF!</definedName>
    <definedName name="item730.1" localSheetId="71">#REF!</definedName>
    <definedName name="item730.1" localSheetId="73">#REF!</definedName>
    <definedName name="item730.1" localSheetId="75">#REF!</definedName>
    <definedName name="item730.1" localSheetId="77">#REF!</definedName>
    <definedName name="item730.1" localSheetId="79">#REF!</definedName>
    <definedName name="item730.1">#REF!</definedName>
    <definedName name="item730.2" localSheetId="26">#REF!</definedName>
    <definedName name="item730.2" localSheetId="28">#REF!</definedName>
    <definedName name="item730.2" localSheetId="30">#REF!</definedName>
    <definedName name="item730.2" localSheetId="81">#REF!</definedName>
    <definedName name="item730.2" localSheetId="32">#REF!</definedName>
    <definedName name="item730.2" localSheetId="34">#REF!</definedName>
    <definedName name="item730.2" localSheetId="36">#REF!</definedName>
    <definedName name="item730.2" localSheetId="38">#REF!</definedName>
    <definedName name="item730.2" localSheetId="40">#REF!</definedName>
    <definedName name="item730.2" localSheetId="42">#REF!</definedName>
    <definedName name="item730.2" localSheetId="45">#REF!</definedName>
    <definedName name="item730.2" localSheetId="47">#REF!</definedName>
    <definedName name="item730.2" localSheetId="49">#REF!</definedName>
    <definedName name="item730.2" localSheetId="51">#REF!</definedName>
    <definedName name="item730.2" localSheetId="53">#REF!</definedName>
    <definedName name="item730.2" localSheetId="55">#REF!</definedName>
    <definedName name="item730.2" localSheetId="57">#REF!</definedName>
    <definedName name="item730.2" localSheetId="59">#REF!</definedName>
    <definedName name="item730.2" localSheetId="61">#REF!</definedName>
    <definedName name="item730.2" localSheetId="63">#REF!</definedName>
    <definedName name="item730.2" localSheetId="65">#REF!</definedName>
    <definedName name="item730.2" localSheetId="67">#REF!</definedName>
    <definedName name="item730.2" localSheetId="69">#REF!</definedName>
    <definedName name="item730.2" localSheetId="71">#REF!</definedName>
    <definedName name="item730.2" localSheetId="73">#REF!</definedName>
    <definedName name="item730.2" localSheetId="75">#REF!</definedName>
    <definedName name="item730.2" localSheetId="77">#REF!</definedName>
    <definedName name="item730.2" localSheetId="79">#REF!</definedName>
    <definedName name="item730.2">#REF!</definedName>
    <definedName name="item730.2.4" localSheetId="26">#REF!</definedName>
    <definedName name="item730.2.4" localSheetId="28">#REF!</definedName>
    <definedName name="item730.2.4" localSheetId="30">#REF!</definedName>
    <definedName name="item730.2.4" localSheetId="81">#REF!</definedName>
    <definedName name="item730.2.4" localSheetId="32">#REF!</definedName>
    <definedName name="item730.2.4" localSheetId="34">#REF!</definedName>
    <definedName name="item730.2.4" localSheetId="36">#REF!</definedName>
    <definedName name="item730.2.4" localSheetId="38">#REF!</definedName>
    <definedName name="item730.2.4" localSheetId="40">#REF!</definedName>
    <definedName name="item730.2.4" localSheetId="42">#REF!</definedName>
    <definedName name="item730.2.4" localSheetId="45">#REF!</definedName>
    <definedName name="item730.2.4" localSheetId="47">#REF!</definedName>
    <definedName name="item730.2.4" localSheetId="49">#REF!</definedName>
    <definedName name="item730.2.4" localSheetId="51">#REF!</definedName>
    <definedName name="item730.2.4" localSheetId="53">#REF!</definedName>
    <definedName name="item730.2.4" localSheetId="55">#REF!</definedName>
    <definedName name="item730.2.4" localSheetId="57">#REF!</definedName>
    <definedName name="item730.2.4" localSheetId="59">#REF!</definedName>
    <definedName name="item730.2.4" localSheetId="61">#REF!</definedName>
    <definedName name="item730.2.4" localSheetId="63">#REF!</definedName>
    <definedName name="item730.2.4" localSheetId="65">#REF!</definedName>
    <definedName name="item730.2.4" localSheetId="67">#REF!</definedName>
    <definedName name="item730.2.4" localSheetId="69">#REF!</definedName>
    <definedName name="item730.2.4" localSheetId="71">#REF!</definedName>
    <definedName name="item730.2.4" localSheetId="73">#REF!</definedName>
    <definedName name="item730.2.4" localSheetId="75">#REF!</definedName>
    <definedName name="item730.2.4" localSheetId="77">#REF!</definedName>
    <definedName name="item730.2.4" localSheetId="79">#REF!</definedName>
    <definedName name="item730.2.4">#REF!</definedName>
    <definedName name="item900.2" localSheetId="26">#REF!</definedName>
    <definedName name="item900.2" localSheetId="28">#REF!</definedName>
    <definedName name="item900.2" localSheetId="30">#REF!</definedName>
    <definedName name="item900.2" localSheetId="81">#REF!</definedName>
    <definedName name="item900.2" localSheetId="32">#REF!</definedName>
    <definedName name="item900.2" localSheetId="34">#REF!</definedName>
    <definedName name="item900.2" localSheetId="36">#REF!</definedName>
    <definedName name="item900.2" localSheetId="38">#REF!</definedName>
    <definedName name="item900.2" localSheetId="40">#REF!</definedName>
    <definedName name="item900.2" localSheetId="42">#REF!</definedName>
    <definedName name="item900.2" localSheetId="45">#REF!</definedName>
    <definedName name="item900.2" localSheetId="47">#REF!</definedName>
    <definedName name="item900.2" localSheetId="49">#REF!</definedName>
    <definedName name="item900.2" localSheetId="51">#REF!</definedName>
    <definedName name="item900.2" localSheetId="53">#REF!</definedName>
    <definedName name="item900.2" localSheetId="55">#REF!</definedName>
    <definedName name="item900.2" localSheetId="57">#REF!</definedName>
    <definedName name="item900.2" localSheetId="59">#REF!</definedName>
    <definedName name="item900.2" localSheetId="61">#REF!</definedName>
    <definedName name="item900.2" localSheetId="63">#REF!</definedName>
    <definedName name="item900.2" localSheetId="65">#REF!</definedName>
    <definedName name="item900.2" localSheetId="67">#REF!</definedName>
    <definedName name="item900.2" localSheetId="69">#REF!</definedName>
    <definedName name="item900.2" localSheetId="71">#REF!</definedName>
    <definedName name="item900.2" localSheetId="73">#REF!</definedName>
    <definedName name="item900.2" localSheetId="75">#REF!</definedName>
    <definedName name="item900.2" localSheetId="77">#REF!</definedName>
    <definedName name="item900.2" localSheetId="79">#REF!</definedName>
    <definedName name="item900.2">#REF!</definedName>
    <definedName name="ItemCodos">#REF!</definedName>
    <definedName name="items">[41]ITEMS!$B$6:$B$176</definedName>
    <definedName name="IUI" localSheetId="26" hidden="1">{"TAB1",#N/A,TRUE,"GENERAL";"TAB2",#N/A,TRUE,"GENERAL";"TAB3",#N/A,TRUE,"GENERAL";"TAB4",#N/A,TRUE,"GENERAL";"TAB5",#N/A,TRUE,"GENERAL"}</definedName>
    <definedName name="IUI" localSheetId="28" hidden="1">{"TAB1",#N/A,TRUE,"GENERAL";"TAB2",#N/A,TRUE,"GENERAL";"TAB3",#N/A,TRUE,"GENERAL";"TAB4",#N/A,TRUE,"GENERAL";"TAB5",#N/A,TRUE,"GENERAL"}</definedName>
    <definedName name="IUI" localSheetId="30" hidden="1">{"TAB1",#N/A,TRUE,"GENERAL";"TAB2",#N/A,TRUE,"GENERAL";"TAB3",#N/A,TRUE,"GENERAL";"TAB4",#N/A,TRUE,"GENERAL";"TAB5",#N/A,TRUE,"GENERAL"}</definedName>
    <definedName name="IUI" localSheetId="81" hidden="1">{"TAB1",#N/A,TRUE,"GENERAL";"TAB2",#N/A,TRUE,"GENERAL";"TAB3",#N/A,TRUE,"GENERAL";"TAB4",#N/A,TRUE,"GENERAL";"TAB5",#N/A,TRUE,"GENERAL"}</definedName>
    <definedName name="IUI" localSheetId="32" hidden="1">{"TAB1",#N/A,TRUE,"GENERAL";"TAB2",#N/A,TRUE,"GENERAL";"TAB3",#N/A,TRUE,"GENERAL";"TAB4",#N/A,TRUE,"GENERAL";"TAB5",#N/A,TRUE,"GENERAL"}</definedName>
    <definedName name="IUI" localSheetId="34" hidden="1">{"TAB1",#N/A,TRUE,"GENERAL";"TAB2",#N/A,TRUE,"GENERAL";"TAB3",#N/A,TRUE,"GENERAL";"TAB4",#N/A,TRUE,"GENERAL";"TAB5",#N/A,TRUE,"GENERAL"}</definedName>
    <definedName name="IUI" localSheetId="36" hidden="1">{"TAB1",#N/A,TRUE,"GENERAL";"TAB2",#N/A,TRUE,"GENERAL";"TAB3",#N/A,TRUE,"GENERAL";"TAB4",#N/A,TRUE,"GENERAL";"TAB5",#N/A,TRUE,"GENERAL"}</definedName>
    <definedName name="IUI" localSheetId="38" hidden="1">{"TAB1",#N/A,TRUE,"GENERAL";"TAB2",#N/A,TRUE,"GENERAL";"TAB3",#N/A,TRUE,"GENERAL";"TAB4",#N/A,TRUE,"GENERAL";"TAB5",#N/A,TRUE,"GENERAL"}</definedName>
    <definedName name="IUI" localSheetId="40" hidden="1">{"TAB1",#N/A,TRUE,"GENERAL";"TAB2",#N/A,TRUE,"GENERAL";"TAB3",#N/A,TRUE,"GENERAL";"TAB4",#N/A,TRUE,"GENERAL";"TAB5",#N/A,TRUE,"GENERAL"}</definedName>
    <definedName name="IUI" localSheetId="42" hidden="1">{"TAB1",#N/A,TRUE,"GENERAL";"TAB2",#N/A,TRUE,"GENERAL";"TAB3",#N/A,TRUE,"GENERAL";"TAB4",#N/A,TRUE,"GENERAL";"TAB5",#N/A,TRUE,"GENERAL"}</definedName>
    <definedName name="IUI" localSheetId="45" hidden="1">{"TAB1",#N/A,TRUE,"GENERAL";"TAB2",#N/A,TRUE,"GENERAL";"TAB3",#N/A,TRUE,"GENERAL";"TAB4",#N/A,TRUE,"GENERAL";"TAB5",#N/A,TRUE,"GENERAL"}</definedName>
    <definedName name="IUI" localSheetId="47" hidden="1">{"TAB1",#N/A,TRUE,"GENERAL";"TAB2",#N/A,TRUE,"GENERAL";"TAB3",#N/A,TRUE,"GENERAL";"TAB4",#N/A,TRUE,"GENERAL";"TAB5",#N/A,TRUE,"GENERAL"}</definedName>
    <definedName name="IUI" localSheetId="49" hidden="1">{"TAB1",#N/A,TRUE,"GENERAL";"TAB2",#N/A,TRUE,"GENERAL";"TAB3",#N/A,TRUE,"GENERAL";"TAB4",#N/A,TRUE,"GENERAL";"TAB5",#N/A,TRUE,"GENERAL"}</definedName>
    <definedName name="IUI" localSheetId="51" hidden="1">{"TAB1",#N/A,TRUE,"GENERAL";"TAB2",#N/A,TRUE,"GENERAL";"TAB3",#N/A,TRUE,"GENERAL";"TAB4",#N/A,TRUE,"GENERAL";"TAB5",#N/A,TRUE,"GENERAL"}</definedName>
    <definedName name="IUI" localSheetId="53" hidden="1">{"TAB1",#N/A,TRUE,"GENERAL";"TAB2",#N/A,TRUE,"GENERAL";"TAB3",#N/A,TRUE,"GENERAL";"TAB4",#N/A,TRUE,"GENERAL";"TAB5",#N/A,TRUE,"GENERAL"}</definedName>
    <definedName name="IUI" localSheetId="55" hidden="1">{"TAB1",#N/A,TRUE,"GENERAL";"TAB2",#N/A,TRUE,"GENERAL";"TAB3",#N/A,TRUE,"GENERAL";"TAB4",#N/A,TRUE,"GENERAL";"TAB5",#N/A,TRUE,"GENERAL"}</definedName>
    <definedName name="IUI" localSheetId="57" hidden="1">{"TAB1",#N/A,TRUE,"GENERAL";"TAB2",#N/A,TRUE,"GENERAL";"TAB3",#N/A,TRUE,"GENERAL";"TAB4",#N/A,TRUE,"GENERAL";"TAB5",#N/A,TRUE,"GENERAL"}</definedName>
    <definedName name="IUI" localSheetId="59" hidden="1">{"TAB1",#N/A,TRUE,"GENERAL";"TAB2",#N/A,TRUE,"GENERAL";"TAB3",#N/A,TRUE,"GENERAL";"TAB4",#N/A,TRUE,"GENERAL";"TAB5",#N/A,TRUE,"GENERAL"}</definedName>
    <definedName name="IUI" localSheetId="61" hidden="1">{"TAB1",#N/A,TRUE,"GENERAL";"TAB2",#N/A,TRUE,"GENERAL";"TAB3",#N/A,TRUE,"GENERAL";"TAB4",#N/A,TRUE,"GENERAL";"TAB5",#N/A,TRUE,"GENERAL"}</definedName>
    <definedName name="IUI" localSheetId="63" hidden="1">{"TAB1",#N/A,TRUE,"GENERAL";"TAB2",#N/A,TRUE,"GENERAL";"TAB3",#N/A,TRUE,"GENERAL";"TAB4",#N/A,TRUE,"GENERAL";"TAB5",#N/A,TRUE,"GENERAL"}</definedName>
    <definedName name="IUI" localSheetId="65" hidden="1">{"TAB1",#N/A,TRUE,"GENERAL";"TAB2",#N/A,TRUE,"GENERAL";"TAB3",#N/A,TRUE,"GENERAL";"TAB4",#N/A,TRUE,"GENERAL";"TAB5",#N/A,TRUE,"GENERAL"}</definedName>
    <definedName name="IUI" localSheetId="67" hidden="1">{"TAB1",#N/A,TRUE,"GENERAL";"TAB2",#N/A,TRUE,"GENERAL";"TAB3",#N/A,TRUE,"GENERAL";"TAB4",#N/A,TRUE,"GENERAL";"TAB5",#N/A,TRUE,"GENERAL"}</definedName>
    <definedName name="IUI" localSheetId="69" hidden="1">{"TAB1",#N/A,TRUE,"GENERAL";"TAB2",#N/A,TRUE,"GENERAL";"TAB3",#N/A,TRUE,"GENERAL";"TAB4",#N/A,TRUE,"GENERAL";"TAB5",#N/A,TRUE,"GENERAL"}</definedName>
    <definedName name="IUI" localSheetId="71" hidden="1">{"TAB1",#N/A,TRUE,"GENERAL";"TAB2",#N/A,TRUE,"GENERAL";"TAB3",#N/A,TRUE,"GENERAL";"TAB4",#N/A,TRUE,"GENERAL";"TAB5",#N/A,TRUE,"GENERAL"}</definedName>
    <definedName name="IUI" localSheetId="73" hidden="1">{"TAB1",#N/A,TRUE,"GENERAL";"TAB2",#N/A,TRUE,"GENERAL";"TAB3",#N/A,TRUE,"GENERAL";"TAB4",#N/A,TRUE,"GENERAL";"TAB5",#N/A,TRUE,"GENERAL"}</definedName>
    <definedName name="IUI" localSheetId="75" hidden="1">{"TAB1",#N/A,TRUE,"GENERAL";"TAB2",#N/A,TRUE,"GENERAL";"TAB3",#N/A,TRUE,"GENERAL";"TAB4",#N/A,TRUE,"GENERAL";"TAB5",#N/A,TRUE,"GENERAL"}</definedName>
    <definedName name="IUI" localSheetId="77" hidden="1">{"TAB1",#N/A,TRUE,"GENERAL";"TAB2",#N/A,TRUE,"GENERAL";"TAB3",#N/A,TRUE,"GENERAL";"TAB4",#N/A,TRUE,"GENERAL";"TAB5",#N/A,TRUE,"GENERAL"}</definedName>
    <definedName name="IUI" localSheetId="79"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8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40"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45" hidden="1">{"TAB1",#N/A,TRUE,"GENERAL";"TAB2",#N/A,TRUE,"GENERAL";"TAB3",#N/A,TRUE,"GENERAL";"TAB4",#N/A,TRUE,"GENERAL";"TAB5",#N/A,TRUE,"GENERAL"}</definedName>
    <definedName name="iuit7" localSheetId="47" hidden="1">{"TAB1",#N/A,TRUE,"GENERAL";"TAB2",#N/A,TRUE,"GENERAL";"TAB3",#N/A,TRUE,"GENERAL";"TAB4",#N/A,TRUE,"GENERAL";"TAB5",#N/A,TRUE,"GENERAL"}</definedName>
    <definedName name="iuit7" localSheetId="49" hidden="1">{"TAB1",#N/A,TRUE,"GENERAL";"TAB2",#N/A,TRUE,"GENERAL";"TAB3",#N/A,TRUE,"GENERAL";"TAB4",#N/A,TRUE,"GENERAL";"TAB5",#N/A,TRUE,"GENERAL"}</definedName>
    <definedName name="iuit7" localSheetId="51" hidden="1">{"TAB1",#N/A,TRUE,"GENERAL";"TAB2",#N/A,TRUE,"GENERAL";"TAB3",#N/A,TRUE,"GENERAL";"TAB4",#N/A,TRUE,"GENERAL";"TAB5",#N/A,TRUE,"GENERAL"}</definedName>
    <definedName name="iuit7" localSheetId="53" hidden="1">{"TAB1",#N/A,TRUE,"GENERAL";"TAB2",#N/A,TRUE,"GENERAL";"TAB3",#N/A,TRUE,"GENERAL";"TAB4",#N/A,TRUE,"GENERAL";"TAB5",#N/A,TRUE,"GENERAL"}</definedName>
    <definedName name="iuit7" localSheetId="55" hidden="1">{"TAB1",#N/A,TRUE,"GENERAL";"TAB2",#N/A,TRUE,"GENERAL";"TAB3",#N/A,TRUE,"GENERAL";"TAB4",#N/A,TRUE,"GENERAL";"TAB5",#N/A,TRUE,"GENERAL"}</definedName>
    <definedName name="iuit7" localSheetId="57" hidden="1">{"TAB1",#N/A,TRUE,"GENERAL";"TAB2",#N/A,TRUE,"GENERAL";"TAB3",#N/A,TRUE,"GENERAL";"TAB4",#N/A,TRUE,"GENERAL";"TAB5",#N/A,TRUE,"GENERAL"}</definedName>
    <definedName name="iuit7" localSheetId="59" hidden="1">{"TAB1",#N/A,TRUE,"GENERAL";"TAB2",#N/A,TRUE,"GENERAL";"TAB3",#N/A,TRUE,"GENERAL";"TAB4",#N/A,TRUE,"GENERAL";"TAB5",#N/A,TRUE,"GENERAL"}</definedName>
    <definedName name="iuit7" localSheetId="61" hidden="1">{"TAB1",#N/A,TRUE,"GENERAL";"TAB2",#N/A,TRUE,"GENERAL";"TAB3",#N/A,TRUE,"GENERAL";"TAB4",#N/A,TRUE,"GENERAL";"TAB5",#N/A,TRUE,"GENERAL"}</definedName>
    <definedName name="iuit7" localSheetId="63" hidden="1">{"TAB1",#N/A,TRUE,"GENERAL";"TAB2",#N/A,TRUE,"GENERAL";"TAB3",#N/A,TRUE,"GENERAL";"TAB4",#N/A,TRUE,"GENERAL";"TAB5",#N/A,TRUE,"GENERAL"}</definedName>
    <definedName name="iuit7" localSheetId="65" hidden="1">{"TAB1",#N/A,TRUE,"GENERAL";"TAB2",#N/A,TRUE,"GENERAL";"TAB3",#N/A,TRUE,"GENERAL";"TAB4",#N/A,TRUE,"GENERAL";"TAB5",#N/A,TRUE,"GENERAL"}</definedName>
    <definedName name="iuit7" localSheetId="67" hidden="1">{"TAB1",#N/A,TRUE,"GENERAL";"TAB2",#N/A,TRUE,"GENERAL";"TAB3",#N/A,TRUE,"GENERAL";"TAB4",#N/A,TRUE,"GENERAL";"TAB5",#N/A,TRUE,"GENERAL"}</definedName>
    <definedName name="iuit7" localSheetId="69" hidden="1">{"TAB1",#N/A,TRUE,"GENERAL";"TAB2",#N/A,TRUE,"GENERAL";"TAB3",#N/A,TRUE,"GENERAL";"TAB4",#N/A,TRUE,"GENERAL";"TAB5",#N/A,TRUE,"GENERAL"}</definedName>
    <definedName name="iuit7" localSheetId="71" hidden="1">{"TAB1",#N/A,TRUE,"GENERAL";"TAB2",#N/A,TRUE,"GENERAL";"TAB3",#N/A,TRUE,"GENERAL";"TAB4",#N/A,TRUE,"GENERAL";"TAB5",#N/A,TRUE,"GENERAL"}</definedName>
    <definedName name="iuit7" localSheetId="73" hidden="1">{"TAB1",#N/A,TRUE,"GENERAL";"TAB2",#N/A,TRUE,"GENERAL";"TAB3",#N/A,TRUE,"GENERAL";"TAB4",#N/A,TRUE,"GENERAL";"TAB5",#N/A,TRUE,"GENERAL"}</definedName>
    <definedName name="iuit7" localSheetId="75" hidden="1">{"TAB1",#N/A,TRUE,"GENERAL";"TAB2",#N/A,TRUE,"GENERAL";"TAB3",#N/A,TRUE,"GENERAL";"TAB4",#N/A,TRUE,"GENERAL";"TAB5",#N/A,TRUE,"GENERAL"}</definedName>
    <definedName name="iuit7" localSheetId="77" hidden="1">{"TAB1",#N/A,TRUE,"GENERAL";"TAB2",#N/A,TRUE,"GENERAL";"TAB3",#N/A,TRUE,"GENERAL";"TAB4",#N/A,TRUE,"GENERAL";"TAB5",#N/A,TRUE,"GENERAL"}</definedName>
    <definedName name="iuit7" localSheetId="79"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6" hidden="1">{"via1",#N/A,TRUE,"general";"via2",#N/A,TRUE,"general";"via3",#N/A,TRUE,"general"}</definedName>
    <definedName name="iul" localSheetId="28" hidden="1">{"via1",#N/A,TRUE,"general";"via2",#N/A,TRUE,"general";"via3",#N/A,TRUE,"general"}</definedName>
    <definedName name="iul" localSheetId="30" hidden="1">{"via1",#N/A,TRUE,"general";"via2",#N/A,TRUE,"general";"via3",#N/A,TRUE,"general"}</definedName>
    <definedName name="iul" localSheetId="81" hidden="1">{"via1",#N/A,TRUE,"general";"via2",#N/A,TRUE,"general";"via3",#N/A,TRUE,"general"}</definedName>
    <definedName name="iul" localSheetId="32" hidden="1">{"via1",#N/A,TRUE,"general";"via2",#N/A,TRUE,"general";"via3",#N/A,TRUE,"general"}</definedName>
    <definedName name="iul" localSheetId="34" hidden="1">{"via1",#N/A,TRUE,"general";"via2",#N/A,TRUE,"general";"via3",#N/A,TRUE,"general"}</definedName>
    <definedName name="iul" localSheetId="36" hidden="1">{"via1",#N/A,TRUE,"general";"via2",#N/A,TRUE,"general";"via3",#N/A,TRUE,"general"}</definedName>
    <definedName name="iul" localSheetId="38" hidden="1">{"via1",#N/A,TRUE,"general";"via2",#N/A,TRUE,"general";"via3",#N/A,TRUE,"general"}</definedName>
    <definedName name="iul" localSheetId="40" hidden="1">{"via1",#N/A,TRUE,"general";"via2",#N/A,TRUE,"general";"via3",#N/A,TRUE,"general"}</definedName>
    <definedName name="iul" localSheetId="42" hidden="1">{"via1",#N/A,TRUE,"general";"via2",#N/A,TRUE,"general";"via3",#N/A,TRUE,"general"}</definedName>
    <definedName name="iul" localSheetId="45" hidden="1">{"via1",#N/A,TRUE,"general";"via2",#N/A,TRUE,"general";"via3",#N/A,TRUE,"general"}</definedName>
    <definedName name="iul" localSheetId="47" hidden="1">{"via1",#N/A,TRUE,"general";"via2",#N/A,TRUE,"general";"via3",#N/A,TRUE,"general"}</definedName>
    <definedName name="iul" localSheetId="49" hidden="1">{"via1",#N/A,TRUE,"general";"via2",#N/A,TRUE,"general";"via3",#N/A,TRUE,"general"}</definedName>
    <definedName name="iul" localSheetId="51" hidden="1">{"via1",#N/A,TRUE,"general";"via2",#N/A,TRUE,"general";"via3",#N/A,TRUE,"general"}</definedName>
    <definedName name="iul" localSheetId="53" hidden="1">{"via1",#N/A,TRUE,"general";"via2",#N/A,TRUE,"general";"via3",#N/A,TRUE,"general"}</definedName>
    <definedName name="iul" localSheetId="55" hidden="1">{"via1",#N/A,TRUE,"general";"via2",#N/A,TRUE,"general";"via3",#N/A,TRUE,"general"}</definedName>
    <definedName name="iul" localSheetId="57" hidden="1">{"via1",#N/A,TRUE,"general";"via2",#N/A,TRUE,"general";"via3",#N/A,TRUE,"general"}</definedName>
    <definedName name="iul" localSheetId="59" hidden="1">{"via1",#N/A,TRUE,"general";"via2",#N/A,TRUE,"general";"via3",#N/A,TRUE,"general"}</definedName>
    <definedName name="iul" localSheetId="61" hidden="1">{"via1",#N/A,TRUE,"general";"via2",#N/A,TRUE,"general";"via3",#N/A,TRUE,"general"}</definedName>
    <definedName name="iul" localSheetId="63" hidden="1">{"via1",#N/A,TRUE,"general";"via2",#N/A,TRUE,"general";"via3",#N/A,TRUE,"general"}</definedName>
    <definedName name="iul" localSheetId="65" hidden="1">{"via1",#N/A,TRUE,"general";"via2",#N/A,TRUE,"general";"via3",#N/A,TRUE,"general"}</definedName>
    <definedName name="iul" localSheetId="67" hidden="1">{"via1",#N/A,TRUE,"general";"via2",#N/A,TRUE,"general";"via3",#N/A,TRUE,"general"}</definedName>
    <definedName name="iul" localSheetId="69" hidden="1">{"via1",#N/A,TRUE,"general";"via2",#N/A,TRUE,"general";"via3",#N/A,TRUE,"general"}</definedName>
    <definedName name="iul" localSheetId="71" hidden="1">{"via1",#N/A,TRUE,"general";"via2",#N/A,TRUE,"general";"via3",#N/A,TRUE,"general"}</definedName>
    <definedName name="iul" localSheetId="73" hidden="1">{"via1",#N/A,TRUE,"general";"via2",#N/A,TRUE,"general";"via3",#N/A,TRUE,"general"}</definedName>
    <definedName name="iul" localSheetId="75" hidden="1">{"via1",#N/A,TRUE,"general";"via2",#N/A,TRUE,"general";"via3",#N/A,TRUE,"general"}</definedName>
    <definedName name="iul" localSheetId="77" hidden="1">{"via1",#N/A,TRUE,"general";"via2",#N/A,TRUE,"general";"via3",#N/A,TRUE,"general"}</definedName>
    <definedName name="iul" localSheetId="79"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6" hidden="1">{"via1",#N/A,TRUE,"general";"via2",#N/A,TRUE,"general";"via3",#N/A,TRUE,"general"}</definedName>
    <definedName name="iuouio" localSheetId="28" hidden="1">{"via1",#N/A,TRUE,"general";"via2",#N/A,TRUE,"general";"via3",#N/A,TRUE,"general"}</definedName>
    <definedName name="iuouio" localSheetId="30" hidden="1">{"via1",#N/A,TRUE,"general";"via2",#N/A,TRUE,"general";"via3",#N/A,TRUE,"general"}</definedName>
    <definedName name="iuouio" localSheetId="81" hidden="1">{"via1",#N/A,TRUE,"general";"via2",#N/A,TRUE,"general";"via3",#N/A,TRUE,"general"}</definedName>
    <definedName name="iuouio" localSheetId="32" hidden="1">{"via1",#N/A,TRUE,"general";"via2",#N/A,TRUE,"general";"via3",#N/A,TRUE,"general"}</definedName>
    <definedName name="iuouio" localSheetId="34" hidden="1">{"via1",#N/A,TRUE,"general";"via2",#N/A,TRUE,"general";"via3",#N/A,TRUE,"general"}</definedName>
    <definedName name="iuouio" localSheetId="36" hidden="1">{"via1",#N/A,TRUE,"general";"via2",#N/A,TRUE,"general";"via3",#N/A,TRUE,"general"}</definedName>
    <definedName name="iuouio" localSheetId="38" hidden="1">{"via1",#N/A,TRUE,"general";"via2",#N/A,TRUE,"general";"via3",#N/A,TRUE,"general"}</definedName>
    <definedName name="iuouio" localSheetId="40" hidden="1">{"via1",#N/A,TRUE,"general";"via2",#N/A,TRUE,"general";"via3",#N/A,TRUE,"general"}</definedName>
    <definedName name="iuouio" localSheetId="42" hidden="1">{"via1",#N/A,TRUE,"general";"via2",#N/A,TRUE,"general";"via3",#N/A,TRUE,"general"}</definedName>
    <definedName name="iuouio" localSheetId="45" hidden="1">{"via1",#N/A,TRUE,"general";"via2",#N/A,TRUE,"general";"via3",#N/A,TRUE,"general"}</definedName>
    <definedName name="iuouio" localSheetId="47" hidden="1">{"via1",#N/A,TRUE,"general";"via2",#N/A,TRUE,"general";"via3",#N/A,TRUE,"general"}</definedName>
    <definedName name="iuouio" localSheetId="49" hidden="1">{"via1",#N/A,TRUE,"general";"via2",#N/A,TRUE,"general";"via3",#N/A,TRUE,"general"}</definedName>
    <definedName name="iuouio" localSheetId="51" hidden="1">{"via1",#N/A,TRUE,"general";"via2",#N/A,TRUE,"general";"via3",#N/A,TRUE,"general"}</definedName>
    <definedName name="iuouio" localSheetId="53" hidden="1">{"via1",#N/A,TRUE,"general";"via2",#N/A,TRUE,"general";"via3",#N/A,TRUE,"general"}</definedName>
    <definedName name="iuouio" localSheetId="55" hidden="1">{"via1",#N/A,TRUE,"general";"via2",#N/A,TRUE,"general";"via3",#N/A,TRUE,"general"}</definedName>
    <definedName name="iuouio" localSheetId="57" hidden="1">{"via1",#N/A,TRUE,"general";"via2",#N/A,TRUE,"general";"via3",#N/A,TRUE,"general"}</definedName>
    <definedName name="iuouio" localSheetId="59" hidden="1">{"via1",#N/A,TRUE,"general";"via2",#N/A,TRUE,"general";"via3",#N/A,TRUE,"general"}</definedName>
    <definedName name="iuouio" localSheetId="61" hidden="1">{"via1",#N/A,TRUE,"general";"via2",#N/A,TRUE,"general";"via3",#N/A,TRUE,"general"}</definedName>
    <definedName name="iuouio" localSheetId="63" hidden="1">{"via1",#N/A,TRUE,"general";"via2",#N/A,TRUE,"general";"via3",#N/A,TRUE,"general"}</definedName>
    <definedName name="iuouio" localSheetId="65" hidden="1">{"via1",#N/A,TRUE,"general";"via2",#N/A,TRUE,"general";"via3",#N/A,TRUE,"general"}</definedName>
    <definedName name="iuouio" localSheetId="67" hidden="1">{"via1",#N/A,TRUE,"general";"via2",#N/A,TRUE,"general";"via3",#N/A,TRUE,"general"}</definedName>
    <definedName name="iuouio" localSheetId="69" hidden="1">{"via1",#N/A,TRUE,"general";"via2",#N/A,TRUE,"general";"via3",#N/A,TRUE,"general"}</definedName>
    <definedName name="iuouio" localSheetId="71" hidden="1">{"via1",#N/A,TRUE,"general";"via2",#N/A,TRUE,"general";"via3",#N/A,TRUE,"general"}</definedName>
    <definedName name="iuouio" localSheetId="73" hidden="1">{"via1",#N/A,TRUE,"general";"via2",#N/A,TRUE,"general";"via3",#N/A,TRUE,"general"}</definedName>
    <definedName name="iuouio" localSheetId="75" hidden="1">{"via1",#N/A,TRUE,"general";"via2",#N/A,TRUE,"general";"via3",#N/A,TRUE,"general"}</definedName>
    <definedName name="iuouio" localSheetId="77" hidden="1">{"via1",#N/A,TRUE,"general";"via2",#N/A,TRUE,"general";"via3",#N/A,TRUE,"general"}</definedName>
    <definedName name="iuouio" localSheetId="79"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6"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8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40" hidden="1">{"TAB1",#N/A,TRUE,"GENERAL";"TAB2",#N/A,TRUE,"GENERAL";"TAB3",#N/A,TRUE,"GENERAL";"TAB4",#N/A,TRUE,"GENERAL";"TAB5",#N/A,TRUE,"GENERAL"}</definedName>
    <definedName name="iuyi9" localSheetId="42" hidden="1">{"TAB1",#N/A,TRUE,"GENERAL";"TAB2",#N/A,TRUE,"GENERAL";"TAB3",#N/A,TRUE,"GENERAL";"TAB4",#N/A,TRUE,"GENERAL";"TAB5",#N/A,TRUE,"GENERAL"}</definedName>
    <definedName name="iuyi9" localSheetId="45" hidden="1">{"TAB1",#N/A,TRUE,"GENERAL";"TAB2",#N/A,TRUE,"GENERAL";"TAB3",#N/A,TRUE,"GENERAL";"TAB4",#N/A,TRUE,"GENERAL";"TAB5",#N/A,TRUE,"GENERAL"}</definedName>
    <definedName name="iuyi9" localSheetId="47" hidden="1">{"TAB1",#N/A,TRUE,"GENERAL";"TAB2",#N/A,TRUE,"GENERAL";"TAB3",#N/A,TRUE,"GENERAL";"TAB4",#N/A,TRUE,"GENERAL";"TAB5",#N/A,TRUE,"GENERAL"}</definedName>
    <definedName name="iuyi9" localSheetId="49" hidden="1">{"TAB1",#N/A,TRUE,"GENERAL";"TAB2",#N/A,TRUE,"GENERAL";"TAB3",#N/A,TRUE,"GENERAL";"TAB4",#N/A,TRUE,"GENERAL";"TAB5",#N/A,TRUE,"GENERAL"}</definedName>
    <definedName name="iuyi9" localSheetId="51" hidden="1">{"TAB1",#N/A,TRUE,"GENERAL";"TAB2",#N/A,TRUE,"GENERAL";"TAB3",#N/A,TRUE,"GENERAL";"TAB4",#N/A,TRUE,"GENERAL";"TAB5",#N/A,TRUE,"GENERAL"}</definedName>
    <definedName name="iuyi9" localSheetId="53" hidden="1">{"TAB1",#N/A,TRUE,"GENERAL";"TAB2",#N/A,TRUE,"GENERAL";"TAB3",#N/A,TRUE,"GENERAL";"TAB4",#N/A,TRUE,"GENERAL";"TAB5",#N/A,TRUE,"GENERAL"}</definedName>
    <definedName name="iuyi9" localSheetId="55" hidden="1">{"TAB1",#N/A,TRUE,"GENERAL";"TAB2",#N/A,TRUE,"GENERAL";"TAB3",#N/A,TRUE,"GENERAL";"TAB4",#N/A,TRUE,"GENERAL";"TAB5",#N/A,TRUE,"GENERAL"}</definedName>
    <definedName name="iuyi9" localSheetId="57" hidden="1">{"TAB1",#N/A,TRUE,"GENERAL";"TAB2",#N/A,TRUE,"GENERAL";"TAB3",#N/A,TRUE,"GENERAL";"TAB4",#N/A,TRUE,"GENERAL";"TAB5",#N/A,TRUE,"GENERAL"}</definedName>
    <definedName name="iuyi9" localSheetId="59" hidden="1">{"TAB1",#N/A,TRUE,"GENERAL";"TAB2",#N/A,TRUE,"GENERAL";"TAB3",#N/A,TRUE,"GENERAL";"TAB4",#N/A,TRUE,"GENERAL";"TAB5",#N/A,TRUE,"GENERAL"}</definedName>
    <definedName name="iuyi9" localSheetId="61" hidden="1">{"TAB1",#N/A,TRUE,"GENERAL";"TAB2",#N/A,TRUE,"GENERAL";"TAB3",#N/A,TRUE,"GENERAL";"TAB4",#N/A,TRUE,"GENERAL";"TAB5",#N/A,TRUE,"GENERAL"}</definedName>
    <definedName name="iuyi9" localSheetId="63" hidden="1">{"TAB1",#N/A,TRUE,"GENERAL";"TAB2",#N/A,TRUE,"GENERAL";"TAB3",#N/A,TRUE,"GENERAL";"TAB4",#N/A,TRUE,"GENERAL";"TAB5",#N/A,TRUE,"GENERAL"}</definedName>
    <definedName name="iuyi9" localSheetId="65" hidden="1">{"TAB1",#N/A,TRUE,"GENERAL";"TAB2",#N/A,TRUE,"GENERAL";"TAB3",#N/A,TRUE,"GENERAL";"TAB4",#N/A,TRUE,"GENERAL";"TAB5",#N/A,TRUE,"GENERAL"}</definedName>
    <definedName name="iuyi9" localSheetId="67" hidden="1">{"TAB1",#N/A,TRUE,"GENERAL";"TAB2",#N/A,TRUE,"GENERAL";"TAB3",#N/A,TRUE,"GENERAL";"TAB4",#N/A,TRUE,"GENERAL";"TAB5",#N/A,TRUE,"GENERAL"}</definedName>
    <definedName name="iuyi9" localSheetId="69" hidden="1">{"TAB1",#N/A,TRUE,"GENERAL";"TAB2",#N/A,TRUE,"GENERAL";"TAB3",#N/A,TRUE,"GENERAL";"TAB4",#N/A,TRUE,"GENERAL";"TAB5",#N/A,TRUE,"GENERAL"}</definedName>
    <definedName name="iuyi9" localSheetId="71" hidden="1">{"TAB1",#N/A,TRUE,"GENERAL";"TAB2",#N/A,TRUE,"GENERAL";"TAB3",#N/A,TRUE,"GENERAL";"TAB4",#N/A,TRUE,"GENERAL";"TAB5",#N/A,TRUE,"GENERAL"}</definedName>
    <definedName name="iuyi9" localSheetId="73" hidden="1">{"TAB1",#N/A,TRUE,"GENERAL";"TAB2",#N/A,TRUE,"GENERAL";"TAB3",#N/A,TRUE,"GENERAL";"TAB4",#N/A,TRUE,"GENERAL";"TAB5",#N/A,TRUE,"GENERAL"}</definedName>
    <definedName name="iuyi9" localSheetId="75" hidden="1">{"TAB1",#N/A,TRUE,"GENERAL";"TAB2",#N/A,TRUE,"GENERAL";"TAB3",#N/A,TRUE,"GENERAL";"TAB4",#N/A,TRUE,"GENERAL";"TAB5",#N/A,TRUE,"GENERAL"}</definedName>
    <definedName name="iuyi9" localSheetId="77" hidden="1">{"TAB1",#N/A,TRUE,"GENERAL";"TAB2",#N/A,TRUE,"GENERAL";"TAB3",#N/A,TRUE,"GENERAL";"TAB4",#N/A,TRUE,"GENERAL";"TAB5",#N/A,TRUE,"GENERAL"}</definedName>
    <definedName name="iuyi9" localSheetId="79"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6">#REF!</definedName>
    <definedName name="IVA" localSheetId="28">#REF!</definedName>
    <definedName name="IVA" localSheetId="30">#REF!</definedName>
    <definedName name="IVA" localSheetId="81">#REF!</definedName>
    <definedName name="IVA" localSheetId="32">#REF!</definedName>
    <definedName name="IVA" localSheetId="34">#REF!</definedName>
    <definedName name="IVA" localSheetId="36">#REF!</definedName>
    <definedName name="IVA" localSheetId="38">#REF!</definedName>
    <definedName name="IVA" localSheetId="40">#REF!</definedName>
    <definedName name="IVA" localSheetId="42">#REF!</definedName>
    <definedName name="IVA" localSheetId="45">#REF!</definedName>
    <definedName name="IVA" localSheetId="47">#REF!</definedName>
    <definedName name="IVA" localSheetId="49">#REF!</definedName>
    <definedName name="IVA" localSheetId="51">#REF!</definedName>
    <definedName name="IVA" localSheetId="53">#REF!</definedName>
    <definedName name="IVA" localSheetId="55">#REF!</definedName>
    <definedName name="IVA" localSheetId="57">#REF!</definedName>
    <definedName name="IVA" localSheetId="59">#REF!</definedName>
    <definedName name="IVA" localSheetId="61">#REF!</definedName>
    <definedName name="IVA" localSheetId="63">#REF!</definedName>
    <definedName name="IVA" localSheetId="65">#REF!</definedName>
    <definedName name="IVA" localSheetId="67">#REF!</definedName>
    <definedName name="IVA" localSheetId="69">#REF!</definedName>
    <definedName name="IVA" localSheetId="71">#REF!</definedName>
    <definedName name="IVA" localSheetId="73">#REF!</definedName>
    <definedName name="IVA" localSheetId="75">#REF!</definedName>
    <definedName name="IVA" localSheetId="77">#REF!</definedName>
    <definedName name="IVA" localSheetId="79">#REF!</definedName>
    <definedName name="IVA">#REF!</definedName>
    <definedName name="iwjer">#REF!</definedName>
    <definedName name="iyuiuyi" localSheetId="26" hidden="1">{"via1",#N/A,TRUE,"general";"via2",#N/A,TRUE,"general";"via3",#N/A,TRUE,"general"}</definedName>
    <definedName name="iyuiuyi" localSheetId="28" hidden="1">{"via1",#N/A,TRUE,"general";"via2",#N/A,TRUE,"general";"via3",#N/A,TRUE,"general"}</definedName>
    <definedName name="iyuiuyi" localSheetId="30" hidden="1">{"via1",#N/A,TRUE,"general";"via2",#N/A,TRUE,"general";"via3",#N/A,TRUE,"general"}</definedName>
    <definedName name="iyuiuyi" localSheetId="81" hidden="1">{"via1",#N/A,TRUE,"general";"via2",#N/A,TRUE,"general";"via3",#N/A,TRUE,"general"}</definedName>
    <definedName name="iyuiuyi" localSheetId="32" hidden="1">{"via1",#N/A,TRUE,"general";"via2",#N/A,TRUE,"general";"via3",#N/A,TRUE,"general"}</definedName>
    <definedName name="iyuiuyi" localSheetId="34" hidden="1">{"via1",#N/A,TRUE,"general";"via2",#N/A,TRUE,"general";"via3",#N/A,TRUE,"general"}</definedName>
    <definedName name="iyuiuyi" localSheetId="36" hidden="1">{"via1",#N/A,TRUE,"general";"via2",#N/A,TRUE,"general";"via3",#N/A,TRUE,"general"}</definedName>
    <definedName name="iyuiuyi" localSheetId="38" hidden="1">{"via1",#N/A,TRUE,"general";"via2",#N/A,TRUE,"general";"via3",#N/A,TRUE,"general"}</definedName>
    <definedName name="iyuiuyi" localSheetId="40" hidden="1">{"via1",#N/A,TRUE,"general";"via2",#N/A,TRUE,"general";"via3",#N/A,TRUE,"general"}</definedName>
    <definedName name="iyuiuyi" localSheetId="42" hidden="1">{"via1",#N/A,TRUE,"general";"via2",#N/A,TRUE,"general";"via3",#N/A,TRUE,"general"}</definedName>
    <definedName name="iyuiuyi" localSheetId="45" hidden="1">{"via1",#N/A,TRUE,"general";"via2",#N/A,TRUE,"general";"via3",#N/A,TRUE,"general"}</definedName>
    <definedName name="iyuiuyi" localSheetId="47" hidden="1">{"via1",#N/A,TRUE,"general";"via2",#N/A,TRUE,"general";"via3",#N/A,TRUE,"general"}</definedName>
    <definedName name="iyuiuyi" localSheetId="49" hidden="1">{"via1",#N/A,TRUE,"general";"via2",#N/A,TRUE,"general";"via3",#N/A,TRUE,"general"}</definedName>
    <definedName name="iyuiuyi" localSheetId="51" hidden="1">{"via1",#N/A,TRUE,"general";"via2",#N/A,TRUE,"general";"via3",#N/A,TRUE,"general"}</definedName>
    <definedName name="iyuiuyi" localSheetId="53" hidden="1">{"via1",#N/A,TRUE,"general";"via2",#N/A,TRUE,"general";"via3",#N/A,TRUE,"general"}</definedName>
    <definedName name="iyuiuyi" localSheetId="55" hidden="1">{"via1",#N/A,TRUE,"general";"via2",#N/A,TRUE,"general";"via3",#N/A,TRUE,"general"}</definedName>
    <definedName name="iyuiuyi" localSheetId="57" hidden="1">{"via1",#N/A,TRUE,"general";"via2",#N/A,TRUE,"general";"via3",#N/A,TRUE,"general"}</definedName>
    <definedName name="iyuiuyi" localSheetId="59" hidden="1">{"via1",#N/A,TRUE,"general";"via2",#N/A,TRUE,"general";"via3",#N/A,TRUE,"general"}</definedName>
    <definedName name="iyuiuyi" localSheetId="61" hidden="1">{"via1",#N/A,TRUE,"general";"via2",#N/A,TRUE,"general";"via3",#N/A,TRUE,"general"}</definedName>
    <definedName name="iyuiuyi" localSheetId="63" hidden="1">{"via1",#N/A,TRUE,"general";"via2",#N/A,TRUE,"general";"via3",#N/A,TRUE,"general"}</definedName>
    <definedName name="iyuiuyi" localSheetId="65" hidden="1">{"via1",#N/A,TRUE,"general";"via2",#N/A,TRUE,"general";"via3",#N/A,TRUE,"general"}</definedName>
    <definedName name="iyuiuyi" localSheetId="67" hidden="1">{"via1",#N/A,TRUE,"general";"via2",#N/A,TRUE,"general";"via3",#N/A,TRUE,"general"}</definedName>
    <definedName name="iyuiuyi" localSheetId="69" hidden="1">{"via1",#N/A,TRUE,"general";"via2",#N/A,TRUE,"general";"via3",#N/A,TRUE,"general"}</definedName>
    <definedName name="iyuiuyi" localSheetId="71" hidden="1">{"via1",#N/A,TRUE,"general";"via2",#N/A,TRUE,"general";"via3",#N/A,TRUE,"general"}</definedName>
    <definedName name="iyuiuyi" localSheetId="73" hidden="1">{"via1",#N/A,TRUE,"general";"via2",#N/A,TRUE,"general";"via3",#N/A,TRUE,"general"}</definedName>
    <definedName name="iyuiuyi" localSheetId="75" hidden="1">{"via1",#N/A,TRUE,"general";"via2",#N/A,TRUE,"general";"via3",#N/A,TRUE,"general"}</definedName>
    <definedName name="iyuiuyi" localSheetId="77" hidden="1">{"via1",#N/A,TRUE,"general";"via2",#N/A,TRUE,"general";"via3",#N/A,TRUE,"general"}</definedName>
    <definedName name="iyuiuyi" localSheetId="79"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6" hidden="1">{"TAB1",#N/A,TRUE,"GENERAL";"TAB2",#N/A,TRUE,"GENERAL";"TAB3",#N/A,TRUE,"GENERAL";"TAB4",#N/A,TRUE,"GENERAL";"TAB5",#N/A,TRUE,"GENERAL"}</definedName>
    <definedName name="j" localSheetId="28" hidden="1">{"TAB1",#N/A,TRUE,"GENERAL";"TAB2",#N/A,TRUE,"GENERAL";"TAB3",#N/A,TRUE,"GENERAL";"TAB4",#N/A,TRUE,"GENERAL";"TAB5",#N/A,TRUE,"GENERAL"}</definedName>
    <definedName name="j" localSheetId="30" hidden="1">{"TAB1",#N/A,TRUE,"GENERAL";"TAB2",#N/A,TRUE,"GENERAL";"TAB3",#N/A,TRUE,"GENERAL";"TAB4",#N/A,TRUE,"GENERAL";"TAB5",#N/A,TRUE,"GENERAL"}</definedName>
    <definedName name="j" localSheetId="81" hidden="1">{"TAB1",#N/A,TRUE,"GENERAL";"TAB2",#N/A,TRUE,"GENERAL";"TAB3",#N/A,TRUE,"GENERAL";"TAB4",#N/A,TRUE,"GENERAL";"TAB5",#N/A,TRUE,"GENERAL"}</definedName>
    <definedName name="j" localSheetId="32" hidden="1">{"TAB1",#N/A,TRUE,"GENERAL";"TAB2",#N/A,TRUE,"GENERAL";"TAB3",#N/A,TRUE,"GENERAL";"TAB4",#N/A,TRUE,"GENERAL";"TAB5",#N/A,TRUE,"GENERAL"}</definedName>
    <definedName name="j" localSheetId="34" hidden="1">{"TAB1",#N/A,TRUE,"GENERAL";"TAB2",#N/A,TRUE,"GENERAL";"TAB3",#N/A,TRUE,"GENERAL";"TAB4",#N/A,TRUE,"GENERAL";"TAB5",#N/A,TRUE,"GENERAL"}</definedName>
    <definedName name="j" localSheetId="36" hidden="1">{"TAB1",#N/A,TRUE,"GENERAL";"TAB2",#N/A,TRUE,"GENERAL";"TAB3",#N/A,TRUE,"GENERAL";"TAB4",#N/A,TRUE,"GENERAL";"TAB5",#N/A,TRUE,"GENERAL"}</definedName>
    <definedName name="j" localSheetId="38" hidden="1">{"TAB1",#N/A,TRUE,"GENERAL";"TAB2",#N/A,TRUE,"GENERAL";"TAB3",#N/A,TRUE,"GENERAL";"TAB4",#N/A,TRUE,"GENERAL";"TAB5",#N/A,TRUE,"GENERAL"}</definedName>
    <definedName name="j" localSheetId="40" hidden="1">{"TAB1",#N/A,TRUE,"GENERAL";"TAB2",#N/A,TRUE,"GENERAL";"TAB3",#N/A,TRUE,"GENERAL";"TAB4",#N/A,TRUE,"GENERAL";"TAB5",#N/A,TRUE,"GENERAL"}</definedName>
    <definedName name="j" localSheetId="42" hidden="1">{"TAB1",#N/A,TRUE,"GENERAL";"TAB2",#N/A,TRUE,"GENERAL";"TAB3",#N/A,TRUE,"GENERAL";"TAB4",#N/A,TRUE,"GENERAL";"TAB5",#N/A,TRUE,"GENERAL"}</definedName>
    <definedName name="j" localSheetId="45" hidden="1">{"TAB1",#N/A,TRUE,"GENERAL";"TAB2",#N/A,TRUE,"GENERAL";"TAB3",#N/A,TRUE,"GENERAL";"TAB4",#N/A,TRUE,"GENERAL";"TAB5",#N/A,TRUE,"GENERAL"}</definedName>
    <definedName name="j" localSheetId="47" hidden="1">{"TAB1",#N/A,TRUE,"GENERAL";"TAB2",#N/A,TRUE,"GENERAL";"TAB3",#N/A,TRUE,"GENERAL";"TAB4",#N/A,TRUE,"GENERAL";"TAB5",#N/A,TRUE,"GENERAL"}</definedName>
    <definedName name="j" localSheetId="49" hidden="1">{"TAB1",#N/A,TRUE,"GENERAL";"TAB2",#N/A,TRUE,"GENERAL";"TAB3",#N/A,TRUE,"GENERAL";"TAB4",#N/A,TRUE,"GENERAL";"TAB5",#N/A,TRUE,"GENERAL"}</definedName>
    <definedName name="j" localSheetId="51" hidden="1">{"TAB1",#N/A,TRUE,"GENERAL";"TAB2",#N/A,TRUE,"GENERAL";"TAB3",#N/A,TRUE,"GENERAL";"TAB4",#N/A,TRUE,"GENERAL";"TAB5",#N/A,TRUE,"GENERAL"}</definedName>
    <definedName name="j" localSheetId="53" hidden="1">{"TAB1",#N/A,TRUE,"GENERAL";"TAB2",#N/A,TRUE,"GENERAL";"TAB3",#N/A,TRUE,"GENERAL";"TAB4",#N/A,TRUE,"GENERAL";"TAB5",#N/A,TRUE,"GENERAL"}</definedName>
    <definedName name="j" localSheetId="55" hidden="1">{"TAB1",#N/A,TRUE,"GENERAL";"TAB2",#N/A,TRUE,"GENERAL";"TAB3",#N/A,TRUE,"GENERAL";"TAB4",#N/A,TRUE,"GENERAL";"TAB5",#N/A,TRUE,"GENERAL"}</definedName>
    <definedName name="j" localSheetId="57" hidden="1">{"TAB1",#N/A,TRUE,"GENERAL";"TAB2",#N/A,TRUE,"GENERAL";"TAB3",#N/A,TRUE,"GENERAL";"TAB4",#N/A,TRUE,"GENERAL";"TAB5",#N/A,TRUE,"GENERAL"}</definedName>
    <definedName name="j" localSheetId="59" hidden="1">{"TAB1",#N/A,TRUE,"GENERAL";"TAB2",#N/A,TRUE,"GENERAL";"TAB3",#N/A,TRUE,"GENERAL";"TAB4",#N/A,TRUE,"GENERAL";"TAB5",#N/A,TRUE,"GENERAL"}</definedName>
    <definedName name="j" localSheetId="61" hidden="1">{"TAB1",#N/A,TRUE,"GENERAL";"TAB2",#N/A,TRUE,"GENERAL";"TAB3",#N/A,TRUE,"GENERAL";"TAB4",#N/A,TRUE,"GENERAL";"TAB5",#N/A,TRUE,"GENERAL"}</definedName>
    <definedName name="j" localSheetId="63" hidden="1">{"TAB1",#N/A,TRUE,"GENERAL";"TAB2",#N/A,TRUE,"GENERAL";"TAB3",#N/A,TRUE,"GENERAL";"TAB4",#N/A,TRUE,"GENERAL";"TAB5",#N/A,TRUE,"GENERAL"}</definedName>
    <definedName name="j" localSheetId="65" hidden="1">{"TAB1",#N/A,TRUE,"GENERAL";"TAB2",#N/A,TRUE,"GENERAL";"TAB3",#N/A,TRUE,"GENERAL";"TAB4",#N/A,TRUE,"GENERAL";"TAB5",#N/A,TRUE,"GENERAL"}</definedName>
    <definedName name="j" localSheetId="67" hidden="1">{"TAB1",#N/A,TRUE,"GENERAL";"TAB2",#N/A,TRUE,"GENERAL";"TAB3",#N/A,TRUE,"GENERAL";"TAB4",#N/A,TRUE,"GENERAL";"TAB5",#N/A,TRUE,"GENERAL"}</definedName>
    <definedName name="j" localSheetId="69" hidden="1">{"TAB1",#N/A,TRUE,"GENERAL";"TAB2",#N/A,TRUE,"GENERAL";"TAB3",#N/A,TRUE,"GENERAL";"TAB4",#N/A,TRUE,"GENERAL";"TAB5",#N/A,TRUE,"GENERAL"}</definedName>
    <definedName name="j" localSheetId="71" hidden="1">{"TAB1",#N/A,TRUE,"GENERAL";"TAB2",#N/A,TRUE,"GENERAL";"TAB3",#N/A,TRUE,"GENERAL";"TAB4",#N/A,TRUE,"GENERAL";"TAB5",#N/A,TRUE,"GENERAL"}</definedName>
    <definedName name="j" localSheetId="73" hidden="1">{"TAB1",#N/A,TRUE,"GENERAL";"TAB2",#N/A,TRUE,"GENERAL";"TAB3",#N/A,TRUE,"GENERAL";"TAB4",#N/A,TRUE,"GENERAL";"TAB5",#N/A,TRUE,"GENERAL"}</definedName>
    <definedName name="j" localSheetId="75" hidden="1">{"TAB1",#N/A,TRUE,"GENERAL";"TAB2",#N/A,TRUE,"GENERAL";"TAB3",#N/A,TRUE,"GENERAL";"TAB4",#N/A,TRUE,"GENERAL";"TAB5",#N/A,TRUE,"GENERAL"}</definedName>
    <definedName name="j" localSheetId="77" hidden="1">{"TAB1",#N/A,TRUE,"GENERAL";"TAB2",#N/A,TRUE,"GENERAL";"TAB3",#N/A,TRUE,"GENERAL";"TAB4",#N/A,TRUE,"GENERAL";"TAB5",#N/A,TRUE,"GENERAL"}</definedName>
    <definedName name="j" localSheetId="79" hidden="1">{"TAB1",#N/A,TRUE,"GENERAL";"TAB2",#N/A,TRUE,"GENERAL";"TAB3",#N/A,TRUE,"GENERAL";"TAB4",#N/A,TRUE,"GENERAL";"TAB5",#N/A,TRUE,"GENERAL"}</definedName>
    <definedName name="j" localSheetId="3" hidden="1">{"TAB1",#N/A,TRUE,"GENERAL";"TAB2",#N/A,TRUE,"GENERAL";"TAB3",#N/A,TRUE,"GENERAL";"TAB4",#N/A,TRUE,"GENERAL";"TAB5",#N/A,TRUE,"GENERAL"}</definedName>
    <definedName name="J">[119]Hoja1!$G$7</definedName>
    <definedName name="jd" localSheetId="26" hidden="1">{"via1",#N/A,TRUE,"general";"via2",#N/A,TRUE,"general";"via3",#N/A,TRUE,"general"}</definedName>
    <definedName name="jd" localSheetId="28" hidden="1">{"via1",#N/A,TRUE,"general";"via2",#N/A,TRUE,"general";"via3",#N/A,TRUE,"general"}</definedName>
    <definedName name="jd" localSheetId="30" hidden="1">{"via1",#N/A,TRUE,"general";"via2",#N/A,TRUE,"general";"via3",#N/A,TRUE,"general"}</definedName>
    <definedName name="jd" localSheetId="81" hidden="1">{"via1",#N/A,TRUE,"general";"via2",#N/A,TRUE,"general";"via3",#N/A,TRUE,"general"}</definedName>
    <definedName name="jd" localSheetId="32" hidden="1">{"via1",#N/A,TRUE,"general";"via2",#N/A,TRUE,"general";"via3",#N/A,TRUE,"general"}</definedName>
    <definedName name="jd" localSheetId="34" hidden="1">{"via1",#N/A,TRUE,"general";"via2",#N/A,TRUE,"general";"via3",#N/A,TRUE,"general"}</definedName>
    <definedName name="jd" localSheetId="36" hidden="1">{"via1",#N/A,TRUE,"general";"via2",#N/A,TRUE,"general";"via3",#N/A,TRUE,"general"}</definedName>
    <definedName name="jd" localSheetId="38" hidden="1">{"via1",#N/A,TRUE,"general";"via2",#N/A,TRUE,"general";"via3",#N/A,TRUE,"general"}</definedName>
    <definedName name="jd" localSheetId="40" hidden="1">{"via1",#N/A,TRUE,"general";"via2",#N/A,TRUE,"general";"via3",#N/A,TRUE,"general"}</definedName>
    <definedName name="jd" localSheetId="42" hidden="1">{"via1",#N/A,TRUE,"general";"via2",#N/A,TRUE,"general";"via3",#N/A,TRUE,"general"}</definedName>
    <definedName name="jd" localSheetId="45" hidden="1">{"via1",#N/A,TRUE,"general";"via2",#N/A,TRUE,"general";"via3",#N/A,TRUE,"general"}</definedName>
    <definedName name="jd" localSheetId="47" hidden="1">{"via1",#N/A,TRUE,"general";"via2",#N/A,TRUE,"general";"via3",#N/A,TRUE,"general"}</definedName>
    <definedName name="jd" localSheetId="49" hidden="1">{"via1",#N/A,TRUE,"general";"via2",#N/A,TRUE,"general";"via3",#N/A,TRUE,"general"}</definedName>
    <definedName name="jd" localSheetId="51" hidden="1">{"via1",#N/A,TRUE,"general";"via2",#N/A,TRUE,"general";"via3",#N/A,TRUE,"general"}</definedName>
    <definedName name="jd" localSheetId="53" hidden="1">{"via1",#N/A,TRUE,"general";"via2",#N/A,TRUE,"general";"via3",#N/A,TRUE,"general"}</definedName>
    <definedName name="jd" localSheetId="55" hidden="1">{"via1",#N/A,TRUE,"general";"via2",#N/A,TRUE,"general";"via3",#N/A,TRUE,"general"}</definedName>
    <definedName name="jd" localSheetId="57" hidden="1">{"via1",#N/A,TRUE,"general";"via2",#N/A,TRUE,"general";"via3",#N/A,TRUE,"general"}</definedName>
    <definedName name="jd" localSheetId="59" hidden="1">{"via1",#N/A,TRUE,"general";"via2",#N/A,TRUE,"general";"via3",#N/A,TRUE,"general"}</definedName>
    <definedName name="jd" localSheetId="61" hidden="1">{"via1",#N/A,TRUE,"general";"via2",#N/A,TRUE,"general";"via3",#N/A,TRUE,"general"}</definedName>
    <definedName name="jd" localSheetId="63" hidden="1">{"via1",#N/A,TRUE,"general";"via2",#N/A,TRUE,"general";"via3",#N/A,TRUE,"general"}</definedName>
    <definedName name="jd" localSheetId="65" hidden="1">{"via1",#N/A,TRUE,"general";"via2",#N/A,TRUE,"general";"via3",#N/A,TRUE,"general"}</definedName>
    <definedName name="jd" localSheetId="67" hidden="1">{"via1",#N/A,TRUE,"general";"via2",#N/A,TRUE,"general";"via3",#N/A,TRUE,"general"}</definedName>
    <definedName name="jd" localSheetId="69" hidden="1">{"via1",#N/A,TRUE,"general";"via2",#N/A,TRUE,"general";"via3",#N/A,TRUE,"general"}</definedName>
    <definedName name="jd" localSheetId="71" hidden="1">{"via1",#N/A,TRUE,"general";"via2",#N/A,TRUE,"general";"via3",#N/A,TRUE,"general"}</definedName>
    <definedName name="jd" localSheetId="73" hidden="1">{"via1",#N/A,TRUE,"general";"via2",#N/A,TRUE,"general";"via3",#N/A,TRUE,"general"}</definedName>
    <definedName name="jd" localSheetId="75" hidden="1">{"via1",#N/A,TRUE,"general";"via2",#N/A,TRUE,"general";"via3",#N/A,TRUE,"general"}</definedName>
    <definedName name="jd" localSheetId="77" hidden="1">{"via1",#N/A,TRUE,"general";"via2",#N/A,TRUE,"general";"via3",#N/A,TRUE,"general"}</definedName>
    <definedName name="jd" localSheetId="79"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6" hidden="1">{"TAB1",#N/A,TRUE,"GENERAL";"TAB2",#N/A,TRUE,"GENERAL";"TAB3",#N/A,TRUE,"GENERAL";"TAB4",#N/A,TRUE,"GENERAL";"TAB5",#N/A,TRUE,"GENERAL"}</definedName>
    <definedName name="jdh" localSheetId="28" hidden="1">{"TAB1",#N/A,TRUE,"GENERAL";"TAB2",#N/A,TRUE,"GENERAL";"TAB3",#N/A,TRUE,"GENERAL";"TAB4",#N/A,TRUE,"GENERAL";"TAB5",#N/A,TRUE,"GENERAL"}</definedName>
    <definedName name="jdh" localSheetId="30" hidden="1">{"TAB1",#N/A,TRUE,"GENERAL";"TAB2",#N/A,TRUE,"GENERAL";"TAB3",#N/A,TRUE,"GENERAL";"TAB4",#N/A,TRUE,"GENERAL";"TAB5",#N/A,TRUE,"GENERAL"}</definedName>
    <definedName name="jdh" localSheetId="81" hidden="1">{"TAB1",#N/A,TRUE,"GENERAL";"TAB2",#N/A,TRUE,"GENERAL";"TAB3",#N/A,TRUE,"GENERAL";"TAB4",#N/A,TRUE,"GENERAL";"TAB5",#N/A,TRUE,"GENERAL"}</definedName>
    <definedName name="jdh" localSheetId="32" hidden="1">{"TAB1",#N/A,TRUE,"GENERAL";"TAB2",#N/A,TRUE,"GENERAL";"TAB3",#N/A,TRUE,"GENERAL";"TAB4",#N/A,TRUE,"GENERAL";"TAB5",#N/A,TRUE,"GENERAL"}</definedName>
    <definedName name="jdh" localSheetId="34" hidden="1">{"TAB1",#N/A,TRUE,"GENERAL";"TAB2",#N/A,TRUE,"GENERAL";"TAB3",#N/A,TRUE,"GENERAL";"TAB4",#N/A,TRUE,"GENERAL";"TAB5",#N/A,TRUE,"GENERAL"}</definedName>
    <definedName name="jdh" localSheetId="36" hidden="1">{"TAB1",#N/A,TRUE,"GENERAL";"TAB2",#N/A,TRUE,"GENERAL";"TAB3",#N/A,TRUE,"GENERAL";"TAB4",#N/A,TRUE,"GENERAL";"TAB5",#N/A,TRUE,"GENERAL"}</definedName>
    <definedName name="jdh" localSheetId="38" hidden="1">{"TAB1",#N/A,TRUE,"GENERAL";"TAB2",#N/A,TRUE,"GENERAL";"TAB3",#N/A,TRUE,"GENERAL";"TAB4",#N/A,TRUE,"GENERAL";"TAB5",#N/A,TRUE,"GENERAL"}</definedName>
    <definedName name="jdh" localSheetId="40" hidden="1">{"TAB1",#N/A,TRUE,"GENERAL";"TAB2",#N/A,TRUE,"GENERAL";"TAB3",#N/A,TRUE,"GENERAL";"TAB4",#N/A,TRUE,"GENERAL";"TAB5",#N/A,TRUE,"GENERAL"}</definedName>
    <definedName name="jdh" localSheetId="42" hidden="1">{"TAB1",#N/A,TRUE,"GENERAL";"TAB2",#N/A,TRUE,"GENERAL";"TAB3",#N/A,TRUE,"GENERAL";"TAB4",#N/A,TRUE,"GENERAL";"TAB5",#N/A,TRUE,"GENERAL"}</definedName>
    <definedName name="jdh" localSheetId="45" hidden="1">{"TAB1",#N/A,TRUE,"GENERAL";"TAB2",#N/A,TRUE,"GENERAL";"TAB3",#N/A,TRUE,"GENERAL";"TAB4",#N/A,TRUE,"GENERAL";"TAB5",#N/A,TRUE,"GENERAL"}</definedName>
    <definedName name="jdh" localSheetId="47" hidden="1">{"TAB1",#N/A,TRUE,"GENERAL";"TAB2",#N/A,TRUE,"GENERAL";"TAB3",#N/A,TRUE,"GENERAL";"TAB4",#N/A,TRUE,"GENERAL";"TAB5",#N/A,TRUE,"GENERAL"}</definedName>
    <definedName name="jdh" localSheetId="49" hidden="1">{"TAB1",#N/A,TRUE,"GENERAL";"TAB2",#N/A,TRUE,"GENERAL";"TAB3",#N/A,TRUE,"GENERAL";"TAB4",#N/A,TRUE,"GENERAL";"TAB5",#N/A,TRUE,"GENERAL"}</definedName>
    <definedName name="jdh" localSheetId="51" hidden="1">{"TAB1",#N/A,TRUE,"GENERAL";"TAB2",#N/A,TRUE,"GENERAL";"TAB3",#N/A,TRUE,"GENERAL";"TAB4",#N/A,TRUE,"GENERAL";"TAB5",#N/A,TRUE,"GENERAL"}</definedName>
    <definedName name="jdh" localSheetId="53" hidden="1">{"TAB1",#N/A,TRUE,"GENERAL";"TAB2",#N/A,TRUE,"GENERAL";"TAB3",#N/A,TRUE,"GENERAL";"TAB4",#N/A,TRUE,"GENERAL";"TAB5",#N/A,TRUE,"GENERAL"}</definedName>
    <definedName name="jdh" localSheetId="55" hidden="1">{"TAB1",#N/A,TRUE,"GENERAL";"TAB2",#N/A,TRUE,"GENERAL";"TAB3",#N/A,TRUE,"GENERAL";"TAB4",#N/A,TRUE,"GENERAL";"TAB5",#N/A,TRUE,"GENERAL"}</definedName>
    <definedName name="jdh" localSheetId="57" hidden="1">{"TAB1",#N/A,TRUE,"GENERAL";"TAB2",#N/A,TRUE,"GENERAL";"TAB3",#N/A,TRUE,"GENERAL";"TAB4",#N/A,TRUE,"GENERAL";"TAB5",#N/A,TRUE,"GENERAL"}</definedName>
    <definedName name="jdh" localSheetId="59" hidden="1">{"TAB1",#N/A,TRUE,"GENERAL";"TAB2",#N/A,TRUE,"GENERAL";"TAB3",#N/A,TRUE,"GENERAL";"TAB4",#N/A,TRUE,"GENERAL";"TAB5",#N/A,TRUE,"GENERAL"}</definedName>
    <definedName name="jdh" localSheetId="61" hidden="1">{"TAB1",#N/A,TRUE,"GENERAL";"TAB2",#N/A,TRUE,"GENERAL";"TAB3",#N/A,TRUE,"GENERAL";"TAB4",#N/A,TRUE,"GENERAL";"TAB5",#N/A,TRUE,"GENERAL"}</definedName>
    <definedName name="jdh" localSheetId="63" hidden="1">{"TAB1",#N/A,TRUE,"GENERAL";"TAB2",#N/A,TRUE,"GENERAL";"TAB3",#N/A,TRUE,"GENERAL";"TAB4",#N/A,TRUE,"GENERAL";"TAB5",#N/A,TRUE,"GENERAL"}</definedName>
    <definedName name="jdh" localSheetId="65" hidden="1">{"TAB1",#N/A,TRUE,"GENERAL";"TAB2",#N/A,TRUE,"GENERAL";"TAB3",#N/A,TRUE,"GENERAL";"TAB4",#N/A,TRUE,"GENERAL";"TAB5",#N/A,TRUE,"GENERAL"}</definedName>
    <definedName name="jdh" localSheetId="67" hidden="1">{"TAB1",#N/A,TRUE,"GENERAL";"TAB2",#N/A,TRUE,"GENERAL";"TAB3",#N/A,TRUE,"GENERAL";"TAB4",#N/A,TRUE,"GENERAL";"TAB5",#N/A,TRUE,"GENERAL"}</definedName>
    <definedName name="jdh" localSheetId="69" hidden="1">{"TAB1",#N/A,TRUE,"GENERAL";"TAB2",#N/A,TRUE,"GENERAL";"TAB3",#N/A,TRUE,"GENERAL";"TAB4",#N/A,TRUE,"GENERAL";"TAB5",#N/A,TRUE,"GENERAL"}</definedName>
    <definedName name="jdh" localSheetId="71" hidden="1">{"TAB1",#N/A,TRUE,"GENERAL";"TAB2",#N/A,TRUE,"GENERAL";"TAB3",#N/A,TRUE,"GENERAL";"TAB4",#N/A,TRUE,"GENERAL";"TAB5",#N/A,TRUE,"GENERAL"}</definedName>
    <definedName name="jdh" localSheetId="73" hidden="1">{"TAB1",#N/A,TRUE,"GENERAL";"TAB2",#N/A,TRUE,"GENERAL";"TAB3",#N/A,TRUE,"GENERAL";"TAB4",#N/A,TRUE,"GENERAL";"TAB5",#N/A,TRUE,"GENERAL"}</definedName>
    <definedName name="jdh" localSheetId="75" hidden="1">{"TAB1",#N/A,TRUE,"GENERAL";"TAB2",#N/A,TRUE,"GENERAL";"TAB3",#N/A,TRUE,"GENERAL";"TAB4",#N/A,TRUE,"GENERAL";"TAB5",#N/A,TRUE,"GENERAL"}</definedName>
    <definedName name="jdh" localSheetId="77" hidden="1">{"TAB1",#N/A,TRUE,"GENERAL";"TAB2",#N/A,TRUE,"GENERAL";"TAB3",#N/A,TRUE,"GENERAL";"TAB4",#N/A,TRUE,"GENERAL";"TAB5",#N/A,TRUE,"GENERAL"}</definedName>
    <definedName name="jdh" localSheetId="79"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8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40"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45" hidden="1">{"TAB1",#N/A,TRUE,"GENERAL";"TAB2",#N/A,TRUE,"GENERAL";"TAB3",#N/A,TRUE,"GENERAL";"TAB4",#N/A,TRUE,"GENERAL";"TAB5",#N/A,TRUE,"GENERAL"}</definedName>
    <definedName name="jeytj" localSheetId="47" hidden="1">{"TAB1",#N/A,TRUE,"GENERAL";"TAB2",#N/A,TRUE,"GENERAL";"TAB3",#N/A,TRUE,"GENERAL";"TAB4",#N/A,TRUE,"GENERAL";"TAB5",#N/A,TRUE,"GENERAL"}</definedName>
    <definedName name="jeytj" localSheetId="49" hidden="1">{"TAB1",#N/A,TRUE,"GENERAL";"TAB2",#N/A,TRUE,"GENERAL";"TAB3",#N/A,TRUE,"GENERAL";"TAB4",#N/A,TRUE,"GENERAL";"TAB5",#N/A,TRUE,"GENERAL"}</definedName>
    <definedName name="jeytj" localSheetId="51" hidden="1">{"TAB1",#N/A,TRUE,"GENERAL";"TAB2",#N/A,TRUE,"GENERAL";"TAB3",#N/A,TRUE,"GENERAL";"TAB4",#N/A,TRUE,"GENERAL";"TAB5",#N/A,TRUE,"GENERAL"}</definedName>
    <definedName name="jeytj" localSheetId="53" hidden="1">{"TAB1",#N/A,TRUE,"GENERAL";"TAB2",#N/A,TRUE,"GENERAL";"TAB3",#N/A,TRUE,"GENERAL";"TAB4",#N/A,TRUE,"GENERAL";"TAB5",#N/A,TRUE,"GENERAL"}</definedName>
    <definedName name="jeytj" localSheetId="55" hidden="1">{"TAB1",#N/A,TRUE,"GENERAL";"TAB2",#N/A,TRUE,"GENERAL";"TAB3",#N/A,TRUE,"GENERAL";"TAB4",#N/A,TRUE,"GENERAL";"TAB5",#N/A,TRUE,"GENERAL"}</definedName>
    <definedName name="jeytj" localSheetId="57" hidden="1">{"TAB1",#N/A,TRUE,"GENERAL";"TAB2",#N/A,TRUE,"GENERAL";"TAB3",#N/A,TRUE,"GENERAL";"TAB4",#N/A,TRUE,"GENERAL";"TAB5",#N/A,TRUE,"GENERAL"}</definedName>
    <definedName name="jeytj" localSheetId="59" hidden="1">{"TAB1",#N/A,TRUE,"GENERAL";"TAB2",#N/A,TRUE,"GENERAL";"TAB3",#N/A,TRUE,"GENERAL";"TAB4",#N/A,TRUE,"GENERAL";"TAB5",#N/A,TRUE,"GENERAL"}</definedName>
    <definedName name="jeytj" localSheetId="61" hidden="1">{"TAB1",#N/A,TRUE,"GENERAL";"TAB2",#N/A,TRUE,"GENERAL";"TAB3",#N/A,TRUE,"GENERAL";"TAB4",#N/A,TRUE,"GENERAL";"TAB5",#N/A,TRUE,"GENERAL"}</definedName>
    <definedName name="jeytj" localSheetId="63" hidden="1">{"TAB1",#N/A,TRUE,"GENERAL";"TAB2",#N/A,TRUE,"GENERAL";"TAB3",#N/A,TRUE,"GENERAL";"TAB4",#N/A,TRUE,"GENERAL";"TAB5",#N/A,TRUE,"GENERAL"}</definedName>
    <definedName name="jeytj" localSheetId="65" hidden="1">{"TAB1",#N/A,TRUE,"GENERAL";"TAB2",#N/A,TRUE,"GENERAL";"TAB3",#N/A,TRUE,"GENERAL";"TAB4",#N/A,TRUE,"GENERAL";"TAB5",#N/A,TRUE,"GENERAL"}</definedName>
    <definedName name="jeytj" localSheetId="67" hidden="1">{"TAB1",#N/A,TRUE,"GENERAL";"TAB2",#N/A,TRUE,"GENERAL";"TAB3",#N/A,TRUE,"GENERAL";"TAB4",#N/A,TRUE,"GENERAL";"TAB5",#N/A,TRUE,"GENERAL"}</definedName>
    <definedName name="jeytj" localSheetId="69" hidden="1">{"TAB1",#N/A,TRUE,"GENERAL";"TAB2",#N/A,TRUE,"GENERAL";"TAB3",#N/A,TRUE,"GENERAL";"TAB4",#N/A,TRUE,"GENERAL";"TAB5",#N/A,TRUE,"GENERAL"}</definedName>
    <definedName name="jeytj" localSheetId="71" hidden="1">{"TAB1",#N/A,TRUE,"GENERAL";"TAB2",#N/A,TRUE,"GENERAL";"TAB3",#N/A,TRUE,"GENERAL";"TAB4",#N/A,TRUE,"GENERAL";"TAB5",#N/A,TRUE,"GENERAL"}</definedName>
    <definedName name="jeytj" localSheetId="73" hidden="1">{"TAB1",#N/A,TRUE,"GENERAL";"TAB2",#N/A,TRUE,"GENERAL";"TAB3",#N/A,TRUE,"GENERAL";"TAB4",#N/A,TRUE,"GENERAL";"TAB5",#N/A,TRUE,"GENERAL"}</definedName>
    <definedName name="jeytj" localSheetId="75" hidden="1">{"TAB1",#N/A,TRUE,"GENERAL";"TAB2",#N/A,TRUE,"GENERAL";"TAB3",#N/A,TRUE,"GENERAL";"TAB4",#N/A,TRUE,"GENERAL";"TAB5",#N/A,TRUE,"GENERAL"}</definedName>
    <definedName name="jeytj" localSheetId="77" hidden="1">{"TAB1",#N/A,TRUE,"GENERAL";"TAB2",#N/A,TRUE,"GENERAL";"TAB3",#N/A,TRUE,"GENERAL";"TAB4",#N/A,TRUE,"GENERAL";"TAB5",#N/A,TRUE,"GENERAL"}</definedName>
    <definedName name="jeytj" localSheetId="79"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GGF" localSheetId="56">#REF!</definedName>
    <definedName name="JFGGF" localSheetId="58">#REF!</definedName>
    <definedName name="JFGGF" localSheetId="60">#REF!</definedName>
    <definedName name="JFGGF" localSheetId="62">#REF!</definedName>
    <definedName name="JFGGF" localSheetId="64">#REF!</definedName>
    <definedName name="JFGGF" localSheetId="66">#REF!</definedName>
    <definedName name="JFGGF" localSheetId="68">#REF!</definedName>
    <definedName name="JFGGF">#REF!</definedName>
    <definedName name="jfh">[120]PRESUPUESTO!#REF!</definedName>
    <definedName name="jfhjfrt" localSheetId="26"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8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40" hidden="1">{"TAB1",#N/A,TRUE,"GENERAL";"TAB2",#N/A,TRUE,"GENERAL";"TAB3",#N/A,TRUE,"GENERAL";"TAB4",#N/A,TRUE,"GENERAL";"TAB5",#N/A,TRUE,"GENERAL"}</definedName>
    <definedName name="jfhjfrt" localSheetId="42" hidden="1">{"TAB1",#N/A,TRUE,"GENERAL";"TAB2",#N/A,TRUE,"GENERAL";"TAB3",#N/A,TRUE,"GENERAL";"TAB4",#N/A,TRUE,"GENERAL";"TAB5",#N/A,TRUE,"GENERAL"}</definedName>
    <definedName name="jfhjfrt" localSheetId="45" hidden="1">{"TAB1",#N/A,TRUE,"GENERAL";"TAB2",#N/A,TRUE,"GENERAL";"TAB3",#N/A,TRUE,"GENERAL";"TAB4",#N/A,TRUE,"GENERAL";"TAB5",#N/A,TRUE,"GENERAL"}</definedName>
    <definedName name="jfhjfrt" localSheetId="47" hidden="1">{"TAB1",#N/A,TRUE,"GENERAL";"TAB2",#N/A,TRUE,"GENERAL";"TAB3",#N/A,TRUE,"GENERAL";"TAB4",#N/A,TRUE,"GENERAL";"TAB5",#N/A,TRUE,"GENERAL"}</definedName>
    <definedName name="jfhjfrt" localSheetId="49" hidden="1">{"TAB1",#N/A,TRUE,"GENERAL";"TAB2",#N/A,TRUE,"GENERAL";"TAB3",#N/A,TRUE,"GENERAL";"TAB4",#N/A,TRUE,"GENERAL";"TAB5",#N/A,TRUE,"GENERAL"}</definedName>
    <definedName name="jfhjfrt" localSheetId="51" hidden="1">{"TAB1",#N/A,TRUE,"GENERAL";"TAB2",#N/A,TRUE,"GENERAL";"TAB3",#N/A,TRUE,"GENERAL";"TAB4",#N/A,TRUE,"GENERAL";"TAB5",#N/A,TRUE,"GENERAL"}</definedName>
    <definedName name="jfhjfrt" localSheetId="53" hidden="1">{"TAB1",#N/A,TRUE,"GENERAL";"TAB2",#N/A,TRUE,"GENERAL";"TAB3",#N/A,TRUE,"GENERAL";"TAB4",#N/A,TRUE,"GENERAL";"TAB5",#N/A,TRUE,"GENERAL"}</definedName>
    <definedName name="jfhjfrt" localSheetId="55" hidden="1">{"TAB1",#N/A,TRUE,"GENERAL";"TAB2",#N/A,TRUE,"GENERAL";"TAB3",#N/A,TRUE,"GENERAL";"TAB4",#N/A,TRUE,"GENERAL";"TAB5",#N/A,TRUE,"GENERAL"}</definedName>
    <definedName name="jfhjfrt" localSheetId="57" hidden="1">{"TAB1",#N/A,TRUE,"GENERAL";"TAB2",#N/A,TRUE,"GENERAL";"TAB3",#N/A,TRUE,"GENERAL";"TAB4",#N/A,TRUE,"GENERAL";"TAB5",#N/A,TRUE,"GENERAL"}</definedName>
    <definedName name="jfhjfrt" localSheetId="59" hidden="1">{"TAB1",#N/A,TRUE,"GENERAL";"TAB2",#N/A,TRUE,"GENERAL";"TAB3",#N/A,TRUE,"GENERAL";"TAB4",#N/A,TRUE,"GENERAL";"TAB5",#N/A,TRUE,"GENERAL"}</definedName>
    <definedName name="jfhjfrt" localSheetId="61" hidden="1">{"TAB1",#N/A,TRUE,"GENERAL";"TAB2",#N/A,TRUE,"GENERAL";"TAB3",#N/A,TRUE,"GENERAL";"TAB4",#N/A,TRUE,"GENERAL";"TAB5",#N/A,TRUE,"GENERAL"}</definedName>
    <definedName name="jfhjfrt" localSheetId="63" hidden="1">{"TAB1",#N/A,TRUE,"GENERAL";"TAB2",#N/A,TRUE,"GENERAL";"TAB3",#N/A,TRUE,"GENERAL";"TAB4",#N/A,TRUE,"GENERAL";"TAB5",#N/A,TRUE,"GENERAL"}</definedName>
    <definedName name="jfhjfrt" localSheetId="65" hidden="1">{"TAB1",#N/A,TRUE,"GENERAL";"TAB2",#N/A,TRUE,"GENERAL";"TAB3",#N/A,TRUE,"GENERAL";"TAB4",#N/A,TRUE,"GENERAL";"TAB5",#N/A,TRUE,"GENERAL"}</definedName>
    <definedName name="jfhjfrt" localSheetId="67" hidden="1">{"TAB1",#N/A,TRUE,"GENERAL";"TAB2",#N/A,TRUE,"GENERAL";"TAB3",#N/A,TRUE,"GENERAL";"TAB4",#N/A,TRUE,"GENERAL";"TAB5",#N/A,TRUE,"GENERAL"}</definedName>
    <definedName name="jfhjfrt" localSheetId="69" hidden="1">{"TAB1",#N/A,TRUE,"GENERAL";"TAB2",#N/A,TRUE,"GENERAL";"TAB3",#N/A,TRUE,"GENERAL";"TAB4",#N/A,TRUE,"GENERAL";"TAB5",#N/A,TRUE,"GENERAL"}</definedName>
    <definedName name="jfhjfrt" localSheetId="71" hidden="1">{"TAB1",#N/A,TRUE,"GENERAL";"TAB2",#N/A,TRUE,"GENERAL";"TAB3",#N/A,TRUE,"GENERAL";"TAB4",#N/A,TRUE,"GENERAL";"TAB5",#N/A,TRUE,"GENERAL"}</definedName>
    <definedName name="jfhjfrt" localSheetId="73" hidden="1">{"TAB1",#N/A,TRUE,"GENERAL";"TAB2",#N/A,TRUE,"GENERAL";"TAB3",#N/A,TRUE,"GENERAL";"TAB4",#N/A,TRUE,"GENERAL";"TAB5",#N/A,TRUE,"GENERAL"}</definedName>
    <definedName name="jfhjfrt" localSheetId="75" hidden="1">{"TAB1",#N/A,TRUE,"GENERAL";"TAB2",#N/A,TRUE,"GENERAL";"TAB3",#N/A,TRUE,"GENERAL";"TAB4",#N/A,TRUE,"GENERAL";"TAB5",#N/A,TRUE,"GENERAL"}</definedName>
    <definedName name="jfhjfrt" localSheetId="77" hidden="1">{"TAB1",#N/A,TRUE,"GENERAL";"TAB2",#N/A,TRUE,"GENERAL";"TAB3",#N/A,TRUE,"GENERAL";"TAB4",#N/A,TRUE,"GENERAL";"TAB5",#N/A,TRUE,"GENERAL"}</definedName>
    <definedName name="jfhjfrt" localSheetId="79"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6" hidden="1">{"via1",#N/A,TRUE,"general";"via2",#N/A,TRUE,"general";"via3",#N/A,TRUE,"general"}</definedName>
    <definedName name="jgfj" localSheetId="28" hidden="1">{"via1",#N/A,TRUE,"general";"via2",#N/A,TRUE,"general";"via3",#N/A,TRUE,"general"}</definedName>
    <definedName name="jgfj" localSheetId="30" hidden="1">{"via1",#N/A,TRUE,"general";"via2",#N/A,TRUE,"general";"via3",#N/A,TRUE,"general"}</definedName>
    <definedName name="jgfj" localSheetId="81" hidden="1">{"via1",#N/A,TRUE,"general";"via2",#N/A,TRUE,"general";"via3",#N/A,TRUE,"general"}</definedName>
    <definedName name="jgfj" localSheetId="32" hidden="1">{"via1",#N/A,TRUE,"general";"via2",#N/A,TRUE,"general";"via3",#N/A,TRUE,"general"}</definedName>
    <definedName name="jgfj" localSheetId="34" hidden="1">{"via1",#N/A,TRUE,"general";"via2",#N/A,TRUE,"general";"via3",#N/A,TRUE,"general"}</definedName>
    <definedName name="jgfj" localSheetId="36" hidden="1">{"via1",#N/A,TRUE,"general";"via2",#N/A,TRUE,"general";"via3",#N/A,TRUE,"general"}</definedName>
    <definedName name="jgfj" localSheetId="38" hidden="1">{"via1",#N/A,TRUE,"general";"via2",#N/A,TRUE,"general";"via3",#N/A,TRUE,"general"}</definedName>
    <definedName name="jgfj" localSheetId="40" hidden="1">{"via1",#N/A,TRUE,"general";"via2",#N/A,TRUE,"general";"via3",#N/A,TRUE,"general"}</definedName>
    <definedName name="jgfj" localSheetId="42" hidden="1">{"via1",#N/A,TRUE,"general";"via2",#N/A,TRUE,"general";"via3",#N/A,TRUE,"general"}</definedName>
    <definedName name="jgfj" localSheetId="45" hidden="1">{"via1",#N/A,TRUE,"general";"via2",#N/A,TRUE,"general";"via3",#N/A,TRUE,"general"}</definedName>
    <definedName name="jgfj" localSheetId="47" hidden="1">{"via1",#N/A,TRUE,"general";"via2",#N/A,TRUE,"general";"via3",#N/A,TRUE,"general"}</definedName>
    <definedName name="jgfj" localSheetId="49" hidden="1">{"via1",#N/A,TRUE,"general";"via2",#N/A,TRUE,"general";"via3",#N/A,TRUE,"general"}</definedName>
    <definedName name="jgfj" localSheetId="51" hidden="1">{"via1",#N/A,TRUE,"general";"via2",#N/A,TRUE,"general";"via3",#N/A,TRUE,"general"}</definedName>
    <definedName name="jgfj" localSheetId="53" hidden="1">{"via1",#N/A,TRUE,"general";"via2",#N/A,TRUE,"general";"via3",#N/A,TRUE,"general"}</definedName>
    <definedName name="jgfj" localSheetId="55" hidden="1">{"via1",#N/A,TRUE,"general";"via2",#N/A,TRUE,"general";"via3",#N/A,TRUE,"general"}</definedName>
    <definedName name="jgfj" localSheetId="57" hidden="1">{"via1",#N/A,TRUE,"general";"via2",#N/A,TRUE,"general";"via3",#N/A,TRUE,"general"}</definedName>
    <definedName name="jgfj" localSheetId="59" hidden="1">{"via1",#N/A,TRUE,"general";"via2",#N/A,TRUE,"general";"via3",#N/A,TRUE,"general"}</definedName>
    <definedName name="jgfj" localSheetId="61" hidden="1">{"via1",#N/A,TRUE,"general";"via2",#N/A,TRUE,"general";"via3",#N/A,TRUE,"general"}</definedName>
    <definedName name="jgfj" localSheetId="63" hidden="1">{"via1",#N/A,TRUE,"general";"via2",#N/A,TRUE,"general";"via3",#N/A,TRUE,"general"}</definedName>
    <definedName name="jgfj" localSheetId="65" hidden="1">{"via1",#N/A,TRUE,"general";"via2",#N/A,TRUE,"general";"via3",#N/A,TRUE,"general"}</definedName>
    <definedName name="jgfj" localSheetId="67" hidden="1">{"via1",#N/A,TRUE,"general";"via2",#N/A,TRUE,"general";"via3",#N/A,TRUE,"general"}</definedName>
    <definedName name="jgfj" localSheetId="69" hidden="1">{"via1",#N/A,TRUE,"general";"via2",#N/A,TRUE,"general";"via3",#N/A,TRUE,"general"}</definedName>
    <definedName name="jgfj" localSheetId="71" hidden="1">{"via1",#N/A,TRUE,"general";"via2",#N/A,TRUE,"general";"via3",#N/A,TRUE,"general"}</definedName>
    <definedName name="jgfj" localSheetId="73" hidden="1">{"via1",#N/A,TRUE,"general";"via2",#N/A,TRUE,"general";"via3",#N/A,TRUE,"general"}</definedName>
    <definedName name="jgfj" localSheetId="75" hidden="1">{"via1",#N/A,TRUE,"general";"via2",#N/A,TRUE,"general";"via3",#N/A,TRUE,"general"}</definedName>
    <definedName name="jgfj" localSheetId="77" hidden="1">{"via1",#N/A,TRUE,"general";"via2",#N/A,TRUE,"general";"via3",#N/A,TRUE,"general"}</definedName>
    <definedName name="jgfj" localSheetId="79"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6" hidden="1">{"TAB1",#N/A,TRUE,"GENERAL";"TAB2",#N/A,TRUE,"GENERAL";"TAB3",#N/A,TRUE,"GENERAL";"TAB4",#N/A,TRUE,"GENERAL";"TAB5",#N/A,TRUE,"GENERAL"}</definedName>
    <definedName name="jghj" localSheetId="28" hidden="1">{"TAB1",#N/A,TRUE,"GENERAL";"TAB2",#N/A,TRUE,"GENERAL";"TAB3",#N/A,TRUE,"GENERAL";"TAB4",#N/A,TRUE,"GENERAL";"TAB5",#N/A,TRUE,"GENERAL"}</definedName>
    <definedName name="jghj" localSheetId="30" hidden="1">{"TAB1",#N/A,TRUE,"GENERAL";"TAB2",#N/A,TRUE,"GENERAL";"TAB3",#N/A,TRUE,"GENERAL";"TAB4",#N/A,TRUE,"GENERAL";"TAB5",#N/A,TRUE,"GENERAL"}</definedName>
    <definedName name="jghj" localSheetId="8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4" hidden="1">{"TAB1",#N/A,TRUE,"GENERAL";"TAB2",#N/A,TRUE,"GENERAL";"TAB3",#N/A,TRUE,"GENERAL";"TAB4",#N/A,TRUE,"GENERAL";"TAB5",#N/A,TRUE,"GENERAL"}</definedName>
    <definedName name="jghj" localSheetId="36" hidden="1">{"TAB1",#N/A,TRUE,"GENERAL";"TAB2",#N/A,TRUE,"GENERAL";"TAB3",#N/A,TRUE,"GENERAL";"TAB4",#N/A,TRUE,"GENERAL";"TAB5",#N/A,TRUE,"GENERAL"}</definedName>
    <definedName name="jghj" localSheetId="38" hidden="1">{"TAB1",#N/A,TRUE,"GENERAL";"TAB2",#N/A,TRUE,"GENERAL";"TAB3",#N/A,TRUE,"GENERAL";"TAB4",#N/A,TRUE,"GENERAL";"TAB5",#N/A,TRUE,"GENERAL"}</definedName>
    <definedName name="jghj" localSheetId="40" hidden="1">{"TAB1",#N/A,TRUE,"GENERAL";"TAB2",#N/A,TRUE,"GENERAL";"TAB3",#N/A,TRUE,"GENERAL";"TAB4",#N/A,TRUE,"GENERAL";"TAB5",#N/A,TRUE,"GENERAL"}</definedName>
    <definedName name="jghj" localSheetId="42" hidden="1">{"TAB1",#N/A,TRUE,"GENERAL";"TAB2",#N/A,TRUE,"GENERAL";"TAB3",#N/A,TRUE,"GENERAL";"TAB4",#N/A,TRUE,"GENERAL";"TAB5",#N/A,TRUE,"GENERAL"}</definedName>
    <definedName name="jghj" localSheetId="45" hidden="1">{"TAB1",#N/A,TRUE,"GENERAL";"TAB2",#N/A,TRUE,"GENERAL";"TAB3",#N/A,TRUE,"GENERAL";"TAB4",#N/A,TRUE,"GENERAL";"TAB5",#N/A,TRUE,"GENERAL"}</definedName>
    <definedName name="jghj" localSheetId="47" hidden="1">{"TAB1",#N/A,TRUE,"GENERAL";"TAB2",#N/A,TRUE,"GENERAL";"TAB3",#N/A,TRUE,"GENERAL";"TAB4",#N/A,TRUE,"GENERAL";"TAB5",#N/A,TRUE,"GENERAL"}</definedName>
    <definedName name="jghj" localSheetId="49" hidden="1">{"TAB1",#N/A,TRUE,"GENERAL";"TAB2",#N/A,TRUE,"GENERAL";"TAB3",#N/A,TRUE,"GENERAL";"TAB4",#N/A,TRUE,"GENERAL";"TAB5",#N/A,TRUE,"GENERAL"}</definedName>
    <definedName name="jghj" localSheetId="51" hidden="1">{"TAB1",#N/A,TRUE,"GENERAL";"TAB2",#N/A,TRUE,"GENERAL";"TAB3",#N/A,TRUE,"GENERAL";"TAB4",#N/A,TRUE,"GENERAL";"TAB5",#N/A,TRUE,"GENERAL"}</definedName>
    <definedName name="jghj" localSheetId="53" hidden="1">{"TAB1",#N/A,TRUE,"GENERAL";"TAB2",#N/A,TRUE,"GENERAL";"TAB3",#N/A,TRUE,"GENERAL";"TAB4",#N/A,TRUE,"GENERAL";"TAB5",#N/A,TRUE,"GENERAL"}</definedName>
    <definedName name="jghj" localSheetId="55" hidden="1">{"TAB1",#N/A,TRUE,"GENERAL";"TAB2",#N/A,TRUE,"GENERAL";"TAB3",#N/A,TRUE,"GENERAL";"TAB4",#N/A,TRUE,"GENERAL";"TAB5",#N/A,TRUE,"GENERAL"}</definedName>
    <definedName name="jghj" localSheetId="57" hidden="1">{"TAB1",#N/A,TRUE,"GENERAL";"TAB2",#N/A,TRUE,"GENERAL";"TAB3",#N/A,TRUE,"GENERAL";"TAB4",#N/A,TRUE,"GENERAL";"TAB5",#N/A,TRUE,"GENERAL"}</definedName>
    <definedName name="jghj" localSheetId="59" hidden="1">{"TAB1",#N/A,TRUE,"GENERAL";"TAB2",#N/A,TRUE,"GENERAL";"TAB3",#N/A,TRUE,"GENERAL";"TAB4",#N/A,TRUE,"GENERAL";"TAB5",#N/A,TRUE,"GENERAL"}</definedName>
    <definedName name="jghj" localSheetId="61" hidden="1">{"TAB1",#N/A,TRUE,"GENERAL";"TAB2",#N/A,TRUE,"GENERAL";"TAB3",#N/A,TRUE,"GENERAL";"TAB4",#N/A,TRUE,"GENERAL";"TAB5",#N/A,TRUE,"GENERAL"}</definedName>
    <definedName name="jghj" localSheetId="63" hidden="1">{"TAB1",#N/A,TRUE,"GENERAL";"TAB2",#N/A,TRUE,"GENERAL";"TAB3",#N/A,TRUE,"GENERAL";"TAB4",#N/A,TRUE,"GENERAL";"TAB5",#N/A,TRUE,"GENERAL"}</definedName>
    <definedName name="jghj" localSheetId="65" hidden="1">{"TAB1",#N/A,TRUE,"GENERAL";"TAB2",#N/A,TRUE,"GENERAL";"TAB3",#N/A,TRUE,"GENERAL";"TAB4",#N/A,TRUE,"GENERAL";"TAB5",#N/A,TRUE,"GENERAL"}</definedName>
    <definedName name="jghj" localSheetId="67" hidden="1">{"TAB1",#N/A,TRUE,"GENERAL";"TAB2",#N/A,TRUE,"GENERAL";"TAB3",#N/A,TRUE,"GENERAL";"TAB4",#N/A,TRUE,"GENERAL";"TAB5",#N/A,TRUE,"GENERAL"}</definedName>
    <definedName name="jghj" localSheetId="69" hidden="1">{"TAB1",#N/A,TRUE,"GENERAL";"TAB2",#N/A,TRUE,"GENERAL";"TAB3",#N/A,TRUE,"GENERAL";"TAB4",#N/A,TRUE,"GENERAL";"TAB5",#N/A,TRUE,"GENERAL"}</definedName>
    <definedName name="jghj" localSheetId="71" hidden="1">{"TAB1",#N/A,TRUE,"GENERAL";"TAB2",#N/A,TRUE,"GENERAL";"TAB3",#N/A,TRUE,"GENERAL";"TAB4",#N/A,TRUE,"GENERAL";"TAB5",#N/A,TRUE,"GENERAL"}</definedName>
    <definedName name="jghj" localSheetId="73" hidden="1">{"TAB1",#N/A,TRUE,"GENERAL";"TAB2",#N/A,TRUE,"GENERAL";"TAB3",#N/A,TRUE,"GENERAL";"TAB4",#N/A,TRUE,"GENERAL";"TAB5",#N/A,TRUE,"GENERAL"}</definedName>
    <definedName name="jghj" localSheetId="75" hidden="1">{"TAB1",#N/A,TRUE,"GENERAL";"TAB2",#N/A,TRUE,"GENERAL";"TAB3",#N/A,TRUE,"GENERAL";"TAB4",#N/A,TRUE,"GENERAL";"TAB5",#N/A,TRUE,"GENERAL"}</definedName>
    <definedName name="jghj" localSheetId="77" hidden="1">{"TAB1",#N/A,TRUE,"GENERAL";"TAB2",#N/A,TRUE,"GENERAL";"TAB3",#N/A,TRUE,"GENERAL";"TAB4",#N/A,TRUE,"GENERAL";"TAB5",#N/A,TRUE,"GENERAL"}</definedName>
    <definedName name="jghj" localSheetId="79"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6" hidden="1">{"TAB1",#N/A,TRUE,"GENERAL";"TAB2",#N/A,TRUE,"GENERAL";"TAB3",#N/A,TRUE,"GENERAL";"TAB4",#N/A,TRUE,"GENERAL";"TAB5",#N/A,TRUE,"GENERAL"}</definedName>
    <definedName name="jgj" localSheetId="28" hidden="1">{"TAB1",#N/A,TRUE,"GENERAL";"TAB2",#N/A,TRUE,"GENERAL";"TAB3",#N/A,TRUE,"GENERAL";"TAB4",#N/A,TRUE,"GENERAL";"TAB5",#N/A,TRUE,"GENERAL"}</definedName>
    <definedName name="jgj" localSheetId="30" hidden="1">{"TAB1",#N/A,TRUE,"GENERAL";"TAB2",#N/A,TRUE,"GENERAL";"TAB3",#N/A,TRUE,"GENERAL";"TAB4",#N/A,TRUE,"GENERAL";"TAB5",#N/A,TRUE,"GENERAL"}</definedName>
    <definedName name="jgj" localSheetId="81" hidden="1">{"TAB1",#N/A,TRUE,"GENERAL";"TAB2",#N/A,TRUE,"GENERAL";"TAB3",#N/A,TRUE,"GENERAL";"TAB4",#N/A,TRUE,"GENERAL";"TAB5",#N/A,TRUE,"GENERAL"}</definedName>
    <definedName name="jgj" localSheetId="32" hidden="1">{"TAB1",#N/A,TRUE,"GENERAL";"TAB2",#N/A,TRUE,"GENERAL";"TAB3",#N/A,TRUE,"GENERAL";"TAB4",#N/A,TRUE,"GENERAL";"TAB5",#N/A,TRUE,"GENERAL"}</definedName>
    <definedName name="jgj" localSheetId="34" hidden="1">{"TAB1",#N/A,TRUE,"GENERAL";"TAB2",#N/A,TRUE,"GENERAL";"TAB3",#N/A,TRUE,"GENERAL";"TAB4",#N/A,TRUE,"GENERAL";"TAB5",#N/A,TRUE,"GENERAL"}</definedName>
    <definedName name="jgj" localSheetId="36" hidden="1">{"TAB1",#N/A,TRUE,"GENERAL";"TAB2",#N/A,TRUE,"GENERAL";"TAB3",#N/A,TRUE,"GENERAL";"TAB4",#N/A,TRUE,"GENERAL";"TAB5",#N/A,TRUE,"GENERAL"}</definedName>
    <definedName name="jgj" localSheetId="38" hidden="1">{"TAB1",#N/A,TRUE,"GENERAL";"TAB2",#N/A,TRUE,"GENERAL";"TAB3",#N/A,TRUE,"GENERAL";"TAB4",#N/A,TRUE,"GENERAL";"TAB5",#N/A,TRUE,"GENERAL"}</definedName>
    <definedName name="jgj" localSheetId="40" hidden="1">{"TAB1",#N/A,TRUE,"GENERAL";"TAB2",#N/A,TRUE,"GENERAL";"TAB3",#N/A,TRUE,"GENERAL";"TAB4",#N/A,TRUE,"GENERAL";"TAB5",#N/A,TRUE,"GENERAL"}</definedName>
    <definedName name="jgj" localSheetId="42" hidden="1">{"TAB1",#N/A,TRUE,"GENERAL";"TAB2",#N/A,TRUE,"GENERAL";"TAB3",#N/A,TRUE,"GENERAL";"TAB4",#N/A,TRUE,"GENERAL";"TAB5",#N/A,TRUE,"GENERAL"}</definedName>
    <definedName name="jgj" localSheetId="45" hidden="1">{"TAB1",#N/A,TRUE,"GENERAL";"TAB2",#N/A,TRUE,"GENERAL";"TAB3",#N/A,TRUE,"GENERAL";"TAB4",#N/A,TRUE,"GENERAL";"TAB5",#N/A,TRUE,"GENERAL"}</definedName>
    <definedName name="jgj" localSheetId="47" hidden="1">{"TAB1",#N/A,TRUE,"GENERAL";"TAB2",#N/A,TRUE,"GENERAL";"TAB3",#N/A,TRUE,"GENERAL";"TAB4",#N/A,TRUE,"GENERAL";"TAB5",#N/A,TRUE,"GENERAL"}</definedName>
    <definedName name="jgj" localSheetId="49" hidden="1">{"TAB1",#N/A,TRUE,"GENERAL";"TAB2",#N/A,TRUE,"GENERAL";"TAB3",#N/A,TRUE,"GENERAL";"TAB4",#N/A,TRUE,"GENERAL";"TAB5",#N/A,TRUE,"GENERAL"}</definedName>
    <definedName name="jgj" localSheetId="51" hidden="1">{"TAB1",#N/A,TRUE,"GENERAL";"TAB2",#N/A,TRUE,"GENERAL";"TAB3",#N/A,TRUE,"GENERAL";"TAB4",#N/A,TRUE,"GENERAL";"TAB5",#N/A,TRUE,"GENERAL"}</definedName>
    <definedName name="jgj" localSheetId="53" hidden="1">{"TAB1",#N/A,TRUE,"GENERAL";"TAB2",#N/A,TRUE,"GENERAL";"TAB3",#N/A,TRUE,"GENERAL";"TAB4",#N/A,TRUE,"GENERAL";"TAB5",#N/A,TRUE,"GENERAL"}</definedName>
    <definedName name="jgj" localSheetId="55" hidden="1">{"TAB1",#N/A,TRUE,"GENERAL";"TAB2",#N/A,TRUE,"GENERAL";"TAB3",#N/A,TRUE,"GENERAL";"TAB4",#N/A,TRUE,"GENERAL";"TAB5",#N/A,TRUE,"GENERAL"}</definedName>
    <definedName name="jgj" localSheetId="57" hidden="1">{"TAB1",#N/A,TRUE,"GENERAL";"TAB2",#N/A,TRUE,"GENERAL";"TAB3",#N/A,TRUE,"GENERAL";"TAB4",#N/A,TRUE,"GENERAL";"TAB5",#N/A,TRUE,"GENERAL"}</definedName>
    <definedName name="jgj" localSheetId="59" hidden="1">{"TAB1",#N/A,TRUE,"GENERAL";"TAB2",#N/A,TRUE,"GENERAL";"TAB3",#N/A,TRUE,"GENERAL";"TAB4",#N/A,TRUE,"GENERAL";"TAB5",#N/A,TRUE,"GENERAL"}</definedName>
    <definedName name="jgj" localSheetId="61" hidden="1">{"TAB1",#N/A,TRUE,"GENERAL";"TAB2",#N/A,TRUE,"GENERAL";"TAB3",#N/A,TRUE,"GENERAL";"TAB4",#N/A,TRUE,"GENERAL";"TAB5",#N/A,TRUE,"GENERAL"}</definedName>
    <definedName name="jgj" localSheetId="63" hidden="1">{"TAB1",#N/A,TRUE,"GENERAL";"TAB2",#N/A,TRUE,"GENERAL";"TAB3",#N/A,TRUE,"GENERAL";"TAB4",#N/A,TRUE,"GENERAL";"TAB5",#N/A,TRUE,"GENERAL"}</definedName>
    <definedName name="jgj" localSheetId="65" hidden="1">{"TAB1",#N/A,TRUE,"GENERAL";"TAB2",#N/A,TRUE,"GENERAL";"TAB3",#N/A,TRUE,"GENERAL";"TAB4",#N/A,TRUE,"GENERAL";"TAB5",#N/A,TRUE,"GENERAL"}</definedName>
    <definedName name="jgj" localSheetId="67" hidden="1">{"TAB1",#N/A,TRUE,"GENERAL";"TAB2",#N/A,TRUE,"GENERAL";"TAB3",#N/A,TRUE,"GENERAL";"TAB4",#N/A,TRUE,"GENERAL";"TAB5",#N/A,TRUE,"GENERAL"}</definedName>
    <definedName name="jgj" localSheetId="69" hidden="1">{"TAB1",#N/A,TRUE,"GENERAL";"TAB2",#N/A,TRUE,"GENERAL";"TAB3",#N/A,TRUE,"GENERAL";"TAB4",#N/A,TRUE,"GENERAL";"TAB5",#N/A,TRUE,"GENERAL"}</definedName>
    <definedName name="jgj" localSheetId="71" hidden="1">{"TAB1",#N/A,TRUE,"GENERAL";"TAB2",#N/A,TRUE,"GENERAL";"TAB3",#N/A,TRUE,"GENERAL";"TAB4",#N/A,TRUE,"GENERAL";"TAB5",#N/A,TRUE,"GENERAL"}</definedName>
    <definedName name="jgj" localSheetId="73" hidden="1">{"TAB1",#N/A,TRUE,"GENERAL";"TAB2",#N/A,TRUE,"GENERAL";"TAB3",#N/A,TRUE,"GENERAL";"TAB4",#N/A,TRUE,"GENERAL";"TAB5",#N/A,TRUE,"GENERAL"}</definedName>
    <definedName name="jgj" localSheetId="75" hidden="1">{"TAB1",#N/A,TRUE,"GENERAL";"TAB2",#N/A,TRUE,"GENERAL";"TAB3",#N/A,TRUE,"GENERAL";"TAB4",#N/A,TRUE,"GENERAL";"TAB5",#N/A,TRUE,"GENERAL"}</definedName>
    <definedName name="jgj" localSheetId="77" hidden="1">{"TAB1",#N/A,TRUE,"GENERAL";"TAB2",#N/A,TRUE,"GENERAL";"TAB3",#N/A,TRUE,"GENERAL";"TAB4",#N/A,TRUE,"GENERAL";"TAB5",#N/A,TRUE,"GENERAL"}</definedName>
    <definedName name="jgj" localSheetId="79"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 localSheetId="56">#REF!</definedName>
    <definedName name="jh" localSheetId="58">#REF!</definedName>
    <definedName name="jh" localSheetId="60">#REF!</definedName>
    <definedName name="jh" localSheetId="62">#REF!</definedName>
    <definedName name="jh" localSheetId="64">#REF!</definedName>
    <definedName name="jh" localSheetId="66">#REF!</definedName>
    <definedName name="jh" localSheetId="68">#REF!</definedName>
    <definedName name="jh">#REF!</definedName>
    <definedName name="jhg" localSheetId="26" hidden="1">{"TAB1",#N/A,TRUE,"GENERAL";"TAB2",#N/A,TRUE,"GENERAL";"TAB3",#N/A,TRUE,"GENERAL";"TAB4",#N/A,TRUE,"GENERAL";"TAB5",#N/A,TRUE,"GENERAL"}</definedName>
    <definedName name="jhg" localSheetId="28" hidden="1">{"TAB1",#N/A,TRUE,"GENERAL";"TAB2",#N/A,TRUE,"GENERAL";"TAB3",#N/A,TRUE,"GENERAL";"TAB4",#N/A,TRUE,"GENERAL";"TAB5",#N/A,TRUE,"GENERAL"}</definedName>
    <definedName name="jhg" localSheetId="30" hidden="1">{"TAB1",#N/A,TRUE,"GENERAL";"TAB2",#N/A,TRUE,"GENERAL";"TAB3",#N/A,TRUE,"GENERAL";"TAB4",#N/A,TRUE,"GENERAL";"TAB5",#N/A,TRUE,"GENERAL"}</definedName>
    <definedName name="jhg" localSheetId="81" hidden="1">{"TAB1",#N/A,TRUE,"GENERAL";"TAB2",#N/A,TRUE,"GENERAL";"TAB3",#N/A,TRUE,"GENERAL";"TAB4",#N/A,TRUE,"GENERAL";"TAB5",#N/A,TRUE,"GENERAL"}</definedName>
    <definedName name="jhg" localSheetId="32" hidden="1">{"TAB1",#N/A,TRUE,"GENERAL";"TAB2",#N/A,TRUE,"GENERAL";"TAB3",#N/A,TRUE,"GENERAL";"TAB4",#N/A,TRUE,"GENERAL";"TAB5",#N/A,TRUE,"GENERAL"}</definedName>
    <definedName name="jhg" localSheetId="34" hidden="1">{"TAB1",#N/A,TRUE,"GENERAL";"TAB2",#N/A,TRUE,"GENERAL";"TAB3",#N/A,TRUE,"GENERAL";"TAB4",#N/A,TRUE,"GENERAL";"TAB5",#N/A,TRUE,"GENERAL"}</definedName>
    <definedName name="jhg" localSheetId="36" hidden="1">{"TAB1",#N/A,TRUE,"GENERAL";"TAB2",#N/A,TRUE,"GENERAL";"TAB3",#N/A,TRUE,"GENERAL";"TAB4",#N/A,TRUE,"GENERAL";"TAB5",#N/A,TRUE,"GENERAL"}</definedName>
    <definedName name="jhg" localSheetId="38" hidden="1">{"TAB1",#N/A,TRUE,"GENERAL";"TAB2",#N/A,TRUE,"GENERAL";"TAB3",#N/A,TRUE,"GENERAL";"TAB4",#N/A,TRUE,"GENERAL";"TAB5",#N/A,TRUE,"GENERAL"}</definedName>
    <definedName name="jhg" localSheetId="40" hidden="1">{"TAB1",#N/A,TRUE,"GENERAL";"TAB2",#N/A,TRUE,"GENERAL";"TAB3",#N/A,TRUE,"GENERAL";"TAB4",#N/A,TRUE,"GENERAL";"TAB5",#N/A,TRUE,"GENERAL"}</definedName>
    <definedName name="jhg" localSheetId="42" hidden="1">{"TAB1",#N/A,TRUE,"GENERAL";"TAB2",#N/A,TRUE,"GENERAL";"TAB3",#N/A,TRUE,"GENERAL";"TAB4",#N/A,TRUE,"GENERAL";"TAB5",#N/A,TRUE,"GENERAL"}</definedName>
    <definedName name="jhg" localSheetId="45" hidden="1">{"TAB1",#N/A,TRUE,"GENERAL";"TAB2",#N/A,TRUE,"GENERAL";"TAB3",#N/A,TRUE,"GENERAL";"TAB4",#N/A,TRUE,"GENERAL";"TAB5",#N/A,TRUE,"GENERAL"}</definedName>
    <definedName name="jhg" localSheetId="47" hidden="1">{"TAB1",#N/A,TRUE,"GENERAL";"TAB2",#N/A,TRUE,"GENERAL";"TAB3",#N/A,TRUE,"GENERAL";"TAB4",#N/A,TRUE,"GENERAL";"TAB5",#N/A,TRUE,"GENERAL"}</definedName>
    <definedName name="jhg" localSheetId="49" hidden="1">{"TAB1",#N/A,TRUE,"GENERAL";"TAB2",#N/A,TRUE,"GENERAL";"TAB3",#N/A,TRUE,"GENERAL";"TAB4",#N/A,TRUE,"GENERAL";"TAB5",#N/A,TRUE,"GENERAL"}</definedName>
    <definedName name="jhg" localSheetId="51" hidden="1">{"TAB1",#N/A,TRUE,"GENERAL";"TAB2",#N/A,TRUE,"GENERAL";"TAB3",#N/A,TRUE,"GENERAL";"TAB4",#N/A,TRUE,"GENERAL";"TAB5",#N/A,TRUE,"GENERAL"}</definedName>
    <definedName name="jhg" localSheetId="53" hidden="1">{"TAB1",#N/A,TRUE,"GENERAL";"TAB2",#N/A,TRUE,"GENERAL";"TAB3",#N/A,TRUE,"GENERAL";"TAB4",#N/A,TRUE,"GENERAL";"TAB5",#N/A,TRUE,"GENERAL"}</definedName>
    <definedName name="jhg" localSheetId="55" hidden="1">{"TAB1",#N/A,TRUE,"GENERAL";"TAB2",#N/A,TRUE,"GENERAL";"TAB3",#N/A,TRUE,"GENERAL";"TAB4",#N/A,TRUE,"GENERAL";"TAB5",#N/A,TRUE,"GENERAL"}</definedName>
    <definedName name="jhg" localSheetId="57" hidden="1">{"TAB1",#N/A,TRUE,"GENERAL";"TAB2",#N/A,TRUE,"GENERAL";"TAB3",#N/A,TRUE,"GENERAL";"TAB4",#N/A,TRUE,"GENERAL";"TAB5",#N/A,TRUE,"GENERAL"}</definedName>
    <definedName name="jhg" localSheetId="59" hidden="1">{"TAB1",#N/A,TRUE,"GENERAL";"TAB2",#N/A,TRUE,"GENERAL";"TAB3",#N/A,TRUE,"GENERAL";"TAB4",#N/A,TRUE,"GENERAL";"TAB5",#N/A,TRUE,"GENERAL"}</definedName>
    <definedName name="jhg" localSheetId="61" hidden="1">{"TAB1",#N/A,TRUE,"GENERAL";"TAB2",#N/A,TRUE,"GENERAL";"TAB3",#N/A,TRUE,"GENERAL";"TAB4",#N/A,TRUE,"GENERAL";"TAB5",#N/A,TRUE,"GENERAL"}</definedName>
    <definedName name="jhg" localSheetId="63" hidden="1">{"TAB1",#N/A,TRUE,"GENERAL";"TAB2",#N/A,TRUE,"GENERAL";"TAB3",#N/A,TRUE,"GENERAL";"TAB4",#N/A,TRUE,"GENERAL";"TAB5",#N/A,TRUE,"GENERAL"}</definedName>
    <definedName name="jhg" localSheetId="65" hidden="1">{"TAB1",#N/A,TRUE,"GENERAL";"TAB2",#N/A,TRUE,"GENERAL";"TAB3",#N/A,TRUE,"GENERAL";"TAB4",#N/A,TRUE,"GENERAL";"TAB5",#N/A,TRUE,"GENERAL"}</definedName>
    <definedName name="jhg" localSheetId="67" hidden="1">{"TAB1",#N/A,TRUE,"GENERAL";"TAB2",#N/A,TRUE,"GENERAL";"TAB3",#N/A,TRUE,"GENERAL";"TAB4",#N/A,TRUE,"GENERAL";"TAB5",#N/A,TRUE,"GENERAL"}</definedName>
    <definedName name="jhg" localSheetId="69" hidden="1">{"TAB1",#N/A,TRUE,"GENERAL";"TAB2",#N/A,TRUE,"GENERAL";"TAB3",#N/A,TRUE,"GENERAL";"TAB4",#N/A,TRUE,"GENERAL";"TAB5",#N/A,TRUE,"GENERAL"}</definedName>
    <definedName name="jhg" localSheetId="71" hidden="1">{"TAB1",#N/A,TRUE,"GENERAL";"TAB2",#N/A,TRUE,"GENERAL";"TAB3",#N/A,TRUE,"GENERAL";"TAB4",#N/A,TRUE,"GENERAL";"TAB5",#N/A,TRUE,"GENERAL"}</definedName>
    <definedName name="jhg" localSheetId="73" hidden="1">{"TAB1",#N/A,TRUE,"GENERAL";"TAB2",#N/A,TRUE,"GENERAL";"TAB3",#N/A,TRUE,"GENERAL";"TAB4",#N/A,TRUE,"GENERAL";"TAB5",#N/A,TRUE,"GENERAL"}</definedName>
    <definedName name="jhg" localSheetId="75" hidden="1">{"TAB1",#N/A,TRUE,"GENERAL";"TAB2",#N/A,TRUE,"GENERAL";"TAB3",#N/A,TRUE,"GENERAL";"TAB4",#N/A,TRUE,"GENERAL";"TAB5",#N/A,TRUE,"GENERAL"}</definedName>
    <definedName name="jhg" localSheetId="77" hidden="1">{"TAB1",#N/A,TRUE,"GENERAL";"TAB2",#N/A,TRUE,"GENERAL";"TAB3",#N/A,TRUE,"GENERAL";"TAB4",#N/A,TRUE,"GENERAL";"TAB5",#N/A,TRUE,"GENERAL"}</definedName>
    <definedName name="jhg" localSheetId="79"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HGGR" localSheetId="56">#REF!</definedName>
    <definedName name="JHJHGGR" localSheetId="58">#REF!</definedName>
    <definedName name="JHJHGGR" localSheetId="60">#REF!</definedName>
    <definedName name="JHJHGGR" localSheetId="62">#REF!</definedName>
    <definedName name="JHJHGGR" localSheetId="64">#REF!</definedName>
    <definedName name="JHJHGGR" localSheetId="66">#REF!</definedName>
    <definedName name="JHJHGGR" localSheetId="68">#REF!</definedName>
    <definedName name="JHJHGGR">#REF!</definedName>
    <definedName name="jhjyj" localSheetId="26" hidden="1">{"via1",#N/A,TRUE,"general";"via2",#N/A,TRUE,"general";"via3",#N/A,TRUE,"general"}</definedName>
    <definedName name="jhjyj" localSheetId="28" hidden="1">{"via1",#N/A,TRUE,"general";"via2",#N/A,TRUE,"general";"via3",#N/A,TRUE,"general"}</definedName>
    <definedName name="jhjyj" localSheetId="30" hidden="1">{"via1",#N/A,TRUE,"general";"via2",#N/A,TRUE,"general";"via3",#N/A,TRUE,"general"}</definedName>
    <definedName name="jhjyj" localSheetId="81" hidden="1">{"via1",#N/A,TRUE,"general";"via2",#N/A,TRUE,"general";"via3",#N/A,TRUE,"general"}</definedName>
    <definedName name="jhjyj" localSheetId="32" hidden="1">{"via1",#N/A,TRUE,"general";"via2",#N/A,TRUE,"general";"via3",#N/A,TRUE,"general"}</definedName>
    <definedName name="jhjyj" localSheetId="34" hidden="1">{"via1",#N/A,TRUE,"general";"via2",#N/A,TRUE,"general";"via3",#N/A,TRUE,"general"}</definedName>
    <definedName name="jhjyj" localSheetId="36" hidden="1">{"via1",#N/A,TRUE,"general";"via2",#N/A,TRUE,"general";"via3",#N/A,TRUE,"general"}</definedName>
    <definedName name="jhjyj" localSheetId="38" hidden="1">{"via1",#N/A,TRUE,"general";"via2",#N/A,TRUE,"general";"via3",#N/A,TRUE,"general"}</definedName>
    <definedName name="jhjyj" localSheetId="40" hidden="1">{"via1",#N/A,TRUE,"general";"via2",#N/A,TRUE,"general";"via3",#N/A,TRUE,"general"}</definedName>
    <definedName name="jhjyj" localSheetId="42" hidden="1">{"via1",#N/A,TRUE,"general";"via2",#N/A,TRUE,"general";"via3",#N/A,TRUE,"general"}</definedName>
    <definedName name="jhjyj" localSheetId="45" hidden="1">{"via1",#N/A,TRUE,"general";"via2",#N/A,TRUE,"general";"via3",#N/A,TRUE,"general"}</definedName>
    <definedName name="jhjyj" localSheetId="47" hidden="1">{"via1",#N/A,TRUE,"general";"via2",#N/A,TRUE,"general";"via3",#N/A,TRUE,"general"}</definedName>
    <definedName name="jhjyj" localSheetId="49" hidden="1">{"via1",#N/A,TRUE,"general";"via2",#N/A,TRUE,"general";"via3",#N/A,TRUE,"general"}</definedName>
    <definedName name="jhjyj" localSheetId="51" hidden="1">{"via1",#N/A,TRUE,"general";"via2",#N/A,TRUE,"general";"via3",#N/A,TRUE,"general"}</definedName>
    <definedName name="jhjyj" localSheetId="53" hidden="1">{"via1",#N/A,TRUE,"general";"via2",#N/A,TRUE,"general";"via3",#N/A,TRUE,"general"}</definedName>
    <definedName name="jhjyj" localSheetId="55" hidden="1">{"via1",#N/A,TRUE,"general";"via2",#N/A,TRUE,"general";"via3",#N/A,TRUE,"general"}</definedName>
    <definedName name="jhjyj" localSheetId="57" hidden="1">{"via1",#N/A,TRUE,"general";"via2",#N/A,TRUE,"general";"via3",#N/A,TRUE,"general"}</definedName>
    <definedName name="jhjyj" localSheetId="59" hidden="1">{"via1",#N/A,TRUE,"general";"via2",#N/A,TRUE,"general";"via3",#N/A,TRUE,"general"}</definedName>
    <definedName name="jhjyj" localSheetId="61" hidden="1">{"via1",#N/A,TRUE,"general";"via2",#N/A,TRUE,"general";"via3",#N/A,TRUE,"general"}</definedName>
    <definedName name="jhjyj" localSheetId="63" hidden="1">{"via1",#N/A,TRUE,"general";"via2",#N/A,TRUE,"general";"via3",#N/A,TRUE,"general"}</definedName>
    <definedName name="jhjyj" localSheetId="65" hidden="1">{"via1",#N/A,TRUE,"general";"via2",#N/A,TRUE,"general";"via3",#N/A,TRUE,"general"}</definedName>
    <definedName name="jhjyj" localSheetId="67" hidden="1">{"via1",#N/A,TRUE,"general";"via2",#N/A,TRUE,"general";"via3",#N/A,TRUE,"general"}</definedName>
    <definedName name="jhjyj" localSheetId="69" hidden="1">{"via1",#N/A,TRUE,"general";"via2",#N/A,TRUE,"general";"via3",#N/A,TRUE,"general"}</definedName>
    <definedName name="jhjyj" localSheetId="71" hidden="1">{"via1",#N/A,TRUE,"general";"via2",#N/A,TRUE,"general";"via3",#N/A,TRUE,"general"}</definedName>
    <definedName name="jhjyj" localSheetId="73" hidden="1">{"via1",#N/A,TRUE,"general";"via2",#N/A,TRUE,"general";"via3",#N/A,TRUE,"general"}</definedName>
    <definedName name="jhjyj" localSheetId="75" hidden="1">{"via1",#N/A,TRUE,"general";"via2",#N/A,TRUE,"general";"via3",#N/A,TRUE,"general"}</definedName>
    <definedName name="jhjyj" localSheetId="77" hidden="1">{"via1",#N/A,TRUE,"general";"via2",#N/A,TRUE,"general";"via3",#N/A,TRUE,"general"}</definedName>
    <definedName name="jhjyj" localSheetId="79"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6" hidden="1">{"TAB1",#N/A,TRUE,"GENERAL";"TAB2",#N/A,TRUE,"GENERAL";"TAB3",#N/A,TRUE,"GENERAL";"TAB4",#N/A,TRUE,"GENERAL";"TAB5",#N/A,TRUE,"GENERAL"}</definedName>
    <definedName name="JHK" localSheetId="28" hidden="1">{"TAB1",#N/A,TRUE,"GENERAL";"TAB2",#N/A,TRUE,"GENERAL";"TAB3",#N/A,TRUE,"GENERAL";"TAB4",#N/A,TRUE,"GENERAL";"TAB5",#N/A,TRUE,"GENERAL"}</definedName>
    <definedName name="JHK" localSheetId="30" hidden="1">{"TAB1",#N/A,TRUE,"GENERAL";"TAB2",#N/A,TRUE,"GENERAL";"TAB3",#N/A,TRUE,"GENERAL";"TAB4",#N/A,TRUE,"GENERAL";"TAB5",#N/A,TRUE,"GENERAL"}</definedName>
    <definedName name="JHK" localSheetId="81" hidden="1">{"TAB1",#N/A,TRUE,"GENERAL";"TAB2",#N/A,TRUE,"GENERAL";"TAB3",#N/A,TRUE,"GENERAL";"TAB4",#N/A,TRUE,"GENERAL";"TAB5",#N/A,TRUE,"GENERAL"}</definedName>
    <definedName name="JHK" localSheetId="32" hidden="1">{"TAB1",#N/A,TRUE,"GENERAL";"TAB2",#N/A,TRUE,"GENERAL";"TAB3",#N/A,TRUE,"GENERAL";"TAB4",#N/A,TRUE,"GENERAL";"TAB5",#N/A,TRUE,"GENERAL"}</definedName>
    <definedName name="JHK" localSheetId="34" hidden="1">{"TAB1",#N/A,TRUE,"GENERAL";"TAB2",#N/A,TRUE,"GENERAL";"TAB3",#N/A,TRUE,"GENERAL";"TAB4",#N/A,TRUE,"GENERAL";"TAB5",#N/A,TRUE,"GENERAL"}</definedName>
    <definedName name="JHK" localSheetId="36" hidden="1">{"TAB1",#N/A,TRUE,"GENERAL";"TAB2",#N/A,TRUE,"GENERAL";"TAB3",#N/A,TRUE,"GENERAL";"TAB4",#N/A,TRUE,"GENERAL";"TAB5",#N/A,TRUE,"GENERAL"}</definedName>
    <definedName name="JHK" localSheetId="38" hidden="1">{"TAB1",#N/A,TRUE,"GENERAL";"TAB2",#N/A,TRUE,"GENERAL";"TAB3",#N/A,TRUE,"GENERAL";"TAB4",#N/A,TRUE,"GENERAL";"TAB5",#N/A,TRUE,"GENERAL"}</definedName>
    <definedName name="JHK" localSheetId="40" hidden="1">{"TAB1",#N/A,TRUE,"GENERAL";"TAB2",#N/A,TRUE,"GENERAL";"TAB3",#N/A,TRUE,"GENERAL";"TAB4",#N/A,TRUE,"GENERAL";"TAB5",#N/A,TRUE,"GENERAL"}</definedName>
    <definedName name="JHK" localSheetId="42" hidden="1">{"TAB1",#N/A,TRUE,"GENERAL";"TAB2",#N/A,TRUE,"GENERAL";"TAB3",#N/A,TRUE,"GENERAL";"TAB4",#N/A,TRUE,"GENERAL";"TAB5",#N/A,TRUE,"GENERAL"}</definedName>
    <definedName name="JHK" localSheetId="45" hidden="1">{"TAB1",#N/A,TRUE,"GENERAL";"TAB2",#N/A,TRUE,"GENERAL";"TAB3",#N/A,TRUE,"GENERAL";"TAB4",#N/A,TRUE,"GENERAL";"TAB5",#N/A,TRUE,"GENERAL"}</definedName>
    <definedName name="JHK" localSheetId="47" hidden="1">{"TAB1",#N/A,TRUE,"GENERAL";"TAB2",#N/A,TRUE,"GENERAL";"TAB3",#N/A,TRUE,"GENERAL";"TAB4",#N/A,TRUE,"GENERAL";"TAB5",#N/A,TRUE,"GENERAL"}</definedName>
    <definedName name="JHK" localSheetId="49" hidden="1">{"TAB1",#N/A,TRUE,"GENERAL";"TAB2",#N/A,TRUE,"GENERAL";"TAB3",#N/A,TRUE,"GENERAL";"TAB4",#N/A,TRUE,"GENERAL";"TAB5",#N/A,TRUE,"GENERAL"}</definedName>
    <definedName name="JHK" localSheetId="51" hidden="1">{"TAB1",#N/A,TRUE,"GENERAL";"TAB2",#N/A,TRUE,"GENERAL";"TAB3",#N/A,TRUE,"GENERAL";"TAB4",#N/A,TRUE,"GENERAL";"TAB5",#N/A,TRUE,"GENERAL"}</definedName>
    <definedName name="JHK" localSheetId="53" hidden="1">{"TAB1",#N/A,TRUE,"GENERAL";"TAB2",#N/A,TRUE,"GENERAL";"TAB3",#N/A,TRUE,"GENERAL";"TAB4",#N/A,TRUE,"GENERAL";"TAB5",#N/A,TRUE,"GENERAL"}</definedName>
    <definedName name="JHK" localSheetId="55" hidden="1">{"TAB1",#N/A,TRUE,"GENERAL";"TAB2",#N/A,TRUE,"GENERAL";"TAB3",#N/A,TRUE,"GENERAL";"TAB4",#N/A,TRUE,"GENERAL";"TAB5",#N/A,TRUE,"GENERAL"}</definedName>
    <definedName name="JHK" localSheetId="57" hidden="1">{"TAB1",#N/A,TRUE,"GENERAL";"TAB2",#N/A,TRUE,"GENERAL";"TAB3",#N/A,TRUE,"GENERAL";"TAB4",#N/A,TRUE,"GENERAL";"TAB5",#N/A,TRUE,"GENERAL"}</definedName>
    <definedName name="JHK" localSheetId="59" hidden="1">{"TAB1",#N/A,TRUE,"GENERAL";"TAB2",#N/A,TRUE,"GENERAL";"TAB3",#N/A,TRUE,"GENERAL";"TAB4",#N/A,TRUE,"GENERAL";"TAB5",#N/A,TRUE,"GENERAL"}</definedName>
    <definedName name="JHK" localSheetId="61" hidden="1">{"TAB1",#N/A,TRUE,"GENERAL";"TAB2",#N/A,TRUE,"GENERAL";"TAB3",#N/A,TRUE,"GENERAL";"TAB4",#N/A,TRUE,"GENERAL";"TAB5",#N/A,TRUE,"GENERAL"}</definedName>
    <definedName name="JHK" localSheetId="63" hidden="1">{"TAB1",#N/A,TRUE,"GENERAL";"TAB2",#N/A,TRUE,"GENERAL";"TAB3",#N/A,TRUE,"GENERAL";"TAB4",#N/A,TRUE,"GENERAL";"TAB5",#N/A,TRUE,"GENERAL"}</definedName>
    <definedName name="JHK" localSheetId="65" hidden="1">{"TAB1",#N/A,TRUE,"GENERAL";"TAB2",#N/A,TRUE,"GENERAL";"TAB3",#N/A,TRUE,"GENERAL";"TAB4",#N/A,TRUE,"GENERAL";"TAB5",#N/A,TRUE,"GENERAL"}</definedName>
    <definedName name="JHK" localSheetId="67" hidden="1">{"TAB1",#N/A,TRUE,"GENERAL";"TAB2",#N/A,TRUE,"GENERAL";"TAB3",#N/A,TRUE,"GENERAL";"TAB4",#N/A,TRUE,"GENERAL";"TAB5",#N/A,TRUE,"GENERAL"}</definedName>
    <definedName name="JHK" localSheetId="69" hidden="1">{"TAB1",#N/A,TRUE,"GENERAL";"TAB2",#N/A,TRUE,"GENERAL";"TAB3",#N/A,TRUE,"GENERAL";"TAB4",#N/A,TRUE,"GENERAL";"TAB5",#N/A,TRUE,"GENERAL"}</definedName>
    <definedName name="JHK" localSheetId="71" hidden="1">{"TAB1",#N/A,TRUE,"GENERAL";"TAB2",#N/A,TRUE,"GENERAL";"TAB3",#N/A,TRUE,"GENERAL";"TAB4",#N/A,TRUE,"GENERAL";"TAB5",#N/A,TRUE,"GENERAL"}</definedName>
    <definedName name="JHK" localSheetId="73" hidden="1">{"TAB1",#N/A,TRUE,"GENERAL";"TAB2",#N/A,TRUE,"GENERAL";"TAB3",#N/A,TRUE,"GENERAL";"TAB4",#N/A,TRUE,"GENERAL";"TAB5",#N/A,TRUE,"GENERAL"}</definedName>
    <definedName name="JHK" localSheetId="75" hidden="1">{"TAB1",#N/A,TRUE,"GENERAL";"TAB2",#N/A,TRUE,"GENERAL";"TAB3",#N/A,TRUE,"GENERAL";"TAB4",#N/A,TRUE,"GENERAL";"TAB5",#N/A,TRUE,"GENERAL"}</definedName>
    <definedName name="JHK" localSheetId="77" hidden="1">{"TAB1",#N/A,TRUE,"GENERAL";"TAB2",#N/A,TRUE,"GENERAL";"TAB3",#N/A,TRUE,"GENERAL";"TAB4",#N/A,TRUE,"GENERAL";"TAB5",#N/A,TRUE,"GENERAL"}</definedName>
    <definedName name="JHK" localSheetId="79"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8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40"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45" hidden="1">{"TAB1",#N/A,TRUE,"GENERAL";"TAB2",#N/A,TRUE,"GENERAL";"TAB3",#N/A,TRUE,"GENERAL";"TAB4",#N/A,TRUE,"GENERAL";"TAB5",#N/A,TRUE,"GENERAL"}</definedName>
    <definedName name="jhkgjkvf" localSheetId="47" hidden="1">{"TAB1",#N/A,TRUE,"GENERAL";"TAB2",#N/A,TRUE,"GENERAL";"TAB3",#N/A,TRUE,"GENERAL";"TAB4",#N/A,TRUE,"GENERAL";"TAB5",#N/A,TRUE,"GENERAL"}</definedName>
    <definedName name="jhkgjkvf" localSheetId="49" hidden="1">{"TAB1",#N/A,TRUE,"GENERAL";"TAB2",#N/A,TRUE,"GENERAL";"TAB3",#N/A,TRUE,"GENERAL";"TAB4",#N/A,TRUE,"GENERAL";"TAB5",#N/A,TRUE,"GENERAL"}</definedName>
    <definedName name="jhkgjkvf" localSheetId="51" hidden="1">{"TAB1",#N/A,TRUE,"GENERAL";"TAB2",#N/A,TRUE,"GENERAL";"TAB3",#N/A,TRUE,"GENERAL";"TAB4",#N/A,TRUE,"GENERAL";"TAB5",#N/A,TRUE,"GENERAL"}</definedName>
    <definedName name="jhkgjkvf" localSheetId="53" hidden="1">{"TAB1",#N/A,TRUE,"GENERAL";"TAB2",#N/A,TRUE,"GENERAL";"TAB3",#N/A,TRUE,"GENERAL";"TAB4",#N/A,TRUE,"GENERAL";"TAB5",#N/A,TRUE,"GENERAL"}</definedName>
    <definedName name="jhkgjkvf" localSheetId="55" hidden="1">{"TAB1",#N/A,TRUE,"GENERAL";"TAB2",#N/A,TRUE,"GENERAL";"TAB3",#N/A,TRUE,"GENERAL";"TAB4",#N/A,TRUE,"GENERAL";"TAB5",#N/A,TRUE,"GENERAL"}</definedName>
    <definedName name="jhkgjkvf" localSheetId="57" hidden="1">{"TAB1",#N/A,TRUE,"GENERAL";"TAB2",#N/A,TRUE,"GENERAL";"TAB3",#N/A,TRUE,"GENERAL";"TAB4",#N/A,TRUE,"GENERAL";"TAB5",#N/A,TRUE,"GENERAL"}</definedName>
    <definedName name="jhkgjkvf" localSheetId="59" hidden="1">{"TAB1",#N/A,TRUE,"GENERAL";"TAB2",#N/A,TRUE,"GENERAL";"TAB3",#N/A,TRUE,"GENERAL";"TAB4",#N/A,TRUE,"GENERAL";"TAB5",#N/A,TRUE,"GENERAL"}</definedName>
    <definedName name="jhkgjkvf" localSheetId="61" hidden="1">{"TAB1",#N/A,TRUE,"GENERAL";"TAB2",#N/A,TRUE,"GENERAL";"TAB3",#N/A,TRUE,"GENERAL";"TAB4",#N/A,TRUE,"GENERAL";"TAB5",#N/A,TRUE,"GENERAL"}</definedName>
    <definedName name="jhkgjkvf" localSheetId="63" hidden="1">{"TAB1",#N/A,TRUE,"GENERAL";"TAB2",#N/A,TRUE,"GENERAL";"TAB3",#N/A,TRUE,"GENERAL";"TAB4",#N/A,TRUE,"GENERAL";"TAB5",#N/A,TRUE,"GENERAL"}</definedName>
    <definedName name="jhkgjkvf" localSheetId="65" hidden="1">{"TAB1",#N/A,TRUE,"GENERAL";"TAB2",#N/A,TRUE,"GENERAL";"TAB3",#N/A,TRUE,"GENERAL";"TAB4",#N/A,TRUE,"GENERAL";"TAB5",#N/A,TRUE,"GENERAL"}</definedName>
    <definedName name="jhkgjkvf" localSheetId="67" hidden="1">{"TAB1",#N/A,TRUE,"GENERAL";"TAB2",#N/A,TRUE,"GENERAL";"TAB3",#N/A,TRUE,"GENERAL";"TAB4",#N/A,TRUE,"GENERAL";"TAB5",#N/A,TRUE,"GENERAL"}</definedName>
    <definedName name="jhkgjkvf" localSheetId="69" hidden="1">{"TAB1",#N/A,TRUE,"GENERAL";"TAB2",#N/A,TRUE,"GENERAL";"TAB3",#N/A,TRUE,"GENERAL";"TAB4",#N/A,TRUE,"GENERAL";"TAB5",#N/A,TRUE,"GENERAL"}</definedName>
    <definedName name="jhkgjkvf" localSheetId="71" hidden="1">{"TAB1",#N/A,TRUE,"GENERAL";"TAB2",#N/A,TRUE,"GENERAL";"TAB3",#N/A,TRUE,"GENERAL";"TAB4",#N/A,TRUE,"GENERAL";"TAB5",#N/A,TRUE,"GENERAL"}</definedName>
    <definedName name="jhkgjkvf" localSheetId="73" hidden="1">{"TAB1",#N/A,TRUE,"GENERAL";"TAB2",#N/A,TRUE,"GENERAL";"TAB3",#N/A,TRUE,"GENERAL";"TAB4",#N/A,TRUE,"GENERAL";"TAB5",#N/A,TRUE,"GENERAL"}</definedName>
    <definedName name="jhkgjkvf" localSheetId="75" hidden="1">{"TAB1",#N/A,TRUE,"GENERAL";"TAB2",#N/A,TRUE,"GENERAL";"TAB3",#N/A,TRUE,"GENERAL";"TAB4",#N/A,TRUE,"GENERAL";"TAB5",#N/A,TRUE,"GENERAL"}</definedName>
    <definedName name="jhkgjkvf" localSheetId="77" hidden="1">{"TAB1",#N/A,TRUE,"GENERAL";"TAB2",#N/A,TRUE,"GENERAL";"TAB3",#N/A,TRUE,"GENERAL";"TAB4",#N/A,TRUE,"GENERAL";"TAB5",#N/A,TRUE,"GENERAL"}</definedName>
    <definedName name="jhkgjkvf" localSheetId="79"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HUYG" localSheetId="56">#REF!</definedName>
    <definedName name="JHUYG" localSheetId="58">#REF!</definedName>
    <definedName name="JHUYG" localSheetId="60">#REF!</definedName>
    <definedName name="JHUYG" localSheetId="62">#REF!</definedName>
    <definedName name="JHUYG" localSheetId="64">#REF!</definedName>
    <definedName name="JHUYG" localSheetId="66">#REF!</definedName>
    <definedName name="JHUYG" localSheetId="68">#REF!</definedName>
    <definedName name="JHUYG">#REF!</definedName>
    <definedName name="jj" localSheetId="26">'1,1'!ERR</definedName>
    <definedName name="jj" localSheetId="28">'1,2'!ERR</definedName>
    <definedName name="jj" localSheetId="30">'1,3'!ERR</definedName>
    <definedName name="jj" localSheetId="81">'12,2'!ERR</definedName>
    <definedName name="jj" localSheetId="32">'2,1-7,2-10,1'!ERR</definedName>
    <definedName name="jj" localSheetId="34">'2,2-7,3-10,2'!ERR</definedName>
    <definedName name="jj" localSheetId="36">'2,3-10,3'!ERR</definedName>
    <definedName name="jj" localSheetId="38">'2,4-10,4'!ERR</definedName>
    <definedName name="jj" localSheetId="40">'3,1'!ERR</definedName>
    <definedName name="jj" localSheetId="42">'3,2'!ERR</definedName>
    <definedName name="jj" localSheetId="45">'3,3'!ERR</definedName>
    <definedName name="jj" localSheetId="47">'3,5'!ERR</definedName>
    <definedName name="jj" localSheetId="49">'3,6'!ERR</definedName>
    <definedName name="jj" localSheetId="51">'4,1'!ERR</definedName>
    <definedName name="jj" localSheetId="53">'5,1-11,1'!ERR</definedName>
    <definedName name="jj" localSheetId="55">'6,1-8,2-12,1'!ERR</definedName>
    <definedName name="jj" localSheetId="57">'6,2'!ERR</definedName>
    <definedName name="jj" localSheetId="59">'6,3'!ERR</definedName>
    <definedName name="jj" localSheetId="61">'6,4-9,2'!ERR</definedName>
    <definedName name="jj" localSheetId="63">'6,5-9,3'!ERR</definedName>
    <definedName name="jj" localSheetId="65">'6,6'!ERR</definedName>
    <definedName name="jj" localSheetId="67">'6,7'!ERR</definedName>
    <definedName name="jj" localSheetId="69">'6,8'!ERR</definedName>
    <definedName name="jj" localSheetId="71">'6,9'!ERR</definedName>
    <definedName name="jj" localSheetId="73">'7,1'!ERR</definedName>
    <definedName name="jj" localSheetId="75">'8,1- 3,4'!ERR</definedName>
    <definedName name="jj" localSheetId="77">'8,3'!ERR</definedName>
    <definedName name="jj" localSheetId="79">'9,1'!ERR</definedName>
    <definedName name="jj" localSheetId="3">[0]!ERR</definedName>
    <definedName name="jj">#REF!</definedName>
    <definedName name="jjfq" localSheetId="26" hidden="1">{"via1",#N/A,TRUE,"general";"via2",#N/A,TRUE,"general";"via3",#N/A,TRUE,"general"}</definedName>
    <definedName name="jjfq" localSheetId="28" hidden="1">{"via1",#N/A,TRUE,"general";"via2",#N/A,TRUE,"general";"via3",#N/A,TRUE,"general"}</definedName>
    <definedName name="jjfq" localSheetId="30" hidden="1">{"via1",#N/A,TRUE,"general";"via2",#N/A,TRUE,"general";"via3",#N/A,TRUE,"general"}</definedName>
    <definedName name="jjfq" localSheetId="81" hidden="1">{"via1",#N/A,TRUE,"general";"via2",#N/A,TRUE,"general";"via3",#N/A,TRUE,"general"}</definedName>
    <definedName name="jjfq" localSheetId="32" hidden="1">{"via1",#N/A,TRUE,"general";"via2",#N/A,TRUE,"general";"via3",#N/A,TRUE,"general"}</definedName>
    <definedName name="jjfq" localSheetId="34" hidden="1">{"via1",#N/A,TRUE,"general";"via2",#N/A,TRUE,"general";"via3",#N/A,TRUE,"general"}</definedName>
    <definedName name="jjfq" localSheetId="36" hidden="1">{"via1",#N/A,TRUE,"general";"via2",#N/A,TRUE,"general";"via3",#N/A,TRUE,"general"}</definedName>
    <definedName name="jjfq" localSheetId="38" hidden="1">{"via1",#N/A,TRUE,"general";"via2",#N/A,TRUE,"general";"via3",#N/A,TRUE,"general"}</definedName>
    <definedName name="jjfq" localSheetId="40" hidden="1">{"via1",#N/A,TRUE,"general";"via2",#N/A,TRUE,"general";"via3",#N/A,TRUE,"general"}</definedName>
    <definedName name="jjfq" localSheetId="42" hidden="1">{"via1",#N/A,TRUE,"general";"via2",#N/A,TRUE,"general";"via3",#N/A,TRUE,"general"}</definedName>
    <definedName name="jjfq" localSheetId="45" hidden="1">{"via1",#N/A,TRUE,"general";"via2",#N/A,TRUE,"general";"via3",#N/A,TRUE,"general"}</definedName>
    <definedName name="jjfq" localSheetId="47" hidden="1">{"via1",#N/A,TRUE,"general";"via2",#N/A,TRUE,"general";"via3",#N/A,TRUE,"general"}</definedName>
    <definedName name="jjfq" localSheetId="49" hidden="1">{"via1",#N/A,TRUE,"general";"via2",#N/A,TRUE,"general";"via3",#N/A,TRUE,"general"}</definedName>
    <definedName name="jjfq" localSheetId="51" hidden="1">{"via1",#N/A,TRUE,"general";"via2",#N/A,TRUE,"general";"via3",#N/A,TRUE,"general"}</definedName>
    <definedName name="jjfq" localSheetId="53" hidden="1">{"via1",#N/A,TRUE,"general";"via2",#N/A,TRUE,"general";"via3",#N/A,TRUE,"general"}</definedName>
    <definedName name="jjfq" localSheetId="55" hidden="1">{"via1",#N/A,TRUE,"general";"via2",#N/A,TRUE,"general";"via3",#N/A,TRUE,"general"}</definedName>
    <definedName name="jjfq" localSheetId="57" hidden="1">{"via1",#N/A,TRUE,"general";"via2",#N/A,TRUE,"general";"via3",#N/A,TRUE,"general"}</definedName>
    <definedName name="jjfq" localSheetId="59" hidden="1">{"via1",#N/A,TRUE,"general";"via2",#N/A,TRUE,"general";"via3",#N/A,TRUE,"general"}</definedName>
    <definedName name="jjfq" localSheetId="61" hidden="1">{"via1",#N/A,TRUE,"general";"via2",#N/A,TRUE,"general";"via3",#N/A,TRUE,"general"}</definedName>
    <definedName name="jjfq" localSheetId="63" hidden="1">{"via1",#N/A,TRUE,"general";"via2",#N/A,TRUE,"general";"via3",#N/A,TRUE,"general"}</definedName>
    <definedName name="jjfq" localSheetId="65" hidden="1">{"via1",#N/A,TRUE,"general";"via2",#N/A,TRUE,"general";"via3",#N/A,TRUE,"general"}</definedName>
    <definedName name="jjfq" localSheetId="67" hidden="1">{"via1",#N/A,TRUE,"general";"via2",#N/A,TRUE,"general";"via3",#N/A,TRUE,"general"}</definedName>
    <definedName name="jjfq" localSheetId="69" hidden="1">{"via1",#N/A,TRUE,"general";"via2",#N/A,TRUE,"general";"via3",#N/A,TRUE,"general"}</definedName>
    <definedName name="jjfq" localSheetId="71" hidden="1">{"via1",#N/A,TRUE,"general";"via2",#N/A,TRUE,"general";"via3",#N/A,TRUE,"general"}</definedName>
    <definedName name="jjfq" localSheetId="73" hidden="1">{"via1",#N/A,TRUE,"general";"via2",#N/A,TRUE,"general";"via3",#N/A,TRUE,"general"}</definedName>
    <definedName name="jjfq" localSheetId="75" hidden="1">{"via1",#N/A,TRUE,"general";"via2",#N/A,TRUE,"general";"via3",#N/A,TRUE,"general"}</definedName>
    <definedName name="jjfq" localSheetId="77" hidden="1">{"via1",#N/A,TRUE,"general";"via2",#N/A,TRUE,"general";"via3",#N/A,TRUE,"general"}</definedName>
    <definedName name="jjfq" localSheetId="79"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3" hidden="1">{#N/A,#N/A,FALSE,"Hoja1";#N/A,#N/A,FALSE,"Hoja2"}</definedName>
    <definedName name="JJJ" hidden="1">{#N/A,#N/A,FALSE,"Hoja1";#N/A,#N/A,FALSE,"Hoja2"}</definedName>
    <definedName name="jjjhjddfg" localSheetId="26" hidden="1">{"via1",#N/A,TRUE,"general";"via2",#N/A,TRUE,"general";"via3",#N/A,TRUE,"general"}</definedName>
    <definedName name="jjjhjddfg" localSheetId="28" hidden="1">{"via1",#N/A,TRUE,"general";"via2",#N/A,TRUE,"general";"via3",#N/A,TRUE,"general"}</definedName>
    <definedName name="jjjhjddfg" localSheetId="30" hidden="1">{"via1",#N/A,TRUE,"general";"via2",#N/A,TRUE,"general";"via3",#N/A,TRUE,"general"}</definedName>
    <definedName name="jjjhjddfg" localSheetId="81" hidden="1">{"via1",#N/A,TRUE,"general";"via2",#N/A,TRUE,"general";"via3",#N/A,TRUE,"general"}</definedName>
    <definedName name="jjjhjddfg" localSheetId="32" hidden="1">{"via1",#N/A,TRUE,"general";"via2",#N/A,TRUE,"general";"via3",#N/A,TRUE,"general"}</definedName>
    <definedName name="jjjhjddfg" localSheetId="34" hidden="1">{"via1",#N/A,TRUE,"general";"via2",#N/A,TRUE,"general";"via3",#N/A,TRUE,"general"}</definedName>
    <definedName name="jjjhjddfg" localSheetId="36" hidden="1">{"via1",#N/A,TRUE,"general";"via2",#N/A,TRUE,"general";"via3",#N/A,TRUE,"general"}</definedName>
    <definedName name="jjjhjddfg" localSheetId="38" hidden="1">{"via1",#N/A,TRUE,"general";"via2",#N/A,TRUE,"general";"via3",#N/A,TRUE,"general"}</definedName>
    <definedName name="jjjhjddfg" localSheetId="40" hidden="1">{"via1",#N/A,TRUE,"general";"via2",#N/A,TRUE,"general";"via3",#N/A,TRUE,"general"}</definedName>
    <definedName name="jjjhjddfg" localSheetId="42" hidden="1">{"via1",#N/A,TRUE,"general";"via2",#N/A,TRUE,"general";"via3",#N/A,TRUE,"general"}</definedName>
    <definedName name="jjjhjddfg" localSheetId="45" hidden="1">{"via1",#N/A,TRUE,"general";"via2",#N/A,TRUE,"general";"via3",#N/A,TRUE,"general"}</definedName>
    <definedName name="jjjhjddfg" localSheetId="47" hidden="1">{"via1",#N/A,TRUE,"general";"via2",#N/A,TRUE,"general";"via3",#N/A,TRUE,"general"}</definedName>
    <definedName name="jjjhjddfg" localSheetId="49" hidden="1">{"via1",#N/A,TRUE,"general";"via2",#N/A,TRUE,"general";"via3",#N/A,TRUE,"general"}</definedName>
    <definedName name="jjjhjddfg" localSheetId="51" hidden="1">{"via1",#N/A,TRUE,"general";"via2",#N/A,TRUE,"general";"via3",#N/A,TRUE,"general"}</definedName>
    <definedName name="jjjhjddfg" localSheetId="53" hidden="1">{"via1",#N/A,TRUE,"general";"via2",#N/A,TRUE,"general";"via3",#N/A,TRUE,"general"}</definedName>
    <definedName name="jjjhjddfg" localSheetId="55" hidden="1">{"via1",#N/A,TRUE,"general";"via2",#N/A,TRUE,"general";"via3",#N/A,TRUE,"general"}</definedName>
    <definedName name="jjjhjddfg" localSheetId="57" hidden="1">{"via1",#N/A,TRUE,"general";"via2",#N/A,TRUE,"general";"via3",#N/A,TRUE,"general"}</definedName>
    <definedName name="jjjhjddfg" localSheetId="59" hidden="1">{"via1",#N/A,TRUE,"general";"via2",#N/A,TRUE,"general";"via3",#N/A,TRUE,"general"}</definedName>
    <definedName name="jjjhjddfg" localSheetId="61" hidden="1">{"via1",#N/A,TRUE,"general";"via2",#N/A,TRUE,"general";"via3",#N/A,TRUE,"general"}</definedName>
    <definedName name="jjjhjddfg" localSheetId="63" hidden="1">{"via1",#N/A,TRUE,"general";"via2",#N/A,TRUE,"general";"via3",#N/A,TRUE,"general"}</definedName>
    <definedName name="jjjhjddfg" localSheetId="65" hidden="1">{"via1",#N/A,TRUE,"general";"via2",#N/A,TRUE,"general";"via3",#N/A,TRUE,"general"}</definedName>
    <definedName name="jjjhjddfg" localSheetId="67" hidden="1">{"via1",#N/A,TRUE,"general";"via2",#N/A,TRUE,"general";"via3",#N/A,TRUE,"general"}</definedName>
    <definedName name="jjjhjddfg" localSheetId="69" hidden="1">{"via1",#N/A,TRUE,"general";"via2",#N/A,TRUE,"general";"via3",#N/A,TRUE,"general"}</definedName>
    <definedName name="jjjhjddfg" localSheetId="71" hidden="1">{"via1",#N/A,TRUE,"general";"via2",#N/A,TRUE,"general";"via3",#N/A,TRUE,"general"}</definedName>
    <definedName name="jjjhjddfg" localSheetId="73" hidden="1">{"via1",#N/A,TRUE,"general";"via2",#N/A,TRUE,"general";"via3",#N/A,TRUE,"general"}</definedName>
    <definedName name="jjjhjddfg" localSheetId="75" hidden="1">{"via1",#N/A,TRUE,"general";"via2",#N/A,TRUE,"general";"via3",#N/A,TRUE,"general"}</definedName>
    <definedName name="jjjhjddfg" localSheetId="77" hidden="1">{"via1",#N/A,TRUE,"general";"via2",#N/A,TRUE,"general";"via3",#N/A,TRUE,"general"}</definedName>
    <definedName name="jjjhjddfg" localSheetId="79"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6" hidden="1">{"via1",#N/A,TRUE,"general";"via2",#N/A,TRUE,"general";"via3",#N/A,TRUE,"general"}</definedName>
    <definedName name="jjjjju" localSheetId="28" hidden="1">{"via1",#N/A,TRUE,"general";"via2",#N/A,TRUE,"general";"via3",#N/A,TRUE,"general"}</definedName>
    <definedName name="jjjjju" localSheetId="30" hidden="1">{"via1",#N/A,TRUE,"general";"via2",#N/A,TRUE,"general";"via3",#N/A,TRUE,"general"}</definedName>
    <definedName name="jjjjju" localSheetId="81" hidden="1">{"via1",#N/A,TRUE,"general";"via2",#N/A,TRUE,"general";"via3",#N/A,TRUE,"general"}</definedName>
    <definedName name="jjjjju" localSheetId="32" hidden="1">{"via1",#N/A,TRUE,"general";"via2",#N/A,TRUE,"general";"via3",#N/A,TRUE,"general"}</definedName>
    <definedName name="jjjjju" localSheetId="34" hidden="1">{"via1",#N/A,TRUE,"general";"via2",#N/A,TRUE,"general";"via3",#N/A,TRUE,"general"}</definedName>
    <definedName name="jjjjju" localSheetId="36" hidden="1">{"via1",#N/A,TRUE,"general";"via2",#N/A,TRUE,"general";"via3",#N/A,TRUE,"general"}</definedName>
    <definedName name="jjjjju" localSheetId="38" hidden="1">{"via1",#N/A,TRUE,"general";"via2",#N/A,TRUE,"general";"via3",#N/A,TRUE,"general"}</definedName>
    <definedName name="jjjjju" localSheetId="40" hidden="1">{"via1",#N/A,TRUE,"general";"via2",#N/A,TRUE,"general";"via3",#N/A,TRUE,"general"}</definedName>
    <definedName name="jjjjju" localSheetId="42" hidden="1">{"via1",#N/A,TRUE,"general";"via2",#N/A,TRUE,"general";"via3",#N/A,TRUE,"general"}</definedName>
    <definedName name="jjjjju" localSheetId="45" hidden="1">{"via1",#N/A,TRUE,"general";"via2",#N/A,TRUE,"general";"via3",#N/A,TRUE,"general"}</definedName>
    <definedName name="jjjjju" localSheetId="47" hidden="1">{"via1",#N/A,TRUE,"general";"via2",#N/A,TRUE,"general";"via3",#N/A,TRUE,"general"}</definedName>
    <definedName name="jjjjju" localSheetId="49" hidden="1">{"via1",#N/A,TRUE,"general";"via2",#N/A,TRUE,"general";"via3",#N/A,TRUE,"general"}</definedName>
    <definedName name="jjjjju" localSheetId="51" hidden="1">{"via1",#N/A,TRUE,"general";"via2",#N/A,TRUE,"general";"via3",#N/A,TRUE,"general"}</definedName>
    <definedName name="jjjjju" localSheetId="53" hidden="1">{"via1",#N/A,TRUE,"general";"via2",#N/A,TRUE,"general";"via3",#N/A,TRUE,"general"}</definedName>
    <definedName name="jjjjju" localSheetId="55" hidden="1">{"via1",#N/A,TRUE,"general";"via2",#N/A,TRUE,"general";"via3",#N/A,TRUE,"general"}</definedName>
    <definedName name="jjjjju" localSheetId="57" hidden="1">{"via1",#N/A,TRUE,"general";"via2",#N/A,TRUE,"general";"via3",#N/A,TRUE,"general"}</definedName>
    <definedName name="jjjjju" localSheetId="59" hidden="1">{"via1",#N/A,TRUE,"general";"via2",#N/A,TRUE,"general";"via3",#N/A,TRUE,"general"}</definedName>
    <definedName name="jjjjju" localSheetId="61" hidden="1">{"via1",#N/A,TRUE,"general";"via2",#N/A,TRUE,"general";"via3",#N/A,TRUE,"general"}</definedName>
    <definedName name="jjjjju" localSheetId="63" hidden="1">{"via1",#N/A,TRUE,"general";"via2",#N/A,TRUE,"general";"via3",#N/A,TRUE,"general"}</definedName>
    <definedName name="jjjjju" localSheetId="65" hidden="1">{"via1",#N/A,TRUE,"general";"via2",#N/A,TRUE,"general";"via3",#N/A,TRUE,"general"}</definedName>
    <definedName name="jjjjju" localSheetId="67" hidden="1">{"via1",#N/A,TRUE,"general";"via2",#N/A,TRUE,"general";"via3",#N/A,TRUE,"general"}</definedName>
    <definedName name="jjjjju" localSheetId="69" hidden="1">{"via1",#N/A,TRUE,"general";"via2",#N/A,TRUE,"general";"via3",#N/A,TRUE,"general"}</definedName>
    <definedName name="jjjjju" localSheetId="71" hidden="1">{"via1",#N/A,TRUE,"general";"via2",#N/A,TRUE,"general";"via3",#N/A,TRUE,"general"}</definedName>
    <definedName name="jjjjju" localSheetId="73" hidden="1">{"via1",#N/A,TRUE,"general";"via2",#N/A,TRUE,"general";"via3",#N/A,TRUE,"general"}</definedName>
    <definedName name="jjjjju" localSheetId="75" hidden="1">{"via1",#N/A,TRUE,"general";"via2",#N/A,TRUE,"general";"via3",#N/A,TRUE,"general"}</definedName>
    <definedName name="jjjjju" localSheetId="77" hidden="1">{"via1",#N/A,TRUE,"general";"via2",#N/A,TRUE,"general";"via3",#N/A,TRUE,"general"}</definedName>
    <definedName name="jjjjju" localSheetId="79"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6"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8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40" hidden="1">{"TAB1",#N/A,TRUE,"GENERAL";"TAB2",#N/A,TRUE,"GENERAL";"TAB3",#N/A,TRUE,"GENERAL";"TAB4",#N/A,TRUE,"GENERAL";"TAB5",#N/A,TRUE,"GENERAL"}</definedName>
    <definedName name="jjujujty" localSheetId="42" hidden="1">{"TAB1",#N/A,TRUE,"GENERAL";"TAB2",#N/A,TRUE,"GENERAL";"TAB3",#N/A,TRUE,"GENERAL";"TAB4",#N/A,TRUE,"GENERAL";"TAB5",#N/A,TRUE,"GENERAL"}</definedName>
    <definedName name="jjujujty" localSheetId="45" hidden="1">{"TAB1",#N/A,TRUE,"GENERAL";"TAB2",#N/A,TRUE,"GENERAL";"TAB3",#N/A,TRUE,"GENERAL";"TAB4",#N/A,TRUE,"GENERAL";"TAB5",#N/A,TRUE,"GENERAL"}</definedName>
    <definedName name="jjujujty" localSheetId="47" hidden="1">{"TAB1",#N/A,TRUE,"GENERAL";"TAB2",#N/A,TRUE,"GENERAL";"TAB3",#N/A,TRUE,"GENERAL";"TAB4",#N/A,TRUE,"GENERAL";"TAB5",#N/A,TRUE,"GENERAL"}</definedName>
    <definedName name="jjujujty" localSheetId="49" hidden="1">{"TAB1",#N/A,TRUE,"GENERAL";"TAB2",#N/A,TRUE,"GENERAL";"TAB3",#N/A,TRUE,"GENERAL";"TAB4",#N/A,TRUE,"GENERAL";"TAB5",#N/A,TRUE,"GENERAL"}</definedName>
    <definedName name="jjujujty" localSheetId="51" hidden="1">{"TAB1",#N/A,TRUE,"GENERAL";"TAB2",#N/A,TRUE,"GENERAL";"TAB3",#N/A,TRUE,"GENERAL";"TAB4",#N/A,TRUE,"GENERAL";"TAB5",#N/A,TRUE,"GENERAL"}</definedName>
    <definedName name="jjujujty" localSheetId="53" hidden="1">{"TAB1",#N/A,TRUE,"GENERAL";"TAB2",#N/A,TRUE,"GENERAL";"TAB3",#N/A,TRUE,"GENERAL";"TAB4",#N/A,TRUE,"GENERAL";"TAB5",#N/A,TRUE,"GENERAL"}</definedName>
    <definedName name="jjujujty" localSheetId="55" hidden="1">{"TAB1",#N/A,TRUE,"GENERAL";"TAB2",#N/A,TRUE,"GENERAL";"TAB3",#N/A,TRUE,"GENERAL";"TAB4",#N/A,TRUE,"GENERAL";"TAB5",#N/A,TRUE,"GENERAL"}</definedName>
    <definedName name="jjujujty" localSheetId="57" hidden="1">{"TAB1",#N/A,TRUE,"GENERAL";"TAB2",#N/A,TRUE,"GENERAL";"TAB3",#N/A,TRUE,"GENERAL";"TAB4",#N/A,TRUE,"GENERAL";"TAB5",#N/A,TRUE,"GENERAL"}</definedName>
    <definedName name="jjujujty" localSheetId="59" hidden="1">{"TAB1",#N/A,TRUE,"GENERAL";"TAB2",#N/A,TRUE,"GENERAL";"TAB3",#N/A,TRUE,"GENERAL";"TAB4",#N/A,TRUE,"GENERAL";"TAB5",#N/A,TRUE,"GENERAL"}</definedName>
    <definedName name="jjujujty" localSheetId="61" hidden="1">{"TAB1",#N/A,TRUE,"GENERAL";"TAB2",#N/A,TRUE,"GENERAL";"TAB3",#N/A,TRUE,"GENERAL";"TAB4",#N/A,TRUE,"GENERAL";"TAB5",#N/A,TRUE,"GENERAL"}</definedName>
    <definedName name="jjujujty" localSheetId="63" hidden="1">{"TAB1",#N/A,TRUE,"GENERAL";"TAB2",#N/A,TRUE,"GENERAL";"TAB3",#N/A,TRUE,"GENERAL";"TAB4",#N/A,TRUE,"GENERAL";"TAB5",#N/A,TRUE,"GENERAL"}</definedName>
    <definedName name="jjujujty" localSheetId="65" hidden="1">{"TAB1",#N/A,TRUE,"GENERAL";"TAB2",#N/A,TRUE,"GENERAL";"TAB3",#N/A,TRUE,"GENERAL";"TAB4",#N/A,TRUE,"GENERAL";"TAB5",#N/A,TRUE,"GENERAL"}</definedName>
    <definedName name="jjujujty" localSheetId="67" hidden="1">{"TAB1",#N/A,TRUE,"GENERAL";"TAB2",#N/A,TRUE,"GENERAL";"TAB3",#N/A,TRUE,"GENERAL";"TAB4",#N/A,TRUE,"GENERAL";"TAB5",#N/A,TRUE,"GENERAL"}</definedName>
    <definedName name="jjujujty" localSheetId="69" hidden="1">{"TAB1",#N/A,TRUE,"GENERAL";"TAB2",#N/A,TRUE,"GENERAL";"TAB3",#N/A,TRUE,"GENERAL";"TAB4",#N/A,TRUE,"GENERAL";"TAB5",#N/A,TRUE,"GENERAL"}</definedName>
    <definedName name="jjujujty" localSheetId="71" hidden="1">{"TAB1",#N/A,TRUE,"GENERAL";"TAB2",#N/A,TRUE,"GENERAL";"TAB3",#N/A,TRUE,"GENERAL";"TAB4",#N/A,TRUE,"GENERAL";"TAB5",#N/A,TRUE,"GENERAL"}</definedName>
    <definedName name="jjujujty" localSheetId="73" hidden="1">{"TAB1",#N/A,TRUE,"GENERAL";"TAB2",#N/A,TRUE,"GENERAL";"TAB3",#N/A,TRUE,"GENERAL";"TAB4",#N/A,TRUE,"GENERAL";"TAB5",#N/A,TRUE,"GENERAL"}</definedName>
    <definedName name="jjujujty" localSheetId="75" hidden="1">{"TAB1",#N/A,TRUE,"GENERAL";"TAB2",#N/A,TRUE,"GENERAL";"TAB3",#N/A,TRUE,"GENERAL";"TAB4",#N/A,TRUE,"GENERAL";"TAB5",#N/A,TRUE,"GENERAL"}</definedName>
    <definedName name="jjujujty" localSheetId="77" hidden="1">{"TAB1",#N/A,TRUE,"GENERAL";"TAB2",#N/A,TRUE,"GENERAL";"TAB3",#N/A,TRUE,"GENERAL";"TAB4",#N/A,TRUE,"GENERAL";"TAB5",#N/A,TRUE,"GENERAL"}</definedName>
    <definedName name="jjujujty" localSheetId="79"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6" hidden="1">{"via1",#N/A,TRUE,"general";"via2",#N/A,TRUE,"general";"via3",#N/A,TRUE,"general"}</definedName>
    <definedName name="jjyjy" localSheetId="28" hidden="1">{"via1",#N/A,TRUE,"general";"via2",#N/A,TRUE,"general";"via3",#N/A,TRUE,"general"}</definedName>
    <definedName name="jjyjy" localSheetId="30" hidden="1">{"via1",#N/A,TRUE,"general";"via2",#N/A,TRUE,"general";"via3",#N/A,TRUE,"general"}</definedName>
    <definedName name="jjyjy" localSheetId="81" hidden="1">{"via1",#N/A,TRUE,"general";"via2",#N/A,TRUE,"general";"via3",#N/A,TRUE,"general"}</definedName>
    <definedName name="jjyjy" localSheetId="32" hidden="1">{"via1",#N/A,TRUE,"general";"via2",#N/A,TRUE,"general";"via3",#N/A,TRUE,"general"}</definedName>
    <definedName name="jjyjy" localSheetId="34" hidden="1">{"via1",#N/A,TRUE,"general";"via2",#N/A,TRUE,"general";"via3",#N/A,TRUE,"general"}</definedName>
    <definedName name="jjyjy" localSheetId="36" hidden="1">{"via1",#N/A,TRUE,"general";"via2",#N/A,TRUE,"general";"via3",#N/A,TRUE,"general"}</definedName>
    <definedName name="jjyjy" localSheetId="38" hidden="1">{"via1",#N/A,TRUE,"general";"via2",#N/A,TRUE,"general";"via3",#N/A,TRUE,"general"}</definedName>
    <definedName name="jjyjy" localSheetId="40" hidden="1">{"via1",#N/A,TRUE,"general";"via2",#N/A,TRUE,"general";"via3",#N/A,TRUE,"general"}</definedName>
    <definedName name="jjyjy" localSheetId="42" hidden="1">{"via1",#N/A,TRUE,"general";"via2",#N/A,TRUE,"general";"via3",#N/A,TRUE,"general"}</definedName>
    <definedName name="jjyjy" localSheetId="45" hidden="1">{"via1",#N/A,TRUE,"general";"via2",#N/A,TRUE,"general";"via3",#N/A,TRUE,"general"}</definedName>
    <definedName name="jjyjy" localSheetId="47" hidden="1">{"via1",#N/A,TRUE,"general";"via2",#N/A,TRUE,"general";"via3",#N/A,TRUE,"general"}</definedName>
    <definedName name="jjyjy" localSheetId="49" hidden="1">{"via1",#N/A,TRUE,"general";"via2",#N/A,TRUE,"general";"via3",#N/A,TRUE,"general"}</definedName>
    <definedName name="jjyjy" localSheetId="51" hidden="1">{"via1",#N/A,TRUE,"general";"via2",#N/A,TRUE,"general";"via3",#N/A,TRUE,"general"}</definedName>
    <definedName name="jjyjy" localSheetId="53" hidden="1">{"via1",#N/A,TRUE,"general";"via2",#N/A,TRUE,"general";"via3",#N/A,TRUE,"general"}</definedName>
    <definedName name="jjyjy" localSheetId="55" hidden="1">{"via1",#N/A,TRUE,"general";"via2",#N/A,TRUE,"general";"via3",#N/A,TRUE,"general"}</definedName>
    <definedName name="jjyjy" localSheetId="57" hidden="1">{"via1",#N/A,TRUE,"general";"via2",#N/A,TRUE,"general";"via3",#N/A,TRUE,"general"}</definedName>
    <definedName name="jjyjy" localSheetId="59" hidden="1">{"via1",#N/A,TRUE,"general";"via2",#N/A,TRUE,"general";"via3",#N/A,TRUE,"general"}</definedName>
    <definedName name="jjyjy" localSheetId="61" hidden="1">{"via1",#N/A,TRUE,"general";"via2",#N/A,TRUE,"general";"via3",#N/A,TRUE,"general"}</definedName>
    <definedName name="jjyjy" localSheetId="63" hidden="1">{"via1",#N/A,TRUE,"general";"via2",#N/A,TRUE,"general";"via3",#N/A,TRUE,"general"}</definedName>
    <definedName name="jjyjy" localSheetId="65" hidden="1">{"via1",#N/A,TRUE,"general";"via2",#N/A,TRUE,"general";"via3",#N/A,TRUE,"general"}</definedName>
    <definedName name="jjyjy" localSheetId="67" hidden="1">{"via1",#N/A,TRUE,"general";"via2",#N/A,TRUE,"general";"via3",#N/A,TRUE,"general"}</definedName>
    <definedName name="jjyjy" localSheetId="69" hidden="1">{"via1",#N/A,TRUE,"general";"via2",#N/A,TRUE,"general";"via3",#N/A,TRUE,"general"}</definedName>
    <definedName name="jjyjy" localSheetId="71" hidden="1">{"via1",#N/A,TRUE,"general";"via2",#N/A,TRUE,"general";"via3",#N/A,TRUE,"general"}</definedName>
    <definedName name="jjyjy" localSheetId="73" hidden="1">{"via1",#N/A,TRUE,"general";"via2",#N/A,TRUE,"general";"via3",#N/A,TRUE,"general"}</definedName>
    <definedName name="jjyjy" localSheetId="75" hidden="1">{"via1",#N/A,TRUE,"general";"via2",#N/A,TRUE,"general";"via3",#N/A,TRUE,"general"}</definedName>
    <definedName name="jjyjy" localSheetId="77" hidden="1">{"via1",#N/A,TRUE,"general";"via2",#N/A,TRUE,"general";"via3",#N/A,TRUE,"general"}</definedName>
    <definedName name="jjyjy" localSheetId="79"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#REF!</definedName>
    <definedName name="jkk" localSheetId="26" hidden="1">{"TAB1",#N/A,TRUE,"GENERAL";"TAB2",#N/A,TRUE,"GENERAL";"TAB3",#N/A,TRUE,"GENERAL";"TAB4",#N/A,TRUE,"GENERAL";"TAB5",#N/A,TRUE,"GENERAL"}</definedName>
    <definedName name="jkk" localSheetId="28" hidden="1">{"TAB1",#N/A,TRUE,"GENERAL";"TAB2",#N/A,TRUE,"GENERAL";"TAB3",#N/A,TRUE,"GENERAL";"TAB4",#N/A,TRUE,"GENERAL";"TAB5",#N/A,TRUE,"GENERAL"}</definedName>
    <definedName name="jkk" localSheetId="30" hidden="1">{"TAB1",#N/A,TRUE,"GENERAL";"TAB2",#N/A,TRUE,"GENERAL";"TAB3",#N/A,TRUE,"GENERAL";"TAB4",#N/A,TRUE,"GENERAL";"TAB5",#N/A,TRUE,"GENERAL"}</definedName>
    <definedName name="jkk" localSheetId="81" hidden="1">{"TAB1",#N/A,TRUE,"GENERAL";"TAB2",#N/A,TRUE,"GENERAL";"TAB3",#N/A,TRUE,"GENERAL";"TAB4",#N/A,TRUE,"GENERAL";"TAB5",#N/A,TRUE,"GENERAL"}</definedName>
    <definedName name="jkk" localSheetId="32" hidden="1">{"TAB1",#N/A,TRUE,"GENERAL";"TAB2",#N/A,TRUE,"GENERAL";"TAB3",#N/A,TRUE,"GENERAL";"TAB4",#N/A,TRUE,"GENERAL";"TAB5",#N/A,TRUE,"GENERAL"}</definedName>
    <definedName name="jkk" localSheetId="34" hidden="1">{"TAB1",#N/A,TRUE,"GENERAL";"TAB2",#N/A,TRUE,"GENERAL";"TAB3",#N/A,TRUE,"GENERAL";"TAB4",#N/A,TRUE,"GENERAL";"TAB5",#N/A,TRUE,"GENERAL"}</definedName>
    <definedName name="jkk" localSheetId="36" hidden="1">{"TAB1",#N/A,TRUE,"GENERAL";"TAB2",#N/A,TRUE,"GENERAL";"TAB3",#N/A,TRUE,"GENERAL";"TAB4",#N/A,TRUE,"GENERAL";"TAB5",#N/A,TRUE,"GENERAL"}</definedName>
    <definedName name="jkk" localSheetId="38" hidden="1">{"TAB1",#N/A,TRUE,"GENERAL";"TAB2",#N/A,TRUE,"GENERAL";"TAB3",#N/A,TRUE,"GENERAL";"TAB4",#N/A,TRUE,"GENERAL";"TAB5",#N/A,TRUE,"GENERAL"}</definedName>
    <definedName name="jkk" localSheetId="40" hidden="1">{"TAB1",#N/A,TRUE,"GENERAL";"TAB2",#N/A,TRUE,"GENERAL";"TAB3",#N/A,TRUE,"GENERAL";"TAB4",#N/A,TRUE,"GENERAL";"TAB5",#N/A,TRUE,"GENERAL"}</definedName>
    <definedName name="jkk" localSheetId="42" hidden="1">{"TAB1",#N/A,TRUE,"GENERAL";"TAB2",#N/A,TRUE,"GENERAL";"TAB3",#N/A,TRUE,"GENERAL";"TAB4",#N/A,TRUE,"GENERAL";"TAB5",#N/A,TRUE,"GENERAL"}</definedName>
    <definedName name="jkk" localSheetId="45" hidden="1">{"TAB1",#N/A,TRUE,"GENERAL";"TAB2",#N/A,TRUE,"GENERAL";"TAB3",#N/A,TRUE,"GENERAL";"TAB4",#N/A,TRUE,"GENERAL";"TAB5",#N/A,TRUE,"GENERAL"}</definedName>
    <definedName name="jkk" localSheetId="47" hidden="1">{"TAB1",#N/A,TRUE,"GENERAL";"TAB2",#N/A,TRUE,"GENERAL";"TAB3",#N/A,TRUE,"GENERAL";"TAB4",#N/A,TRUE,"GENERAL";"TAB5",#N/A,TRUE,"GENERAL"}</definedName>
    <definedName name="jkk" localSheetId="49" hidden="1">{"TAB1",#N/A,TRUE,"GENERAL";"TAB2",#N/A,TRUE,"GENERAL";"TAB3",#N/A,TRUE,"GENERAL";"TAB4",#N/A,TRUE,"GENERAL";"TAB5",#N/A,TRUE,"GENERAL"}</definedName>
    <definedName name="jkk" localSheetId="51" hidden="1">{"TAB1",#N/A,TRUE,"GENERAL";"TAB2",#N/A,TRUE,"GENERAL";"TAB3",#N/A,TRUE,"GENERAL";"TAB4",#N/A,TRUE,"GENERAL";"TAB5",#N/A,TRUE,"GENERAL"}</definedName>
    <definedName name="jkk" localSheetId="53" hidden="1">{"TAB1",#N/A,TRUE,"GENERAL";"TAB2",#N/A,TRUE,"GENERAL";"TAB3",#N/A,TRUE,"GENERAL";"TAB4",#N/A,TRUE,"GENERAL";"TAB5",#N/A,TRUE,"GENERAL"}</definedName>
    <definedName name="jkk" localSheetId="55" hidden="1">{"TAB1",#N/A,TRUE,"GENERAL";"TAB2",#N/A,TRUE,"GENERAL";"TAB3",#N/A,TRUE,"GENERAL";"TAB4",#N/A,TRUE,"GENERAL";"TAB5",#N/A,TRUE,"GENERAL"}</definedName>
    <definedName name="jkk" localSheetId="57" hidden="1">{"TAB1",#N/A,TRUE,"GENERAL";"TAB2",#N/A,TRUE,"GENERAL";"TAB3",#N/A,TRUE,"GENERAL";"TAB4",#N/A,TRUE,"GENERAL";"TAB5",#N/A,TRUE,"GENERAL"}</definedName>
    <definedName name="jkk" localSheetId="59" hidden="1">{"TAB1",#N/A,TRUE,"GENERAL";"TAB2",#N/A,TRUE,"GENERAL";"TAB3",#N/A,TRUE,"GENERAL";"TAB4",#N/A,TRUE,"GENERAL";"TAB5",#N/A,TRUE,"GENERAL"}</definedName>
    <definedName name="jkk" localSheetId="61" hidden="1">{"TAB1",#N/A,TRUE,"GENERAL";"TAB2",#N/A,TRUE,"GENERAL";"TAB3",#N/A,TRUE,"GENERAL";"TAB4",#N/A,TRUE,"GENERAL";"TAB5",#N/A,TRUE,"GENERAL"}</definedName>
    <definedName name="jkk" localSheetId="63" hidden="1">{"TAB1",#N/A,TRUE,"GENERAL";"TAB2",#N/A,TRUE,"GENERAL";"TAB3",#N/A,TRUE,"GENERAL";"TAB4",#N/A,TRUE,"GENERAL";"TAB5",#N/A,TRUE,"GENERAL"}</definedName>
    <definedName name="jkk" localSheetId="65" hidden="1">{"TAB1",#N/A,TRUE,"GENERAL";"TAB2",#N/A,TRUE,"GENERAL";"TAB3",#N/A,TRUE,"GENERAL";"TAB4",#N/A,TRUE,"GENERAL";"TAB5",#N/A,TRUE,"GENERAL"}</definedName>
    <definedName name="jkk" localSheetId="67" hidden="1">{"TAB1",#N/A,TRUE,"GENERAL";"TAB2",#N/A,TRUE,"GENERAL";"TAB3",#N/A,TRUE,"GENERAL";"TAB4",#N/A,TRUE,"GENERAL";"TAB5",#N/A,TRUE,"GENERAL"}</definedName>
    <definedName name="jkk" localSheetId="69" hidden="1">{"TAB1",#N/A,TRUE,"GENERAL";"TAB2",#N/A,TRUE,"GENERAL";"TAB3",#N/A,TRUE,"GENERAL";"TAB4",#N/A,TRUE,"GENERAL";"TAB5",#N/A,TRUE,"GENERAL"}</definedName>
    <definedName name="jkk" localSheetId="71" hidden="1">{"TAB1",#N/A,TRUE,"GENERAL";"TAB2",#N/A,TRUE,"GENERAL";"TAB3",#N/A,TRUE,"GENERAL";"TAB4",#N/A,TRUE,"GENERAL";"TAB5",#N/A,TRUE,"GENERAL"}</definedName>
    <definedName name="jkk" localSheetId="73" hidden="1">{"TAB1",#N/A,TRUE,"GENERAL";"TAB2",#N/A,TRUE,"GENERAL";"TAB3",#N/A,TRUE,"GENERAL";"TAB4",#N/A,TRUE,"GENERAL";"TAB5",#N/A,TRUE,"GENERAL"}</definedName>
    <definedName name="jkk" localSheetId="75" hidden="1">{"TAB1",#N/A,TRUE,"GENERAL";"TAB2",#N/A,TRUE,"GENERAL";"TAB3",#N/A,TRUE,"GENERAL";"TAB4",#N/A,TRUE,"GENERAL";"TAB5",#N/A,TRUE,"GENERAL"}</definedName>
    <definedName name="jkk" localSheetId="77" hidden="1">{"TAB1",#N/A,TRUE,"GENERAL";"TAB2",#N/A,TRUE,"GENERAL";"TAB3",#N/A,TRUE,"GENERAL";"TAB4",#N/A,TRUE,"GENERAL";"TAB5",#N/A,TRUE,"GENERAL"}</definedName>
    <definedName name="jkk" localSheetId="79"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6">#REF!</definedName>
    <definedName name="jkl" localSheetId="28">#REF!</definedName>
    <definedName name="jkl" localSheetId="30">#REF!</definedName>
    <definedName name="jkl" localSheetId="81">#REF!</definedName>
    <definedName name="jkl" localSheetId="32">#REF!</definedName>
    <definedName name="jkl" localSheetId="34">#REF!</definedName>
    <definedName name="jkl" localSheetId="36">#REF!</definedName>
    <definedName name="jkl" localSheetId="38">#REF!</definedName>
    <definedName name="jkl" localSheetId="40">#REF!</definedName>
    <definedName name="jkl" localSheetId="42">#REF!</definedName>
    <definedName name="jkl" localSheetId="45">#REF!</definedName>
    <definedName name="jkl" localSheetId="47">#REF!</definedName>
    <definedName name="jkl" localSheetId="49">#REF!</definedName>
    <definedName name="jkl" localSheetId="51">#REF!</definedName>
    <definedName name="jkl" localSheetId="53">#REF!</definedName>
    <definedName name="jkl" localSheetId="55">#REF!</definedName>
    <definedName name="jkl" localSheetId="57">#REF!</definedName>
    <definedName name="jkl" localSheetId="59">#REF!</definedName>
    <definedName name="jkl" localSheetId="61">#REF!</definedName>
    <definedName name="jkl" localSheetId="63">#REF!</definedName>
    <definedName name="jkl" localSheetId="65">#REF!</definedName>
    <definedName name="jkl" localSheetId="67">#REF!</definedName>
    <definedName name="jkl" localSheetId="69">#REF!</definedName>
    <definedName name="jkl" localSheetId="71">#REF!</definedName>
    <definedName name="jkl" localSheetId="73">#REF!</definedName>
    <definedName name="jkl" localSheetId="75">#REF!</definedName>
    <definedName name="jkl" localSheetId="77">#REF!</definedName>
    <definedName name="jkl" localSheetId="79">#REF!</definedName>
    <definedName name="jkl">#REF!</definedName>
    <definedName name="jn">#REF!</definedName>
    <definedName name="jñ">#REF!</definedName>
    <definedName name="JO">[111]Hoja1!$F$5</definedName>
    <definedName name="JOHNNY" localSheetId="26">'1,1'!ERR</definedName>
    <definedName name="JOHNNY" localSheetId="28">'1,2'!ERR</definedName>
    <definedName name="JOHNNY" localSheetId="30">'1,3'!ERR</definedName>
    <definedName name="JOHNNY" localSheetId="81">'12,2'!ERR</definedName>
    <definedName name="JOHNNY" localSheetId="32">'2,1-7,2-10,1'!ERR</definedName>
    <definedName name="JOHNNY" localSheetId="34">'2,2-7,3-10,2'!ERR</definedName>
    <definedName name="JOHNNY" localSheetId="36">'2,3-10,3'!ERR</definedName>
    <definedName name="JOHNNY" localSheetId="38">'2,4-10,4'!ERR</definedName>
    <definedName name="JOHNNY" localSheetId="40">'3,1'!ERR</definedName>
    <definedName name="JOHNNY" localSheetId="42">'3,2'!ERR</definedName>
    <definedName name="JOHNNY" localSheetId="45">'3,3'!ERR</definedName>
    <definedName name="JOHNNY" localSheetId="47">'3,5'!ERR</definedName>
    <definedName name="JOHNNY" localSheetId="49">'3,6'!ERR</definedName>
    <definedName name="JOHNNY" localSheetId="51">'4,1'!ERR</definedName>
    <definedName name="JOHNNY" localSheetId="53">'5,1-11,1'!ERR</definedName>
    <definedName name="JOHNNY" localSheetId="55">'6,1-8,2-12,1'!ERR</definedName>
    <definedName name="JOHNNY" localSheetId="57">'6,2'!ERR</definedName>
    <definedName name="JOHNNY" localSheetId="59">'6,3'!ERR</definedName>
    <definedName name="JOHNNY" localSheetId="61">'6,4-9,2'!ERR</definedName>
    <definedName name="JOHNNY" localSheetId="63">'6,5-9,3'!ERR</definedName>
    <definedName name="JOHNNY" localSheetId="65">'6,6'!ERR</definedName>
    <definedName name="JOHNNY" localSheetId="67">'6,7'!ERR</definedName>
    <definedName name="JOHNNY" localSheetId="69">'6,8'!ERR</definedName>
    <definedName name="JOHNNY" localSheetId="71">'6,9'!ERR</definedName>
    <definedName name="JOHNNY" localSheetId="73">'7,1'!ERR</definedName>
    <definedName name="JOHNNY" localSheetId="75">'8,1- 3,4'!ERR</definedName>
    <definedName name="JOHNNY" localSheetId="77">'8,3'!ERR</definedName>
    <definedName name="JOHNNY" localSheetId="79">'9,1'!ERR</definedName>
    <definedName name="JOHNNY">[0]!ERR</definedName>
    <definedName name="JRYJ" localSheetId="26" hidden="1">{"via1",#N/A,TRUE,"general";"via2",#N/A,TRUE,"general";"via3",#N/A,TRUE,"general"}</definedName>
    <definedName name="JRYJ" localSheetId="28" hidden="1">{"via1",#N/A,TRUE,"general";"via2",#N/A,TRUE,"general";"via3",#N/A,TRUE,"general"}</definedName>
    <definedName name="JRYJ" localSheetId="30" hidden="1">{"via1",#N/A,TRUE,"general";"via2",#N/A,TRUE,"general";"via3",#N/A,TRUE,"general"}</definedName>
    <definedName name="JRYJ" localSheetId="81" hidden="1">{"via1",#N/A,TRUE,"general";"via2",#N/A,TRUE,"general";"via3",#N/A,TRUE,"general"}</definedName>
    <definedName name="JRYJ" localSheetId="32" hidden="1">{"via1",#N/A,TRUE,"general";"via2",#N/A,TRUE,"general";"via3",#N/A,TRUE,"general"}</definedName>
    <definedName name="JRYJ" localSheetId="34" hidden="1">{"via1",#N/A,TRUE,"general";"via2",#N/A,TRUE,"general";"via3",#N/A,TRUE,"general"}</definedName>
    <definedName name="JRYJ" localSheetId="36" hidden="1">{"via1",#N/A,TRUE,"general";"via2",#N/A,TRUE,"general";"via3",#N/A,TRUE,"general"}</definedName>
    <definedName name="JRYJ" localSheetId="38" hidden="1">{"via1",#N/A,TRUE,"general";"via2",#N/A,TRUE,"general";"via3",#N/A,TRUE,"general"}</definedName>
    <definedName name="JRYJ" localSheetId="40" hidden="1">{"via1",#N/A,TRUE,"general";"via2",#N/A,TRUE,"general";"via3",#N/A,TRUE,"general"}</definedName>
    <definedName name="JRYJ" localSheetId="42" hidden="1">{"via1",#N/A,TRUE,"general";"via2",#N/A,TRUE,"general";"via3",#N/A,TRUE,"general"}</definedName>
    <definedName name="JRYJ" localSheetId="45" hidden="1">{"via1",#N/A,TRUE,"general";"via2",#N/A,TRUE,"general";"via3",#N/A,TRUE,"general"}</definedName>
    <definedName name="JRYJ" localSheetId="47" hidden="1">{"via1",#N/A,TRUE,"general";"via2",#N/A,TRUE,"general";"via3",#N/A,TRUE,"general"}</definedName>
    <definedName name="JRYJ" localSheetId="49" hidden="1">{"via1",#N/A,TRUE,"general";"via2",#N/A,TRUE,"general";"via3",#N/A,TRUE,"general"}</definedName>
    <definedName name="JRYJ" localSheetId="51" hidden="1">{"via1",#N/A,TRUE,"general";"via2",#N/A,TRUE,"general";"via3",#N/A,TRUE,"general"}</definedName>
    <definedName name="JRYJ" localSheetId="53" hidden="1">{"via1",#N/A,TRUE,"general";"via2",#N/A,TRUE,"general";"via3",#N/A,TRUE,"general"}</definedName>
    <definedName name="JRYJ" localSheetId="55" hidden="1">{"via1",#N/A,TRUE,"general";"via2",#N/A,TRUE,"general";"via3",#N/A,TRUE,"general"}</definedName>
    <definedName name="JRYJ" localSheetId="57" hidden="1">{"via1",#N/A,TRUE,"general";"via2",#N/A,TRUE,"general";"via3",#N/A,TRUE,"general"}</definedName>
    <definedName name="JRYJ" localSheetId="59" hidden="1">{"via1",#N/A,TRUE,"general";"via2",#N/A,TRUE,"general";"via3",#N/A,TRUE,"general"}</definedName>
    <definedName name="JRYJ" localSheetId="61" hidden="1">{"via1",#N/A,TRUE,"general";"via2",#N/A,TRUE,"general";"via3",#N/A,TRUE,"general"}</definedName>
    <definedName name="JRYJ" localSheetId="63" hidden="1">{"via1",#N/A,TRUE,"general";"via2",#N/A,TRUE,"general";"via3",#N/A,TRUE,"general"}</definedName>
    <definedName name="JRYJ" localSheetId="65" hidden="1">{"via1",#N/A,TRUE,"general";"via2",#N/A,TRUE,"general";"via3",#N/A,TRUE,"general"}</definedName>
    <definedName name="JRYJ" localSheetId="67" hidden="1">{"via1",#N/A,TRUE,"general";"via2",#N/A,TRUE,"general";"via3",#N/A,TRUE,"general"}</definedName>
    <definedName name="JRYJ" localSheetId="69" hidden="1">{"via1",#N/A,TRUE,"general";"via2",#N/A,TRUE,"general";"via3",#N/A,TRUE,"general"}</definedName>
    <definedName name="JRYJ" localSheetId="71" hidden="1">{"via1",#N/A,TRUE,"general";"via2",#N/A,TRUE,"general";"via3",#N/A,TRUE,"general"}</definedName>
    <definedName name="JRYJ" localSheetId="73" hidden="1">{"via1",#N/A,TRUE,"general";"via2",#N/A,TRUE,"general";"via3",#N/A,TRUE,"general"}</definedName>
    <definedName name="JRYJ" localSheetId="75" hidden="1">{"via1",#N/A,TRUE,"general";"via2",#N/A,TRUE,"general";"via3",#N/A,TRUE,"general"}</definedName>
    <definedName name="JRYJ" localSheetId="77" hidden="1">{"via1",#N/A,TRUE,"general";"via2",#N/A,TRUE,"general";"via3",#N/A,TRUE,"general"}</definedName>
    <definedName name="JRYJ" localSheetId="79"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 localSheetId="56">#REF!</definedName>
    <definedName name="jt" localSheetId="58">#REF!</definedName>
    <definedName name="jt" localSheetId="60">#REF!</definedName>
    <definedName name="jt" localSheetId="62">#REF!</definedName>
    <definedName name="jt" localSheetId="64">#REF!</definedName>
    <definedName name="jt" localSheetId="66">#REF!</definedName>
    <definedName name="jt" localSheetId="68">#REF!</definedName>
    <definedName name="jt">#REF!</definedName>
    <definedName name="jtyj" localSheetId="26" hidden="1">{"TAB1",#N/A,TRUE,"GENERAL";"TAB2",#N/A,TRUE,"GENERAL";"TAB3",#N/A,TRUE,"GENERAL";"TAB4",#N/A,TRUE,"GENERAL";"TAB5",#N/A,TRUE,"GENERAL"}</definedName>
    <definedName name="jtyj" localSheetId="28" hidden="1">{"TAB1",#N/A,TRUE,"GENERAL";"TAB2",#N/A,TRUE,"GENERAL";"TAB3",#N/A,TRUE,"GENERAL";"TAB4",#N/A,TRUE,"GENERAL";"TAB5",#N/A,TRUE,"GENERAL"}</definedName>
    <definedName name="jtyj" localSheetId="30" hidden="1">{"TAB1",#N/A,TRUE,"GENERAL";"TAB2",#N/A,TRUE,"GENERAL";"TAB3",#N/A,TRUE,"GENERAL";"TAB4",#N/A,TRUE,"GENERAL";"TAB5",#N/A,TRUE,"GENERAL"}</definedName>
    <definedName name="jtyj" localSheetId="8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4" hidden="1">{"TAB1",#N/A,TRUE,"GENERAL";"TAB2",#N/A,TRUE,"GENERAL";"TAB3",#N/A,TRUE,"GENERAL";"TAB4",#N/A,TRUE,"GENERAL";"TAB5",#N/A,TRUE,"GENERAL"}</definedName>
    <definedName name="jtyj" localSheetId="36" hidden="1">{"TAB1",#N/A,TRUE,"GENERAL";"TAB2",#N/A,TRUE,"GENERAL";"TAB3",#N/A,TRUE,"GENERAL";"TAB4",#N/A,TRUE,"GENERAL";"TAB5",#N/A,TRUE,"GENERAL"}</definedName>
    <definedName name="jtyj" localSheetId="38" hidden="1">{"TAB1",#N/A,TRUE,"GENERAL";"TAB2",#N/A,TRUE,"GENERAL";"TAB3",#N/A,TRUE,"GENERAL";"TAB4",#N/A,TRUE,"GENERAL";"TAB5",#N/A,TRUE,"GENERAL"}</definedName>
    <definedName name="jtyj" localSheetId="40" hidden="1">{"TAB1",#N/A,TRUE,"GENERAL";"TAB2",#N/A,TRUE,"GENERAL";"TAB3",#N/A,TRUE,"GENERAL";"TAB4",#N/A,TRUE,"GENERAL";"TAB5",#N/A,TRUE,"GENERAL"}</definedName>
    <definedName name="jtyj" localSheetId="42" hidden="1">{"TAB1",#N/A,TRUE,"GENERAL";"TAB2",#N/A,TRUE,"GENERAL";"TAB3",#N/A,TRUE,"GENERAL";"TAB4",#N/A,TRUE,"GENERAL";"TAB5",#N/A,TRUE,"GENERAL"}</definedName>
    <definedName name="jtyj" localSheetId="45" hidden="1">{"TAB1",#N/A,TRUE,"GENERAL";"TAB2",#N/A,TRUE,"GENERAL";"TAB3",#N/A,TRUE,"GENERAL";"TAB4",#N/A,TRUE,"GENERAL";"TAB5",#N/A,TRUE,"GENERAL"}</definedName>
    <definedName name="jtyj" localSheetId="47" hidden="1">{"TAB1",#N/A,TRUE,"GENERAL";"TAB2",#N/A,TRUE,"GENERAL";"TAB3",#N/A,TRUE,"GENERAL";"TAB4",#N/A,TRUE,"GENERAL";"TAB5",#N/A,TRUE,"GENERAL"}</definedName>
    <definedName name="jtyj" localSheetId="49" hidden="1">{"TAB1",#N/A,TRUE,"GENERAL";"TAB2",#N/A,TRUE,"GENERAL";"TAB3",#N/A,TRUE,"GENERAL";"TAB4",#N/A,TRUE,"GENERAL";"TAB5",#N/A,TRUE,"GENERAL"}</definedName>
    <definedName name="jtyj" localSheetId="51" hidden="1">{"TAB1",#N/A,TRUE,"GENERAL";"TAB2",#N/A,TRUE,"GENERAL";"TAB3",#N/A,TRUE,"GENERAL";"TAB4",#N/A,TRUE,"GENERAL";"TAB5",#N/A,TRUE,"GENERAL"}</definedName>
    <definedName name="jtyj" localSheetId="53" hidden="1">{"TAB1",#N/A,TRUE,"GENERAL";"TAB2",#N/A,TRUE,"GENERAL";"TAB3",#N/A,TRUE,"GENERAL";"TAB4",#N/A,TRUE,"GENERAL";"TAB5",#N/A,TRUE,"GENERAL"}</definedName>
    <definedName name="jtyj" localSheetId="55" hidden="1">{"TAB1",#N/A,TRUE,"GENERAL";"TAB2",#N/A,TRUE,"GENERAL";"TAB3",#N/A,TRUE,"GENERAL";"TAB4",#N/A,TRUE,"GENERAL";"TAB5",#N/A,TRUE,"GENERAL"}</definedName>
    <definedName name="jtyj" localSheetId="57" hidden="1">{"TAB1",#N/A,TRUE,"GENERAL";"TAB2",#N/A,TRUE,"GENERAL";"TAB3",#N/A,TRUE,"GENERAL";"TAB4",#N/A,TRUE,"GENERAL";"TAB5",#N/A,TRUE,"GENERAL"}</definedName>
    <definedName name="jtyj" localSheetId="59" hidden="1">{"TAB1",#N/A,TRUE,"GENERAL";"TAB2",#N/A,TRUE,"GENERAL";"TAB3",#N/A,TRUE,"GENERAL";"TAB4",#N/A,TRUE,"GENERAL";"TAB5",#N/A,TRUE,"GENERAL"}</definedName>
    <definedName name="jtyj" localSheetId="61" hidden="1">{"TAB1",#N/A,TRUE,"GENERAL";"TAB2",#N/A,TRUE,"GENERAL";"TAB3",#N/A,TRUE,"GENERAL";"TAB4",#N/A,TRUE,"GENERAL";"TAB5",#N/A,TRUE,"GENERAL"}</definedName>
    <definedName name="jtyj" localSheetId="63" hidden="1">{"TAB1",#N/A,TRUE,"GENERAL";"TAB2",#N/A,TRUE,"GENERAL";"TAB3",#N/A,TRUE,"GENERAL";"TAB4",#N/A,TRUE,"GENERAL";"TAB5",#N/A,TRUE,"GENERAL"}</definedName>
    <definedName name="jtyj" localSheetId="65" hidden="1">{"TAB1",#N/A,TRUE,"GENERAL";"TAB2",#N/A,TRUE,"GENERAL";"TAB3",#N/A,TRUE,"GENERAL";"TAB4",#N/A,TRUE,"GENERAL";"TAB5",#N/A,TRUE,"GENERAL"}</definedName>
    <definedName name="jtyj" localSheetId="67" hidden="1">{"TAB1",#N/A,TRUE,"GENERAL";"TAB2",#N/A,TRUE,"GENERAL";"TAB3",#N/A,TRUE,"GENERAL";"TAB4",#N/A,TRUE,"GENERAL";"TAB5",#N/A,TRUE,"GENERAL"}</definedName>
    <definedName name="jtyj" localSheetId="69" hidden="1">{"TAB1",#N/A,TRUE,"GENERAL";"TAB2",#N/A,TRUE,"GENERAL";"TAB3",#N/A,TRUE,"GENERAL";"TAB4",#N/A,TRUE,"GENERAL";"TAB5",#N/A,TRUE,"GENERAL"}</definedName>
    <definedName name="jtyj" localSheetId="71" hidden="1">{"TAB1",#N/A,TRUE,"GENERAL";"TAB2",#N/A,TRUE,"GENERAL";"TAB3",#N/A,TRUE,"GENERAL";"TAB4",#N/A,TRUE,"GENERAL";"TAB5",#N/A,TRUE,"GENERAL"}</definedName>
    <definedName name="jtyj" localSheetId="73" hidden="1">{"TAB1",#N/A,TRUE,"GENERAL";"TAB2",#N/A,TRUE,"GENERAL";"TAB3",#N/A,TRUE,"GENERAL";"TAB4",#N/A,TRUE,"GENERAL";"TAB5",#N/A,TRUE,"GENERAL"}</definedName>
    <definedName name="jtyj" localSheetId="75" hidden="1">{"TAB1",#N/A,TRUE,"GENERAL";"TAB2",#N/A,TRUE,"GENERAL";"TAB3",#N/A,TRUE,"GENERAL";"TAB4",#N/A,TRUE,"GENERAL";"TAB5",#N/A,TRUE,"GENERAL"}</definedName>
    <definedName name="jtyj" localSheetId="77" hidden="1">{"TAB1",#N/A,TRUE,"GENERAL";"TAB2",#N/A,TRUE,"GENERAL";"TAB3",#N/A,TRUE,"GENERAL";"TAB4",#N/A,TRUE,"GENERAL";"TAB5",#N/A,TRUE,"GENERAL"}</definedName>
    <definedName name="jtyj" localSheetId="79"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8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40"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45" hidden="1">{"TAB1",#N/A,TRUE,"GENERAL";"TAB2",#N/A,TRUE,"GENERAL";"TAB3",#N/A,TRUE,"GENERAL";"TAB4",#N/A,TRUE,"GENERAL";"TAB5",#N/A,TRUE,"GENERAL"}</definedName>
    <definedName name="jtyry" localSheetId="47" hidden="1">{"TAB1",#N/A,TRUE,"GENERAL";"TAB2",#N/A,TRUE,"GENERAL";"TAB3",#N/A,TRUE,"GENERAL";"TAB4",#N/A,TRUE,"GENERAL";"TAB5",#N/A,TRUE,"GENERAL"}</definedName>
    <definedName name="jtyry" localSheetId="49" hidden="1">{"TAB1",#N/A,TRUE,"GENERAL";"TAB2",#N/A,TRUE,"GENERAL";"TAB3",#N/A,TRUE,"GENERAL";"TAB4",#N/A,TRUE,"GENERAL";"TAB5",#N/A,TRUE,"GENERAL"}</definedName>
    <definedName name="jtyry" localSheetId="51" hidden="1">{"TAB1",#N/A,TRUE,"GENERAL";"TAB2",#N/A,TRUE,"GENERAL";"TAB3",#N/A,TRUE,"GENERAL";"TAB4",#N/A,TRUE,"GENERAL";"TAB5",#N/A,TRUE,"GENERAL"}</definedName>
    <definedName name="jtyry" localSheetId="53" hidden="1">{"TAB1",#N/A,TRUE,"GENERAL";"TAB2",#N/A,TRUE,"GENERAL";"TAB3",#N/A,TRUE,"GENERAL";"TAB4",#N/A,TRUE,"GENERAL";"TAB5",#N/A,TRUE,"GENERAL"}</definedName>
    <definedName name="jtyry" localSheetId="55" hidden="1">{"TAB1",#N/A,TRUE,"GENERAL";"TAB2",#N/A,TRUE,"GENERAL";"TAB3",#N/A,TRUE,"GENERAL";"TAB4",#N/A,TRUE,"GENERAL";"TAB5",#N/A,TRUE,"GENERAL"}</definedName>
    <definedName name="jtyry" localSheetId="57" hidden="1">{"TAB1",#N/A,TRUE,"GENERAL";"TAB2",#N/A,TRUE,"GENERAL";"TAB3",#N/A,TRUE,"GENERAL";"TAB4",#N/A,TRUE,"GENERAL";"TAB5",#N/A,TRUE,"GENERAL"}</definedName>
    <definedName name="jtyry" localSheetId="59" hidden="1">{"TAB1",#N/A,TRUE,"GENERAL";"TAB2",#N/A,TRUE,"GENERAL";"TAB3",#N/A,TRUE,"GENERAL";"TAB4",#N/A,TRUE,"GENERAL";"TAB5",#N/A,TRUE,"GENERAL"}</definedName>
    <definedName name="jtyry" localSheetId="61" hidden="1">{"TAB1",#N/A,TRUE,"GENERAL";"TAB2",#N/A,TRUE,"GENERAL";"TAB3",#N/A,TRUE,"GENERAL";"TAB4",#N/A,TRUE,"GENERAL";"TAB5",#N/A,TRUE,"GENERAL"}</definedName>
    <definedName name="jtyry" localSheetId="63" hidden="1">{"TAB1",#N/A,TRUE,"GENERAL";"TAB2",#N/A,TRUE,"GENERAL";"TAB3",#N/A,TRUE,"GENERAL";"TAB4",#N/A,TRUE,"GENERAL";"TAB5",#N/A,TRUE,"GENERAL"}</definedName>
    <definedName name="jtyry" localSheetId="65" hidden="1">{"TAB1",#N/A,TRUE,"GENERAL";"TAB2",#N/A,TRUE,"GENERAL";"TAB3",#N/A,TRUE,"GENERAL";"TAB4",#N/A,TRUE,"GENERAL";"TAB5",#N/A,TRUE,"GENERAL"}</definedName>
    <definedName name="jtyry" localSheetId="67" hidden="1">{"TAB1",#N/A,TRUE,"GENERAL";"TAB2",#N/A,TRUE,"GENERAL";"TAB3",#N/A,TRUE,"GENERAL";"TAB4",#N/A,TRUE,"GENERAL";"TAB5",#N/A,TRUE,"GENERAL"}</definedName>
    <definedName name="jtyry" localSheetId="69" hidden="1">{"TAB1",#N/A,TRUE,"GENERAL";"TAB2",#N/A,TRUE,"GENERAL";"TAB3",#N/A,TRUE,"GENERAL";"TAB4",#N/A,TRUE,"GENERAL";"TAB5",#N/A,TRUE,"GENERAL"}</definedName>
    <definedName name="jtyry" localSheetId="71" hidden="1">{"TAB1",#N/A,TRUE,"GENERAL";"TAB2",#N/A,TRUE,"GENERAL";"TAB3",#N/A,TRUE,"GENERAL";"TAB4",#N/A,TRUE,"GENERAL";"TAB5",#N/A,TRUE,"GENERAL"}</definedName>
    <definedName name="jtyry" localSheetId="73" hidden="1">{"TAB1",#N/A,TRUE,"GENERAL";"TAB2",#N/A,TRUE,"GENERAL";"TAB3",#N/A,TRUE,"GENERAL";"TAB4",#N/A,TRUE,"GENERAL";"TAB5",#N/A,TRUE,"GENERAL"}</definedName>
    <definedName name="jtyry" localSheetId="75" hidden="1">{"TAB1",#N/A,TRUE,"GENERAL";"TAB2",#N/A,TRUE,"GENERAL";"TAB3",#N/A,TRUE,"GENERAL";"TAB4",#N/A,TRUE,"GENERAL";"TAB5",#N/A,TRUE,"GENERAL"}</definedName>
    <definedName name="jtyry" localSheetId="77" hidden="1">{"TAB1",#N/A,TRUE,"GENERAL";"TAB2",#N/A,TRUE,"GENERAL";"TAB3",#N/A,TRUE,"GENERAL";"TAB4",#N/A,TRUE,"GENERAL";"TAB5",#N/A,TRUE,"GENERAL"}</definedName>
    <definedName name="jtyry" localSheetId="79"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i" localSheetId="56">#REF!</definedName>
    <definedName name="jui" localSheetId="58">#REF!</definedName>
    <definedName name="jui" localSheetId="60">#REF!</definedName>
    <definedName name="jui" localSheetId="62">#REF!</definedName>
    <definedName name="jui" localSheetId="64">#REF!</definedName>
    <definedName name="jui" localSheetId="66">#REF!</definedName>
    <definedName name="jui" localSheetId="68">#REF!</definedName>
    <definedName name="jui">#REF!</definedName>
    <definedName name="juj" localSheetId="26" hidden="1">{"via1",#N/A,TRUE,"general";"via2",#N/A,TRUE,"general";"via3",#N/A,TRUE,"general"}</definedName>
    <definedName name="juj" localSheetId="28" hidden="1">{"via1",#N/A,TRUE,"general";"via2",#N/A,TRUE,"general";"via3",#N/A,TRUE,"general"}</definedName>
    <definedName name="juj" localSheetId="30" hidden="1">{"via1",#N/A,TRUE,"general";"via2",#N/A,TRUE,"general";"via3",#N/A,TRUE,"general"}</definedName>
    <definedName name="juj" localSheetId="81" hidden="1">{"via1",#N/A,TRUE,"general";"via2",#N/A,TRUE,"general";"via3",#N/A,TRUE,"general"}</definedName>
    <definedName name="juj" localSheetId="32" hidden="1">{"via1",#N/A,TRUE,"general";"via2",#N/A,TRUE,"general";"via3",#N/A,TRUE,"general"}</definedName>
    <definedName name="juj" localSheetId="34" hidden="1">{"via1",#N/A,TRUE,"general";"via2",#N/A,TRUE,"general";"via3",#N/A,TRUE,"general"}</definedName>
    <definedName name="juj" localSheetId="36" hidden="1">{"via1",#N/A,TRUE,"general";"via2",#N/A,TRUE,"general";"via3",#N/A,TRUE,"general"}</definedName>
    <definedName name="juj" localSheetId="38" hidden="1">{"via1",#N/A,TRUE,"general";"via2",#N/A,TRUE,"general";"via3",#N/A,TRUE,"general"}</definedName>
    <definedName name="juj" localSheetId="40" hidden="1">{"via1",#N/A,TRUE,"general";"via2",#N/A,TRUE,"general";"via3",#N/A,TRUE,"general"}</definedName>
    <definedName name="juj" localSheetId="42" hidden="1">{"via1",#N/A,TRUE,"general";"via2",#N/A,TRUE,"general";"via3",#N/A,TRUE,"general"}</definedName>
    <definedName name="juj" localSheetId="45" hidden="1">{"via1",#N/A,TRUE,"general";"via2",#N/A,TRUE,"general";"via3",#N/A,TRUE,"general"}</definedName>
    <definedName name="juj" localSheetId="47" hidden="1">{"via1",#N/A,TRUE,"general";"via2",#N/A,TRUE,"general";"via3",#N/A,TRUE,"general"}</definedName>
    <definedName name="juj" localSheetId="49" hidden="1">{"via1",#N/A,TRUE,"general";"via2",#N/A,TRUE,"general";"via3",#N/A,TRUE,"general"}</definedName>
    <definedName name="juj" localSheetId="51" hidden="1">{"via1",#N/A,TRUE,"general";"via2",#N/A,TRUE,"general";"via3",#N/A,TRUE,"general"}</definedName>
    <definedName name="juj" localSheetId="53" hidden="1">{"via1",#N/A,TRUE,"general";"via2",#N/A,TRUE,"general";"via3",#N/A,TRUE,"general"}</definedName>
    <definedName name="juj" localSheetId="55" hidden="1">{"via1",#N/A,TRUE,"general";"via2",#N/A,TRUE,"general";"via3",#N/A,TRUE,"general"}</definedName>
    <definedName name="juj" localSheetId="57" hidden="1">{"via1",#N/A,TRUE,"general";"via2",#N/A,TRUE,"general";"via3",#N/A,TRUE,"general"}</definedName>
    <definedName name="juj" localSheetId="59" hidden="1">{"via1",#N/A,TRUE,"general";"via2",#N/A,TRUE,"general";"via3",#N/A,TRUE,"general"}</definedName>
    <definedName name="juj" localSheetId="61" hidden="1">{"via1",#N/A,TRUE,"general";"via2",#N/A,TRUE,"general";"via3",#N/A,TRUE,"general"}</definedName>
    <definedName name="juj" localSheetId="63" hidden="1">{"via1",#N/A,TRUE,"general";"via2",#N/A,TRUE,"general";"via3",#N/A,TRUE,"general"}</definedName>
    <definedName name="juj" localSheetId="65" hidden="1">{"via1",#N/A,TRUE,"general";"via2",#N/A,TRUE,"general";"via3",#N/A,TRUE,"general"}</definedName>
    <definedName name="juj" localSheetId="67" hidden="1">{"via1",#N/A,TRUE,"general";"via2",#N/A,TRUE,"general";"via3",#N/A,TRUE,"general"}</definedName>
    <definedName name="juj" localSheetId="69" hidden="1">{"via1",#N/A,TRUE,"general";"via2",#N/A,TRUE,"general";"via3",#N/A,TRUE,"general"}</definedName>
    <definedName name="juj" localSheetId="71" hidden="1">{"via1",#N/A,TRUE,"general";"via2",#N/A,TRUE,"general";"via3",#N/A,TRUE,"general"}</definedName>
    <definedName name="juj" localSheetId="73" hidden="1">{"via1",#N/A,TRUE,"general";"via2",#N/A,TRUE,"general";"via3",#N/A,TRUE,"general"}</definedName>
    <definedName name="juj" localSheetId="75" hidden="1">{"via1",#N/A,TRUE,"general";"via2",#N/A,TRUE,"general";"via3",#N/A,TRUE,"general"}</definedName>
    <definedName name="juj" localSheetId="77" hidden="1">{"via1",#N/A,TRUE,"general";"via2",#N/A,TRUE,"general";"via3",#N/A,TRUE,"general"}</definedName>
    <definedName name="juj" localSheetId="79"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6" hidden="1">{"via1",#N/A,TRUE,"general";"via2",#N/A,TRUE,"general";"via3",#N/A,TRUE,"general"}</definedName>
    <definedName name="jujcx" localSheetId="28" hidden="1">{"via1",#N/A,TRUE,"general";"via2",#N/A,TRUE,"general";"via3",#N/A,TRUE,"general"}</definedName>
    <definedName name="jujcx" localSheetId="30" hidden="1">{"via1",#N/A,TRUE,"general";"via2",#N/A,TRUE,"general";"via3",#N/A,TRUE,"general"}</definedName>
    <definedName name="jujcx" localSheetId="81" hidden="1">{"via1",#N/A,TRUE,"general";"via2",#N/A,TRUE,"general";"via3",#N/A,TRUE,"general"}</definedName>
    <definedName name="jujcx" localSheetId="32" hidden="1">{"via1",#N/A,TRUE,"general";"via2",#N/A,TRUE,"general";"via3",#N/A,TRUE,"general"}</definedName>
    <definedName name="jujcx" localSheetId="34" hidden="1">{"via1",#N/A,TRUE,"general";"via2",#N/A,TRUE,"general";"via3",#N/A,TRUE,"general"}</definedName>
    <definedName name="jujcx" localSheetId="36" hidden="1">{"via1",#N/A,TRUE,"general";"via2",#N/A,TRUE,"general";"via3",#N/A,TRUE,"general"}</definedName>
    <definedName name="jujcx" localSheetId="38" hidden="1">{"via1",#N/A,TRUE,"general";"via2",#N/A,TRUE,"general";"via3",#N/A,TRUE,"general"}</definedName>
    <definedName name="jujcx" localSheetId="40" hidden="1">{"via1",#N/A,TRUE,"general";"via2",#N/A,TRUE,"general";"via3",#N/A,TRUE,"general"}</definedName>
    <definedName name="jujcx" localSheetId="42" hidden="1">{"via1",#N/A,TRUE,"general";"via2",#N/A,TRUE,"general";"via3",#N/A,TRUE,"general"}</definedName>
    <definedName name="jujcx" localSheetId="45" hidden="1">{"via1",#N/A,TRUE,"general";"via2",#N/A,TRUE,"general";"via3",#N/A,TRUE,"general"}</definedName>
    <definedName name="jujcx" localSheetId="47" hidden="1">{"via1",#N/A,TRUE,"general";"via2",#N/A,TRUE,"general";"via3",#N/A,TRUE,"general"}</definedName>
    <definedName name="jujcx" localSheetId="49" hidden="1">{"via1",#N/A,TRUE,"general";"via2",#N/A,TRUE,"general";"via3",#N/A,TRUE,"general"}</definedName>
    <definedName name="jujcx" localSheetId="51" hidden="1">{"via1",#N/A,TRUE,"general";"via2",#N/A,TRUE,"general";"via3",#N/A,TRUE,"general"}</definedName>
    <definedName name="jujcx" localSheetId="53" hidden="1">{"via1",#N/A,TRUE,"general";"via2",#N/A,TRUE,"general";"via3",#N/A,TRUE,"general"}</definedName>
    <definedName name="jujcx" localSheetId="55" hidden="1">{"via1",#N/A,TRUE,"general";"via2",#N/A,TRUE,"general";"via3",#N/A,TRUE,"general"}</definedName>
    <definedName name="jujcx" localSheetId="57" hidden="1">{"via1",#N/A,TRUE,"general";"via2",#N/A,TRUE,"general";"via3",#N/A,TRUE,"general"}</definedName>
    <definedName name="jujcx" localSheetId="59" hidden="1">{"via1",#N/A,TRUE,"general";"via2",#N/A,TRUE,"general";"via3",#N/A,TRUE,"general"}</definedName>
    <definedName name="jujcx" localSheetId="61" hidden="1">{"via1",#N/A,TRUE,"general";"via2",#N/A,TRUE,"general";"via3",#N/A,TRUE,"general"}</definedName>
    <definedName name="jujcx" localSheetId="63" hidden="1">{"via1",#N/A,TRUE,"general";"via2",#N/A,TRUE,"general";"via3",#N/A,TRUE,"general"}</definedName>
    <definedName name="jujcx" localSheetId="65" hidden="1">{"via1",#N/A,TRUE,"general";"via2",#N/A,TRUE,"general";"via3",#N/A,TRUE,"general"}</definedName>
    <definedName name="jujcx" localSheetId="67" hidden="1">{"via1",#N/A,TRUE,"general";"via2",#N/A,TRUE,"general";"via3",#N/A,TRUE,"general"}</definedName>
    <definedName name="jujcx" localSheetId="69" hidden="1">{"via1",#N/A,TRUE,"general";"via2",#N/A,TRUE,"general";"via3",#N/A,TRUE,"general"}</definedName>
    <definedName name="jujcx" localSheetId="71" hidden="1">{"via1",#N/A,TRUE,"general";"via2",#N/A,TRUE,"general";"via3",#N/A,TRUE,"general"}</definedName>
    <definedName name="jujcx" localSheetId="73" hidden="1">{"via1",#N/A,TRUE,"general";"via2",#N/A,TRUE,"general";"via3",#N/A,TRUE,"general"}</definedName>
    <definedName name="jujcx" localSheetId="75" hidden="1">{"via1",#N/A,TRUE,"general";"via2",#N/A,TRUE,"general";"via3",#N/A,TRUE,"general"}</definedName>
    <definedName name="jujcx" localSheetId="77" hidden="1">{"via1",#N/A,TRUE,"general";"via2",#N/A,TRUE,"general";"via3",#N/A,TRUE,"general"}</definedName>
    <definedName name="jujcx" localSheetId="79"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6" hidden="1">{"via1",#N/A,TRUE,"general";"via2",#N/A,TRUE,"general";"via3",#N/A,TRUE,"general"}</definedName>
    <definedName name="jujuj" localSheetId="28" hidden="1">{"via1",#N/A,TRUE,"general";"via2",#N/A,TRUE,"general";"via3",#N/A,TRUE,"general"}</definedName>
    <definedName name="jujuj" localSheetId="30" hidden="1">{"via1",#N/A,TRUE,"general";"via2",#N/A,TRUE,"general";"via3",#N/A,TRUE,"general"}</definedName>
    <definedName name="jujuj" localSheetId="81" hidden="1">{"via1",#N/A,TRUE,"general";"via2",#N/A,TRUE,"general";"via3",#N/A,TRUE,"general"}</definedName>
    <definedName name="jujuj" localSheetId="32" hidden="1">{"via1",#N/A,TRUE,"general";"via2",#N/A,TRUE,"general";"via3",#N/A,TRUE,"general"}</definedName>
    <definedName name="jujuj" localSheetId="34" hidden="1">{"via1",#N/A,TRUE,"general";"via2",#N/A,TRUE,"general";"via3",#N/A,TRUE,"general"}</definedName>
    <definedName name="jujuj" localSheetId="36" hidden="1">{"via1",#N/A,TRUE,"general";"via2",#N/A,TRUE,"general";"via3",#N/A,TRUE,"general"}</definedName>
    <definedName name="jujuj" localSheetId="38" hidden="1">{"via1",#N/A,TRUE,"general";"via2",#N/A,TRUE,"general";"via3",#N/A,TRUE,"general"}</definedName>
    <definedName name="jujuj" localSheetId="40" hidden="1">{"via1",#N/A,TRUE,"general";"via2",#N/A,TRUE,"general";"via3",#N/A,TRUE,"general"}</definedName>
    <definedName name="jujuj" localSheetId="42" hidden="1">{"via1",#N/A,TRUE,"general";"via2",#N/A,TRUE,"general";"via3",#N/A,TRUE,"general"}</definedName>
    <definedName name="jujuj" localSheetId="45" hidden="1">{"via1",#N/A,TRUE,"general";"via2",#N/A,TRUE,"general";"via3",#N/A,TRUE,"general"}</definedName>
    <definedName name="jujuj" localSheetId="47" hidden="1">{"via1",#N/A,TRUE,"general";"via2",#N/A,TRUE,"general";"via3",#N/A,TRUE,"general"}</definedName>
    <definedName name="jujuj" localSheetId="49" hidden="1">{"via1",#N/A,TRUE,"general";"via2",#N/A,TRUE,"general";"via3",#N/A,TRUE,"general"}</definedName>
    <definedName name="jujuj" localSheetId="51" hidden="1">{"via1",#N/A,TRUE,"general";"via2",#N/A,TRUE,"general";"via3",#N/A,TRUE,"general"}</definedName>
    <definedName name="jujuj" localSheetId="53" hidden="1">{"via1",#N/A,TRUE,"general";"via2",#N/A,TRUE,"general";"via3",#N/A,TRUE,"general"}</definedName>
    <definedName name="jujuj" localSheetId="55" hidden="1">{"via1",#N/A,TRUE,"general";"via2",#N/A,TRUE,"general";"via3",#N/A,TRUE,"general"}</definedName>
    <definedName name="jujuj" localSheetId="57" hidden="1">{"via1",#N/A,TRUE,"general";"via2",#N/A,TRUE,"general";"via3",#N/A,TRUE,"general"}</definedName>
    <definedName name="jujuj" localSheetId="59" hidden="1">{"via1",#N/A,TRUE,"general";"via2",#N/A,TRUE,"general";"via3",#N/A,TRUE,"general"}</definedName>
    <definedName name="jujuj" localSheetId="61" hidden="1">{"via1",#N/A,TRUE,"general";"via2",#N/A,TRUE,"general";"via3",#N/A,TRUE,"general"}</definedName>
    <definedName name="jujuj" localSheetId="63" hidden="1">{"via1",#N/A,TRUE,"general";"via2",#N/A,TRUE,"general";"via3",#N/A,TRUE,"general"}</definedName>
    <definedName name="jujuj" localSheetId="65" hidden="1">{"via1",#N/A,TRUE,"general";"via2",#N/A,TRUE,"general";"via3",#N/A,TRUE,"general"}</definedName>
    <definedName name="jujuj" localSheetId="67" hidden="1">{"via1",#N/A,TRUE,"general";"via2",#N/A,TRUE,"general";"via3",#N/A,TRUE,"general"}</definedName>
    <definedName name="jujuj" localSheetId="69" hidden="1">{"via1",#N/A,TRUE,"general";"via2",#N/A,TRUE,"general";"via3",#N/A,TRUE,"general"}</definedName>
    <definedName name="jujuj" localSheetId="71" hidden="1">{"via1",#N/A,TRUE,"general";"via2",#N/A,TRUE,"general";"via3",#N/A,TRUE,"general"}</definedName>
    <definedName name="jujuj" localSheetId="73" hidden="1">{"via1",#N/A,TRUE,"general";"via2",#N/A,TRUE,"general";"via3",#N/A,TRUE,"general"}</definedName>
    <definedName name="jujuj" localSheetId="75" hidden="1">{"via1",#N/A,TRUE,"general";"via2",#N/A,TRUE,"general";"via3",#N/A,TRUE,"general"}</definedName>
    <definedName name="jujuj" localSheetId="77" hidden="1">{"via1",#N/A,TRUE,"general";"via2",#N/A,TRUE,"general";"via3",#N/A,TRUE,"general"}</definedName>
    <definedName name="jujuj" localSheetId="79"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6"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8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40" hidden="1">{"TAB1",#N/A,TRUE,"GENERAL";"TAB2",#N/A,TRUE,"GENERAL";"TAB3",#N/A,TRUE,"GENERAL";"TAB4",#N/A,TRUE,"GENERAL";"TAB5",#N/A,TRUE,"GENERAL"}</definedName>
    <definedName name="jujujuju" localSheetId="42" hidden="1">{"TAB1",#N/A,TRUE,"GENERAL";"TAB2",#N/A,TRUE,"GENERAL";"TAB3",#N/A,TRUE,"GENERAL";"TAB4",#N/A,TRUE,"GENERAL";"TAB5",#N/A,TRUE,"GENERAL"}</definedName>
    <definedName name="jujujuju" localSheetId="45" hidden="1">{"TAB1",#N/A,TRUE,"GENERAL";"TAB2",#N/A,TRUE,"GENERAL";"TAB3",#N/A,TRUE,"GENERAL";"TAB4",#N/A,TRUE,"GENERAL";"TAB5",#N/A,TRUE,"GENERAL"}</definedName>
    <definedName name="jujujuju" localSheetId="47" hidden="1">{"TAB1",#N/A,TRUE,"GENERAL";"TAB2",#N/A,TRUE,"GENERAL";"TAB3",#N/A,TRUE,"GENERAL";"TAB4",#N/A,TRUE,"GENERAL";"TAB5",#N/A,TRUE,"GENERAL"}</definedName>
    <definedName name="jujujuju" localSheetId="49" hidden="1">{"TAB1",#N/A,TRUE,"GENERAL";"TAB2",#N/A,TRUE,"GENERAL";"TAB3",#N/A,TRUE,"GENERAL";"TAB4",#N/A,TRUE,"GENERAL";"TAB5",#N/A,TRUE,"GENERAL"}</definedName>
    <definedName name="jujujuju" localSheetId="51" hidden="1">{"TAB1",#N/A,TRUE,"GENERAL";"TAB2",#N/A,TRUE,"GENERAL";"TAB3",#N/A,TRUE,"GENERAL";"TAB4",#N/A,TRUE,"GENERAL";"TAB5",#N/A,TRUE,"GENERAL"}</definedName>
    <definedName name="jujujuju" localSheetId="53" hidden="1">{"TAB1",#N/A,TRUE,"GENERAL";"TAB2",#N/A,TRUE,"GENERAL";"TAB3",#N/A,TRUE,"GENERAL";"TAB4",#N/A,TRUE,"GENERAL";"TAB5",#N/A,TRUE,"GENERAL"}</definedName>
    <definedName name="jujujuju" localSheetId="55" hidden="1">{"TAB1",#N/A,TRUE,"GENERAL";"TAB2",#N/A,TRUE,"GENERAL";"TAB3",#N/A,TRUE,"GENERAL";"TAB4",#N/A,TRUE,"GENERAL";"TAB5",#N/A,TRUE,"GENERAL"}</definedName>
    <definedName name="jujujuju" localSheetId="57" hidden="1">{"TAB1",#N/A,TRUE,"GENERAL";"TAB2",#N/A,TRUE,"GENERAL";"TAB3",#N/A,TRUE,"GENERAL";"TAB4",#N/A,TRUE,"GENERAL";"TAB5",#N/A,TRUE,"GENERAL"}</definedName>
    <definedName name="jujujuju" localSheetId="59" hidden="1">{"TAB1",#N/A,TRUE,"GENERAL";"TAB2",#N/A,TRUE,"GENERAL";"TAB3",#N/A,TRUE,"GENERAL";"TAB4",#N/A,TRUE,"GENERAL";"TAB5",#N/A,TRUE,"GENERAL"}</definedName>
    <definedName name="jujujuju" localSheetId="61" hidden="1">{"TAB1",#N/A,TRUE,"GENERAL";"TAB2",#N/A,TRUE,"GENERAL";"TAB3",#N/A,TRUE,"GENERAL";"TAB4",#N/A,TRUE,"GENERAL";"TAB5",#N/A,TRUE,"GENERAL"}</definedName>
    <definedName name="jujujuju" localSheetId="63" hidden="1">{"TAB1",#N/A,TRUE,"GENERAL";"TAB2",#N/A,TRUE,"GENERAL";"TAB3",#N/A,TRUE,"GENERAL";"TAB4",#N/A,TRUE,"GENERAL";"TAB5",#N/A,TRUE,"GENERAL"}</definedName>
    <definedName name="jujujuju" localSheetId="65" hidden="1">{"TAB1",#N/A,TRUE,"GENERAL";"TAB2",#N/A,TRUE,"GENERAL";"TAB3",#N/A,TRUE,"GENERAL";"TAB4",#N/A,TRUE,"GENERAL";"TAB5",#N/A,TRUE,"GENERAL"}</definedName>
    <definedName name="jujujuju" localSheetId="67" hidden="1">{"TAB1",#N/A,TRUE,"GENERAL";"TAB2",#N/A,TRUE,"GENERAL";"TAB3",#N/A,TRUE,"GENERAL";"TAB4",#N/A,TRUE,"GENERAL";"TAB5",#N/A,TRUE,"GENERAL"}</definedName>
    <definedName name="jujujuju" localSheetId="69" hidden="1">{"TAB1",#N/A,TRUE,"GENERAL";"TAB2",#N/A,TRUE,"GENERAL";"TAB3",#N/A,TRUE,"GENERAL";"TAB4",#N/A,TRUE,"GENERAL";"TAB5",#N/A,TRUE,"GENERAL"}</definedName>
    <definedName name="jujujuju" localSheetId="71" hidden="1">{"TAB1",#N/A,TRUE,"GENERAL";"TAB2",#N/A,TRUE,"GENERAL";"TAB3",#N/A,TRUE,"GENERAL";"TAB4",#N/A,TRUE,"GENERAL";"TAB5",#N/A,TRUE,"GENERAL"}</definedName>
    <definedName name="jujujuju" localSheetId="73" hidden="1">{"TAB1",#N/A,TRUE,"GENERAL";"TAB2",#N/A,TRUE,"GENERAL";"TAB3",#N/A,TRUE,"GENERAL";"TAB4",#N/A,TRUE,"GENERAL";"TAB5",#N/A,TRUE,"GENERAL"}</definedName>
    <definedName name="jujujuju" localSheetId="75" hidden="1">{"TAB1",#N/A,TRUE,"GENERAL";"TAB2",#N/A,TRUE,"GENERAL";"TAB3",#N/A,TRUE,"GENERAL";"TAB4",#N/A,TRUE,"GENERAL";"TAB5",#N/A,TRUE,"GENERAL"}</definedName>
    <definedName name="jujujuju" localSheetId="77" hidden="1">{"TAB1",#N/A,TRUE,"GENERAL";"TAB2",#N/A,TRUE,"GENERAL";"TAB3",#N/A,TRUE,"GENERAL";"TAB4",#N/A,TRUE,"GENERAL";"TAB5",#N/A,TRUE,"GENERAL"}</definedName>
    <definedName name="jujujuju" localSheetId="79"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n" localSheetId="56">#REF!</definedName>
    <definedName name="jun" localSheetId="58">#REF!</definedName>
    <definedName name="jun" localSheetId="60">#REF!</definedName>
    <definedName name="jun" localSheetId="62">#REF!</definedName>
    <definedName name="jun" localSheetId="64">#REF!</definedName>
    <definedName name="jun" localSheetId="66">#REF!</definedName>
    <definedName name="jun" localSheetId="68">#REF!</definedName>
    <definedName name="jun">#REF!</definedName>
    <definedName name="juuuhb" localSheetId="26"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8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40" hidden="1">{"TAB1",#N/A,TRUE,"GENERAL";"TAB2",#N/A,TRUE,"GENERAL";"TAB3",#N/A,TRUE,"GENERAL";"TAB4",#N/A,TRUE,"GENERAL";"TAB5",#N/A,TRUE,"GENERAL"}</definedName>
    <definedName name="juuuhb" localSheetId="42" hidden="1">{"TAB1",#N/A,TRUE,"GENERAL";"TAB2",#N/A,TRUE,"GENERAL";"TAB3",#N/A,TRUE,"GENERAL";"TAB4",#N/A,TRUE,"GENERAL";"TAB5",#N/A,TRUE,"GENERAL"}</definedName>
    <definedName name="juuuhb" localSheetId="45" hidden="1">{"TAB1",#N/A,TRUE,"GENERAL";"TAB2",#N/A,TRUE,"GENERAL";"TAB3",#N/A,TRUE,"GENERAL";"TAB4",#N/A,TRUE,"GENERAL";"TAB5",#N/A,TRUE,"GENERAL"}</definedName>
    <definedName name="juuuhb" localSheetId="47" hidden="1">{"TAB1",#N/A,TRUE,"GENERAL";"TAB2",#N/A,TRUE,"GENERAL";"TAB3",#N/A,TRUE,"GENERAL";"TAB4",#N/A,TRUE,"GENERAL";"TAB5",#N/A,TRUE,"GENERAL"}</definedName>
    <definedName name="juuuhb" localSheetId="49" hidden="1">{"TAB1",#N/A,TRUE,"GENERAL";"TAB2",#N/A,TRUE,"GENERAL";"TAB3",#N/A,TRUE,"GENERAL";"TAB4",#N/A,TRUE,"GENERAL";"TAB5",#N/A,TRUE,"GENERAL"}</definedName>
    <definedName name="juuuhb" localSheetId="51" hidden="1">{"TAB1",#N/A,TRUE,"GENERAL";"TAB2",#N/A,TRUE,"GENERAL";"TAB3",#N/A,TRUE,"GENERAL";"TAB4",#N/A,TRUE,"GENERAL";"TAB5",#N/A,TRUE,"GENERAL"}</definedName>
    <definedName name="juuuhb" localSheetId="53" hidden="1">{"TAB1",#N/A,TRUE,"GENERAL";"TAB2",#N/A,TRUE,"GENERAL";"TAB3",#N/A,TRUE,"GENERAL";"TAB4",#N/A,TRUE,"GENERAL";"TAB5",#N/A,TRUE,"GENERAL"}</definedName>
    <definedName name="juuuhb" localSheetId="55" hidden="1">{"TAB1",#N/A,TRUE,"GENERAL";"TAB2",#N/A,TRUE,"GENERAL";"TAB3",#N/A,TRUE,"GENERAL";"TAB4",#N/A,TRUE,"GENERAL";"TAB5",#N/A,TRUE,"GENERAL"}</definedName>
    <definedName name="juuuhb" localSheetId="57" hidden="1">{"TAB1",#N/A,TRUE,"GENERAL";"TAB2",#N/A,TRUE,"GENERAL";"TAB3",#N/A,TRUE,"GENERAL";"TAB4",#N/A,TRUE,"GENERAL";"TAB5",#N/A,TRUE,"GENERAL"}</definedName>
    <definedName name="juuuhb" localSheetId="59" hidden="1">{"TAB1",#N/A,TRUE,"GENERAL";"TAB2",#N/A,TRUE,"GENERAL";"TAB3",#N/A,TRUE,"GENERAL";"TAB4",#N/A,TRUE,"GENERAL";"TAB5",#N/A,TRUE,"GENERAL"}</definedName>
    <definedName name="juuuhb" localSheetId="61" hidden="1">{"TAB1",#N/A,TRUE,"GENERAL";"TAB2",#N/A,TRUE,"GENERAL";"TAB3",#N/A,TRUE,"GENERAL";"TAB4",#N/A,TRUE,"GENERAL";"TAB5",#N/A,TRUE,"GENERAL"}</definedName>
    <definedName name="juuuhb" localSheetId="63" hidden="1">{"TAB1",#N/A,TRUE,"GENERAL";"TAB2",#N/A,TRUE,"GENERAL";"TAB3",#N/A,TRUE,"GENERAL";"TAB4",#N/A,TRUE,"GENERAL";"TAB5",#N/A,TRUE,"GENERAL"}</definedName>
    <definedName name="juuuhb" localSheetId="65" hidden="1">{"TAB1",#N/A,TRUE,"GENERAL";"TAB2",#N/A,TRUE,"GENERAL";"TAB3",#N/A,TRUE,"GENERAL";"TAB4",#N/A,TRUE,"GENERAL";"TAB5",#N/A,TRUE,"GENERAL"}</definedName>
    <definedName name="juuuhb" localSheetId="67" hidden="1">{"TAB1",#N/A,TRUE,"GENERAL";"TAB2",#N/A,TRUE,"GENERAL";"TAB3",#N/A,TRUE,"GENERAL";"TAB4",#N/A,TRUE,"GENERAL";"TAB5",#N/A,TRUE,"GENERAL"}</definedName>
    <definedName name="juuuhb" localSheetId="69" hidden="1">{"TAB1",#N/A,TRUE,"GENERAL";"TAB2",#N/A,TRUE,"GENERAL";"TAB3",#N/A,TRUE,"GENERAL";"TAB4",#N/A,TRUE,"GENERAL";"TAB5",#N/A,TRUE,"GENERAL"}</definedName>
    <definedName name="juuuhb" localSheetId="71" hidden="1">{"TAB1",#N/A,TRUE,"GENERAL";"TAB2",#N/A,TRUE,"GENERAL";"TAB3",#N/A,TRUE,"GENERAL";"TAB4",#N/A,TRUE,"GENERAL";"TAB5",#N/A,TRUE,"GENERAL"}</definedName>
    <definedName name="juuuhb" localSheetId="73" hidden="1">{"TAB1",#N/A,TRUE,"GENERAL";"TAB2",#N/A,TRUE,"GENERAL";"TAB3",#N/A,TRUE,"GENERAL";"TAB4",#N/A,TRUE,"GENERAL";"TAB5",#N/A,TRUE,"GENERAL"}</definedName>
    <definedName name="juuuhb" localSheetId="75" hidden="1">{"TAB1",#N/A,TRUE,"GENERAL";"TAB2",#N/A,TRUE,"GENERAL";"TAB3",#N/A,TRUE,"GENERAL";"TAB4",#N/A,TRUE,"GENERAL";"TAB5",#N/A,TRUE,"GENERAL"}</definedName>
    <definedName name="juuuhb" localSheetId="77" hidden="1">{"TAB1",#N/A,TRUE,"GENERAL";"TAB2",#N/A,TRUE,"GENERAL";"TAB3",#N/A,TRUE,"GENERAL";"TAB4",#N/A,TRUE,"GENERAL";"TAB5",#N/A,TRUE,"GENERAL"}</definedName>
    <definedName name="juuuhb" localSheetId="79"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6">#REF!</definedName>
    <definedName name="jvv" localSheetId="28">#REF!</definedName>
    <definedName name="jvv" localSheetId="30">#REF!</definedName>
    <definedName name="jvv" localSheetId="81">#REF!</definedName>
    <definedName name="jvv" localSheetId="32">#REF!</definedName>
    <definedName name="jvv" localSheetId="34">#REF!</definedName>
    <definedName name="jvv" localSheetId="36">#REF!</definedName>
    <definedName name="jvv" localSheetId="38">#REF!</definedName>
    <definedName name="jvv" localSheetId="40">#REF!</definedName>
    <definedName name="jvv" localSheetId="42">#REF!</definedName>
    <definedName name="jvv" localSheetId="45">#REF!</definedName>
    <definedName name="jvv" localSheetId="47">#REF!</definedName>
    <definedName name="jvv" localSheetId="49">#REF!</definedName>
    <definedName name="jvv" localSheetId="51">#REF!</definedName>
    <definedName name="jvv" localSheetId="53">#REF!</definedName>
    <definedName name="jvv" localSheetId="55">#REF!</definedName>
    <definedName name="jvv" localSheetId="57">#REF!</definedName>
    <definedName name="jvv" localSheetId="59">#REF!</definedName>
    <definedName name="jvv" localSheetId="61">#REF!</definedName>
    <definedName name="jvv" localSheetId="63">#REF!</definedName>
    <definedName name="jvv" localSheetId="65">#REF!</definedName>
    <definedName name="jvv" localSheetId="67">#REF!</definedName>
    <definedName name="jvv" localSheetId="69">#REF!</definedName>
    <definedName name="jvv" localSheetId="71">#REF!</definedName>
    <definedName name="jvv" localSheetId="73">#REF!</definedName>
    <definedName name="jvv" localSheetId="75">#REF!</definedName>
    <definedName name="jvv" localSheetId="77">#REF!</definedName>
    <definedName name="jvv" localSheetId="79">#REF!</definedName>
    <definedName name="jvv">#REF!</definedName>
    <definedName name="jyjt7" localSheetId="26" hidden="1">{"via1",#N/A,TRUE,"general";"via2",#N/A,TRUE,"general";"via3",#N/A,TRUE,"general"}</definedName>
    <definedName name="jyjt7" localSheetId="28" hidden="1">{"via1",#N/A,TRUE,"general";"via2",#N/A,TRUE,"general";"via3",#N/A,TRUE,"general"}</definedName>
    <definedName name="jyjt7" localSheetId="30" hidden="1">{"via1",#N/A,TRUE,"general";"via2",#N/A,TRUE,"general";"via3",#N/A,TRUE,"general"}</definedName>
    <definedName name="jyjt7" localSheetId="81" hidden="1">{"via1",#N/A,TRUE,"general";"via2",#N/A,TRUE,"general";"via3",#N/A,TRUE,"general"}</definedName>
    <definedName name="jyjt7" localSheetId="32" hidden="1">{"via1",#N/A,TRUE,"general";"via2",#N/A,TRUE,"general";"via3",#N/A,TRUE,"general"}</definedName>
    <definedName name="jyjt7" localSheetId="34" hidden="1">{"via1",#N/A,TRUE,"general";"via2",#N/A,TRUE,"general";"via3",#N/A,TRUE,"general"}</definedName>
    <definedName name="jyjt7" localSheetId="36" hidden="1">{"via1",#N/A,TRUE,"general";"via2",#N/A,TRUE,"general";"via3",#N/A,TRUE,"general"}</definedName>
    <definedName name="jyjt7" localSheetId="38" hidden="1">{"via1",#N/A,TRUE,"general";"via2",#N/A,TRUE,"general";"via3",#N/A,TRUE,"general"}</definedName>
    <definedName name="jyjt7" localSheetId="40" hidden="1">{"via1",#N/A,TRUE,"general";"via2",#N/A,TRUE,"general";"via3",#N/A,TRUE,"general"}</definedName>
    <definedName name="jyjt7" localSheetId="42" hidden="1">{"via1",#N/A,TRUE,"general";"via2",#N/A,TRUE,"general";"via3",#N/A,TRUE,"general"}</definedName>
    <definedName name="jyjt7" localSheetId="45" hidden="1">{"via1",#N/A,TRUE,"general";"via2",#N/A,TRUE,"general";"via3",#N/A,TRUE,"general"}</definedName>
    <definedName name="jyjt7" localSheetId="47" hidden="1">{"via1",#N/A,TRUE,"general";"via2",#N/A,TRUE,"general";"via3",#N/A,TRUE,"general"}</definedName>
    <definedName name="jyjt7" localSheetId="49" hidden="1">{"via1",#N/A,TRUE,"general";"via2",#N/A,TRUE,"general";"via3",#N/A,TRUE,"general"}</definedName>
    <definedName name="jyjt7" localSheetId="51" hidden="1">{"via1",#N/A,TRUE,"general";"via2",#N/A,TRUE,"general";"via3",#N/A,TRUE,"general"}</definedName>
    <definedName name="jyjt7" localSheetId="53" hidden="1">{"via1",#N/A,TRUE,"general";"via2",#N/A,TRUE,"general";"via3",#N/A,TRUE,"general"}</definedName>
    <definedName name="jyjt7" localSheetId="55" hidden="1">{"via1",#N/A,TRUE,"general";"via2",#N/A,TRUE,"general";"via3",#N/A,TRUE,"general"}</definedName>
    <definedName name="jyjt7" localSheetId="57" hidden="1">{"via1",#N/A,TRUE,"general";"via2",#N/A,TRUE,"general";"via3",#N/A,TRUE,"general"}</definedName>
    <definedName name="jyjt7" localSheetId="59" hidden="1">{"via1",#N/A,TRUE,"general";"via2",#N/A,TRUE,"general";"via3",#N/A,TRUE,"general"}</definedName>
    <definedName name="jyjt7" localSheetId="61" hidden="1">{"via1",#N/A,TRUE,"general";"via2",#N/A,TRUE,"general";"via3",#N/A,TRUE,"general"}</definedName>
    <definedName name="jyjt7" localSheetId="63" hidden="1">{"via1",#N/A,TRUE,"general";"via2",#N/A,TRUE,"general";"via3",#N/A,TRUE,"general"}</definedName>
    <definedName name="jyjt7" localSheetId="65" hidden="1">{"via1",#N/A,TRUE,"general";"via2",#N/A,TRUE,"general";"via3",#N/A,TRUE,"general"}</definedName>
    <definedName name="jyjt7" localSheetId="67" hidden="1">{"via1",#N/A,TRUE,"general";"via2",#N/A,TRUE,"general";"via3",#N/A,TRUE,"general"}</definedName>
    <definedName name="jyjt7" localSheetId="69" hidden="1">{"via1",#N/A,TRUE,"general";"via2",#N/A,TRUE,"general";"via3",#N/A,TRUE,"general"}</definedName>
    <definedName name="jyjt7" localSheetId="71" hidden="1">{"via1",#N/A,TRUE,"general";"via2",#N/A,TRUE,"general";"via3",#N/A,TRUE,"general"}</definedName>
    <definedName name="jyjt7" localSheetId="73" hidden="1">{"via1",#N/A,TRUE,"general";"via2",#N/A,TRUE,"general";"via3",#N/A,TRUE,"general"}</definedName>
    <definedName name="jyjt7" localSheetId="75" hidden="1">{"via1",#N/A,TRUE,"general";"via2",#N/A,TRUE,"general";"via3",#N/A,TRUE,"general"}</definedName>
    <definedName name="jyjt7" localSheetId="77" hidden="1">{"via1",#N/A,TRUE,"general";"via2",#N/A,TRUE,"general";"via3",#N/A,TRUE,"general"}</definedName>
    <definedName name="jyjt7" localSheetId="79"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6" hidden="1">{"via1",#N/A,TRUE,"general";"via2",#N/A,TRUE,"general";"via3",#N/A,TRUE,"general"}</definedName>
    <definedName name="jyt" localSheetId="28" hidden="1">{"via1",#N/A,TRUE,"general";"via2",#N/A,TRUE,"general";"via3",#N/A,TRUE,"general"}</definedName>
    <definedName name="jyt" localSheetId="30" hidden="1">{"via1",#N/A,TRUE,"general";"via2",#N/A,TRUE,"general";"via3",#N/A,TRUE,"general"}</definedName>
    <definedName name="jyt" localSheetId="81" hidden="1">{"via1",#N/A,TRUE,"general";"via2",#N/A,TRUE,"general";"via3",#N/A,TRUE,"general"}</definedName>
    <definedName name="jyt" localSheetId="32" hidden="1">{"via1",#N/A,TRUE,"general";"via2",#N/A,TRUE,"general";"via3",#N/A,TRUE,"general"}</definedName>
    <definedName name="jyt" localSheetId="34" hidden="1">{"via1",#N/A,TRUE,"general";"via2",#N/A,TRUE,"general";"via3",#N/A,TRUE,"general"}</definedName>
    <definedName name="jyt" localSheetId="36" hidden="1">{"via1",#N/A,TRUE,"general";"via2",#N/A,TRUE,"general";"via3",#N/A,TRUE,"general"}</definedName>
    <definedName name="jyt" localSheetId="38" hidden="1">{"via1",#N/A,TRUE,"general";"via2",#N/A,TRUE,"general";"via3",#N/A,TRUE,"general"}</definedName>
    <definedName name="jyt" localSheetId="40" hidden="1">{"via1",#N/A,TRUE,"general";"via2",#N/A,TRUE,"general";"via3",#N/A,TRUE,"general"}</definedName>
    <definedName name="jyt" localSheetId="42" hidden="1">{"via1",#N/A,TRUE,"general";"via2",#N/A,TRUE,"general";"via3",#N/A,TRUE,"general"}</definedName>
    <definedName name="jyt" localSheetId="45" hidden="1">{"via1",#N/A,TRUE,"general";"via2",#N/A,TRUE,"general";"via3",#N/A,TRUE,"general"}</definedName>
    <definedName name="jyt" localSheetId="47" hidden="1">{"via1",#N/A,TRUE,"general";"via2",#N/A,TRUE,"general";"via3",#N/A,TRUE,"general"}</definedName>
    <definedName name="jyt" localSheetId="49" hidden="1">{"via1",#N/A,TRUE,"general";"via2",#N/A,TRUE,"general";"via3",#N/A,TRUE,"general"}</definedName>
    <definedName name="jyt" localSheetId="51" hidden="1">{"via1",#N/A,TRUE,"general";"via2",#N/A,TRUE,"general";"via3",#N/A,TRUE,"general"}</definedName>
    <definedName name="jyt" localSheetId="53" hidden="1">{"via1",#N/A,TRUE,"general";"via2",#N/A,TRUE,"general";"via3",#N/A,TRUE,"general"}</definedName>
    <definedName name="jyt" localSheetId="55" hidden="1">{"via1",#N/A,TRUE,"general";"via2",#N/A,TRUE,"general";"via3",#N/A,TRUE,"general"}</definedName>
    <definedName name="jyt" localSheetId="57" hidden="1">{"via1",#N/A,TRUE,"general";"via2",#N/A,TRUE,"general";"via3",#N/A,TRUE,"general"}</definedName>
    <definedName name="jyt" localSheetId="59" hidden="1">{"via1",#N/A,TRUE,"general";"via2",#N/A,TRUE,"general";"via3",#N/A,TRUE,"general"}</definedName>
    <definedName name="jyt" localSheetId="61" hidden="1">{"via1",#N/A,TRUE,"general";"via2",#N/A,TRUE,"general";"via3",#N/A,TRUE,"general"}</definedName>
    <definedName name="jyt" localSheetId="63" hidden="1">{"via1",#N/A,TRUE,"general";"via2",#N/A,TRUE,"general";"via3",#N/A,TRUE,"general"}</definedName>
    <definedName name="jyt" localSheetId="65" hidden="1">{"via1",#N/A,TRUE,"general";"via2",#N/A,TRUE,"general";"via3",#N/A,TRUE,"general"}</definedName>
    <definedName name="jyt" localSheetId="67" hidden="1">{"via1",#N/A,TRUE,"general";"via2",#N/A,TRUE,"general";"via3",#N/A,TRUE,"general"}</definedName>
    <definedName name="jyt" localSheetId="69" hidden="1">{"via1",#N/A,TRUE,"general";"via2",#N/A,TRUE,"general";"via3",#N/A,TRUE,"general"}</definedName>
    <definedName name="jyt" localSheetId="71" hidden="1">{"via1",#N/A,TRUE,"general";"via2",#N/A,TRUE,"general";"via3",#N/A,TRUE,"general"}</definedName>
    <definedName name="jyt" localSheetId="73" hidden="1">{"via1",#N/A,TRUE,"general";"via2",#N/A,TRUE,"general";"via3",#N/A,TRUE,"general"}</definedName>
    <definedName name="jyt" localSheetId="75" hidden="1">{"via1",#N/A,TRUE,"general";"via2",#N/A,TRUE,"general";"via3",#N/A,TRUE,"general"}</definedName>
    <definedName name="jyt" localSheetId="77" hidden="1">{"via1",#N/A,TRUE,"general";"via2",#N/A,TRUE,"general";"via3",#N/A,TRUE,"general"}</definedName>
    <definedName name="jyt" localSheetId="79"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6" hidden="1">{"via1",#N/A,TRUE,"general";"via2",#N/A,TRUE,"general";"via3",#N/A,TRUE,"general"}</definedName>
    <definedName name="jytj" localSheetId="28" hidden="1">{"via1",#N/A,TRUE,"general";"via2",#N/A,TRUE,"general";"via3",#N/A,TRUE,"general"}</definedName>
    <definedName name="jytj" localSheetId="30" hidden="1">{"via1",#N/A,TRUE,"general";"via2",#N/A,TRUE,"general";"via3",#N/A,TRUE,"general"}</definedName>
    <definedName name="jytj" localSheetId="81" hidden="1">{"via1",#N/A,TRUE,"general";"via2",#N/A,TRUE,"general";"via3",#N/A,TRUE,"general"}</definedName>
    <definedName name="jytj" localSheetId="32" hidden="1">{"via1",#N/A,TRUE,"general";"via2",#N/A,TRUE,"general";"via3",#N/A,TRUE,"general"}</definedName>
    <definedName name="jytj" localSheetId="34" hidden="1">{"via1",#N/A,TRUE,"general";"via2",#N/A,TRUE,"general";"via3",#N/A,TRUE,"general"}</definedName>
    <definedName name="jytj" localSheetId="36" hidden="1">{"via1",#N/A,TRUE,"general";"via2",#N/A,TRUE,"general";"via3",#N/A,TRUE,"general"}</definedName>
    <definedName name="jytj" localSheetId="38" hidden="1">{"via1",#N/A,TRUE,"general";"via2",#N/A,TRUE,"general";"via3",#N/A,TRUE,"general"}</definedName>
    <definedName name="jytj" localSheetId="40" hidden="1">{"via1",#N/A,TRUE,"general";"via2",#N/A,TRUE,"general";"via3",#N/A,TRUE,"general"}</definedName>
    <definedName name="jytj" localSheetId="42" hidden="1">{"via1",#N/A,TRUE,"general";"via2",#N/A,TRUE,"general";"via3",#N/A,TRUE,"general"}</definedName>
    <definedName name="jytj" localSheetId="45" hidden="1">{"via1",#N/A,TRUE,"general";"via2",#N/A,TRUE,"general";"via3",#N/A,TRUE,"general"}</definedName>
    <definedName name="jytj" localSheetId="47" hidden="1">{"via1",#N/A,TRUE,"general";"via2",#N/A,TRUE,"general";"via3",#N/A,TRUE,"general"}</definedName>
    <definedName name="jytj" localSheetId="49" hidden="1">{"via1",#N/A,TRUE,"general";"via2",#N/A,TRUE,"general";"via3",#N/A,TRUE,"general"}</definedName>
    <definedName name="jytj" localSheetId="51" hidden="1">{"via1",#N/A,TRUE,"general";"via2",#N/A,TRUE,"general";"via3",#N/A,TRUE,"general"}</definedName>
    <definedName name="jytj" localSheetId="53" hidden="1">{"via1",#N/A,TRUE,"general";"via2",#N/A,TRUE,"general";"via3",#N/A,TRUE,"general"}</definedName>
    <definedName name="jytj" localSheetId="55" hidden="1">{"via1",#N/A,TRUE,"general";"via2",#N/A,TRUE,"general";"via3",#N/A,TRUE,"general"}</definedName>
    <definedName name="jytj" localSheetId="57" hidden="1">{"via1",#N/A,TRUE,"general";"via2",#N/A,TRUE,"general";"via3",#N/A,TRUE,"general"}</definedName>
    <definedName name="jytj" localSheetId="59" hidden="1">{"via1",#N/A,TRUE,"general";"via2",#N/A,TRUE,"general";"via3",#N/A,TRUE,"general"}</definedName>
    <definedName name="jytj" localSheetId="61" hidden="1">{"via1",#N/A,TRUE,"general";"via2",#N/A,TRUE,"general";"via3",#N/A,TRUE,"general"}</definedName>
    <definedName name="jytj" localSheetId="63" hidden="1">{"via1",#N/A,TRUE,"general";"via2",#N/A,TRUE,"general";"via3",#N/A,TRUE,"general"}</definedName>
    <definedName name="jytj" localSheetId="65" hidden="1">{"via1",#N/A,TRUE,"general";"via2",#N/A,TRUE,"general";"via3",#N/A,TRUE,"general"}</definedName>
    <definedName name="jytj" localSheetId="67" hidden="1">{"via1",#N/A,TRUE,"general";"via2",#N/A,TRUE,"general";"via3",#N/A,TRUE,"general"}</definedName>
    <definedName name="jytj" localSheetId="69" hidden="1">{"via1",#N/A,TRUE,"general";"via2",#N/A,TRUE,"general";"via3",#N/A,TRUE,"general"}</definedName>
    <definedName name="jytj" localSheetId="71" hidden="1">{"via1",#N/A,TRUE,"general";"via2",#N/A,TRUE,"general";"via3",#N/A,TRUE,"general"}</definedName>
    <definedName name="jytj" localSheetId="73" hidden="1">{"via1",#N/A,TRUE,"general";"via2",#N/A,TRUE,"general";"via3",#N/A,TRUE,"general"}</definedName>
    <definedName name="jytj" localSheetId="75" hidden="1">{"via1",#N/A,TRUE,"general";"via2",#N/A,TRUE,"general";"via3",#N/A,TRUE,"general"}</definedName>
    <definedName name="jytj" localSheetId="77" hidden="1">{"via1",#N/A,TRUE,"general";"via2",#N/A,TRUE,"general";"via3",#N/A,TRUE,"general"}</definedName>
    <definedName name="jytj" localSheetId="79"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6" hidden="1">{"via1",#N/A,TRUE,"general";"via2",#N/A,TRUE,"general";"via3",#N/A,TRUE,"general"}</definedName>
    <definedName name="jyuju" localSheetId="28" hidden="1">{"via1",#N/A,TRUE,"general";"via2",#N/A,TRUE,"general";"via3",#N/A,TRUE,"general"}</definedName>
    <definedName name="jyuju" localSheetId="30" hidden="1">{"via1",#N/A,TRUE,"general";"via2",#N/A,TRUE,"general";"via3",#N/A,TRUE,"general"}</definedName>
    <definedName name="jyuju" localSheetId="81" hidden="1">{"via1",#N/A,TRUE,"general";"via2",#N/A,TRUE,"general";"via3",#N/A,TRUE,"general"}</definedName>
    <definedName name="jyuju" localSheetId="32" hidden="1">{"via1",#N/A,TRUE,"general";"via2",#N/A,TRUE,"general";"via3",#N/A,TRUE,"general"}</definedName>
    <definedName name="jyuju" localSheetId="34" hidden="1">{"via1",#N/A,TRUE,"general";"via2",#N/A,TRUE,"general";"via3",#N/A,TRUE,"general"}</definedName>
    <definedName name="jyuju" localSheetId="36" hidden="1">{"via1",#N/A,TRUE,"general";"via2",#N/A,TRUE,"general";"via3",#N/A,TRUE,"general"}</definedName>
    <definedName name="jyuju" localSheetId="38" hidden="1">{"via1",#N/A,TRUE,"general";"via2",#N/A,TRUE,"general";"via3",#N/A,TRUE,"general"}</definedName>
    <definedName name="jyuju" localSheetId="40" hidden="1">{"via1",#N/A,TRUE,"general";"via2",#N/A,TRUE,"general";"via3",#N/A,TRUE,"general"}</definedName>
    <definedName name="jyuju" localSheetId="42" hidden="1">{"via1",#N/A,TRUE,"general";"via2",#N/A,TRUE,"general";"via3",#N/A,TRUE,"general"}</definedName>
    <definedName name="jyuju" localSheetId="45" hidden="1">{"via1",#N/A,TRUE,"general";"via2",#N/A,TRUE,"general";"via3",#N/A,TRUE,"general"}</definedName>
    <definedName name="jyuju" localSheetId="47" hidden="1">{"via1",#N/A,TRUE,"general";"via2",#N/A,TRUE,"general";"via3",#N/A,TRUE,"general"}</definedName>
    <definedName name="jyuju" localSheetId="49" hidden="1">{"via1",#N/A,TRUE,"general";"via2",#N/A,TRUE,"general";"via3",#N/A,TRUE,"general"}</definedName>
    <definedName name="jyuju" localSheetId="51" hidden="1">{"via1",#N/A,TRUE,"general";"via2",#N/A,TRUE,"general";"via3",#N/A,TRUE,"general"}</definedName>
    <definedName name="jyuju" localSheetId="53" hidden="1">{"via1",#N/A,TRUE,"general";"via2",#N/A,TRUE,"general";"via3",#N/A,TRUE,"general"}</definedName>
    <definedName name="jyuju" localSheetId="55" hidden="1">{"via1",#N/A,TRUE,"general";"via2",#N/A,TRUE,"general";"via3",#N/A,TRUE,"general"}</definedName>
    <definedName name="jyuju" localSheetId="57" hidden="1">{"via1",#N/A,TRUE,"general";"via2",#N/A,TRUE,"general";"via3",#N/A,TRUE,"general"}</definedName>
    <definedName name="jyuju" localSheetId="59" hidden="1">{"via1",#N/A,TRUE,"general";"via2",#N/A,TRUE,"general";"via3",#N/A,TRUE,"general"}</definedName>
    <definedName name="jyuju" localSheetId="61" hidden="1">{"via1",#N/A,TRUE,"general";"via2",#N/A,TRUE,"general";"via3",#N/A,TRUE,"general"}</definedName>
    <definedName name="jyuju" localSheetId="63" hidden="1">{"via1",#N/A,TRUE,"general";"via2",#N/A,TRUE,"general";"via3",#N/A,TRUE,"general"}</definedName>
    <definedName name="jyuju" localSheetId="65" hidden="1">{"via1",#N/A,TRUE,"general";"via2",#N/A,TRUE,"general";"via3",#N/A,TRUE,"general"}</definedName>
    <definedName name="jyuju" localSheetId="67" hidden="1">{"via1",#N/A,TRUE,"general";"via2",#N/A,TRUE,"general";"via3",#N/A,TRUE,"general"}</definedName>
    <definedName name="jyuju" localSheetId="69" hidden="1">{"via1",#N/A,TRUE,"general";"via2",#N/A,TRUE,"general";"via3",#N/A,TRUE,"general"}</definedName>
    <definedName name="jyuju" localSheetId="71" hidden="1">{"via1",#N/A,TRUE,"general";"via2",#N/A,TRUE,"general";"via3",#N/A,TRUE,"general"}</definedName>
    <definedName name="jyuju" localSheetId="73" hidden="1">{"via1",#N/A,TRUE,"general";"via2",#N/A,TRUE,"general";"via3",#N/A,TRUE,"general"}</definedName>
    <definedName name="jyuju" localSheetId="75" hidden="1">{"via1",#N/A,TRUE,"general";"via2",#N/A,TRUE,"general";"via3",#N/A,TRUE,"general"}</definedName>
    <definedName name="jyuju" localSheetId="77" hidden="1">{"via1",#N/A,TRUE,"general";"via2",#N/A,TRUE,"general";"via3",#N/A,TRUE,"general"}</definedName>
    <definedName name="jyuju" localSheetId="79"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6" hidden="1">{"via1",#N/A,TRUE,"general";"via2",#N/A,TRUE,"general";"via3",#N/A,TRUE,"general"}</definedName>
    <definedName name="jyujyuj" localSheetId="28" hidden="1">{"via1",#N/A,TRUE,"general";"via2",#N/A,TRUE,"general";"via3",#N/A,TRUE,"general"}</definedName>
    <definedName name="jyujyuj" localSheetId="30" hidden="1">{"via1",#N/A,TRUE,"general";"via2",#N/A,TRUE,"general";"via3",#N/A,TRUE,"general"}</definedName>
    <definedName name="jyujyuj" localSheetId="81" hidden="1">{"via1",#N/A,TRUE,"general";"via2",#N/A,TRUE,"general";"via3",#N/A,TRUE,"general"}</definedName>
    <definedName name="jyujyuj" localSheetId="32" hidden="1">{"via1",#N/A,TRUE,"general";"via2",#N/A,TRUE,"general";"via3",#N/A,TRUE,"general"}</definedName>
    <definedName name="jyujyuj" localSheetId="34" hidden="1">{"via1",#N/A,TRUE,"general";"via2",#N/A,TRUE,"general";"via3",#N/A,TRUE,"general"}</definedName>
    <definedName name="jyujyuj" localSheetId="36" hidden="1">{"via1",#N/A,TRUE,"general";"via2",#N/A,TRUE,"general";"via3",#N/A,TRUE,"general"}</definedName>
    <definedName name="jyujyuj" localSheetId="38" hidden="1">{"via1",#N/A,TRUE,"general";"via2",#N/A,TRUE,"general";"via3",#N/A,TRUE,"general"}</definedName>
    <definedName name="jyujyuj" localSheetId="40" hidden="1">{"via1",#N/A,TRUE,"general";"via2",#N/A,TRUE,"general";"via3",#N/A,TRUE,"general"}</definedName>
    <definedName name="jyujyuj" localSheetId="42" hidden="1">{"via1",#N/A,TRUE,"general";"via2",#N/A,TRUE,"general";"via3",#N/A,TRUE,"general"}</definedName>
    <definedName name="jyujyuj" localSheetId="45" hidden="1">{"via1",#N/A,TRUE,"general";"via2",#N/A,TRUE,"general";"via3",#N/A,TRUE,"general"}</definedName>
    <definedName name="jyujyuj" localSheetId="47" hidden="1">{"via1",#N/A,TRUE,"general";"via2",#N/A,TRUE,"general";"via3",#N/A,TRUE,"general"}</definedName>
    <definedName name="jyujyuj" localSheetId="49" hidden="1">{"via1",#N/A,TRUE,"general";"via2",#N/A,TRUE,"general";"via3",#N/A,TRUE,"general"}</definedName>
    <definedName name="jyujyuj" localSheetId="51" hidden="1">{"via1",#N/A,TRUE,"general";"via2",#N/A,TRUE,"general";"via3",#N/A,TRUE,"general"}</definedName>
    <definedName name="jyujyuj" localSheetId="53" hidden="1">{"via1",#N/A,TRUE,"general";"via2",#N/A,TRUE,"general";"via3",#N/A,TRUE,"general"}</definedName>
    <definedName name="jyujyuj" localSheetId="55" hidden="1">{"via1",#N/A,TRUE,"general";"via2",#N/A,TRUE,"general";"via3",#N/A,TRUE,"general"}</definedName>
    <definedName name="jyujyuj" localSheetId="57" hidden="1">{"via1",#N/A,TRUE,"general";"via2",#N/A,TRUE,"general";"via3",#N/A,TRUE,"general"}</definedName>
    <definedName name="jyujyuj" localSheetId="59" hidden="1">{"via1",#N/A,TRUE,"general";"via2",#N/A,TRUE,"general";"via3",#N/A,TRUE,"general"}</definedName>
    <definedName name="jyujyuj" localSheetId="61" hidden="1">{"via1",#N/A,TRUE,"general";"via2",#N/A,TRUE,"general";"via3",#N/A,TRUE,"general"}</definedName>
    <definedName name="jyujyuj" localSheetId="63" hidden="1">{"via1",#N/A,TRUE,"general";"via2",#N/A,TRUE,"general";"via3",#N/A,TRUE,"general"}</definedName>
    <definedName name="jyujyuj" localSheetId="65" hidden="1">{"via1",#N/A,TRUE,"general";"via2",#N/A,TRUE,"general";"via3",#N/A,TRUE,"general"}</definedName>
    <definedName name="jyujyuj" localSheetId="67" hidden="1">{"via1",#N/A,TRUE,"general";"via2",#N/A,TRUE,"general";"via3",#N/A,TRUE,"general"}</definedName>
    <definedName name="jyujyuj" localSheetId="69" hidden="1">{"via1",#N/A,TRUE,"general";"via2",#N/A,TRUE,"general";"via3",#N/A,TRUE,"general"}</definedName>
    <definedName name="jyujyuj" localSheetId="71" hidden="1">{"via1",#N/A,TRUE,"general";"via2",#N/A,TRUE,"general";"via3",#N/A,TRUE,"general"}</definedName>
    <definedName name="jyujyuj" localSheetId="73" hidden="1">{"via1",#N/A,TRUE,"general";"via2",#N/A,TRUE,"general";"via3",#N/A,TRUE,"general"}</definedName>
    <definedName name="jyujyuj" localSheetId="75" hidden="1">{"via1",#N/A,TRUE,"general";"via2",#N/A,TRUE,"general";"via3",#N/A,TRUE,"general"}</definedName>
    <definedName name="jyujyuj" localSheetId="77" hidden="1">{"via1",#N/A,TRUE,"general";"via2",#N/A,TRUE,"general";"via3",#N/A,TRUE,"general"}</definedName>
    <definedName name="jyujyuj" localSheetId="79"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#REF!</definedName>
    <definedName name="K0F1" localSheetId="26">#REF!</definedName>
    <definedName name="K0F1" localSheetId="28">#REF!</definedName>
    <definedName name="K0F1" localSheetId="30">#REF!</definedName>
    <definedName name="K0F1" localSheetId="81">#REF!</definedName>
    <definedName name="K0F1" localSheetId="32">#REF!</definedName>
    <definedName name="K0F1" localSheetId="34">#REF!</definedName>
    <definedName name="K0F1" localSheetId="36">#REF!</definedName>
    <definedName name="K0F1" localSheetId="38">#REF!</definedName>
    <definedName name="K0F1" localSheetId="40">#REF!</definedName>
    <definedName name="K0F1" localSheetId="42">#REF!</definedName>
    <definedName name="K0F1" localSheetId="45">#REF!</definedName>
    <definedName name="K0F1" localSheetId="47">#REF!</definedName>
    <definedName name="K0F1" localSheetId="49">#REF!</definedName>
    <definedName name="K0F1" localSheetId="51">#REF!</definedName>
    <definedName name="K0F1" localSheetId="53">#REF!</definedName>
    <definedName name="K0F1" localSheetId="55">#REF!</definedName>
    <definedName name="K0F1" localSheetId="57">#REF!</definedName>
    <definedName name="K0F1" localSheetId="59">#REF!</definedName>
    <definedName name="K0F1" localSheetId="61">#REF!</definedName>
    <definedName name="K0F1" localSheetId="63">#REF!</definedName>
    <definedName name="K0F1" localSheetId="65">#REF!</definedName>
    <definedName name="K0F1" localSheetId="67">#REF!</definedName>
    <definedName name="K0F1" localSheetId="69">#REF!</definedName>
    <definedName name="K0F1" localSheetId="71">#REF!</definedName>
    <definedName name="K0F1" localSheetId="73">#REF!</definedName>
    <definedName name="K0F1" localSheetId="75">#REF!</definedName>
    <definedName name="K0F1" localSheetId="77">#REF!</definedName>
    <definedName name="K0F1" localSheetId="79">#REF!</definedName>
    <definedName name="K0F1">#REF!</definedName>
    <definedName name="K0F2" localSheetId="26">#REF!</definedName>
    <definedName name="K0F2" localSheetId="28">#REF!</definedName>
    <definedName name="K0F2" localSheetId="30">#REF!</definedName>
    <definedName name="K0F2" localSheetId="81">#REF!</definedName>
    <definedName name="K0F2" localSheetId="32">#REF!</definedName>
    <definedName name="K0F2" localSheetId="34">#REF!</definedName>
    <definedName name="K0F2" localSheetId="36">#REF!</definedName>
    <definedName name="K0F2" localSheetId="38">#REF!</definedName>
    <definedName name="K0F2" localSheetId="40">#REF!</definedName>
    <definedName name="K0F2" localSheetId="42">#REF!</definedName>
    <definedName name="K0F2" localSheetId="45">#REF!</definedName>
    <definedName name="K0F2" localSheetId="47">#REF!</definedName>
    <definedName name="K0F2" localSheetId="49">#REF!</definedName>
    <definedName name="K0F2" localSheetId="51">#REF!</definedName>
    <definedName name="K0F2" localSheetId="53">#REF!</definedName>
    <definedName name="K0F2" localSheetId="55">#REF!</definedName>
    <definedName name="K0F2" localSheetId="57">#REF!</definedName>
    <definedName name="K0F2" localSheetId="59">#REF!</definedName>
    <definedName name="K0F2" localSheetId="61">#REF!</definedName>
    <definedName name="K0F2" localSheetId="63">#REF!</definedName>
    <definedName name="K0F2" localSheetId="65">#REF!</definedName>
    <definedName name="K0F2" localSheetId="67">#REF!</definedName>
    <definedName name="K0F2" localSheetId="69">#REF!</definedName>
    <definedName name="K0F2" localSheetId="71">#REF!</definedName>
    <definedName name="K0F2" localSheetId="73">#REF!</definedName>
    <definedName name="K0F2" localSheetId="75">#REF!</definedName>
    <definedName name="K0F2" localSheetId="77">#REF!</definedName>
    <definedName name="K0F2" localSheetId="79">#REF!</definedName>
    <definedName name="K0F2">#REF!</definedName>
    <definedName name="K10ALO" localSheetId="26">#REF!</definedName>
    <definedName name="K10ALO" localSheetId="28">#REF!</definedName>
    <definedName name="K10ALO" localSheetId="30">#REF!</definedName>
    <definedName name="K10ALO" localSheetId="81">#REF!</definedName>
    <definedName name="K10ALO" localSheetId="32">#REF!</definedName>
    <definedName name="K10ALO" localSheetId="34">#REF!</definedName>
    <definedName name="K10ALO" localSheetId="36">#REF!</definedName>
    <definedName name="K10ALO" localSheetId="38">#REF!</definedName>
    <definedName name="K10ALO" localSheetId="40">#REF!</definedName>
    <definedName name="K10ALO" localSheetId="42">#REF!</definedName>
    <definedName name="K10ALO" localSheetId="45">#REF!</definedName>
    <definedName name="K10ALO" localSheetId="47">#REF!</definedName>
    <definedName name="K10ALO" localSheetId="49">#REF!</definedName>
    <definedName name="K10ALO" localSheetId="51">#REF!</definedName>
    <definedName name="K10ALO" localSheetId="53">#REF!</definedName>
    <definedName name="K10ALO" localSheetId="55">#REF!</definedName>
    <definedName name="K10ALO" localSheetId="57">#REF!</definedName>
    <definedName name="K10ALO" localSheetId="59">#REF!</definedName>
    <definedName name="K10ALO" localSheetId="61">#REF!</definedName>
    <definedName name="K10ALO" localSheetId="63">#REF!</definedName>
    <definedName name="K10ALO" localSheetId="65">#REF!</definedName>
    <definedName name="K10ALO" localSheetId="67">#REF!</definedName>
    <definedName name="K10ALO" localSheetId="69">#REF!</definedName>
    <definedName name="K10ALO" localSheetId="71">#REF!</definedName>
    <definedName name="K10ALO" localSheetId="73">#REF!</definedName>
    <definedName name="K10ALO" localSheetId="75">#REF!</definedName>
    <definedName name="K10ALO" localSheetId="77">#REF!</definedName>
    <definedName name="K10ALO" localSheetId="79">#REF!</definedName>
    <definedName name="K10ALO">#REF!</definedName>
    <definedName name="K11ALO" localSheetId="26">#REF!</definedName>
    <definedName name="K11ALO" localSheetId="28">#REF!</definedName>
    <definedName name="K11ALO" localSheetId="30">#REF!</definedName>
    <definedName name="K11ALO" localSheetId="81">#REF!</definedName>
    <definedName name="K11ALO" localSheetId="32">#REF!</definedName>
    <definedName name="K11ALO" localSheetId="34">#REF!</definedName>
    <definedName name="K11ALO" localSheetId="36">#REF!</definedName>
    <definedName name="K11ALO" localSheetId="38">#REF!</definedName>
    <definedName name="K11ALO" localSheetId="40">#REF!</definedName>
    <definedName name="K11ALO" localSheetId="42">#REF!</definedName>
    <definedName name="K11ALO" localSheetId="45">#REF!</definedName>
    <definedName name="K11ALO" localSheetId="47">#REF!</definedName>
    <definedName name="K11ALO" localSheetId="49">#REF!</definedName>
    <definedName name="K11ALO" localSheetId="51">#REF!</definedName>
    <definedName name="K11ALO" localSheetId="53">#REF!</definedName>
    <definedName name="K11ALO" localSheetId="55">#REF!</definedName>
    <definedName name="K11ALO" localSheetId="57">#REF!</definedName>
    <definedName name="K11ALO" localSheetId="59">#REF!</definedName>
    <definedName name="K11ALO" localSheetId="61">#REF!</definedName>
    <definedName name="K11ALO" localSheetId="63">#REF!</definedName>
    <definedName name="K11ALO" localSheetId="65">#REF!</definedName>
    <definedName name="K11ALO" localSheetId="67">#REF!</definedName>
    <definedName name="K11ALO" localSheetId="69">#REF!</definedName>
    <definedName name="K11ALO" localSheetId="71">#REF!</definedName>
    <definedName name="K11ALO" localSheetId="73">#REF!</definedName>
    <definedName name="K11ALO" localSheetId="75">#REF!</definedName>
    <definedName name="K11ALO" localSheetId="77">#REF!</definedName>
    <definedName name="K11ALO" localSheetId="79">#REF!</definedName>
    <definedName name="K11ALO">#REF!</definedName>
    <definedName name="K1F1" localSheetId="26">#REF!</definedName>
    <definedName name="K1F1" localSheetId="28">#REF!</definedName>
    <definedName name="K1F1" localSheetId="30">#REF!</definedName>
    <definedName name="K1F1" localSheetId="81">#REF!</definedName>
    <definedName name="K1F1" localSheetId="32">#REF!</definedName>
    <definedName name="K1F1" localSheetId="34">#REF!</definedName>
    <definedName name="K1F1" localSheetId="36">#REF!</definedName>
    <definedName name="K1F1" localSheetId="38">#REF!</definedName>
    <definedName name="K1F1" localSheetId="40">#REF!</definedName>
    <definedName name="K1F1" localSheetId="42">#REF!</definedName>
    <definedName name="K1F1" localSheetId="45">#REF!</definedName>
    <definedName name="K1F1" localSheetId="47">#REF!</definedName>
    <definedName name="K1F1" localSheetId="49">#REF!</definedName>
    <definedName name="K1F1" localSheetId="51">#REF!</definedName>
    <definedName name="K1F1" localSheetId="53">#REF!</definedName>
    <definedName name="K1F1" localSheetId="55">#REF!</definedName>
    <definedName name="K1F1" localSheetId="57">#REF!</definedName>
    <definedName name="K1F1" localSheetId="59">#REF!</definedName>
    <definedName name="K1F1" localSheetId="61">#REF!</definedName>
    <definedName name="K1F1" localSheetId="63">#REF!</definedName>
    <definedName name="K1F1" localSheetId="65">#REF!</definedName>
    <definedName name="K1F1" localSheetId="67">#REF!</definedName>
    <definedName name="K1F1" localSheetId="69">#REF!</definedName>
    <definedName name="K1F1" localSheetId="71">#REF!</definedName>
    <definedName name="K1F1" localSheetId="73">#REF!</definedName>
    <definedName name="K1F1" localSheetId="75">#REF!</definedName>
    <definedName name="K1F1" localSheetId="77">#REF!</definedName>
    <definedName name="K1F1" localSheetId="79">#REF!</definedName>
    <definedName name="K1F1">#REF!</definedName>
    <definedName name="K1F2" localSheetId="26">#REF!</definedName>
    <definedName name="K1F2" localSheetId="28">#REF!</definedName>
    <definedName name="K1F2" localSheetId="30">#REF!</definedName>
    <definedName name="K1F2" localSheetId="81">#REF!</definedName>
    <definedName name="K1F2" localSheetId="32">#REF!</definedName>
    <definedName name="K1F2" localSheetId="34">#REF!</definedName>
    <definedName name="K1F2" localSheetId="36">#REF!</definedName>
    <definedName name="K1F2" localSheetId="38">#REF!</definedName>
    <definedName name="K1F2" localSheetId="40">#REF!</definedName>
    <definedName name="K1F2" localSheetId="42">#REF!</definedName>
    <definedName name="K1F2" localSheetId="45">#REF!</definedName>
    <definedName name="K1F2" localSheetId="47">#REF!</definedName>
    <definedName name="K1F2" localSheetId="49">#REF!</definedName>
    <definedName name="K1F2" localSheetId="51">#REF!</definedName>
    <definedName name="K1F2" localSheetId="53">#REF!</definedName>
    <definedName name="K1F2" localSheetId="55">#REF!</definedName>
    <definedName name="K1F2" localSheetId="57">#REF!</definedName>
    <definedName name="K1F2" localSheetId="59">#REF!</definedName>
    <definedName name="K1F2" localSheetId="61">#REF!</definedName>
    <definedName name="K1F2" localSheetId="63">#REF!</definedName>
    <definedName name="K1F2" localSheetId="65">#REF!</definedName>
    <definedName name="K1F2" localSheetId="67">#REF!</definedName>
    <definedName name="K1F2" localSheetId="69">#REF!</definedName>
    <definedName name="K1F2" localSheetId="71">#REF!</definedName>
    <definedName name="K1F2" localSheetId="73">#REF!</definedName>
    <definedName name="K1F2" localSheetId="75">#REF!</definedName>
    <definedName name="K1F2" localSheetId="77">#REF!</definedName>
    <definedName name="K1F2" localSheetId="79">#REF!</definedName>
    <definedName name="K1F2">#REF!</definedName>
    <definedName name="K2F1" localSheetId="26">#REF!</definedName>
    <definedName name="K2F1" localSheetId="28">#REF!</definedName>
    <definedName name="K2F1" localSheetId="30">#REF!</definedName>
    <definedName name="K2F1" localSheetId="81">#REF!</definedName>
    <definedName name="K2F1" localSheetId="32">#REF!</definedName>
    <definedName name="K2F1" localSheetId="34">#REF!</definedName>
    <definedName name="K2F1" localSheetId="36">#REF!</definedName>
    <definedName name="K2F1" localSheetId="38">#REF!</definedName>
    <definedName name="K2F1" localSheetId="40">#REF!</definedName>
    <definedName name="K2F1" localSheetId="42">#REF!</definedName>
    <definedName name="K2F1" localSheetId="45">#REF!</definedName>
    <definedName name="K2F1" localSheetId="47">#REF!</definedName>
    <definedName name="K2F1" localSheetId="49">#REF!</definedName>
    <definedName name="K2F1" localSheetId="51">#REF!</definedName>
    <definedName name="K2F1" localSheetId="53">#REF!</definedName>
    <definedName name="K2F1" localSheetId="55">#REF!</definedName>
    <definedName name="K2F1" localSheetId="57">#REF!</definedName>
    <definedName name="K2F1" localSheetId="59">#REF!</definedName>
    <definedName name="K2F1" localSheetId="61">#REF!</definedName>
    <definedName name="K2F1" localSheetId="63">#REF!</definedName>
    <definedName name="K2F1" localSheetId="65">#REF!</definedName>
    <definedName name="K2F1" localSheetId="67">#REF!</definedName>
    <definedName name="K2F1" localSheetId="69">#REF!</definedName>
    <definedName name="K2F1" localSheetId="71">#REF!</definedName>
    <definedName name="K2F1" localSheetId="73">#REF!</definedName>
    <definedName name="K2F1" localSheetId="75">#REF!</definedName>
    <definedName name="K2F1" localSheetId="77">#REF!</definedName>
    <definedName name="K2F1" localSheetId="79">#REF!</definedName>
    <definedName name="K2F1">#REF!</definedName>
    <definedName name="K2F2" localSheetId="26">#REF!</definedName>
    <definedName name="K2F2" localSheetId="28">#REF!</definedName>
    <definedName name="K2F2" localSheetId="30">#REF!</definedName>
    <definedName name="K2F2" localSheetId="81">#REF!</definedName>
    <definedName name="K2F2" localSheetId="32">#REF!</definedName>
    <definedName name="K2F2" localSheetId="34">#REF!</definedName>
    <definedName name="K2F2" localSheetId="36">#REF!</definedName>
    <definedName name="K2F2" localSheetId="38">#REF!</definedName>
    <definedName name="K2F2" localSheetId="40">#REF!</definedName>
    <definedName name="K2F2" localSheetId="42">#REF!</definedName>
    <definedName name="K2F2" localSheetId="45">#REF!</definedName>
    <definedName name="K2F2" localSheetId="47">#REF!</definedName>
    <definedName name="K2F2" localSheetId="49">#REF!</definedName>
    <definedName name="K2F2" localSheetId="51">#REF!</definedName>
    <definedName name="K2F2" localSheetId="53">#REF!</definedName>
    <definedName name="K2F2" localSheetId="55">#REF!</definedName>
    <definedName name="K2F2" localSheetId="57">#REF!</definedName>
    <definedName name="K2F2" localSheetId="59">#REF!</definedName>
    <definedName name="K2F2" localSheetId="61">#REF!</definedName>
    <definedName name="K2F2" localSheetId="63">#REF!</definedName>
    <definedName name="K2F2" localSheetId="65">#REF!</definedName>
    <definedName name="K2F2" localSheetId="67">#REF!</definedName>
    <definedName name="K2F2" localSheetId="69">#REF!</definedName>
    <definedName name="K2F2" localSheetId="71">#REF!</definedName>
    <definedName name="K2F2" localSheetId="73">#REF!</definedName>
    <definedName name="K2F2" localSheetId="75">#REF!</definedName>
    <definedName name="K2F2" localSheetId="77">#REF!</definedName>
    <definedName name="K2F2" localSheetId="79">#REF!</definedName>
    <definedName name="K2F2">#REF!</definedName>
    <definedName name="K3F1" localSheetId="26">#REF!</definedName>
    <definedName name="K3F1" localSheetId="28">#REF!</definedName>
    <definedName name="K3F1" localSheetId="30">#REF!</definedName>
    <definedName name="K3F1" localSheetId="81">#REF!</definedName>
    <definedName name="K3F1" localSheetId="32">#REF!</definedName>
    <definedName name="K3F1" localSheetId="34">#REF!</definedName>
    <definedName name="K3F1" localSheetId="36">#REF!</definedName>
    <definedName name="K3F1" localSheetId="38">#REF!</definedName>
    <definedName name="K3F1" localSheetId="40">#REF!</definedName>
    <definedName name="K3F1" localSheetId="42">#REF!</definedName>
    <definedName name="K3F1" localSheetId="45">#REF!</definedName>
    <definedName name="K3F1" localSheetId="47">#REF!</definedName>
    <definedName name="K3F1" localSheetId="49">#REF!</definedName>
    <definedName name="K3F1" localSheetId="51">#REF!</definedName>
    <definedName name="K3F1" localSheetId="53">#REF!</definedName>
    <definedName name="K3F1" localSheetId="55">#REF!</definedName>
    <definedName name="K3F1" localSheetId="57">#REF!</definedName>
    <definedName name="K3F1" localSheetId="59">#REF!</definedName>
    <definedName name="K3F1" localSheetId="61">#REF!</definedName>
    <definedName name="K3F1" localSheetId="63">#REF!</definedName>
    <definedName name="K3F1" localSheetId="65">#REF!</definedName>
    <definedName name="K3F1" localSheetId="67">#REF!</definedName>
    <definedName name="K3F1" localSheetId="69">#REF!</definedName>
    <definedName name="K3F1" localSheetId="71">#REF!</definedName>
    <definedName name="K3F1" localSheetId="73">#REF!</definedName>
    <definedName name="K3F1" localSheetId="75">#REF!</definedName>
    <definedName name="K3F1" localSheetId="77">#REF!</definedName>
    <definedName name="K3F1" localSheetId="79">#REF!</definedName>
    <definedName name="K3F1">#REF!</definedName>
    <definedName name="K3F2" localSheetId="26">#REF!</definedName>
    <definedName name="K3F2" localSheetId="28">#REF!</definedName>
    <definedName name="K3F2" localSheetId="30">#REF!</definedName>
    <definedName name="K3F2" localSheetId="81">#REF!</definedName>
    <definedName name="K3F2" localSheetId="32">#REF!</definedName>
    <definedName name="K3F2" localSheetId="34">#REF!</definedName>
    <definedName name="K3F2" localSheetId="36">#REF!</definedName>
    <definedName name="K3F2" localSheetId="38">#REF!</definedName>
    <definedName name="K3F2" localSheetId="40">#REF!</definedName>
    <definedName name="K3F2" localSheetId="42">#REF!</definedName>
    <definedName name="K3F2" localSheetId="45">#REF!</definedName>
    <definedName name="K3F2" localSheetId="47">#REF!</definedName>
    <definedName name="K3F2" localSheetId="49">#REF!</definedName>
    <definedName name="K3F2" localSheetId="51">#REF!</definedName>
    <definedName name="K3F2" localSheetId="53">#REF!</definedName>
    <definedName name="K3F2" localSheetId="55">#REF!</definedName>
    <definedName name="K3F2" localSheetId="57">#REF!</definedName>
    <definedName name="K3F2" localSheetId="59">#REF!</definedName>
    <definedName name="K3F2" localSheetId="61">#REF!</definedName>
    <definedName name="K3F2" localSheetId="63">#REF!</definedName>
    <definedName name="K3F2" localSheetId="65">#REF!</definedName>
    <definedName name="K3F2" localSheetId="67">#REF!</definedName>
    <definedName name="K3F2" localSheetId="69">#REF!</definedName>
    <definedName name="K3F2" localSheetId="71">#REF!</definedName>
    <definedName name="K3F2" localSheetId="73">#REF!</definedName>
    <definedName name="K3F2" localSheetId="75">#REF!</definedName>
    <definedName name="K3F2" localSheetId="77">#REF!</definedName>
    <definedName name="K3F2" localSheetId="79">#REF!</definedName>
    <definedName name="K3F2">#REF!</definedName>
    <definedName name="K4F1" localSheetId="26">#REF!</definedName>
    <definedName name="K4F1" localSheetId="28">#REF!</definedName>
    <definedName name="K4F1" localSheetId="30">#REF!</definedName>
    <definedName name="K4F1" localSheetId="81">#REF!</definedName>
    <definedName name="K4F1" localSheetId="32">#REF!</definedName>
    <definedName name="K4F1" localSheetId="34">#REF!</definedName>
    <definedName name="K4F1" localSheetId="36">#REF!</definedName>
    <definedName name="K4F1" localSheetId="38">#REF!</definedName>
    <definedName name="K4F1" localSheetId="40">#REF!</definedName>
    <definedName name="K4F1" localSheetId="42">#REF!</definedName>
    <definedName name="K4F1" localSheetId="45">#REF!</definedName>
    <definedName name="K4F1" localSheetId="47">#REF!</definedName>
    <definedName name="K4F1" localSheetId="49">#REF!</definedName>
    <definedName name="K4F1" localSheetId="51">#REF!</definedName>
    <definedName name="K4F1" localSheetId="53">#REF!</definedName>
    <definedName name="K4F1" localSheetId="55">#REF!</definedName>
    <definedName name="K4F1" localSheetId="57">#REF!</definedName>
    <definedName name="K4F1" localSheetId="59">#REF!</definedName>
    <definedName name="K4F1" localSheetId="61">#REF!</definedName>
    <definedName name="K4F1" localSheetId="63">#REF!</definedName>
    <definedName name="K4F1" localSheetId="65">#REF!</definedName>
    <definedName name="K4F1" localSheetId="67">#REF!</definedName>
    <definedName name="K4F1" localSheetId="69">#REF!</definedName>
    <definedName name="K4F1" localSheetId="71">#REF!</definedName>
    <definedName name="K4F1" localSheetId="73">#REF!</definedName>
    <definedName name="K4F1" localSheetId="75">#REF!</definedName>
    <definedName name="K4F1" localSheetId="77">#REF!</definedName>
    <definedName name="K4F1" localSheetId="79">#REF!</definedName>
    <definedName name="K4F1">#REF!</definedName>
    <definedName name="K4F2" localSheetId="26">#REF!</definedName>
    <definedName name="K4F2" localSheetId="28">#REF!</definedName>
    <definedName name="K4F2" localSheetId="30">#REF!</definedName>
    <definedName name="K4F2" localSheetId="81">#REF!</definedName>
    <definedName name="K4F2" localSheetId="32">#REF!</definedName>
    <definedName name="K4F2" localSheetId="34">#REF!</definedName>
    <definedName name="K4F2" localSheetId="36">#REF!</definedName>
    <definedName name="K4F2" localSheetId="38">#REF!</definedName>
    <definedName name="K4F2" localSheetId="40">#REF!</definedName>
    <definedName name="K4F2" localSheetId="42">#REF!</definedName>
    <definedName name="K4F2" localSheetId="45">#REF!</definedName>
    <definedName name="K4F2" localSheetId="47">#REF!</definedName>
    <definedName name="K4F2" localSheetId="49">#REF!</definedName>
    <definedName name="K4F2" localSheetId="51">#REF!</definedName>
    <definedName name="K4F2" localSheetId="53">#REF!</definedName>
    <definedName name="K4F2" localSheetId="55">#REF!</definedName>
    <definedName name="K4F2" localSheetId="57">#REF!</definedName>
    <definedName name="K4F2" localSheetId="59">#REF!</definedName>
    <definedName name="K4F2" localSheetId="61">#REF!</definedName>
    <definedName name="K4F2" localSheetId="63">#REF!</definedName>
    <definedName name="K4F2" localSheetId="65">#REF!</definedName>
    <definedName name="K4F2" localSheetId="67">#REF!</definedName>
    <definedName name="K4F2" localSheetId="69">#REF!</definedName>
    <definedName name="K4F2" localSheetId="71">#REF!</definedName>
    <definedName name="K4F2" localSheetId="73">#REF!</definedName>
    <definedName name="K4F2" localSheetId="75">#REF!</definedName>
    <definedName name="K4F2" localSheetId="77">#REF!</definedName>
    <definedName name="K4F2" localSheetId="79">#REF!</definedName>
    <definedName name="K4F2">#REF!</definedName>
    <definedName name="K5F1" localSheetId="26">#REF!</definedName>
    <definedName name="K5F1" localSheetId="28">#REF!</definedName>
    <definedName name="K5F1" localSheetId="30">#REF!</definedName>
    <definedName name="K5F1" localSheetId="81">#REF!</definedName>
    <definedName name="K5F1" localSheetId="32">#REF!</definedName>
    <definedName name="K5F1" localSheetId="34">#REF!</definedName>
    <definedName name="K5F1" localSheetId="36">#REF!</definedName>
    <definedName name="K5F1" localSheetId="38">#REF!</definedName>
    <definedName name="K5F1" localSheetId="40">#REF!</definedName>
    <definedName name="K5F1" localSheetId="42">#REF!</definedName>
    <definedName name="K5F1" localSheetId="45">#REF!</definedName>
    <definedName name="K5F1" localSheetId="47">#REF!</definedName>
    <definedName name="K5F1" localSheetId="49">#REF!</definedName>
    <definedName name="K5F1" localSheetId="51">#REF!</definedName>
    <definedName name="K5F1" localSheetId="53">#REF!</definedName>
    <definedName name="K5F1" localSheetId="55">#REF!</definedName>
    <definedName name="K5F1" localSheetId="57">#REF!</definedName>
    <definedName name="K5F1" localSheetId="59">#REF!</definedName>
    <definedName name="K5F1" localSheetId="61">#REF!</definedName>
    <definedName name="K5F1" localSheetId="63">#REF!</definedName>
    <definedName name="K5F1" localSheetId="65">#REF!</definedName>
    <definedName name="K5F1" localSheetId="67">#REF!</definedName>
    <definedName name="K5F1" localSheetId="69">#REF!</definedName>
    <definedName name="K5F1" localSheetId="71">#REF!</definedName>
    <definedName name="K5F1" localSheetId="73">#REF!</definedName>
    <definedName name="K5F1" localSheetId="75">#REF!</definedName>
    <definedName name="K5F1" localSheetId="77">#REF!</definedName>
    <definedName name="K5F1" localSheetId="79">#REF!</definedName>
    <definedName name="K5F1">#REF!</definedName>
    <definedName name="K5F2" localSheetId="26">#REF!</definedName>
    <definedName name="K5F2" localSheetId="28">#REF!</definedName>
    <definedName name="K5F2" localSheetId="30">#REF!</definedName>
    <definedName name="K5F2" localSheetId="81">#REF!</definedName>
    <definedName name="K5F2" localSheetId="32">#REF!</definedName>
    <definedName name="K5F2" localSheetId="34">#REF!</definedName>
    <definedName name="K5F2" localSheetId="36">#REF!</definedName>
    <definedName name="K5F2" localSheetId="38">#REF!</definedName>
    <definedName name="K5F2" localSheetId="40">#REF!</definedName>
    <definedName name="K5F2" localSheetId="42">#REF!</definedName>
    <definedName name="K5F2" localSheetId="45">#REF!</definedName>
    <definedName name="K5F2" localSheetId="47">#REF!</definedName>
    <definedName name="K5F2" localSheetId="49">#REF!</definedName>
    <definedName name="K5F2" localSheetId="51">#REF!</definedName>
    <definedName name="K5F2" localSheetId="53">#REF!</definedName>
    <definedName name="K5F2" localSheetId="55">#REF!</definedName>
    <definedName name="K5F2" localSheetId="57">#REF!</definedName>
    <definedName name="K5F2" localSheetId="59">#REF!</definedName>
    <definedName name="K5F2" localSheetId="61">#REF!</definedName>
    <definedName name="K5F2" localSheetId="63">#REF!</definedName>
    <definedName name="K5F2" localSheetId="65">#REF!</definedName>
    <definedName name="K5F2" localSheetId="67">#REF!</definedName>
    <definedName name="K5F2" localSheetId="69">#REF!</definedName>
    <definedName name="K5F2" localSheetId="71">#REF!</definedName>
    <definedName name="K5F2" localSheetId="73">#REF!</definedName>
    <definedName name="K5F2" localSheetId="75">#REF!</definedName>
    <definedName name="K5F2" localSheetId="77">#REF!</definedName>
    <definedName name="K5F2" localSheetId="79">#REF!</definedName>
    <definedName name="K5F2">#REF!</definedName>
    <definedName name="K6F1" localSheetId="26">#REF!</definedName>
    <definedName name="K6F1" localSheetId="28">#REF!</definedName>
    <definedName name="K6F1" localSheetId="30">#REF!</definedName>
    <definedName name="K6F1" localSheetId="81">#REF!</definedName>
    <definedName name="K6F1" localSheetId="32">#REF!</definedName>
    <definedName name="K6F1" localSheetId="34">#REF!</definedName>
    <definedName name="K6F1" localSheetId="36">#REF!</definedName>
    <definedName name="K6F1" localSheetId="38">#REF!</definedName>
    <definedName name="K6F1" localSheetId="40">#REF!</definedName>
    <definedName name="K6F1" localSheetId="42">#REF!</definedName>
    <definedName name="K6F1" localSheetId="45">#REF!</definedName>
    <definedName name="K6F1" localSheetId="47">#REF!</definedName>
    <definedName name="K6F1" localSheetId="49">#REF!</definedName>
    <definedName name="K6F1" localSheetId="51">#REF!</definedName>
    <definedName name="K6F1" localSheetId="53">#REF!</definedName>
    <definedName name="K6F1" localSheetId="55">#REF!</definedName>
    <definedName name="K6F1" localSheetId="57">#REF!</definedName>
    <definedName name="K6F1" localSheetId="59">#REF!</definedName>
    <definedName name="K6F1" localSheetId="61">#REF!</definedName>
    <definedName name="K6F1" localSheetId="63">#REF!</definedName>
    <definedName name="K6F1" localSheetId="65">#REF!</definedName>
    <definedName name="K6F1" localSheetId="67">#REF!</definedName>
    <definedName name="K6F1" localSheetId="69">#REF!</definedName>
    <definedName name="K6F1" localSheetId="71">#REF!</definedName>
    <definedName name="K6F1" localSheetId="73">#REF!</definedName>
    <definedName name="K6F1" localSheetId="75">#REF!</definedName>
    <definedName name="K6F1" localSheetId="77">#REF!</definedName>
    <definedName name="K6F1" localSheetId="79">#REF!</definedName>
    <definedName name="K6F1">#REF!</definedName>
    <definedName name="K6F2" localSheetId="26">#REF!</definedName>
    <definedName name="K6F2" localSheetId="28">#REF!</definedName>
    <definedName name="K6F2" localSheetId="30">#REF!</definedName>
    <definedName name="K6F2" localSheetId="81">#REF!</definedName>
    <definedName name="K6F2" localSheetId="32">#REF!</definedName>
    <definedName name="K6F2" localSheetId="34">#REF!</definedName>
    <definedName name="K6F2" localSheetId="36">#REF!</definedName>
    <definedName name="K6F2" localSheetId="38">#REF!</definedName>
    <definedName name="K6F2" localSheetId="40">#REF!</definedName>
    <definedName name="K6F2" localSheetId="42">#REF!</definedName>
    <definedName name="K6F2" localSheetId="45">#REF!</definedName>
    <definedName name="K6F2" localSheetId="47">#REF!</definedName>
    <definedName name="K6F2" localSheetId="49">#REF!</definedName>
    <definedName name="K6F2" localSheetId="51">#REF!</definedName>
    <definedName name="K6F2" localSheetId="53">#REF!</definedName>
    <definedName name="K6F2" localSheetId="55">#REF!</definedName>
    <definedName name="K6F2" localSheetId="57">#REF!</definedName>
    <definedName name="K6F2" localSheetId="59">#REF!</definedName>
    <definedName name="K6F2" localSheetId="61">#REF!</definedName>
    <definedName name="K6F2" localSheetId="63">#REF!</definedName>
    <definedName name="K6F2" localSheetId="65">#REF!</definedName>
    <definedName name="K6F2" localSheetId="67">#REF!</definedName>
    <definedName name="K6F2" localSheetId="69">#REF!</definedName>
    <definedName name="K6F2" localSheetId="71">#REF!</definedName>
    <definedName name="K6F2" localSheetId="73">#REF!</definedName>
    <definedName name="K6F2" localSheetId="75">#REF!</definedName>
    <definedName name="K6F2" localSheetId="77">#REF!</definedName>
    <definedName name="K6F2" localSheetId="79">#REF!</definedName>
    <definedName name="K6F2">#REF!</definedName>
    <definedName name="K7F1" localSheetId="26">#REF!</definedName>
    <definedName name="K7F1" localSheetId="28">#REF!</definedName>
    <definedName name="K7F1" localSheetId="30">#REF!</definedName>
    <definedName name="K7F1" localSheetId="81">#REF!</definedName>
    <definedName name="K7F1" localSheetId="32">#REF!</definedName>
    <definedName name="K7F1" localSheetId="34">#REF!</definedName>
    <definedName name="K7F1" localSheetId="36">#REF!</definedName>
    <definedName name="K7F1" localSheetId="38">#REF!</definedName>
    <definedName name="K7F1" localSheetId="40">#REF!</definedName>
    <definedName name="K7F1" localSheetId="42">#REF!</definedName>
    <definedName name="K7F1" localSheetId="45">#REF!</definedName>
    <definedName name="K7F1" localSheetId="47">#REF!</definedName>
    <definedName name="K7F1" localSheetId="49">#REF!</definedName>
    <definedName name="K7F1" localSheetId="51">#REF!</definedName>
    <definedName name="K7F1" localSheetId="53">#REF!</definedName>
    <definedName name="K7F1" localSheetId="55">#REF!</definedName>
    <definedName name="K7F1" localSheetId="57">#REF!</definedName>
    <definedName name="K7F1" localSheetId="59">#REF!</definedName>
    <definedName name="K7F1" localSheetId="61">#REF!</definedName>
    <definedName name="K7F1" localSheetId="63">#REF!</definedName>
    <definedName name="K7F1" localSheetId="65">#REF!</definedName>
    <definedName name="K7F1" localSheetId="67">#REF!</definedName>
    <definedName name="K7F1" localSheetId="69">#REF!</definedName>
    <definedName name="K7F1" localSheetId="71">#REF!</definedName>
    <definedName name="K7F1" localSheetId="73">#REF!</definedName>
    <definedName name="K7F1" localSheetId="75">#REF!</definedName>
    <definedName name="K7F1" localSheetId="77">#REF!</definedName>
    <definedName name="K7F1" localSheetId="79">#REF!</definedName>
    <definedName name="K7F1">#REF!</definedName>
    <definedName name="K7F2" localSheetId="26">#REF!</definedName>
    <definedName name="K7F2" localSheetId="28">#REF!</definedName>
    <definedName name="K7F2" localSheetId="30">#REF!</definedName>
    <definedName name="K7F2" localSheetId="81">#REF!</definedName>
    <definedName name="K7F2" localSheetId="32">#REF!</definedName>
    <definedName name="K7F2" localSheetId="34">#REF!</definedName>
    <definedName name="K7F2" localSheetId="36">#REF!</definedName>
    <definedName name="K7F2" localSheetId="38">#REF!</definedName>
    <definedName name="K7F2" localSheetId="40">#REF!</definedName>
    <definedName name="K7F2" localSheetId="42">#REF!</definedName>
    <definedName name="K7F2" localSheetId="45">#REF!</definedName>
    <definedName name="K7F2" localSheetId="47">#REF!</definedName>
    <definedName name="K7F2" localSheetId="49">#REF!</definedName>
    <definedName name="K7F2" localSheetId="51">#REF!</definedName>
    <definedName name="K7F2" localSheetId="53">#REF!</definedName>
    <definedName name="K7F2" localSheetId="55">#REF!</definedName>
    <definedName name="K7F2" localSheetId="57">#REF!</definedName>
    <definedName name="K7F2" localSheetId="59">#REF!</definedName>
    <definedName name="K7F2" localSheetId="61">#REF!</definedName>
    <definedName name="K7F2" localSheetId="63">#REF!</definedName>
    <definedName name="K7F2" localSheetId="65">#REF!</definedName>
    <definedName name="K7F2" localSheetId="67">#REF!</definedName>
    <definedName name="K7F2" localSheetId="69">#REF!</definedName>
    <definedName name="K7F2" localSheetId="71">#REF!</definedName>
    <definedName name="K7F2" localSheetId="73">#REF!</definedName>
    <definedName name="K7F2" localSheetId="75">#REF!</definedName>
    <definedName name="K7F2" localSheetId="77">#REF!</definedName>
    <definedName name="K7F2" localSheetId="79">#REF!</definedName>
    <definedName name="K7F2">#REF!</definedName>
    <definedName name="K8ALO" localSheetId="26">#REF!</definedName>
    <definedName name="K8ALO" localSheetId="28">#REF!</definedName>
    <definedName name="K8ALO" localSheetId="30">#REF!</definedName>
    <definedName name="K8ALO" localSheetId="81">#REF!</definedName>
    <definedName name="K8ALO" localSheetId="32">#REF!</definedName>
    <definedName name="K8ALO" localSheetId="34">#REF!</definedName>
    <definedName name="K8ALO" localSheetId="36">#REF!</definedName>
    <definedName name="K8ALO" localSheetId="38">#REF!</definedName>
    <definedName name="K8ALO" localSheetId="40">#REF!</definedName>
    <definedName name="K8ALO" localSheetId="42">#REF!</definedName>
    <definedName name="K8ALO" localSheetId="45">#REF!</definedName>
    <definedName name="K8ALO" localSheetId="47">#REF!</definedName>
    <definedName name="K8ALO" localSheetId="49">#REF!</definedName>
    <definedName name="K8ALO" localSheetId="51">#REF!</definedName>
    <definedName name="K8ALO" localSheetId="53">#REF!</definedName>
    <definedName name="K8ALO" localSheetId="55">#REF!</definedName>
    <definedName name="K8ALO" localSheetId="57">#REF!</definedName>
    <definedName name="K8ALO" localSheetId="59">#REF!</definedName>
    <definedName name="K8ALO" localSheetId="61">#REF!</definedName>
    <definedName name="K8ALO" localSheetId="63">#REF!</definedName>
    <definedName name="K8ALO" localSheetId="65">#REF!</definedName>
    <definedName name="K8ALO" localSheetId="67">#REF!</definedName>
    <definedName name="K8ALO" localSheetId="69">#REF!</definedName>
    <definedName name="K8ALO" localSheetId="71">#REF!</definedName>
    <definedName name="K8ALO" localSheetId="73">#REF!</definedName>
    <definedName name="K8ALO" localSheetId="75">#REF!</definedName>
    <definedName name="K8ALO" localSheetId="77">#REF!</definedName>
    <definedName name="K8ALO" localSheetId="79">#REF!</definedName>
    <definedName name="K8ALO">#REF!</definedName>
    <definedName name="K8F1" localSheetId="26">#REF!</definedName>
    <definedName name="K8F1" localSheetId="28">#REF!</definedName>
    <definedName name="K8F1" localSheetId="30">#REF!</definedName>
    <definedName name="K8F1" localSheetId="81">#REF!</definedName>
    <definedName name="K8F1" localSheetId="32">#REF!</definedName>
    <definedName name="K8F1" localSheetId="34">#REF!</definedName>
    <definedName name="K8F1" localSheetId="36">#REF!</definedName>
    <definedName name="K8F1" localSheetId="38">#REF!</definedName>
    <definedName name="K8F1" localSheetId="40">#REF!</definedName>
    <definedName name="K8F1" localSheetId="42">#REF!</definedName>
    <definedName name="K8F1" localSheetId="45">#REF!</definedName>
    <definedName name="K8F1" localSheetId="47">#REF!</definedName>
    <definedName name="K8F1" localSheetId="49">#REF!</definedName>
    <definedName name="K8F1" localSheetId="51">#REF!</definedName>
    <definedName name="K8F1" localSheetId="53">#REF!</definedName>
    <definedName name="K8F1" localSheetId="55">#REF!</definedName>
    <definedName name="K8F1" localSheetId="57">#REF!</definedName>
    <definedName name="K8F1" localSheetId="59">#REF!</definedName>
    <definedName name="K8F1" localSheetId="61">#REF!</definedName>
    <definedName name="K8F1" localSheetId="63">#REF!</definedName>
    <definedName name="K8F1" localSheetId="65">#REF!</definedName>
    <definedName name="K8F1" localSheetId="67">#REF!</definedName>
    <definedName name="K8F1" localSheetId="69">#REF!</definedName>
    <definedName name="K8F1" localSheetId="71">#REF!</definedName>
    <definedName name="K8F1" localSheetId="73">#REF!</definedName>
    <definedName name="K8F1" localSheetId="75">#REF!</definedName>
    <definedName name="K8F1" localSheetId="77">#REF!</definedName>
    <definedName name="K8F1" localSheetId="79">#REF!</definedName>
    <definedName name="K8F1">#REF!</definedName>
    <definedName name="K8F2" localSheetId="26">#REF!</definedName>
    <definedName name="K8F2" localSheetId="28">#REF!</definedName>
    <definedName name="K8F2" localSheetId="30">#REF!</definedName>
    <definedName name="K8F2" localSheetId="81">#REF!</definedName>
    <definedName name="K8F2" localSheetId="32">#REF!</definedName>
    <definedName name="K8F2" localSheetId="34">#REF!</definedName>
    <definedName name="K8F2" localSheetId="36">#REF!</definedName>
    <definedName name="K8F2" localSheetId="38">#REF!</definedName>
    <definedName name="K8F2" localSheetId="40">#REF!</definedName>
    <definedName name="K8F2" localSheetId="42">#REF!</definedName>
    <definedName name="K8F2" localSheetId="45">#REF!</definedName>
    <definedName name="K8F2" localSheetId="47">#REF!</definedName>
    <definedName name="K8F2" localSheetId="49">#REF!</definedName>
    <definedName name="K8F2" localSheetId="51">#REF!</definedName>
    <definedName name="K8F2" localSheetId="53">#REF!</definedName>
    <definedName name="K8F2" localSheetId="55">#REF!</definedName>
    <definedName name="K8F2" localSheetId="57">#REF!</definedName>
    <definedName name="K8F2" localSheetId="59">#REF!</definedName>
    <definedName name="K8F2" localSheetId="61">#REF!</definedName>
    <definedName name="K8F2" localSheetId="63">#REF!</definedName>
    <definedName name="K8F2" localSheetId="65">#REF!</definedName>
    <definedName name="K8F2" localSheetId="67">#REF!</definedName>
    <definedName name="K8F2" localSheetId="69">#REF!</definedName>
    <definedName name="K8F2" localSheetId="71">#REF!</definedName>
    <definedName name="K8F2" localSheetId="73">#REF!</definedName>
    <definedName name="K8F2" localSheetId="75">#REF!</definedName>
    <definedName name="K8F2" localSheetId="77">#REF!</definedName>
    <definedName name="K8F2" localSheetId="79">#REF!</definedName>
    <definedName name="K8F2">#REF!</definedName>
    <definedName name="K9ALO" localSheetId="26">#REF!</definedName>
    <definedName name="K9ALO" localSheetId="28">#REF!</definedName>
    <definedName name="K9ALO" localSheetId="30">#REF!</definedName>
    <definedName name="K9ALO" localSheetId="81">#REF!</definedName>
    <definedName name="K9ALO" localSheetId="32">#REF!</definedName>
    <definedName name="K9ALO" localSheetId="34">#REF!</definedName>
    <definedName name="K9ALO" localSheetId="36">#REF!</definedName>
    <definedName name="K9ALO" localSheetId="38">#REF!</definedName>
    <definedName name="K9ALO" localSheetId="40">#REF!</definedName>
    <definedName name="K9ALO" localSheetId="42">#REF!</definedName>
    <definedName name="K9ALO" localSheetId="45">#REF!</definedName>
    <definedName name="K9ALO" localSheetId="47">#REF!</definedName>
    <definedName name="K9ALO" localSheetId="49">#REF!</definedName>
    <definedName name="K9ALO" localSheetId="51">#REF!</definedName>
    <definedName name="K9ALO" localSheetId="53">#REF!</definedName>
    <definedName name="K9ALO" localSheetId="55">#REF!</definedName>
    <definedName name="K9ALO" localSheetId="57">#REF!</definedName>
    <definedName name="K9ALO" localSheetId="59">#REF!</definedName>
    <definedName name="K9ALO" localSheetId="61">#REF!</definedName>
    <definedName name="K9ALO" localSheetId="63">#REF!</definedName>
    <definedName name="K9ALO" localSheetId="65">#REF!</definedName>
    <definedName name="K9ALO" localSheetId="67">#REF!</definedName>
    <definedName name="K9ALO" localSheetId="69">#REF!</definedName>
    <definedName name="K9ALO" localSheetId="71">#REF!</definedName>
    <definedName name="K9ALO" localSheetId="73">#REF!</definedName>
    <definedName name="K9ALO" localSheetId="75">#REF!</definedName>
    <definedName name="K9ALO" localSheetId="77">#REF!</definedName>
    <definedName name="K9ALO" localSheetId="79">#REF!</definedName>
    <definedName name="K9ALO">#REF!</definedName>
    <definedName name="KAKA">#REF!</definedName>
    <definedName name="kasksn">#REF!</definedName>
    <definedName name="kdmfm" hidden="1">#REF!</definedName>
    <definedName name="kf">#REF!</definedName>
    <definedName name="KG">'[121]KILOS Ø'!$A$2:$C$9</definedName>
    <definedName name="kh">#REF!</definedName>
    <definedName name="KHGGH" localSheetId="26" hidden="1">{"via1",#N/A,TRUE,"general";"via2",#N/A,TRUE,"general";"via3",#N/A,TRUE,"general"}</definedName>
    <definedName name="KHGGH" localSheetId="28" hidden="1">{"via1",#N/A,TRUE,"general";"via2",#N/A,TRUE,"general";"via3",#N/A,TRUE,"general"}</definedName>
    <definedName name="KHGGH" localSheetId="30" hidden="1">{"via1",#N/A,TRUE,"general";"via2",#N/A,TRUE,"general";"via3",#N/A,TRUE,"general"}</definedName>
    <definedName name="KHGGH" localSheetId="81" hidden="1">{"via1",#N/A,TRUE,"general";"via2",#N/A,TRUE,"general";"via3",#N/A,TRUE,"general"}</definedName>
    <definedName name="KHGGH" localSheetId="32" hidden="1">{"via1",#N/A,TRUE,"general";"via2",#N/A,TRUE,"general";"via3",#N/A,TRUE,"general"}</definedName>
    <definedName name="KHGGH" localSheetId="34" hidden="1">{"via1",#N/A,TRUE,"general";"via2",#N/A,TRUE,"general";"via3",#N/A,TRUE,"general"}</definedName>
    <definedName name="KHGGH" localSheetId="36" hidden="1">{"via1",#N/A,TRUE,"general";"via2",#N/A,TRUE,"general";"via3",#N/A,TRUE,"general"}</definedName>
    <definedName name="KHGGH" localSheetId="38" hidden="1">{"via1",#N/A,TRUE,"general";"via2",#N/A,TRUE,"general";"via3",#N/A,TRUE,"general"}</definedName>
    <definedName name="KHGGH" localSheetId="40" hidden="1">{"via1",#N/A,TRUE,"general";"via2",#N/A,TRUE,"general";"via3",#N/A,TRUE,"general"}</definedName>
    <definedName name="KHGGH" localSheetId="42" hidden="1">{"via1",#N/A,TRUE,"general";"via2",#N/A,TRUE,"general";"via3",#N/A,TRUE,"general"}</definedName>
    <definedName name="KHGGH" localSheetId="45" hidden="1">{"via1",#N/A,TRUE,"general";"via2",#N/A,TRUE,"general";"via3",#N/A,TRUE,"general"}</definedName>
    <definedName name="KHGGH" localSheetId="47" hidden="1">{"via1",#N/A,TRUE,"general";"via2",#N/A,TRUE,"general";"via3",#N/A,TRUE,"general"}</definedName>
    <definedName name="KHGGH" localSheetId="49" hidden="1">{"via1",#N/A,TRUE,"general";"via2",#N/A,TRUE,"general";"via3",#N/A,TRUE,"general"}</definedName>
    <definedName name="KHGGH" localSheetId="51" hidden="1">{"via1",#N/A,TRUE,"general";"via2",#N/A,TRUE,"general";"via3",#N/A,TRUE,"general"}</definedName>
    <definedName name="KHGGH" localSheetId="53" hidden="1">{"via1",#N/A,TRUE,"general";"via2",#N/A,TRUE,"general";"via3",#N/A,TRUE,"general"}</definedName>
    <definedName name="KHGGH" localSheetId="55" hidden="1">{"via1",#N/A,TRUE,"general";"via2",#N/A,TRUE,"general";"via3",#N/A,TRUE,"general"}</definedName>
    <definedName name="KHGGH" localSheetId="57" hidden="1">{"via1",#N/A,TRUE,"general";"via2",#N/A,TRUE,"general";"via3",#N/A,TRUE,"general"}</definedName>
    <definedName name="KHGGH" localSheetId="59" hidden="1">{"via1",#N/A,TRUE,"general";"via2",#N/A,TRUE,"general";"via3",#N/A,TRUE,"general"}</definedName>
    <definedName name="KHGGH" localSheetId="61" hidden="1">{"via1",#N/A,TRUE,"general";"via2",#N/A,TRUE,"general";"via3",#N/A,TRUE,"general"}</definedName>
    <definedName name="KHGGH" localSheetId="63" hidden="1">{"via1",#N/A,TRUE,"general";"via2",#N/A,TRUE,"general";"via3",#N/A,TRUE,"general"}</definedName>
    <definedName name="KHGGH" localSheetId="65" hidden="1">{"via1",#N/A,TRUE,"general";"via2",#N/A,TRUE,"general";"via3",#N/A,TRUE,"general"}</definedName>
    <definedName name="KHGGH" localSheetId="67" hidden="1">{"via1",#N/A,TRUE,"general";"via2",#N/A,TRUE,"general";"via3",#N/A,TRUE,"general"}</definedName>
    <definedName name="KHGGH" localSheetId="69" hidden="1">{"via1",#N/A,TRUE,"general";"via2",#N/A,TRUE,"general";"via3",#N/A,TRUE,"general"}</definedName>
    <definedName name="KHGGH" localSheetId="71" hidden="1">{"via1",#N/A,TRUE,"general";"via2",#N/A,TRUE,"general";"via3",#N/A,TRUE,"general"}</definedName>
    <definedName name="KHGGH" localSheetId="73" hidden="1">{"via1",#N/A,TRUE,"general";"via2",#N/A,TRUE,"general";"via3",#N/A,TRUE,"general"}</definedName>
    <definedName name="KHGGH" localSheetId="75" hidden="1">{"via1",#N/A,TRUE,"general";"via2",#N/A,TRUE,"general";"via3",#N/A,TRUE,"general"}</definedName>
    <definedName name="KHGGH" localSheetId="77" hidden="1">{"via1",#N/A,TRUE,"general";"via2",#N/A,TRUE,"general";"via3",#N/A,TRUE,"general"}</definedName>
    <definedName name="KHGGH" localSheetId="79"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6"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8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40" hidden="1">{"TAB1",#N/A,TRUE,"GENERAL";"TAB2",#N/A,TRUE,"GENERAL";"TAB3",#N/A,TRUE,"GENERAL";"TAB4",#N/A,TRUE,"GENERAL";"TAB5",#N/A,TRUE,"GENERAL"}</definedName>
    <definedName name="khjk7" localSheetId="42" hidden="1">{"TAB1",#N/A,TRUE,"GENERAL";"TAB2",#N/A,TRUE,"GENERAL";"TAB3",#N/A,TRUE,"GENERAL";"TAB4",#N/A,TRUE,"GENERAL";"TAB5",#N/A,TRUE,"GENERAL"}</definedName>
    <definedName name="khjk7" localSheetId="45" hidden="1">{"TAB1",#N/A,TRUE,"GENERAL";"TAB2",#N/A,TRUE,"GENERAL";"TAB3",#N/A,TRUE,"GENERAL";"TAB4",#N/A,TRUE,"GENERAL";"TAB5",#N/A,TRUE,"GENERAL"}</definedName>
    <definedName name="khjk7" localSheetId="47" hidden="1">{"TAB1",#N/A,TRUE,"GENERAL";"TAB2",#N/A,TRUE,"GENERAL";"TAB3",#N/A,TRUE,"GENERAL";"TAB4",#N/A,TRUE,"GENERAL";"TAB5",#N/A,TRUE,"GENERAL"}</definedName>
    <definedName name="khjk7" localSheetId="49" hidden="1">{"TAB1",#N/A,TRUE,"GENERAL";"TAB2",#N/A,TRUE,"GENERAL";"TAB3",#N/A,TRUE,"GENERAL";"TAB4",#N/A,TRUE,"GENERAL";"TAB5",#N/A,TRUE,"GENERAL"}</definedName>
    <definedName name="khjk7" localSheetId="51" hidden="1">{"TAB1",#N/A,TRUE,"GENERAL";"TAB2",#N/A,TRUE,"GENERAL";"TAB3",#N/A,TRUE,"GENERAL";"TAB4",#N/A,TRUE,"GENERAL";"TAB5",#N/A,TRUE,"GENERAL"}</definedName>
    <definedName name="khjk7" localSheetId="53" hidden="1">{"TAB1",#N/A,TRUE,"GENERAL";"TAB2",#N/A,TRUE,"GENERAL";"TAB3",#N/A,TRUE,"GENERAL";"TAB4",#N/A,TRUE,"GENERAL";"TAB5",#N/A,TRUE,"GENERAL"}</definedName>
    <definedName name="khjk7" localSheetId="55" hidden="1">{"TAB1",#N/A,TRUE,"GENERAL";"TAB2",#N/A,TRUE,"GENERAL";"TAB3",#N/A,TRUE,"GENERAL";"TAB4",#N/A,TRUE,"GENERAL";"TAB5",#N/A,TRUE,"GENERAL"}</definedName>
    <definedName name="khjk7" localSheetId="57" hidden="1">{"TAB1",#N/A,TRUE,"GENERAL";"TAB2",#N/A,TRUE,"GENERAL";"TAB3",#N/A,TRUE,"GENERAL";"TAB4",#N/A,TRUE,"GENERAL";"TAB5",#N/A,TRUE,"GENERAL"}</definedName>
    <definedName name="khjk7" localSheetId="59" hidden="1">{"TAB1",#N/A,TRUE,"GENERAL";"TAB2",#N/A,TRUE,"GENERAL";"TAB3",#N/A,TRUE,"GENERAL";"TAB4",#N/A,TRUE,"GENERAL";"TAB5",#N/A,TRUE,"GENERAL"}</definedName>
    <definedName name="khjk7" localSheetId="61" hidden="1">{"TAB1",#N/A,TRUE,"GENERAL";"TAB2",#N/A,TRUE,"GENERAL";"TAB3",#N/A,TRUE,"GENERAL";"TAB4",#N/A,TRUE,"GENERAL";"TAB5",#N/A,TRUE,"GENERAL"}</definedName>
    <definedName name="khjk7" localSheetId="63" hidden="1">{"TAB1",#N/A,TRUE,"GENERAL";"TAB2",#N/A,TRUE,"GENERAL";"TAB3",#N/A,TRUE,"GENERAL";"TAB4",#N/A,TRUE,"GENERAL";"TAB5",#N/A,TRUE,"GENERAL"}</definedName>
    <definedName name="khjk7" localSheetId="65" hidden="1">{"TAB1",#N/A,TRUE,"GENERAL";"TAB2",#N/A,TRUE,"GENERAL";"TAB3",#N/A,TRUE,"GENERAL";"TAB4",#N/A,TRUE,"GENERAL";"TAB5",#N/A,TRUE,"GENERAL"}</definedName>
    <definedName name="khjk7" localSheetId="67" hidden="1">{"TAB1",#N/A,TRUE,"GENERAL";"TAB2",#N/A,TRUE,"GENERAL";"TAB3",#N/A,TRUE,"GENERAL";"TAB4",#N/A,TRUE,"GENERAL";"TAB5",#N/A,TRUE,"GENERAL"}</definedName>
    <definedName name="khjk7" localSheetId="69" hidden="1">{"TAB1",#N/A,TRUE,"GENERAL";"TAB2",#N/A,TRUE,"GENERAL";"TAB3",#N/A,TRUE,"GENERAL";"TAB4",#N/A,TRUE,"GENERAL";"TAB5",#N/A,TRUE,"GENERAL"}</definedName>
    <definedName name="khjk7" localSheetId="71" hidden="1">{"TAB1",#N/A,TRUE,"GENERAL";"TAB2",#N/A,TRUE,"GENERAL";"TAB3",#N/A,TRUE,"GENERAL";"TAB4",#N/A,TRUE,"GENERAL";"TAB5",#N/A,TRUE,"GENERAL"}</definedName>
    <definedName name="khjk7" localSheetId="73" hidden="1">{"TAB1",#N/A,TRUE,"GENERAL";"TAB2",#N/A,TRUE,"GENERAL";"TAB3",#N/A,TRUE,"GENERAL";"TAB4",#N/A,TRUE,"GENERAL";"TAB5",#N/A,TRUE,"GENERAL"}</definedName>
    <definedName name="khjk7" localSheetId="75" hidden="1">{"TAB1",#N/A,TRUE,"GENERAL";"TAB2",#N/A,TRUE,"GENERAL";"TAB3",#N/A,TRUE,"GENERAL";"TAB4",#N/A,TRUE,"GENERAL";"TAB5",#N/A,TRUE,"GENERAL"}</definedName>
    <definedName name="khjk7" localSheetId="77" hidden="1">{"TAB1",#N/A,TRUE,"GENERAL";"TAB2",#N/A,TRUE,"GENERAL";"TAB3",#N/A,TRUE,"GENERAL";"TAB4",#N/A,TRUE,"GENERAL";"TAB5",#N/A,TRUE,"GENERAL"}</definedName>
    <definedName name="khjk7" localSheetId="79"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6" hidden="1">{"via1",#N/A,TRUE,"general";"via2",#N/A,TRUE,"general";"via3",#N/A,TRUE,"general"}</definedName>
    <definedName name="kikik" localSheetId="28" hidden="1">{"via1",#N/A,TRUE,"general";"via2",#N/A,TRUE,"general";"via3",#N/A,TRUE,"general"}</definedName>
    <definedName name="kikik" localSheetId="30" hidden="1">{"via1",#N/A,TRUE,"general";"via2",#N/A,TRUE,"general";"via3",#N/A,TRUE,"general"}</definedName>
    <definedName name="kikik" localSheetId="81" hidden="1">{"via1",#N/A,TRUE,"general";"via2",#N/A,TRUE,"general";"via3",#N/A,TRUE,"general"}</definedName>
    <definedName name="kikik" localSheetId="32" hidden="1">{"via1",#N/A,TRUE,"general";"via2",#N/A,TRUE,"general";"via3",#N/A,TRUE,"general"}</definedName>
    <definedName name="kikik" localSheetId="34" hidden="1">{"via1",#N/A,TRUE,"general";"via2",#N/A,TRUE,"general";"via3",#N/A,TRUE,"general"}</definedName>
    <definedName name="kikik" localSheetId="36" hidden="1">{"via1",#N/A,TRUE,"general";"via2",#N/A,TRUE,"general";"via3",#N/A,TRUE,"general"}</definedName>
    <definedName name="kikik" localSheetId="38" hidden="1">{"via1",#N/A,TRUE,"general";"via2",#N/A,TRUE,"general";"via3",#N/A,TRUE,"general"}</definedName>
    <definedName name="kikik" localSheetId="40" hidden="1">{"via1",#N/A,TRUE,"general";"via2",#N/A,TRUE,"general";"via3",#N/A,TRUE,"general"}</definedName>
    <definedName name="kikik" localSheetId="42" hidden="1">{"via1",#N/A,TRUE,"general";"via2",#N/A,TRUE,"general";"via3",#N/A,TRUE,"general"}</definedName>
    <definedName name="kikik" localSheetId="45" hidden="1">{"via1",#N/A,TRUE,"general";"via2",#N/A,TRUE,"general";"via3",#N/A,TRUE,"general"}</definedName>
    <definedName name="kikik" localSheetId="47" hidden="1">{"via1",#N/A,TRUE,"general";"via2",#N/A,TRUE,"general";"via3",#N/A,TRUE,"general"}</definedName>
    <definedName name="kikik" localSheetId="49" hidden="1">{"via1",#N/A,TRUE,"general";"via2",#N/A,TRUE,"general";"via3",#N/A,TRUE,"general"}</definedName>
    <definedName name="kikik" localSheetId="51" hidden="1">{"via1",#N/A,TRUE,"general";"via2",#N/A,TRUE,"general";"via3",#N/A,TRUE,"general"}</definedName>
    <definedName name="kikik" localSheetId="53" hidden="1">{"via1",#N/A,TRUE,"general";"via2",#N/A,TRUE,"general";"via3",#N/A,TRUE,"general"}</definedName>
    <definedName name="kikik" localSheetId="55" hidden="1">{"via1",#N/A,TRUE,"general";"via2",#N/A,TRUE,"general";"via3",#N/A,TRUE,"general"}</definedName>
    <definedName name="kikik" localSheetId="57" hidden="1">{"via1",#N/A,TRUE,"general";"via2",#N/A,TRUE,"general";"via3",#N/A,TRUE,"general"}</definedName>
    <definedName name="kikik" localSheetId="59" hidden="1">{"via1",#N/A,TRUE,"general";"via2",#N/A,TRUE,"general";"via3",#N/A,TRUE,"general"}</definedName>
    <definedName name="kikik" localSheetId="61" hidden="1">{"via1",#N/A,TRUE,"general";"via2",#N/A,TRUE,"general";"via3",#N/A,TRUE,"general"}</definedName>
    <definedName name="kikik" localSheetId="63" hidden="1">{"via1",#N/A,TRUE,"general";"via2",#N/A,TRUE,"general";"via3",#N/A,TRUE,"general"}</definedName>
    <definedName name="kikik" localSheetId="65" hidden="1">{"via1",#N/A,TRUE,"general";"via2",#N/A,TRUE,"general";"via3",#N/A,TRUE,"general"}</definedName>
    <definedName name="kikik" localSheetId="67" hidden="1">{"via1",#N/A,TRUE,"general";"via2",#N/A,TRUE,"general";"via3",#N/A,TRUE,"general"}</definedName>
    <definedName name="kikik" localSheetId="69" hidden="1">{"via1",#N/A,TRUE,"general";"via2",#N/A,TRUE,"general";"via3",#N/A,TRUE,"general"}</definedName>
    <definedName name="kikik" localSheetId="71" hidden="1">{"via1",#N/A,TRUE,"general";"via2",#N/A,TRUE,"general";"via3",#N/A,TRUE,"general"}</definedName>
    <definedName name="kikik" localSheetId="73" hidden="1">{"via1",#N/A,TRUE,"general";"via2",#N/A,TRUE,"general";"via3",#N/A,TRUE,"general"}</definedName>
    <definedName name="kikik" localSheetId="75" hidden="1">{"via1",#N/A,TRUE,"general";"via2",#N/A,TRUE,"general";"via3",#N/A,TRUE,"general"}</definedName>
    <definedName name="kikik" localSheetId="77" hidden="1">{"via1",#N/A,TRUE,"general";"via2",#N/A,TRUE,"general";"via3",#N/A,TRUE,"general"}</definedName>
    <definedName name="kikik" localSheetId="79"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o" localSheetId="56">#REF!</definedName>
    <definedName name="kio" localSheetId="58">#REF!</definedName>
    <definedName name="kio" localSheetId="60">#REF!</definedName>
    <definedName name="kio" localSheetId="62">#REF!</definedName>
    <definedName name="kio" localSheetId="64">#REF!</definedName>
    <definedName name="kio" localSheetId="66">#REF!</definedName>
    <definedName name="kio" localSheetId="68">#REF!</definedName>
    <definedName name="kio">#REF!</definedName>
    <definedName name="kip" localSheetId="56">#REF!</definedName>
    <definedName name="kip" localSheetId="58">#REF!</definedName>
    <definedName name="kip" localSheetId="60">#REF!</definedName>
    <definedName name="kip" localSheetId="62">#REF!</definedName>
    <definedName name="kip" localSheetId="64">#REF!</definedName>
    <definedName name="kip" localSheetId="66">#REF!</definedName>
    <definedName name="kip" localSheetId="68">#REF!</definedName>
    <definedName name="kip">#REF!</definedName>
    <definedName name="kj">#REF!</definedName>
    <definedName name="kjghf" localSheetId="56">#REF!</definedName>
    <definedName name="kjghf" localSheetId="58">#REF!</definedName>
    <definedName name="kjghf" localSheetId="60">#REF!</definedName>
    <definedName name="kjghf" localSheetId="62">#REF!</definedName>
    <definedName name="kjghf" localSheetId="64">#REF!</definedName>
    <definedName name="kjghf" localSheetId="66">#REF!</definedName>
    <definedName name="kjghf" localSheetId="68">#REF!</definedName>
    <definedName name="kjghf">#REF!</definedName>
    <definedName name="KJH">#REF!</definedName>
    <definedName name="kjhkd" localSheetId="26" hidden="1">{"via1",#N/A,TRUE,"general";"via2",#N/A,TRUE,"general";"via3",#N/A,TRUE,"general"}</definedName>
    <definedName name="kjhkd" localSheetId="28" hidden="1">{"via1",#N/A,TRUE,"general";"via2",#N/A,TRUE,"general";"via3",#N/A,TRUE,"general"}</definedName>
    <definedName name="kjhkd" localSheetId="30" hidden="1">{"via1",#N/A,TRUE,"general";"via2",#N/A,TRUE,"general";"via3",#N/A,TRUE,"general"}</definedName>
    <definedName name="kjhkd" localSheetId="81" hidden="1">{"via1",#N/A,TRUE,"general";"via2",#N/A,TRUE,"general";"via3",#N/A,TRUE,"general"}</definedName>
    <definedName name="kjhkd" localSheetId="32" hidden="1">{"via1",#N/A,TRUE,"general";"via2",#N/A,TRUE,"general";"via3",#N/A,TRUE,"general"}</definedName>
    <definedName name="kjhkd" localSheetId="34" hidden="1">{"via1",#N/A,TRUE,"general";"via2",#N/A,TRUE,"general";"via3",#N/A,TRUE,"general"}</definedName>
    <definedName name="kjhkd" localSheetId="36" hidden="1">{"via1",#N/A,TRUE,"general";"via2",#N/A,TRUE,"general";"via3",#N/A,TRUE,"general"}</definedName>
    <definedName name="kjhkd" localSheetId="38" hidden="1">{"via1",#N/A,TRUE,"general";"via2",#N/A,TRUE,"general";"via3",#N/A,TRUE,"general"}</definedName>
    <definedName name="kjhkd" localSheetId="40" hidden="1">{"via1",#N/A,TRUE,"general";"via2",#N/A,TRUE,"general";"via3",#N/A,TRUE,"general"}</definedName>
    <definedName name="kjhkd" localSheetId="42" hidden="1">{"via1",#N/A,TRUE,"general";"via2",#N/A,TRUE,"general";"via3",#N/A,TRUE,"general"}</definedName>
    <definedName name="kjhkd" localSheetId="45" hidden="1">{"via1",#N/A,TRUE,"general";"via2",#N/A,TRUE,"general";"via3",#N/A,TRUE,"general"}</definedName>
    <definedName name="kjhkd" localSheetId="47" hidden="1">{"via1",#N/A,TRUE,"general";"via2",#N/A,TRUE,"general";"via3",#N/A,TRUE,"general"}</definedName>
    <definedName name="kjhkd" localSheetId="49" hidden="1">{"via1",#N/A,TRUE,"general";"via2",#N/A,TRUE,"general";"via3",#N/A,TRUE,"general"}</definedName>
    <definedName name="kjhkd" localSheetId="51" hidden="1">{"via1",#N/A,TRUE,"general";"via2",#N/A,TRUE,"general";"via3",#N/A,TRUE,"general"}</definedName>
    <definedName name="kjhkd" localSheetId="53" hidden="1">{"via1",#N/A,TRUE,"general";"via2",#N/A,TRUE,"general";"via3",#N/A,TRUE,"general"}</definedName>
    <definedName name="kjhkd" localSheetId="55" hidden="1">{"via1",#N/A,TRUE,"general";"via2",#N/A,TRUE,"general";"via3",#N/A,TRUE,"general"}</definedName>
    <definedName name="kjhkd" localSheetId="57" hidden="1">{"via1",#N/A,TRUE,"general";"via2",#N/A,TRUE,"general";"via3",#N/A,TRUE,"general"}</definedName>
    <definedName name="kjhkd" localSheetId="59" hidden="1">{"via1",#N/A,TRUE,"general";"via2",#N/A,TRUE,"general";"via3",#N/A,TRUE,"general"}</definedName>
    <definedName name="kjhkd" localSheetId="61" hidden="1">{"via1",#N/A,TRUE,"general";"via2",#N/A,TRUE,"general";"via3",#N/A,TRUE,"general"}</definedName>
    <definedName name="kjhkd" localSheetId="63" hidden="1">{"via1",#N/A,TRUE,"general";"via2",#N/A,TRUE,"general";"via3",#N/A,TRUE,"general"}</definedName>
    <definedName name="kjhkd" localSheetId="65" hidden="1">{"via1",#N/A,TRUE,"general";"via2",#N/A,TRUE,"general";"via3",#N/A,TRUE,"general"}</definedName>
    <definedName name="kjhkd" localSheetId="67" hidden="1">{"via1",#N/A,TRUE,"general";"via2",#N/A,TRUE,"general";"via3",#N/A,TRUE,"general"}</definedName>
    <definedName name="kjhkd" localSheetId="69" hidden="1">{"via1",#N/A,TRUE,"general";"via2",#N/A,TRUE,"general";"via3",#N/A,TRUE,"general"}</definedName>
    <definedName name="kjhkd" localSheetId="71" hidden="1">{"via1",#N/A,TRUE,"general";"via2",#N/A,TRUE,"general";"via3",#N/A,TRUE,"general"}</definedName>
    <definedName name="kjhkd" localSheetId="73" hidden="1">{"via1",#N/A,TRUE,"general";"via2",#N/A,TRUE,"general";"via3",#N/A,TRUE,"general"}</definedName>
    <definedName name="kjhkd" localSheetId="75" hidden="1">{"via1",#N/A,TRUE,"general";"via2",#N/A,TRUE,"general";"via3",#N/A,TRUE,"general"}</definedName>
    <definedName name="kjhkd" localSheetId="77" hidden="1">{"via1",#N/A,TRUE,"general";"via2",#N/A,TRUE,"general";"via3",#N/A,TRUE,"general"}</definedName>
    <definedName name="kjhkd" localSheetId="79"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26" hidden="1">{"via1",#N/A,TRUE,"general";"via2",#N/A,TRUE,"general";"via3",#N/A,TRUE,"general"}</definedName>
    <definedName name="kjk" localSheetId="28" hidden="1">{"via1",#N/A,TRUE,"general";"via2",#N/A,TRUE,"general";"via3",#N/A,TRUE,"general"}</definedName>
    <definedName name="kjk" localSheetId="30" hidden="1">{"via1",#N/A,TRUE,"general";"via2",#N/A,TRUE,"general";"via3",#N/A,TRUE,"general"}</definedName>
    <definedName name="kjk" localSheetId="81" hidden="1">{"via1",#N/A,TRUE,"general";"via2",#N/A,TRUE,"general";"via3",#N/A,TRUE,"general"}</definedName>
    <definedName name="kjk" localSheetId="32" hidden="1">{"via1",#N/A,TRUE,"general";"via2",#N/A,TRUE,"general";"via3",#N/A,TRUE,"general"}</definedName>
    <definedName name="kjk" localSheetId="34" hidden="1">{"via1",#N/A,TRUE,"general";"via2",#N/A,TRUE,"general";"via3",#N/A,TRUE,"general"}</definedName>
    <definedName name="kjk" localSheetId="36" hidden="1">{"via1",#N/A,TRUE,"general";"via2",#N/A,TRUE,"general";"via3",#N/A,TRUE,"general"}</definedName>
    <definedName name="kjk" localSheetId="38" hidden="1">{"via1",#N/A,TRUE,"general";"via2",#N/A,TRUE,"general";"via3",#N/A,TRUE,"general"}</definedName>
    <definedName name="kjk" localSheetId="40" hidden="1">{"via1",#N/A,TRUE,"general";"via2",#N/A,TRUE,"general";"via3",#N/A,TRUE,"general"}</definedName>
    <definedName name="kjk" localSheetId="42" hidden="1">{"via1",#N/A,TRUE,"general";"via2",#N/A,TRUE,"general";"via3",#N/A,TRUE,"general"}</definedName>
    <definedName name="kjk" localSheetId="45" hidden="1">{"via1",#N/A,TRUE,"general";"via2",#N/A,TRUE,"general";"via3",#N/A,TRUE,"general"}</definedName>
    <definedName name="kjk" localSheetId="47" hidden="1">{"via1",#N/A,TRUE,"general";"via2",#N/A,TRUE,"general";"via3",#N/A,TRUE,"general"}</definedName>
    <definedName name="kjk" localSheetId="49" hidden="1">{"via1",#N/A,TRUE,"general";"via2",#N/A,TRUE,"general";"via3",#N/A,TRUE,"general"}</definedName>
    <definedName name="kjk" localSheetId="51" hidden="1">{"via1",#N/A,TRUE,"general";"via2",#N/A,TRUE,"general";"via3",#N/A,TRUE,"general"}</definedName>
    <definedName name="kjk" localSheetId="53" hidden="1">{"via1",#N/A,TRUE,"general";"via2",#N/A,TRUE,"general";"via3",#N/A,TRUE,"general"}</definedName>
    <definedName name="kjk" localSheetId="55" hidden="1">{"via1",#N/A,TRUE,"general";"via2",#N/A,TRUE,"general";"via3",#N/A,TRUE,"general"}</definedName>
    <definedName name="kjk" localSheetId="57" hidden="1">{"via1",#N/A,TRUE,"general";"via2",#N/A,TRUE,"general";"via3",#N/A,TRUE,"general"}</definedName>
    <definedName name="kjk" localSheetId="59" hidden="1">{"via1",#N/A,TRUE,"general";"via2",#N/A,TRUE,"general";"via3",#N/A,TRUE,"general"}</definedName>
    <definedName name="kjk" localSheetId="61" hidden="1">{"via1",#N/A,TRUE,"general";"via2",#N/A,TRUE,"general";"via3",#N/A,TRUE,"general"}</definedName>
    <definedName name="kjk" localSheetId="63" hidden="1">{"via1",#N/A,TRUE,"general";"via2",#N/A,TRUE,"general";"via3",#N/A,TRUE,"general"}</definedName>
    <definedName name="kjk" localSheetId="65" hidden="1">{"via1",#N/A,TRUE,"general";"via2",#N/A,TRUE,"general";"via3",#N/A,TRUE,"general"}</definedName>
    <definedName name="kjk" localSheetId="67" hidden="1">{"via1",#N/A,TRUE,"general";"via2",#N/A,TRUE,"general";"via3",#N/A,TRUE,"general"}</definedName>
    <definedName name="kjk" localSheetId="69" hidden="1">{"via1",#N/A,TRUE,"general";"via2",#N/A,TRUE,"general";"via3",#N/A,TRUE,"general"}</definedName>
    <definedName name="kjk" localSheetId="71" hidden="1">{"via1",#N/A,TRUE,"general";"via2",#N/A,TRUE,"general";"via3",#N/A,TRUE,"general"}</definedName>
    <definedName name="kjk" localSheetId="73" hidden="1">{"via1",#N/A,TRUE,"general";"via2",#N/A,TRUE,"general";"via3",#N/A,TRUE,"general"}</definedName>
    <definedName name="kjk" localSheetId="75" hidden="1">{"via1",#N/A,TRUE,"general";"via2",#N/A,TRUE,"general";"via3",#N/A,TRUE,"general"}</definedName>
    <definedName name="kjk" localSheetId="77" hidden="1">{"via1",#N/A,TRUE,"general";"via2",#N/A,TRUE,"general";"via3",#N/A,TRUE,"general"}</definedName>
    <definedName name="kjk" localSheetId="79"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LHG">#REF!</definedName>
    <definedName name="kjtrkjr" localSheetId="26" hidden="1">{"via1",#N/A,TRUE,"general";"via2",#N/A,TRUE,"general";"via3",#N/A,TRUE,"general"}</definedName>
    <definedName name="kjtrkjr" localSheetId="28" hidden="1">{"via1",#N/A,TRUE,"general";"via2",#N/A,TRUE,"general";"via3",#N/A,TRUE,"general"}</definedName>
    <definedName name="kjtrkjr" localSheetId="30" hidden="1">{"via1",#N/A,TRUE,"general";"via2",#N/A,TRUE,"general";"via3",#N/A,TRUE,"general"}</definedName>
    <definedName name="kjtrkjr" localSheetId="81" hidden="1">{"via1",#N/A,TRUE,"general";"via2",#N/A,TRUE,"general";"via3",#N/A,TRUE,"general"}</definedName>
    <definedName name="kjtrkjr" localSheetId="32" hidden="1">{"via1",#N/A,TRUE,"general";"via2",#N/A,TRUE,"general";"via3",#N/A,TRUE,"general"}</definedName>
    <definedName name="kjtrkjr" localSheetId="34" hidden="1">{"via1",#N/A,TRUE,"general";"via2",#N/A,TRUE,"general";"via3",#N/A,TRUE,"general"}</definedName>
    <definedName name="kjtrkjr" localSheetId="36" hidden="1">{"via1",#N/A,TRUE,"general";"via2",#N/A,TRUE,"general";"via3",#N/A,TRUE,"general"}</definedName>
    <definedName name="kjtrkjr" localSheetId="38" hidden="1">{"via1",#N/A,TRUE,"general";"via2",#N/A,TRUE,"general";"via3",#N/A,TRUE,"general"}</definedName>
    <definedName name="kjtrkjr" localSheetId="40" hidden="1">{"via1",#N/A,TRUE,"general";"via2",#N/A,TRUE,"general";"via3",#N/A,TRUE,"general"}</definedName>
    <definedName name="kjtrkjr" localSheetId="42" hidden="1">{"via1",#N/A,TRUE,"general";"via2",#N/A,TRUE,"general";"via3",#N/A,TRUE,"general"}</definedName>
    <definedName name="kjtrkjr" localSheetId="45" hidden="1">{"via1",#N/A,TRUE,"general";"via2",#N/A,TRUE,"general";"via3",#N/A,TRUE,"general"}</definedName>
    <definedName name="kjtrkjr" localSheetId="47" hidden="1">{"via1",#N/A,TRUE,"general";"via2",#N/A,TRUE,"general";"via3",#N/A,TRUE,"general"}</definedName>
    <definedName name="kjtrkjr" localSheetId="49" hidden="1">{"via1",#N/A,TRUE,"general";"via2",#N/A,TRUE,"general";"via3",#N/A,TRUE,"general"}</definedName>
    <definedName name="kjtrkjr" localSheetId="51" hidden="1">{"via1",#N/A,TRUE,"general";"via2",#N/A,TRUE,"general";"via3",#N/A,TRUE,"general"}</definedName>
    <definedName name="kjtrkjr" localSheetId="53" hidden="1">{"via1",#N/A,TRUE,"general";"via2",#N/A,TRUE,"general";"via3",#N/A,TRUE,"general"}</definedName>
    <definedName name="kjtrkjr" localSheetId="55" hidden="1">{"via1",#N/A,TRUE,"general";"via2",#N/A,TRUE,"general";"via3",#N/A,TRUE,"general"}</definedName>
    <definedName name="kjtrkjr" localSheetId="57" hidden="1">{"via1",#N/A,TRUE,"general";"via2",#N/A,TRUE,"general";"via3",#N/A,TRUE,"general"}</definedName>
    <definedName name="kjtrkjr" localSheetId="59" hidden="1">{"via1",#N/A,TRUE,"general";"via2",#N/A,TRUE,"general";"via3",#N/A,TRUE,"general"}</definedName>
    <definedName name="kjtrkjr" localSheetId="61" hidden="1">{"via1",#N/A,TRUE,"general";"via2",#N/A,TRUE,"general";"via3",#N/A,TRUE,"general"}</definedName>
    <definedName name="kjtrkjr" localSheetId="63" hidden="1">{"via1",#N/A,TRUE,"general";"via2",#N/A,TRUE,"general";"via3",#N/A,TRUE,"general"}</definedName>
    <definedName name="kjtrkjr" localSheetId="65" hidden="1">{"via1",#N/A,TRUE,"general";"via2",#N/A,TRUE,"general";"via3",#N/A,TRUE,"general"}</definedName>
    <definedName name="kjtrkjr" localSheetId="67" hidden="1">{"via1",#N/A,TRUE,"general";"via2",#N/A,TRUE,"general";"via3",#N/A,TRUE,"general"}</definedName>
    <definedName name="kjtrkjr" localSheetId="69" hidden="1">{"via1",#N/A,TRUE,"general";"via2",#N/A,TRUE,"general";"via3",#N/A,TRUE,"general"}</definedName>
    <definedName name="kjtrkjr" localSheetId="71" hidden="1">{"via1",#N/A,TRUE,"general";"via2",#N/A,TRUE,"general";"via3",#N/A,TRUE,"general"}</definedName>
    <definedName name="kjtrkjr" localSheetId="73" hidden="1">{"via1",#N/A,TRUE,"general";"via2",#N/A,TRUE,"general";"via3",#N/A,TRUE,"general"}</definedName>
    <definedName name="kjtrkjr" localSheetId="75" hidden="1">{"via1",#N/A,TRUE,"general";"via2",#N/A,TRUE,"general";"via3",#N/A,TRUE,"general"}</definedName>
    <definedName name="kjtrkjr" localSheetId="77" hidden="1">{"via1",#N/A,TRUE,"general";"via2",#N/A,TRUE,"general";"via3",#N/A,TRUE,"general"}</definedName>
    <definedName name="kjtrkjr" localSheetId="79"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26">#REF!</definedName>
    <definedName name="kk" localSheetId="28">#REF!</definedName>
    <definedName name="kk" localSheetId="30">#REF!</definedName>
    <definedName name="kk" localSheetId="81">#REF!</definedName>
    <definedName name="kk" localSheetId="32">#REF!</definedName>
    <definedName name="kk" localSheetId="34">#REF!</definedName>
    <definedName name="kk" localSheetId="36">#REF!</definedName>
    <definedName name="kk" localSheetId="38">#REF!</definedName>
    <definedName name="kk" localSheetId="40">#REF!</definedName>
    <definedName name="kk" localSheetId="42">#REF!</definedName>
    <definedName name="kk" localSheetId="45">#REF!</definedName>
    <definedName name="kk" localSheetId="47">#REF!</definedName>
    <definedName name="kk" localSheetId="49">#REF!</definedName>
    <definedName name="kk" localSheetId="51">#REF!</definedName>
    <definedName name="kk" localSheetId="53">#REF!</definedName>
    <definedName name="kk" localSheetId="55">#REF!</definedName>
    <definedName name="kk" localSheetId="57">#REF!</definedName>
    <definedName name="kk" localSheetId="59">#REF!</definedName>
    <definedName name="kk" localSheetId="61">#REF!</definedName>
    <definedName name="kk" localSheetId="63">#REF!</definedName>
    <definedName name="kk" localSheetId="65">#REF!</definedName>
    <definedName name="kk" localSheetId="67">#REF!</definedName>
    <definedName name="kk" localSheetId="69">#REF!</definedName>
    <definedName name="kk" localSheetId="71">#REF!</definedName>
    <definedName name="kk" localSheetId="73">#REF!</definedName>
    <definedName name="kk" localSheetId="75">#REF!</definedName>
    <definedName name="kk" localSheetId="77">#REF!</definedName>
    <definedName name="kk" localSheetId="79">#REF!</definedName>
    <definedName name="kk" localSheetId="3">#REF!</definedName>
    <definedName name="kk">#REF!</definedName>
    <definedName name="kkkki" localSheetId="26" hidden="1">{"via1",#N/A,TRUE,"general";"via2",#N/A,TRUE,"general";"via3",#N/A,TRUE,"general"}</definedName>
    <definedName name="kkkki" localSheetId="28" hidden="1">{"via1",#N/A,TRUE,"general";"via2",#N/A,TRUE,"general";"via3",#N/A,TRUE,"general"}</definedName>
    <definedName name="kkkki" localSheetId="30" hidden="1">{"via1",#N/A,TRUE,"general";"via2",#N/A,TRUE,"general";"via3",#N/A,TRUE,"general"}</definedName>
    <definedName name="kkkki" localSheetId="81" hidden="1">{"via1",#N/A,TRUE,"general";"via2",#N/A,TRUE,"general";"via3",#N/A,TRUE,"general"}</definedName>
    <definedName name="kkkki" localSheetId="32" hidden="1">{"via1",#N/A,TRUE,"general";"via2",#N/A,TRUE,"general";"via3",#N/A,TRUE,"general"}</definedName>
    <definedName name="kkkki" localSheetId="34" hidden="1">{"via1",#N/A,TRUE,"general";"via2",#N/A,TRUE,"general";"via3",#N/A,TRUE,"general"}</definedName>
    <definedName name="kkkki" localSheetId="36" hidden="1">{"via1",#N/A,TRUE,"general";"via2",#N/A,TRUE,"general";"via3",#N/A,TRUE,"general"}</definedName>
    <definedName name="kkkki" localSheetId="38" hidden="1">{"via1",#N/A,TRUE,"general";"via2",#N/A,TRUE,"general";"via3",#N/A,TRUE,"general"}</definedName>
    <definedName name="kkkki" localSheetId="40" hidden="1">{"via1",#N/A,TRUE,"general";"via2",#N/A,TRUE,"general";"via3",#N/A,TRUE,"general"}</definedName>
    <definedName name="kkkki" localSheetId="42" hidden="1">{"via1",#N/A,TRUE,"general";"via2",#N/A,TRUE,"general";"via3",#N/A,TRUE,"general"}</definedName>
    <definedName name="kkkki" localSheetId="45" hidden="1">{"via1",#N/A,TRUE,"general";"via2",#N/A,TRUE,"general";"via3",#N/A,TRUE,"general"}</definedName>
    <definedName name="kkkki" localSheetId="47" hidden="1">{"via1",#N/A,TRUE,"general";"via2",#N/A,TRUE,"general";"via3",#N/A,TRUE,"general"}</definedName>
    <definedName name="kkkki" localSheetId="49" hidden="1">{"via1",#N/A,TRUE,"general";"via2",#N/A,TRUE,"general";"via3",#N/A,TRUE,"general"}</definedName>
    <definedName name="kkkki" localSheetId="51" hidden="1">{"via1",#N/A,TRUE,"general";"via2",#N/A,TRUE,"general";"via3",#N/A,TRUE,"general"}</definedName>
    <definedName name="kkkki" localSheetId="53" hidden="1">{"via1",#N/A,TRUE,"general";"via2",#N/A,TRUE,"general";"via3",#N/A,TRUE,"general"}</definedName>
    <definedName name="kkkki" localSheetId="55" hidden="1">{"via1",#N/A,TRUE,"general";"via2",#N/A,TRUE,"general";"via3",#N/A,TRUE,"general"}</definedName>
    <definedName name="kkkki" localSheetId="57" hidden="1">{"via1",#N/A,TRUE,"general";"via2",#N/A,TRUE,"general";"via3",#N/A,TRUE,"general"}</definedName>
    <definedName name="kkkki" localSheetId="59" hidden="1">{"via1",#N/A,TRUE,"general";"via2",#N/A,TRUE,"general";"via3",#N/A,TRUE,"general"}</definedName>
    <definedName name="kkkki" localSheetId="61" hidden="1">{"via1",#N/A,TRUE,"general";"via2",#N/A,TRUE,"general";"via3",#N/A,TRUE,"general"}</definedName>
    <definedName name="kkkki" localSheetId="63" hidden="1">{"via1",#N/A,TRUE,"general";"via2",#N/A,TRUE,"general";"via3",#N/A,TRUE,"general"}</definedName>
    <definedName name="kkkki" localSheetId="65" hidden="1">{"via1",#N/A,TRUE,"general";"via2",#N/A,TRUE,"general";"via3",#N/A,TRUE,"general"}</definedName>
    <definedName name="kkkki" localSheetId="67" hidden="1">{"via1",#N/A,TRUE,"general";"via2",#N/A,TRUE,"general";"via3",#N/A,TRUE,"general"}</definedName>
    <definedName name="kkkki" localSheetId="69" hidden="1">{"via1",#N/A,TRUE,"general";"via2",#N/A,TRUE,"general";"via3",#N/A,TRUE,"general"}</definedName>
    <definedName name="kkkki" localSheetId="71" hidden="1">{"via1",#N/A,TRUE,"general";"via2",#N/A,TRUE,"general";"via3",#N/A,TRUE,"general"}</definedName>
    <definedName name="kkkki" localSheetId="73" hidden="1">{"via1",#N/A,TRUE,"general";"via2",#N/A,TRUE,"general";"via3",#N/A,TRUE,"general"}</definedName>
    <definedName name="kkkki" localSheetId="75" hidden="1">{"via1",#N/A,TRUE,"general";"via2",#N/A,TRUE,"general";"via3",#N/A,TRUE,"general"}</definedName>
    <definedName name="kkkki" localSheetId="77" hidden="1">{"via1",#N/A,TRUE,"general";"via2",#N/A,TRUE,"general";"via3",#N/A,TRUE,"general"}</definedName>
    <definedName name="kkkki" localSheetId="79"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6"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8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40" hidden="1">{"TAB1",#N/A,TRUE,"GENERAL";"TAB2",#N/A,TRUE,"GENERAL";"TAB3",#N/A,TRUE,"GENERAL";"TAB4",#N/A,TRUE,"GENERAL";"TAB5",#N/A,TRUE,"GENERAL"}</definedName>
    <definedName name="kkkkkki" localSheetId="42" hidden="1">{"TAB1",#N/A,TRUE,"GENERAL";"TAB2",#N/A,TRUE,"GENERAL";"TAB3",#N/A,TRUE,"GENERAL";"TAB4",#N/A,TRUE,"GENERAL";"TAB5",#N/A,TRUE,"GENERAL"}</definedName>
    <definedName name="kkkkkki" localSheetId="45" hidden="1">{"TAB1",#N/A,TRUE,"GENERAL";"TAB2",#N/A,TRUE,"GENERAL";"TAB3",#N/A,TRUE,"GENERAL";"TAB4",#N/A,TRUE,"GENERAL";"TAB5",#N/A,TRUE,"GENERAL"}</definedName>
    <definedName name="kkkkkki" localSheetId="47" hidden="1">{"TAB1",#N/A,TRUE,"GENERAL";"TAB2",#N/A,TRUE,"GENERAL";"TAB3",#N/A,TRUE,"GENERAL";"TAB4",#N/A,TRUE,"GENERAL";"TAB5",#N/A,TRUE,"GENERAL"}</definedName>
    <definedName name="kkkkkki" localSheetId="49" hidden="1">{"TAB1",#N/A,TRUE,"GENERAL";"TAB2",#N/A,TRUE,"GENERAL";"TAB3",#N/A,TRUE,"GENERAL";"TAB4",#N/A,TRUE,"GENERAL";"TAB5",#N/A,TRUE,"GENERAL"}</definedName>
    <definedName name="kkkkkki" localSheetId="51" hidden="1">{"TAB1",#N/A,TRUE,"GENERAL";"TAB2",#N/A,TRUE,"GENERAL";"TAB3",#N/A,TRUE,"GENERAL";"TAB4",#N/A,TRUE,"GENERAL";"TAB5",#N/A,TRUE,"GENERAL"}</definedName>
    <definedName name="kkkkkki" localSheetId="53" hidden="1">{"TAB1",#N/A,TRUE,"GENERAL";"TAB2",#N/A,TRUE,"GENERAL";"TAB3",#N/A,TRUE,"GENERAL";"TAB4",#N/A,TRUE,"GENERAL";"TAB5",#N/A,TRUE,"GENERAL"}</definedName>
    <definedName name="kkkkkki" localSheetId="55" hidden="1">{"TAB1",#N/A,TRUE,"GENERAL";"TAB2",#N/A,TRUE,"GENERAL";"TAB3",#N/A,TRUE,"GENERAL";"TAB4",#N/A,TRUE,"GENERAL";"TAB5",#N/A,TRUE,"GENERAL"}</definedName>
    <definedName name="kkkkkki" localSheetId="57" hidden="1">{"TAB1",#N/A,TRUE,"GENERAL";"TAB2",#N/A,TRUE,"GENERAL";"TAB3",#N/A,TRUE,"GENERAL";"TAB4",#N/A,TRUE,"GENERAL";"TAB5",#N/A,TRUE,"GENERAL"}</definedName>
    <definedName name="kkkkkki" localSheetId="59" hidden="1">{"TAB1",#N/A,TRUE,"GENERAL";"TAB2",#N/A,TRUE,"GENERAL";"TAB3",#N/A,TRUE,"GENERAL";"TAB4",#N/A,TRUE,"GENERAL";"TAB5",#N/A,TRUE,"GENERAL"}</definedName>
    <definedName name="kkkkkki" localSheetId="61" hidden="1">{"TAB1",#N/A,TRUE,"GENERAL";"TAB2",#N/A,TRUE,"GENERAL";"TAB3",#N/A,TRUE,"GENERAL";"TAB4",#N/A,TRUE,"GENERAL";"TAB5",#N/A,TRUE,"GENERAL"}</definedName>
    <definedName name="kkkkkki" localSheetId="63" hidden="1">{"TAB1",#N/A,TRUE,"GENERAL";"TAB2",#N/A,TRUE,"GENERAL";"TAB3",#N/A,TRUE,"GENERAL";"TAB4",#N/A,TRUE,"GENERAL";"TAB5",#N/A,TRUE,"GENERAL"}</definedName>
    <definedName name="kkkkkki" localSheetId="65" hidden="1">{"TAB1",#N/A,TRUE,"GENERAL";"TAB2",#N/A,TRUE,"GENERAL";"TAB3",#N/A,TRUE,"GENERAL";"TAB4",#N/A,TRUE,"GENERAL";"TAB5",#N/A,TRUE,"GENERAL"}</definedName>
    <definedName name="kkkkkki" localSheetId="67" hidden="1">{"TAB1",#N/A,TRUE,"GENERAL";"TAB2",#N/A,TRUE,"GENERAL";"TAB3",#N/A,TRUE,"GENERAL";"TAB4",#N/A,TRUE,"GENERAL";"TAB5",#N/A,TRUE,"GENERAL"}</definedName>
    <definedName name="kkkkkki" localSheetId="69" hidden="1">{"TAB1",#N/A,TRUE,"GENERAL";"TAB2",#N/A,TRUE,"GENERAL";"TAB3",#N/A,TRUE,"GENERAL";"TAB4",#N/A,TRUE,"GENERAL";"TAB5",#N/A,TRUE,"GENERAL"}</definedName>
    <definedName name="kkkkkki" localSheetId="71" hidden="1">{"TAB1",#N/A,TRUE,"GENERAL";"TAB2",#N/A,TRUE,"GENERAL";"TAB3",#N/A,TRUE,"GENERAL";"TAB4",#N/A,TRUE,"GENERAL";"TAB5",#N/A,TRUE,"GENERAL"}</definedName>
    <definedName name="kkkkkki" localSheetId="73" hidden="1">{"TAB1",#N/A,TRUE,"GENERAL";"TAB2",#N/A,TRUE,"GENERAL";"TAB3",#N/A,TRUE,"GENERAL";"TAB4",#N/A,TRUE,"GENERAL";"TAB5",#N/A,TRUE,"GENERAL"}</definedName>
    <definedName name="kkkkkki" localSheetId="75" hidden="1">{"TAB1",#N/A,TRUE,"GENERAL";"TAB2",#N/A,TRUE,"GENERAL";"TAB3",#N/A,TRUE,"GENERAL";"TAB4",#N/A,TRUE,"GENERAL";"TAB5",#N/A,TRUE,"GENERAL"}</definedName>
    <definedName name="kkkkkki" localSheetId="77" hidden="1">{"TAB1",#N/A,TRUE,"GENERAL";"TAB2",#N/A,TRUE,"GENERAL";"TAB3",#N/A,TRUE,"GENERAL";"TAB4",#N/A,TRUE,"GENERAL";"TAB5",#N/A,TRUE,"GENERAL"}</definedName>
    <definedName name="kkkkkki" localSheetId="79"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6">'1,1'!ERR</definedName>
    <definedName name="kl" localSheetId="28">'1,2'!ERR</definedName>
    <definedName name="kl" localSheetId="30">'1,3'!ERR</definedName>
    <definedName name="kl" localSheetId="81">'12,2'!ERR</definedName>
    <definedName name="kl" localSheetId="32">'2,1-7,2-10,1'!ERR</definedName>
    <definedName name="kl" localSheetId="34">'2,2-7,3-10,2'!ERR</definedName>
    <definedName name="kl" localSheetId="36">'2,3-10,3'!ERR</definedName>
    <definedName name="kl" localSheetId="38">'2,4-10,4'!ERR</definedName>
    <definedName name="kl" localSheetId="40">'3,1'!ERR</definedName>
    <definedName name="kl" localSheetId="42">'3,2'!ERR</definedName>
    <definedName name="kl" localSheetId="45">'3,3'!ERR</definedName>
    <definedName name="kl" localSheetId="47">'3,5'!ERR</definedName>
    <definedName name="kl" localSheetId="49">'3,6'!ERR</definedName>
    <definedName name="kl" localSheetId="51">'4,1'!ERR</definedName>
    <definedName name="kl" localSheetId="53">'5,1-11,1'!ERR</definedName>
    <definedName name="kl" localSheetId="55">'6,1-8,2-12,1'!ERR</definedName>
    <definedName name="kl" localSheetId="57">'6,2'!ERR</definedName>
    <definedName name="kl" localSheetId="59">'6,3'!ERR</definedName>
    <definedName name="kl" localSheetId="61">'6,4-9,2'!ERR</definedName>
    <definedName name="kl" localSheetId="63">'6,5-9,3'!ERR</definedName>
    <definedName name="kl" localSheetId="65">'6,6'!ERR</definedName>
    <definedName name="kl" localSheetId="67">'6,7'!ERR</definedName>
    <definedName name="kl" localSheetId="69">'6,8'!ERR</definedName>
    <definedName name="kl" localSheetId="71">'6,9'!ERR</definedName>
    <definedName name="kl" localSheetId="73">'7,1'!ERR</definedName>
    <definedName name="kl" localSheetId="75">'8,1- 3,4'!ERR</definedName>
    <definedName name="kl" localSheetId="77">'8,3'!ERR</definedName>
    <definedName name="kl" localSheetId="79">'9,1'!ERR</definedName>
    <definedName name="kl" localSheetId="3">[0]!ERR</definedName>
    <definedName name="kl">#REF!</definedName>
    <definedName name="klklk" localSheetId="26">#REF!</definedName>
    <definedName name="klklk" localSheetId="28">#REF!</definedName>
    <definedName name="klklk" localSheetId="30">#REF!</definedName>
    <definedName name="klklk" localSheetId="81">#REF!</definedName>
    <definedName name="klklk" localSheetId="32">#REF!</definedName>
    <definedName name="klklk" localSheetId="34">#REF!</definedName>
    <definedName name="klklk" localSheetId="36">#REF!</definedName>
    <definedName name="klklk" localSheetId="38">#REF!</definedName>
    <definedName name="klklk" localSheetId="40">#REF!</definedName>
    <definedName name="klklk" localSheetId="42">#REF!</definedName>
    <definedName name="klklk" localSheetId="45">#REF!</definedName>
    <definedName name="klklk" localSheetId="47">#REF!</definedName>
    <definedName name="klklk" localSheetId="49">#REF!</definedName>
    <definedName name="klklk" localSheetId="51">#REF!</definedName>
    <definedName name="klklk" localSheetId="53">#REF!</definedName>
    <definedName name="klklk" localSheetId="55">#REF!</definedName>
    <definedName name="klklk" localSheetId="57">#REF!</definedName>
    <definedName name="klklk" localSheetId="59">#REF!</definedName>
    <definedName name="klklk" localSheetId="61">#REF!</definedName>
    <definedName name="klklk" localSheetId="63">#REF!</definedName>
    <definedName name="klklk" localSheetId="65">#REF!</definedName>
    <definedName name="klklk" localSheetId="67">#REF!</definedName>
    <definedName name="klklk" localSheetId="69">#REF!</definedName>
    <definedName name="klklk" localSheetId="71">#REF!</definedName>
    <definedName name="klklk" localSheetId="73">#REF!</definedName>
    <definedName name="klklk" localSheetId="75">#REF!</definedName>
    <definedName name="klklk" localSheetId="77">#REF!</definedName>
    <definedName name="klklk" localSheetId="79">#REF!</definedName>
    <definedName name="klklk">#REF!</definedName>
    <definedName name="km">#REF!</definedName>
    <definedName name="kñy">#REF!</definedName>
    <definedName name="ko">[122]items!$C$4:$J$247</definedName>
    <definedName name="krtrk" localSheetId="26" hidden="1">{"via1",#N/A,TRUE,"general";"via2",#N/A,TRUE,"general";"via3",#N/A,TRUE,"general"}</definedName>
    <definedName name="krtrk" localSheetId="28" hidden="1">{"via1",#N/A,TRUE,"general";"via2",#N/A,TRUE,"general";"via3",#N/A,TRUE,"general"}</definedName>
    <definedName name="krtrk" localSheetId="30" hidden="1">{"via1",#N/A,TRUE,"general";"via2",#N/A,TRUE,"general";"via3",#N/A,TRUE,"general"}</definedName>
    <definedName name="krtrk" localSheetId="81" hidden="1">{"via1",#N/A,TRUE,"general";"via2",#N/A,TRUE,"general";"via3",#N/A,TRUE,"general"}</definedName>
    <definedName name="krtrk" localSheetId="32" hidden="1">{"via1",#N/A,TRUE,"general";"via2",#N/A,TRUE,"general";"via3",#N/A,TRUE,"general"}</definedName>
    <definedName name="krtrk" localSheetId="34" hidden="1">{"via1",#N/A,TRUE,"general";"via2",#N/A,TRUE,"general";"via3",#N/A,TRUE,"general"}</definedName>
    <definedName name="krtrk" localSheetId="36" hidden="1">{"via1",#N/A,TRUE,"general";"via2",#N/A,TRUE,"general";"via3",#N/A,TRUE,"general"}</definedName>
    <definedName name="krtrk" localSheetId="38" hidden="1">{"via1",#N/A,TRUE,"general";"via2",#N/A,TRUE,"general";"via3",#N/A,TRUE,"general"}</definedName>
    <definedName name="krtrk" localSheetId="40" hidden="1">{"via1",#N/A,TRUE,"general";"via2",#N/A,TRUE,"general";"via3",#N/A,TRUE,"general"}</definedName>
    <definedName name="krtrk" localSheetId="42" hidden="1">{"via1",#N/A,TRUE,"general";"via2",#N/A,TRUE,"general";"via3",#N/A,TRUE,"general"}</definedName>
    <definedName name="krtrk" localSheetId="45" hidden="1">{"via1",#N/A,TRUE,"general";"via2",#N/A,TRUE,"general";"via3",#N/A,TRUE,"general"}</definedName>
    <definedName name="krtrk" localSheetId="47" hidden="1">{"via1",#N/A,TRUE,"general";"via2",#N/A,TRUE,"general";"via3",#N/A,TRUE,"general"}</definedName>
    <definedName name="krtrk" localSheetId="49" hidden="1">{"via1",#N/A,TRUE,"general";"via2",#N/A,TRUE,"general";"via3",#N/A,TRUE,"general"}</definedName>
    <definedName name="krtrk" localSheetId="51" hidden="1">{"via1",#N/A,TRUE,"general";"via2",#N/A,TRUE,"general";"via3",#N/A,TRUE,"general"}</definedName>
    <definedName name="krtrk" localSheetId="53" hidden="1">{"via1",#N/A,TRUE,"general";"via2",#N/A,TRUE,"general";"via3",#N/A,TRUE,"general"}</definedName>
    <definedName name="krtrk" localSheetId="55" hidden="1">{"via1",#N/A,TRUE,"general";"via2",#N/A,TRUE,"general";"via3",#N/A,TRUE,"general"}</definedName>
    <definedName name="krtrk" localSheetId="57" hidden="1">{"via1",#N/A,TRUE,"general";"via2",#N/A,TRUE,"general";"via3",#N/A,TRUE,"general"}</definedName>
    <definedName name="krtrk" localSheetId="59" hidden="1">{"via1",#N/A,TRUE,"general";"via2",#N/A,TRUE,"general";"via3",#N/A,TRUE,"general"}</definedName>
    <definedName name="krtrk" localSheetId="61" hidden="1">{"via1",#N/A,TRUE,"general";"via2",#N/A,TRUE,"general";"via3",#N/A,TRUE,"general"}</definedName>
    <definedName name="krtrk" localSheetId="63" hidden="1">{"via1",#N/A,TRUE,"general";"via2",#N/A,TRUE,"general";"via3",#N/A,TRUE,"general"}</definedName>
    <definedName name="krtrk" localSheetId="65" hidden="1">{"via1",#N/A,TRUE,"general";"via2",#N/A,TRUE,"general";"via3",#N/A,TRUE,"general"}</definedName>
    <definedName name="krtrk" localSheetId="67" hidden="1">{"via1",#N/A,TRUE,"general";"via2",#N/A,TRUE,"general";"via3",#N/A,TRUE,"general"}</definedName>
    <definedName name="krtrk" localSheetId="69" hidden="1">{"via1",#N/A,TRUE,"general";"via2",#N/A,TRUE,"general";"via3",#N/A,TRUE,"general"}</definedName>
    <definedName name="krtrk" localSheetId="71" hidden="1">{"via1",#N/A,TRUE,"general";"via2",#N/A,TRUE,"general";"via3",#N/A,TRUE,"general"}</definedName>
    <definedName name="krtrk" localSheetId="73" hidden="1">{"via1",#N/A,TRUE,"general";"via2",#N/A,TRUE,"general";"via3",#N/A,TRUE,"general"}</definedName>
    <definedName name="krtrk" localSheetId="75" hidden="1">{"via1",#N/A,TRUE,"general";"via2",#N/A,TRUE,"general";"via3",#N/A,TRUE,"general"}</definedName>
    <definedName name="krtrk" localSheetId="77" hidden="1">{"via1",#N/A,TRUE,"general";"via2",#N/A,TRUE,"general";"via3",#N/A,TRUE,"general"}</definedName>
    <definedName name="krtrk" localSheetId="79"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h" localSheetId="56">#REF!</definedName>
    <definedName name="kuh" localSheetId="58">#REF!</definedName>
    <definedName name="kuh" localSheetId="60">#REF!</definedName>
    <definedName name="kuh" localSheetId="62">#REF!</definedName>
    <definedName name="kuh" localSheetId="64">#REF!</definedName>
    <definedName name="kuh" localSheetId="66">#REF!</definedName>
    <definedName name="kuh" localSheetId="68">#REF!</definedName>
    <definedName name="kuh">#REF!</definedName>
    <definedName name="kuy" localSheetId="56">#REF!</definedName>
    <definedName name="kuy" localSheetId="58">#REF!</definedName>
    <definedName name="kuy" localSheetId="60">#REF!</definedName>
    <definedName name="kuy" localSheetId="62">#REF!</definedName>
    <definedName name="kuy" localSheetId="64">#REF!</definedName>
    <definedName name="kuy" localSheetId="66">#REF!</definedName>
    <definedName name="kuy" localSheetId="68">#REF!</definedName>
    <definedName name="kuy">#REF!</definedName>
    <definedName name="kuyhgbe">#REF!</definedName>
    <definedName name="KVV" localSheetId="56">#REF!</definedName>
    <definedName name="KVV" localSheetId="58">#REF!</definedName>
    <definedName name="KVV" localSheetId="60">#REF!</definedName>
    <definedName name="KVV" localSheetId="62">#REF!</definedName>
    <definedName name="KVV" localSheetId="64">#REF!</definedName>
    <definedName name="KVV" localSheetId="66">#REF!</definedName>
    <definedName name="KVV" localSheetId="68">#REF!</definedName>
    <definedName name="KVV">#REF!</definedName>
    <definedName name="kyr" localSheetId="26" hidden="1">{"TAB1",#N/A,TRUE,"GENERAL";"TAB2",#N/A,TRUE,"GENERAL";"TAB3",#N/A,TRUE,"GENERAL";"TAB4",#N/A,TRUE,"GENERAL";"TAB5",#N/A,TRUE,"GENERAL"}</definedName>
    <definedName name="kyr" localSheetId="28" hidden="1">{"TAB1",#N/A,TRUE,"GENERAL";"TAB2",#N/A,TRUE,"GENERAL";"TAB3",#N/A,TRUE,"GENERAL";"TAB4",#N/A,TRUE,"GENERAL";"TAB5",#N/A,TRUE,"GENERAL"}</definedName>
    <definedName name="kyr" localSheetId="30" hidden="1">{"TAB1",#N/A,TRUE,"GENERAL";"TAB2",#N/A,TRUE,"GENERAL";"TAB3",#N/A,TRUE,"GENERAL";"TAB4",#N/A,TRUE,"GENERAL";"TAB5",#N/A,TRUE,"GENERAL"}</definedName>
    <definedName name="kyr" localSheetId="81" hidden="1">{"TAB1",#N/A,TRUE,"GENERAL";"TAB2",#N/A,TRUE,"GENERAL";"TAB3",#N/A,TRUE,"GENERAL";"TAB4",#N/A,TRUE,"GENERAL";"TAB5",#N/A,TRUE,"GENERAL"}</definedName>
    <definedName name="kyr" localSheetId="32" hidden="1">{"TAB1",#N/A,TRUE,"GENERAL";"TAB2",#N/A,TRUE,"GENERAL";"TAB3",#N/A,TRUE,"GENERAL";"TAB4",#N/A,TRUE,"GENERAL";"TAB5",#N/A,TRUE,"GENERAL"}</definedName>
    <definedName name="kyr" localSheetId="34" hidden="1">{"TAB1",#N/A,TRUE,"GENERAL";"TAB2",#N/A,TRUE,"GENERAL";"TAB3",#N/A,TRUE,"GENERAL";"TAB4",#N/A,TRUE,"GENERAL";"TAB5",#N/A,TRUE,"GENERAL"}</definedName>
    <definedName name="kyr" localSheetId="36" hidden="1">{"TAB1",#N/A,TRUE,"GENERAL";"TAB2",#N/A,TRUE,"GENERAL";"TAB3",#N/A,TRUE,"GENERAL";"TAB4",#N/A,TRUE,"GENERAL";"TAB5",#N/A,TRUE,"GENERAL"}</definedName>
    <definedName name="kyr" localSheetId="38" hidden="1">{"TAB1",#N/A,TRUE,"GENERAL";"TAB2",#N/A,TRUE,"GENERAL";"TAB3",#N/A,TRUE,"GENERAL";"TAB4",#N/A,TRUE,"GENERAL";"TAB5",#N/A,TRUE,"GENERAL"}</definedName>
    <definedName name="kyr" localSheetId="40" hidden="1">{"TAB1",#N/A,TRUE,"GENERAL";"TAB2",#N/A,TRUE,"GENERAL";"TAB3",#N/A,TRUE,"GENERAL";"TAB4",#N/A,TRUE,"GENERAL";"TAB5",#N/A,TRUE,"GENERAL"}</definedName>
    <definedName name="kyr" localSheetId="42" hidden="1">{"TAB1",#N/A,TRUE,"GENERAL";"TAB2",#N/A,TRUE,"GENERAL";"TAB3",#N/A,TRUE,"GENERAL";"TAB4",#N/A,TRUE,"GENERAL";"TAB5",#N/A,TRUE,"GENERAL"}</definedName>
    <definedName name="kyr" localSheetId="45" hidden="1">{"TAB1",#N/A,TRUE,"GENERAL";"TAB2",#N/A,TRUE,"GENERAL";"TAB3",#N/A,TRUE,"GENERAL";"TAB4",#N/A,TRUE,"GENERAL";"TAB5",#N/A,TRUE,"GENERAL"}</definedName>
    <definedName name="kyr" localSheetId="47" hidden="1">{"TAB1",#N/A,TRUE,"GENERAL";"TAB2",#N/A,TRUE,"GENERAL";"TAB3",#N/A,TRUE,"GENERAL";"TAB4",#N/A,TRUE,"GENERAL";"TAB5",#N/A,TRUE,"GENERAL"}</definedName>
    <definedName name="kyr" localSheetId="49" hidden="1">{"TAB1",#N/A,TRUE,"GENERAL";"TAB2",#N/A,TRUE,"GENERAL";"TAB3",#N/A,TRUE,"GENERAL";"TAB4",#N/A,TRUE,"GENERAL";"TAB5",#N/A,TRUE,"GENERAL"}</definedName>
    <definedName name="kyr" localSheetId="51" hidden="1">{"TAB1",#N/A,TRUE,"GENERAL";"TAB2",#N/A,TRUE,"GENERAL";"TAB3",#N/A,TRUE,"GENERAL";"TAB4",#N/A,TRUE,"GENERAL";"TAB5",#N/A,TRUE,"GENERAL"}</definedName>
    <definedName name="kyr" localSheetId="53" hidden="1">{"TAB1",#N/A,TRUE,"GENERAL";"TAB2",#N/A,TRUE,"GENERAL";"TAB3",#N/A,TRUE,"GENERAL";"TAB4",#N/A,TRUE,"GENERAL";"TAB5",#N/A,TRUE,"GENERAL"}</definedName>
    <definedName name="kyr" localSheetId="55" hidden="1">{"TAB1",#N/A,TRUE,"GENERAL";"TAB2",#N/A,TRUE,"GENERAL";"TAB3",#N/A,TRUE,"GENERAL";"TAB4",#N/A,TRUE,"GENERAL";"TAB5",#N/A,TRUE,"GENERAL"}</definedName>
    <definedName name="kyr" localSheetId="57" hidden="1">{"TAB1",#N/A,TRUE,"GENERAL";"TAB2",#N/A,TRUE,"GENERAL";"TAB3",#N/A,TRUE,"GENERAL";"TAB4",#N/A,TRUE,"GENERAL";"TAB5",#N/A,TRUE,"GENERAL"}</definedName>
    <definedName name="kyr" localSheetId="59" hidden="1">{"TAB1",#N/A,TRUE,"GENERAL";"TAB2",#N/A,TRUE,"GENERAL";"TAB3",#N/A,TRUE,"GENERAL";"TAB4",#N/A,TRUE,"GENERAL";"TAB5",#N/A,TRUE,"GENERAL"}</definedName>
    <definedName name="kyr" localSheetId="61" hidden="1">{"TAB1",#N/A,TRUE,"GENERAL";"TAB2",#N/A,TRUE,"GENERAL";"TAB3",#N/A,TRUE,"GENERAL";"TAB4",#N/A,TRUE,"GENERAL";"TAB5",#N/A,TRUE,"GENERAL"}</definedName>
    <definedName name="kyr" localSheetId="63" hidden="1">{"TAB1",#N/A,TRUE,"GENERAL";"TAB2",#N/A,TRUE,"GENERAL";"TAB3",#N/A,TRUE,"GENERAL";"TAB4",#N/A,TRUE,"GENERAL";"TAB5",#N/A,TRUE,"GENERAL"}</definedName>
    <definedName name="kyr" localSheetId="65" hidden="1">{"TAB1",#N/A,TRUE,"GENERAL";"TAB2",#N/A,TRUE,"GENERAL";"TAB3",#N/A,TRUE,"GENERAL";"TAB4",#N/A,TRUE,"GENERAL";"TAB5",#N/A,TRUE,"GENERAL"}</definedName>
    <definedName name="kyr" localSheetId="67" hidden="1">{"TAB1",#N/A,TRUE,"GENERAL";"TAB2",#N/A,TRUE,"GENERAL";"TAB3",#N/A,TRUE,"GENERAL";"TAB4",#N/A,TRUE,"GENERAL";"TAB5",#N/A,TRUE,"GENERAL"}</definedName>
    <definedName name="kyr" localSheetId="69" hidden="1">{"TAB1",#N/A,TRUE,"GENERAL";"TAB2",#N/A,TRUE,"GENERAL";"TAB3",#N/A,TRUE,"GENERAL";"TAB4",#N/A,TRUE,"GENERAL";"TAB5",#N/A,TRUE,"GENERAL"}</definedName>
    <definedName name="kyr" localSheetId="71" hidden="1">{"TAB1",#N/A,TRUE,"GENERAL";"TAB2",#N/A,TRUE,"GENERAL";"TAB3",#N/A,TRUE,"GENERAL";"TAB4",#N/A,TRUE,"GENERAL";"TAB5",#N/A,TRUE,"GENERAL"}</definedName>
    <definedName name="kyr" localSheetId="73" hidden="1">{"TAB1",#N/A,TRUE,"GENERAL";"TAB2",#N/A,TRUE,"GENERAL";"TAB3",#N/A,TRUE,"GENERAL";"TAB4",#N/A,TRUE,"GENERAL";"TAB5",#N/A,TRUE,"GENERAL"}</definedName>
    <definedName name="kyr" localSheetId="75" hidden="1">{"TAB1",#N/A,TRUE,"GENERAL";"TAB2",#N/A,TRUE,"GENERAL";"TAB3",#N/A,TRUE,"GENERAL";"TAB4",#N/A,TRUE,"GENERAL";"TAB5",#N/A,TRUE,"GENERAL"}</definedName>
    <definedName name="kyr" localSheetId="77" hidden="1">{"TAB1",#N/A,TRUE,"GENERAL";"TAB2",#N/A,TRUE,"GENERAL";"TAB3",#N/A,TRUE,"GENERAL";"TAB4",#N/A,TRUE,"GENERAL";"TAB5",#N/A,TRUE,"GENERAL"}</definedName>
    <definedName name="kyr" localSheetId="79"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26">#REF!</definedName>
    <definedName name="L" localSheetId="28">#REF!</definedName>
    <definedName name="L" localSheetId="30">#REF!</definedName>
    <definedName name="L" localSheetId="81">#REF!</definedName>
    <definedName name="L" localSheetId="32">#REF!</definedName>
    <definedName name="L" localSheetId="34">#REF!</definedName>
    <definedName name="L" localSheetId="36">#REF!</definedName>
    <definedName name="L" localSheetId="38">#REF!</definedName>
    <definedName name="L" localSheetId="40">#REF!</definedName>
    <definedName name="L" localSheetId="42">#REF!</definedName>
    <definedName name="L" localSheetId="45">#REF!</definedName>
    <definedName name="L" localSheetId="47">#REF!</definedName>
    <definedName name="L" localSheetId="49">#REF!</definedName>
    <definedName name="L" localSheetId="51">#REF!</definedName>
    <definedName name="L" localSheetId="53">#REF!</definedName>
    <definedName name="L" localSheetId="55">#REF!</definedName>
    <definedName name="L" localSheetId="57">#REF!</definedName>
    <definedName name="L" localSheetId="59">#REF!</definedName>
    <definedName name="L" localSheetId="61">#REF!</definedName>
    <definedName name="L" localSheetId="63">#REF!</definedName>
    <definedName name="L" localSheetId="65">#REF!</definedName>
    <definedName name="L" localSheetId="67">#REF!</definedName>
    <definedName name="L" localSheetId="69">#REF!</definedName>
    <definedName name="L" localSheetId="71">#REF!</definedName>
    <definedName name="L" localSheetId="73">#REF!</definedName>
    <definedName name="L" localSheetId="75">#REF!</definedName>
    <definedName name="L" localSheetId="77">#REF!</definedName>
    <definedName name="L" localSheetId="79">#REF!</definedName>
    <definedName name="L" localSheetId="3">#REF!</definedName>
    <definedName name="L">#REF!</definedName>
    <definedName name="L_L" localSheetId="56">IF('6.2'!Values_Entered,Header_Row+'6.2'!Number_of_Payments,Header_Row)</definedName>
    <definedName name="L_L" localSheetId="58">IF('6.3'!Values_Entered,Header_Row+'6.3'!Number_of_Payments,Header_Row)</definedName>
    <definedName name="L_L" localSheetId="60">IF('6.4-9.2'!Values_Entered,Header_Row+'6.4-9.2'!Number_of_Payments,Header_Row)</definedName>
    <definedName name="L_L" localSheetId="62">IF('6.5-9.3'!Values_Entered,Header_Row+'6.5-9.3'!Number_of_Payments,Header_Row)</definedName>
    <definedName name="L_L" localSheetId="64">IF('6.6'!Values_Entered,Header_Row+'6.6'!Number_of_Payments,Header_Row)</definedName>
    <definedName name="L_L" localSheetId="66">IF('6.7'!Values_Entered,Header_Row+'6.7'!Number_of_Payments,Header_Row)</definedName>
    <definedName name="L_L" localSheetId="68">IF('6.8'!Values_Entered,Header_Row+'6.8'!Number_of_Payments,Header_Row)</definedName>
    <definedName name="L_L">IF(Values_Entered,Header_Row+Number_of_Payments,Header_Row)</definedName>
    <definedName name="la">#REF!</definedName>
    <definedName name="LAF">#REF!</definedName>
    <definedName name="lame" hidden="1">#REF!</definedName>
    <definedName name="LANODO">#REF!</definedName>
    <definedName name="LANODOFT">#REF!</definedName>
    <definedName name="Last_Row" localSheetId="26">#N/A</definedName>
    <definedName name="Last_Row" localSheetId="28">#N/A</definedName>
    <definedName name="Last_Row" localSheetId="30">#N/A</definedName>
    <definedName name="Last_Row" localSheetId="81">#N/A</definedName>
    <definedName name="Last_Row" localSheetId="32">#N/A</definedName>
    <definedName name="Last_Row" localSheetId="34">#N/A</definedName>
    <definedName name="Last_Row" localSheetId="36">#N/A</definedName>
    <definedName name="Last_Row" localSheetId="38">#N/A</definedName>
    <definedName name="Last_Row" localSheetId="40">#N/A</definedName>
    <definedName name="Last_Row" localSheetId="42">#N/A</definedName>
    <definedName name="Last_Row" localSheetId="45">#N/A</definedName>
    <definedName name="Last_Row" localSheetId="47">#N/A</definedName>
    <definedName name="Last_Row" localSheetId="49">#N/A</definedName>
    <definedName name="Last_Row" localSheetId="51">#N/A</definedName>
    <definedName name="Last_Row" localSheetId="53">#N/A</definedName>
    <definedName name="Last_Row" localSheetId="55">#N/A</definedName>
    <definedName name="Last_Row" localSheetId="57">#N/A</definedName>
    <definedName name="Last_Row" localSheetId="59">#N/A</definedName>
    <definedName name="Last_Row" localSheetId="61">#N/A</definedName>
    <definedName name="Last_Row" localSheetId="63">#N/A</definedName>
    <definedName name="Last_Row" localSheetId="65">#N/A</definedName>
    <definedName name="Last_Row" localSheetId="67">#N/A</definedName>
    <definedName name="Last_Row" localSheetId="69">#N/A</definedName>
    <definedName name="Last_Row" localSheetId="71">#N/A</definedName>
    <definedName name="Last_Row" localSheetId="56">IF('6.2'!Values_Entered,Header_Row+'6.2'!Number_of_Payments,Header_Row)</definedName>
    <definedName name="Last_Row" localSheetId="58">IF('6.3'!Values_Entered,Header_Row+'6.3'!Number_of_Payments,Header_Row)</definedName>
    <definedName name="Last_Row" localSheetId="60">IF('6.4-9.2'!Values_Entered,Header_Row+'6.4-9.2'!Number_of_Payments,Header_Row)</definedName>
    <definedName name="Last_Row" localSheetId="62">IF('6.5-9.3'!Values_Entered,Header_Row+'6.5-9.3'!Number_of_Payments,Header_Row)</definedName>
    <definedName name="Last_Row" localSheetId="64">IF('6.6'!Values_Entered,Header_Row+'6.6'!Number_of_Payments,Header_Row)</definedName>
    <definedName name="Last_Row" localSheetId="66">IF('6.7'!Values_Entered,Header_Row+'6.7'!Number_of_Payments,Header_Row)</definedName>
    <definedName name="Last_Row" localSheetId="68">IF('6.8'!Values_Entered,Header_Row+'6.8'!Number_of_Payments,Header_Row)</definedName>
    <definedName name="Last_Row" localSheetId="73">#N/A</definedName>
    <definedName name="Last_Row" localSheetId="75">#N/A</definedName>
    <definedName name="Last_Row" localSheetId="77">#N/A</definedName>
    <definedName name="Last_Row" localSheetId="79">#N/A</definedName>
    <definedName name="Last_Row" localSheetId="3">#N/A</definedName>
    <definedName name="Last_Row">IF(Values_Entered,Header_Row+Number_of_Payments,Header_Row)</definedName>
    <definedName name="lb">#REF!</definedName>
    <definedName name="ld">#REF!</definedName>
    <definedName name="Libro1_Hoja1_Lista">[123]LISTADO!#REF!</definedName>
    <definedName name="LICITACION" localSheetId="26">#REF!</definedName>
    <definedName name="LICITACION" localSheetId="28">#REF!</definedName>
    <definedName name="LICITACION" localSheetId="30">#REF!</definedName>
    <definedName name="LICITACION" localSheetId="81">#REF!</definedName>
    <definedName name="LICITACION" localSheetId="32">#REF!</definedName>
    <definedName name="LICITACION" localSheetId="34">#REF!</definedName>
    <definedName name="LICITACION" localSheetId="36">#REF!</definedName>
    <definedName name="LICITACION" localSheetId="38">#REF!</definedName>
    <definedName name="LICITACION" localSheetId="40">#REF!</definedName>
    <definedName name="LICITACION" localSheetId="42">#REF!</definedName>
    <definedName name="LICITACION" localSheetId="45">#REF!</definedName>
    <definedName name="LICITACION" localSheetId="47">#REF!</definedName>
    <definedName name="LICITACION" localSheetId="49">#REF!</definedName>
    <definedName name="LICITACION" localSheetId="51">#REF!</definedName>
    <definedName name="LICITACION" localSheetId="53">#REF!</definedName>
    <definedName name="LICITACION" localSheetId="55">#REF!</definedName>
    <definedName name="LICITACION" localSheetId="57">#REF!</definedName>
    <definedName name="LICITACION" localSheetId="59">#REF!</definedName>
    <definedName name="LICITACION" localSheetId="61">#REF!</definedName>
    <definedName name="LICITACION" localSheetId="63">#REF!</definedName>
    <definedName name="LICITACION" localSheetId="65">#REF!</definedName>
    <definedName name="LICITACION" localSheetId="67">#REF!</definedName>
    <definedName name="LICITACION" localSheetId="69">#REF!</definedName>
    <definedName name="LICITACION" localSheetId="71">#REF!</definedName>
    <definedName name="LICITACION" localSheetId="56">#REF!</definedName>
    <definedName name="LICITACION" localSheetId="58">#REF!</definedName>
    <definedName name="LICITACION" localSheetId="60">#REF!</definedName>
    <definedName name="LICITACION" localSheetId="62">#REF!</definedName>
    <definedName name="LICITACION" localSheetId="64">#REF!</definedName>
    <definedName name="LICITACION" localSheetId="66">#REF!</definedName>
    <definedName name="LICITACION" localSheetId="68">#REF!</definedName>
    <definedName name="LICITACION" localSheetId="73">#REF!</definedName>
    <definedName name="LICITACION" localSheetId="75">#REF!</definedName>
    <definedName name="LICITACION" localSheetId="77">#REF!</definedName>
    <definedName name="LICITACION" localSheetId="79">#REF!</definedName>
    <definedName name="LICITACION" localSheetId="3">#REF!</definedName>
    <definedName name="LICITACION">#REF!</definedName>
    <definedName name="LINEA" localSheetId="26">[124]CONT_ADI!#REF!</definedName>
    <definedName name="LINEA" localSheetId="28">[124]CONT_ADI!#REF!</definedName>
    <definedName name="LINEA" localSheetId="30">[124]CONT_ADI!#REF!</definedName>
    <definedName name="LINEA" localSheetId="81">[124]CONT_ADI!#REF!</definedName>
    <definedName name="LINEA" localSheetId="32">[124]CONT_ADI!#REF!</definedName>
    <definedName name="LINEA" localSheetId="34">[124]CONT_ADI!#REF!</definedName>
    <definedName name="LINEA" localSheetId="36">[124]CONT_ADI!#REF!</definedName>
    <definedName name="LINEA" localSheetId="38">[124]CONT_ADI!#REF!</definedName>
    <definedName name="LINEA" localSheetId="40">[124]CONT_ADI!#REF!</definedName>
    <definedName name="LINEA" localSheetId="42">[124]CONT_ADI!#REF!</definedName>
    <definedName name="LINEA" localSheetId="45">[124]CONT_ADI!#REF!</definedName>
    <definedName name="LINEA" localSheetId="47">[124]CONT_ADI!#REF!</definedName>
    <definedName name="LINEA" localSheetId="49">[124]CONT_ADI!#REF!</definedName>
    <definedName name="LINEA" localSheetId="51">[124]CONT_ADI!#REF!</definedName>
    <definedName name="LINEA" localSheetId="53">[124]CONT_ADI!#REF!</definedName>
    <definedName name="LINEA" localSheetId="55">[124]CONT_ADI!#REF!</definedName>
    <definedName name="LINEA" localSheetId="57">[124]CONT_ADI!#REF!</definedName>
    <definedName name="LINEA" localSheetId="59">[124]CONT_ADI!#REF!</definedName>
    <definedName name="LINEA" localSheetId="61">[124]CONT_ADI!#REF!</definedName>
    <definedName name="LINEA" localSheetId="63">[124]CONT_ADI!#REF!</definedName>
    <definedName name="LINEA" localSheetId="65">[124]CONT_ADI!#REF!</definedName>
    <definedName name="LINEA" localSheetId="67">[124]CONT_ADI!#REF!</definedName>
    <definedName name="LINEA" localSheetId="69">[124]CONT_ADI!#REF!</definedName>
    <definedName name="LINEA" localSheetId="71">[124]CONT_ADI!#REF!</definedName>
    <definedName name="LINEA" localSheetId="73">[124]CONT_ADI!#REF!</definedName>
    <definedName name="LINEA" localSheetId="75">[124]CONT_ADI!#REF!</definedName>
    <definedName name="LINEA" localSheetId="77">[124]CONT_ADI!#REF!</definedName>
    <definedName name="LINEA" localSheetId="79">[124]CONT_ADI!#REF!</definedName>
    <definedName name="LINEA" localSheetId="3">[124]CONT_ADI!#REF!</definedName>
    <definedName name="LINEA">[41]DATOS!$B$16</definedName>
    <definedName name="List_cuadrillas">#REF!</definedName>
    <definedName name="ListaCantidad">#REF!</definedName>
    <definedName name="Listado">#REF!</definedName>
    <definedName name="Listado1">#REF!</definedName>
    <definedName name="ListaItem">#REF!</definedName>
    <definedName name="ListaUni">[125]TOTALES!$D$7:$D$654</definedName>
    <definedName name="liuoo" localSheetId="26"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8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40" hidden="1">{"TAB1",#N/A,TRUE,"GENERAL";"TAB2",#N/A,TRUE,"GENERAL";"TAB3",#N/A,TRUE,"GENERAL";"TAB4",#N/A,TRUE,"GENERAL";"TAB5",#N/A,TRUE,"GENERAL"}</definedName>
    <definedName name="liuoo" localSheetId="42" hidden="1">{"TAB1",#N/A,TRUE,"GENERAL";"TAB2",#N/A,TRUE,"GENERAL";"TAB3",#N/A,TRUE,"GENERAL";"TAB4",#N/A,TRUE,"GENERAL";"TAB5",#N/A,TRUE,"GENERAL"}</definedName>
    <definedName name="liuoo" localSheetId="45" hidden="1">{"TAB1",#N/A,TRUE,"GENERAL";"TAB2",#N/A,TRUE,"GENERAL";"TAB3",#N/A,TRUE,"GENERAL";"TAB4",#N/A,TRUE,"GENERAL";"TAB5",#N/A,TRUE,"GENERAL"}</definedName>
    <definedName name="liuoo" localSheetId="47" hidden="1">{"TAB1",#N/A,TRUE,"GENERAL";"TAB2",#N/A,TRUE,"GENERAL";"TAB3",#N/A,TRUE,"GENERAL";"TAB4",#N/A,TRUE,"GENERAL";"TAB5",#N/A,TRUE,"GENERAL"}</definedName>
    <definedName name="liuoo" localSheetId="49" hidden="1">{"TAB1",#N/A,TRUE,"GENERAL";"TAB2",#N/A,TRUE,"GENERAL";"TAB3",#N/A,TRUE,"GENERAL";"TAB4",#N/A,TRUE,"GENERAL";"TAB5",#N/A,TRUE,"GENERAL"}</definedName>
    <definedName name="liuoo" localSheetId="51" hidden="1">{"TAB1",#N/A,TRUE,"GENERAL";"TAB2",#N/A,TRUE,"GENERAL";"TAB3",#N/A,TRUE,"GENERAL";"TAB4",#N/A,TRUE,"GENERAL";"TAB5",#N/A,TRUE,"GENERAL"}</definedName>
    <definedName name="liuoo" localSheetId="53" hidden="1">{"TAB1",#N/A,TRUE,"GENERAL";"TAB2",#N/A,TRUE,"GENERAL";"TAB3",#N/A,TRUE,"GENERAL";"TAB4",#N/A,TRUE,"GENERAL";"TAB5",#N/A,TRUE,"GENERAL"}</definedName>
    <definedName name="liuoo" localSheetId="55" hidden="1">{"TAB1",#N/A,TRUE,"GENERAL";"TAB2",#N/A,TRUE,"GENERAL";"TAB3",#N/A,TRUE,"GENERAL";"TAB4",#N/A,TRUE,"GENERAL";"TAB5",#N/A,TRUE,"GENERAL"}</definedName>
    <definedName name="liuoo" localSheetId="57" hidden="1">{"TAB1",#N/A,TRUE,"GENERAL";"TAB2",#N/A,TRUE,"GENERAL";"TAB3",#N/A,TRUE,"GENERAL";"TAB4",#N/A,TRUE,"GENERAL";"TAB5",#N/A,TRUE,"GENERAL"}</definedName>
    <definedName name="liuoo" localSheetId="59" hidden="1">{"TAB1",#N/A,TRUE,"GENERAL";"TAB2",#N/A,TRUE,"GENERAL";"TAB3",#N/A,TRUE,"GENERAL";"TAB4",#N/A,TRUE,"GENERAL";"TAB5",#N/A,TRUE,"GENERAL"}</definedName>
    <definedName name="liuoo" localSheetId="61" hidden="1">{"TAB1",#N/A,TRUE,"GENERAL";"TAB2",#N/A,TRUE,"GENERAL";"TAB3",#N/A,TRUE,"GENERAL";"TAB4",#N/A,TRUE,"GENERAL";"TAB5",#N/A,TRUE,"GENERAL"}</definedName>
    <definedName name="liuoo" localSheetId="63" hidden="1">{"TAB1",#N/A,TRUE,"GENERAL";"TAB2",#N/A,TRUE,"GENERAL";"TAB3",#N/A,TRUE,"GENERAL";"TAB4",#N/A,TRUE,"GENERAL";"TAB5",#N/A,TRUE,"GENERAL"}</definedName>
    <definedName name="liuoo" localSheetId="65" hidden="1">{"TAB1",#N/A,TRUE,"GENERAL";"TAB2",#N/A,TRUE,"GENERAL";"TAB3",#N/A,TRUE,"GENERAL";"TAB4",#N/A,TRUE,"GENERAL";"TAB5",#N/A,TRUE,"GENERAL"}</definedName>
    <definedName name="liuoo" localSheetId="67" hidden="1">{"TAB1",#N/A,TRUE,"GENERAL";"TAB2",#N/A,TRUE,"GENERAL";"TAB3",#N/A,TRUE,"GENERAL";"TAB4",#N/A,TRUE,"GENERAL";"TAB5",#N/A,TRUE,"GENERAL"}</definedName>
    <definedName name="liuoo" localSheetId="69" hidden="1">{"TAB1",#N/A,TRUE,"GENERAL";"TAB2",#N/A,TRUE,"GENERAL";"TAB3",#N/A,TRUE,"GENERAL";"TAB4",#N/A,TRUE,"GENERAL";"TAB5",#N/A,TRUE,"GENERAL"}</definedName>
    <definedName name="liuoo" localSheetId="71" hidden="1">{"TAB1",#N/A,TRUE,"GENERAL";"TAB2",#N/A,TRUE,"GENERAL";"TAB3",#N/A,TRUE,"GENERAL";"TAB4",#N/A,TRUE,"GENERAL";"TAB5",#N/A,TRUE,"GENERAL"}</definedName>
    <definedName name="liuoo" localSheetId="73" hidden="1">{"TAB1",#N/A,TRUE,"GENERAL";"TAB2",#N/A,TRUE,"GENERAL";"TAB3",#N/A,TRUE,"GENERAL";"TAB4",#N/A,TRUE,"GENERAL";"TAB5",#N/A,TRUE,"GENERAL"}</definedName>
    <definedName name="liuoo" localSheetId="75" hidden="1">{"TAB1",#N/A,TRUE,"GENERAL";"TAB2",#N/A,TRUE,"GENERAL";"TAB3",#N/A,TRUE,"GENERAL";"TAB4",#N/A,TRUE,"GENERAL";"TAB5",#N/A,TRUE,"GENERAL"}</definedName>
    <definedName name="liuoo" localSheetId="77" hidden="1">{"TAB1",#N/A,TRUE,"GENERAL";"TAB2",#N/A,TRUE,"GENERAL";"TAB3",#N/A,TRUE,"GENERAL";"TAB4",#N/A,TRUE,"GENERAL";"TAB5",#N/A,TRUE,"GENERAL"}</definedName>
    <definedName name="liuoo" localSheetId="79"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j" localSheetId="26" hidden="1">{"via1",#N/A,TRUE,"general";"via2",#N/A,TRUE,"general";"via3",#N/A,TRUE,"general"}</definedName>
    <definedName name="lkj" localSheetId="28" hidden="1">{"via1",#N/A,TRUE,"general";"via2",#N/A,TRUE,"general";"via3",#N/A,TRUE,"general"}</definedName>
    <definedName name="lkj" localSheetId="30" hidden="1">{"via1",#N/A,TRUE,"general";"via2",#N/A,TRUE,"general";"via3",#N/A,TRUE,"general"}</definedName>
    <definedName name="lkj" localSheetId="81" hidden="1">{"via1",#N/A,TRUE,"general";"via2",#N/A,TRUE,"general";"via3",#N/A,TRUE,"general"}</definedName>
    <definedName name="lkj" localSheetId="32" hidden="1">{"via1",#N/A,TRUE,"general";"via2",#N/A,TRUE,"general";"via3",#N/A,TRUE,"general"}</definedName>
    <definedName name="lkj" localSheetId="34" hidden="1">{"via1",#N/A,TRUE,"general";"via2",#N/A,TRUE,"general";"via3",#N/A,TRUE,"general"}</definedName>
    <definedName name="lkj" localSheetId="36" hidden="1">{"via1",#N/A,TRUE,"general";"via2",#N/A,TRUE,"general";"via3",#N/A,TRUE,"general"}</definedName>
    <definedName name="lkj" localSheetId="38" hidden="1">{"via1",#N/A,TRUE,"general";"via2",#N/A,TRUE,"general";"via3",#N/A,TRUE,"general"}</definedName>
    <definedName name="lkj" localSheetId="40" hidden="1">{"via1",#N/A,TRUE,"general";"via2",#N/A,TRUE,"general";"via3",#N/A,TRUE,"general"}</definedName>
    <definedName name="lkj" localSheetId="42" hidden="1">{"via1",#N/A,TRUE,"general";"via2",#N/A,TRUE,"general";"via3",#N/A,TRUE,"general"}</definedName>
    <definedName name="lkj" localSheetId="45" hidden="1">{"via1",#N/A,TRUE,"general";"via2",#N/A,TRUE,"general";"via3",#N/A,TRUE,"general"}</definedName>
    <definedName name="lkj" localSheetId="47" hidden="1">{"via1",#N/A,TRUE,"general";"via2",#N/A,TRUE,"general";"via3",#N/A,TRUE,"general"}</definedName>
    <definedName name="lkj" localSheetId="49" hidden="1">{"via1",#N/A,TRUE,"general";"via2",#N/A,TRUE,"general";"via3",#N/A,TRUE,"general"}</definedName>
    <definedName name="lkj" localSheetId="51" hidden="1">{"via1",#N/A,TRUE,"general";"via2",#N/A,TRUE,"general";"via3",#N/A,TRUE,"general"}</definedName>
    <definedName name="lkj" localSheetId="53" hidden="1">{"via1",#N/A,TRUE,"general";"via2",#N/A,TRUE,"general";"via3",#N/A,TRUE,"general"}</definedName>
    <definedName name="lkj" localSheetId="55" hidden="1">{"via1",#N/A,TRUE,"general";"via2",#N/A,TRUE,"general";"via3",#N/A,TRUE,"general"}</definedName>
    <definedName name="lkj" localSheetId="57" hidden="1">{"via1",#N/A,TRUE,"general";"via2",#N/A,TRUE,"general";"via3",#N/A,TRUE,"general"}</definedName>
    <definedName name="lkj" localSheetId="59" hidden="1">{"via1",#N/A,TRUE,"general";"via2",#N/A,TRUE,"general";"via3",#N/A,TRUE,"general"}</definedName>
    <definedName name="lkj" localSheetId="61" hidden="1">{"via1",#N/A,TRUE,"general";"via2",#N/A,TRUE,"general";"via3",#N/A,TRUE,"general"}</definedName>
    <definedName name="lkj" localSheetId="63" hidden="1">{"via1",#N/A,TRUE,"general";"via2",#N/A,TRUE,"general";"via3",#N/A,TRUE,"general"}</definedName>
    <definedName name="lkj" localSheetId="65" hidden="1">{"via1",#N/A,TRUE,"general";"via2",#N/A,TRUE,"general";"via3",#N/A,TRUE,"general"}</definedName>
    <definedName name="lkj" localSheetId="67" hidden="1">{"via1",#N/A,TRUE,"general";"via2",#N/A,TRUE,"general";"via3",#N/A,TRUE,"general"}</definedName>
    <definedName name="lkj" localSheetId="69" hidden="1">{"via1",#N/A,TRUE,"general";"via2",#N/A,TRUE,"general";"via3",#N/A,TRUE,"general"}</definedName>
    <definedName name="lkj" localSheetId="71" hidden="1">{"via1",#N/A,TRUE,"general";"via2",#N/A,TRUE,"general";"via3",#N/A,TRUE,"general"}</definedName>
    <definedName name="lkj" localSheetId="73" hidden="1">{"via1",#N/A,TRUE,"general";"via2",#N/A,TRUE,"general";"via3",#N/A,TRUE,"general"}</definedName>
    <definedName name="lkj" localSheetId="75" hidden="1">{"via1",#N/A,TRUE,"general";"via2",#N/A,TRUE,"general";"via3",#N/A,TRUE,"general"}</definedName>
    <definedName name="lkj" localSheetId="77" hidden="1">{"via1",#N/A,TRUE,"general";"via2",#N/A,TRUE,"general";"via3",#N/A,TRUE,"general"}</definedName>
    <definedName name="lkj" localSheetId="79"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HFSS">#REF!</definedName>
    <definedName name="LKJLJK" localSheetId="26"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8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40" hidden="1">{"TAB1",#N/A,TRUE,"GENERAL";"TAB2",#N/A,TRUE,"GENERAL";"TAB3",#N/A,TRUE,"GENERAL";"TAB4",#N/A,TRUE,"GENERAL";"TAB5",#N/A,TRUE,"GENERAL"}</definedName>
    <definedName name="LKJLJK" localSheetId="42" hidden="1">{"TAB1",#N/A,TRUE,"GENERAL";"TAB2",#N/A,TRUE,"GENERAL";"TAB3",#N/A,TRUE,"GENERAL";"TAB4",#N/A,TRUE,"GENERAL";"TAB5",#N/A,TRUE,"GENERAL"}</definedName>
    <definedName name="LKJLJK" localSheetId="45" hidden="1">{"TAB1",#N/A,TRUE,"GENERAL";"TAB2",#N/A,TRUE,"GENERAL";"TAB3",#N/A,TRUE,"GENERAL";"TAB4",#N/A,TRUE,"GENERAL";"TAB5",#N/A,TRUE,"GENERAL"}</definedName>
    <definedName name="LKJLJK" localSheetId="47" hidden="1">{"TAB1",#N/A,TRUE,"GENERAL";"TAB2",#N/A,TRUE,"GENERAL";"TAB3",#N/A,TRUE,"GENERAL";"TAB4",#N/A,TRUE,"GENERAL";"TAB5",#N/A,TRUE,"GENERAL"}</definedName>
    <definedName name="LKJLJK" localSheetId="49" hidden="1">{"TAB1",#N/A,TRUE,"GENERAL";"TAB2",#N/A,TRUE,"GENERAL";"TAB3",#N/A,TRUE,"GENERAL";"TAB4",#N/A,TRUE,"GENERAL";"TAB5",#N/A,TRUE,"GENERAL"}</definedName>
    <definedName name="LKJLJK" localSheetId="51" hidden="1">{"TAB1",#N/A,TRUE,"GENERAL";"TAB2",#N/A,TRUE,"GENERAL";"TAB3",#N/A,TRUE,"GENERAL";"TAB4",#N/A,TRUE,"GENERAL";"TAB5",#N/A,TRUE,"GENERAL"}</definedName>
    <definedName name="LKJLJK" localSheetId="53" hidden="1">{"TAB1",#N/A,TRUE,"GENERAL";"TAB2",#N/A,TRUE,"GENERAL";"TAB3",#N/A,TRUE,"GENERAL";"TAB4",#N/A,TRUE,"GENERAL";"TAB5",#N/A,TRUE,"GENERAL"}</definedName>
    <definedName name="LKJLJK" localSheetId="55" hidden="1">{"TAB1",#N/A,TRUE,"GENERAL";"TAB2",#N/A,TRUE,"GENERAL";"TAB3",#N/A,TRUE,"GENERAL";"TAB4",#N/A,TRUE,"GENERAL";"TAB5",#N/A,TRUE,"GENERAL"}</definedName>
    <definedName name="LKJLJK" localSheetId="57" hidden="1">{"TAB1",#N/A,TRUE,"GENERAL";"TAB2",#N/A,TRUE,"GENERAL";"TAB3",#N/A,TRUE,"GENERAL";"TAB4",#N/A,TRUE,"GENERAL";"TAB5",#N/A,TRUE,"GENERAL"}</definedName>
    <definedName name="LKJLJK" localSheetId="59" hidden="1">{"TAB1",#N/A,TRUE,"GENERAL";"TAB2",#N/A,TRUE,"GENERAL";"TAB3",#N/A,TRUE,"GENERAL";"TAB4",#N/A,TRUE,"GENERAL";"TAB5",#N/A,TRUE,"GENERAL"}</definedName>
    <definedName name="LKJLJK" localSheetId="61" hidden="1">{"TAB1",#N/A,TRUE,"GENERAL";"TAB2",#N/A,TRUE,"GENERAL";"TAB3",#N/A,TRUE,"GENERAL";"TAB4",#N/A,TRUE,"GENERAL";"TAB5",#N/A,TRUE,"GENERAL"}</definedName>
    <definedName name="LKJLJK" localSheetId="63" hidden="1">{"TAB1",#N/A,TRUE,"GENERAL";"TAB2",#N/A,TRUE,"GENERAL";"TAB3",#N/A,TRUE,"GENERAL";"TAB4",#N/A,TRUE,"GENERAL";"TAB5",#N/A,TRUE,"GENERAL"}</definedName>
    <definedName name="LKJLJK" localSheetId="65" hidden="1">{"TAB1",#N/A,TRUE,"GENERAL";"TAB2",#N/A,TRUE,"GENERAL";"TAB3",#N/A,TRUE,"GENERAL";"TAB4",#N/A,TRUE,"GENERAL";"TAB5",#N/A,TRUE,"GENERAL"}</definedName>
    <definedName name="LKJLJK" localSheetId="67" hidden="1">{"TAB1",#N/A,TRUE,"GENERAL";"TAB2",#N/A,TRUE,"GENERAL";"TAB3",#N/A,TRUE,"GENERAL";"TAB4",#N/A,TRUE,"GENERAL";"TAB5",#N/A,TRUE,"GENERAL"}</definedName>
    <definedName name="LKJLJK" localSheetId="69" hidden="1">{"TAB1",#N/A,TRUE,"GENERAL";"TAB2",#N/A,TRUE,"GENERAL";"TAB3",#N/A,TRUE,"GENERAL";"TAB4",#N/A,TRUE,"GENERAL";"TAB5",#N/A,TRUE,"GENERAL"}</definedName>
    <definedName name="LKJLJK" localSheetId="71" hidden="1">{"TAB1",#N/A,TRUE,"GENERAL";"TAB2",#N/A,TRUE,"GENERAL";"TAB3",#N/A,TRUE,"GENERAL";"TAB4",#N/A,TRUE,"GENERAL";"TAB5",#N/A,TRUE,"GENERAL"}</definedName>
    <definedName name="LKJLJK" localSheetId="73" hidden="1">{"TAB1",#N/A,TRUE,"GENERAL";"TAB2",#N/A,TRUE,"GENERAL";"TAB3",#N/A,TRUE,"GENERAL";"TAB4",#N/A,TRUE,"GENERAL";"TAB5",#N/A,TRUE,"GENERAL"}</definedName>
    <definedName name="LKJLJK" localSheetId="75" hidden="1">{"TAB1",#N/A,TRUE,"GENERAL";"TAB2",#N/A,TRUE,"GENERAL";"TAB3",#N/A,TRUE,"GENERAL";"TAB4",#N/A,TRUE,"GENERAL";"TAB5",#N/A,TRUE,"GENERAL"}</definedName>
    <definedName name="LKJLJK" localSheetId="77" hidden="1">{"TAB1",#N/A,TRUE,"GENERAL";"TAB2",#N/A,TRUE,"GENERAL";"TAB3",#N/A,TRUE,"GENERAL";"TAB4",#N/A,TRUE,"GENERAL";"TAB5",#N/A,TRUE,"GENERAL"}</definedName>
    <definedName name="LKJLJK" localSheetId="79"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26" hidden="1">{#N/A,#N/A,FALSE,"orthoflow";#N/A,#N/A,FALSE,"Miscelaneos";#N/A,#N/A,FALSE,"Instrumentacio";#N/A,#N/A,FALSE,"Electrico";#N/A,#N/A,FALSE,"Valv. Seguridad"}</definedName>
    <definedName name="LL" localSheetId="28" hidden="1">{#N/A,#N/A,FALSE,"orthoflow";#N/A,#N/A,FALSE,"Miscelaneos";#N/A,#N/A,FALSE,"Instrumentacio";#N/A,#N/A,FALSE,"Electrico";#N/A,#N/A,FALSE,"Valv. Seguridad"}</definedName>
    <definedName name="LL" localSheetId="30" hidden="1">{#N/A,#N/A,FALSE,"orthoflow";#N/A,#N/A,FALSE,"Miscelaneos";#N/A,#N/A,FALSE,"Instrumentacio";#N/A,#N/A,FALSE,"Electrico";#N/A,#N/A,FALSE,"Valv. Seguridad"}</definedName>
    <definedName name="LL" localSheetId="81" hidden="1">{#N/A,#N/A,FALSE,"orthoflow";#N/A,#N/A,FALSE,"Miscelaneos";#N/A,#N/A,FALSE,"Instrumentacio";#N/A,#N/A,FALSE,"Electrico";#N/A,#N/A,FALSE,"Valv. Seguridad"}</definedName>
    <definedName name="LL" localSheetId="32" hidden="1">{#N/A,#N/A,FALSE,"orthoflow";#N/A,#N/A,FALSE,"Miscelaneos";#N/A,#N/A,FALSE,"Instrumentacio";#N/A,#N/A,FALSE,"Electrico";#N/A,#N/A,FALSE,"Valv. Seguridad"}</definedName>
    <definedName name="LL" localSheetId="34" hidden="1">{#N/A,#N/A,FALSE,"orthoflow";#N/A,#N/A,FALSE,"Miscelaneos";#N/A,#N/A,FALSE,"Instrumentacio";#N/A,#N/A,FALSE,"Electrico";#N/A,#N/A,FALSE,"Valv. Seguridad"}</definedName>
    <definedName name="LL" localSheetId="36" hidden="1">{#N/A,#N/A,FALSE,"orthoflow";#N/A,#N/A,FALSE,"Miscelaneos";#N/A,#N/A,FALSE,"Instrumentacio";#N/A,#N/A,FALSE,"Electrico";#N/A,#N/A,FALSE,"Valv. Seguridad"}</definedName>
    <definedName name="LL" localSheetId="38" hidden="1">{#N/A,#N/A,FALSE,"orthoflow";#N/A,#N/A,FALSE,"Miscelaneos";#N/A,#N/A,FALSE,"Instrumentacio";#N/A,#N/A,FALSE,"Electrico";#N/A,#N/A,FALSE,"Valv. Seguridad"}</definedName>
    <definedName name="LL" localSheetId="40" hidden="1">{#N/A,#N/A,FALSE,"orthoflow";#N/A,#N/A,FALSE,"Miscelaneos";#N/A,#N/A,FALSE,"Instrumentacio";#N/A,#N/A,FALSE,"Electrico";#N/A,#N/A,FALSE,"Valv. Seguridad"}</definedName>
    <definedName name="LL" localSheetId="42" hidden="1">{#N/A,#N/A,FALSE,"orthoflow";#N/A,#N/A,FALSE,"Miscelaneos";#N/A,#N/A,FALSE,"Instrumentacio";#N/A,#N/A,FALSE,"Electrico";#N/A,#N/A,FALSE,"Valv. Seguridad"}</definedName>
    <definedName name="LL" localSheetId="45" hidden="1">{#N/A,#N/A,FALSE,"orthoflow";#N/A,#N/A,FALSE,"Miscelaneos";#N/A,#N/A,FALSE,"Instrumentacio";#N/A,#N/A,FALSE,"Electrico";#N/A,#N/A,FALSE,"Valv. Seguridad"}</definedName>
    <definedName name="LL" localSheetId="47" hidden="1">{#N/A,#N/A,FALSE,"orthoflow";#N/A,#N/A,FALSE,"Miscelaneos";#N/A,#N/A,FALSE,"Instrumentacio";#N/A,#N/A,FALSE,"Electrico";#N/A,#N/A,FALSE,"Valv. Seguridad"}</definedName>
    <definedName name="LL" localSheetId="49" hidden="1">{#N/A,#N/A,FALSE,"orthoflow";#N/A,#N/A,FALSE,"Miscelaneos";#N/A,#N/A,FALSE,"Instrumentacio";#N/A,#N/A,FALSE,"Electrico";#N/A,#N/A,FALSE,"Valv. Seguridad"}</definedName>
    <definedName name="LL" localSheetId="51" hidden="1">{#N/A,#N/A,FALSE,"orthoflow";#N/A,#N/A,FALSE,"Miscelaneos";#N/A,#N/A,FALSE,"Instrumentacio";#N/A,#N/A,FALSE,"Electrico";#N/A,#N/A,FALSE,"Valv. Seguridad"}</definedName>
    <definedName name="LL" localSheetId="53" hidden="1">{#N/A,#N/A,FALSE,"orthoflow";#N/A,#N/A,FALSE,"Miscelaneos";#N/A,#N/A,FALSE,"Instrumentacio";#N/A,#N/A,FALSE,"Electrico";#N/A,#N/A,FALSE,"Valv. Seguridad"}</definedName>
    <definedName name="LL" localSheetId="55" hidden="1">{#N/A,#N/A,FALSE,"orthoflow";#N/A,#N/A,FALSE,"Miscelaneos";#N/A,#N/A,FALSE,"Instrumentacio";#N/A,#N/A,FALSE,"Electrico";#N/A,#N/A,FALSE,"Valv. Seguridad"}</definedName>
    <definedName name="LL" localSheetId="57" hidden="1">{#N/A,#N/A,FALSE,"orthoflow";#N/A,#N/A,FALSE,"Miscelaneos";#N/A,#N/A,FALSE,"Instrumentacio";#N/A,#N/A,FALSE,"Electrico";#N/A,#N/A,FALSE,"Valv. Seguridad"}</definedName>
    <definedName name="LL" localSheetId="59" hidden="1">{#N/A,#N/A,FALSE,"orthoflow";#N/A,#N/A,FALSE,"Miscelaneos";#N/A,#N/A,FALSE,"Instrumentacio";#N/A,#N/A,FALSE,"Electrico";#N/A,#N/A,FALSE,"Valv. Seguridad"}</definedName>
    <definedName name="LL" localSheetId="61" hidden="1">{#N/A,#N/A,FALSE,"orthoflow";#N/A,#N/A,FALSE,"Miscelaneos";#N/A,#N/A,FALSE,"Instrumentacio";#N/A,#N/A,FALSE,"Electrico";#N/A,#N/A,FALSE,"Valv. Seguridad"}</definedName>
    <definedName name="LL" localSheetId="63" hidden="1">{#N/A,#N/A,FALSE,"orthoflow";#N/A,#N/A,FALSE,"Miscelaneos";#N/A,#N/A,FALSE,"Instrumentacio";#N/A,#N/A,FALSE,"Electrico";#N/A,#N/A,FALSE,"Valv. Seguridad"}</definedName>
    <definedName name="LL" localSheetId="65" hidden="1">{#N/A,#N/A,FALSE,"orthoflow";#N/A,#N/A,FALSE,"Miscelaneos";#N/A,#N/A,FALSE,"Instrumentacio";#N/A,#N/A,FALSE,"Electrico";#N/A,#N/A,FALSE,"Valv. Seguridad"}</definedName>
    <definedName name="LL" localSheetId="67" hidden="1">{#N/A,#N/A,FALSE,"orthoflow";#N/A,#N/A,FALSE,"Miscelaneos";#N/A,#N/A,FALSE,"Instrumentacio";#N/A,#N/A,FALSE,"Electrico";#N/A,#N/A,FALSE,"Valv. Seguridad"}</definedName>
    <definedName name="LL" localSheetId="69" hidden="1">{#N/A,#N/A,FALSE,"orthoflow";#N/A,#N/A,FALSE,"Miscelaneos";#N/A,#N/A,FALSE,"Instrumentacio";#N/A,#N/A,FALSE,"Electrico";#N/A,#N/A,FALSE,"Valv. Seguridad"}</definedName>
    <definedName name="LL" localSheetId="71" hidden="1">{#N/A,#N/A,FALSE,"orthoflow";#N/A,#N/A,FALSE,"Miscelaneos";#N/A,#N/A,FALSE,"Instrumentacio";#N/A,#N/A,FALSE,"Electrico";#N/A,#N/A,FALSE,"Valv. Seguridad"}</definedName>
    <definedName name="LL" localSheetId="73" hidden="1">{#N/A,#N/A,FALSE,"orthoflow";#N/A,#N/A,FALSE,"Miscelaneos";#N/A,#N/A,FALSE,"Instrumentacio";#N/A,#N/A,FALSE,"Electrico";#N/A,#N/A,FALSE,"Valv. Seguridad"}</definedName>
    <definedName name="LL" localSheetId="75" hidden="1">{#N/A,#N/A,FALSE,"orthoflow";#N/A,#N/A,FALSE,"Miscelaneos";#N/A,#N/A,FALSE,"Instrumentacio";#N/A,#N/A,FALSE,"Electrico";#N/A,#N/A,FALSE,"Valv. Seguridad"}</definedName>
    <definedName name="LL" localSheetId="77" hidden="1">{#N/A,#N/A,FALSE,"orthoflow";#N/A,#N/A,FALSE,"Miscelaneos";#N/A,#N/A,FALSE,"Instrumentacio";#N/A,#N/A,FALSE,"Electrico";#N/A,#N/A,FALSE,"Valv. Seguridad"}</definedName>
    <definedName name="LL" localSheetId="79"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#REF!</definedName>
    <definedName name="llam">#REF!</definedName>
    <definedName name="LLL" localSheetId="26">[126]tub!$C$1:$J$39</definedName>
    <definedName name="LLL" localSheetId="28">[126]tub!$C$1:$J$39</definedName>
    <definedName name="LLL" localSheetId="30">[126]tub!$C$1:$J$39</definedName>
    <definedName name="LLL" localSheetId="81">[126]tub!$C$1:$J$39</definedName>
    <definedName name="LLL" localSheetId="32">[126]tub!$C$1:$J$39</definedName>
    <definedName name="LLL" localSheetId="34">[126]tub!$C$1:$J$39</definedName>
    <definedName name="LLL" localSheetId="36">[126]tub!$C$1:$J$39</definedName>
    <definedName name="LLL" localSheetId="38">[126]tub!$C$1:$J$39</definedName>
    <definedName name="LLL" localSheetId="40">[126]tub!$C$1:$J$39</definedName>
    <definedName name="LLL" localSheetId="42">[126]tub!$C$1:$J$39</definedName>
    <definedName name="LLL" localSheetId="45">[126]tub!$C$1:$J$39</definedName>
    <definedName name="LLL" localSheetId="47">[126]tub!$C$1:$J$39</definedName>
    <definedName name="LLL" localSheetId="49">[126]tub!$C$1:$J$39</definedName>
    <definedName name="LLL" localSheetId="51">[126]tub!$C$1:$J$39</definedName>
    <definedName name="LLL" localSheetId="53">[126]tub!$C$1:$J$39</definedName>
    <definedName name="LLL" localSheetId="55">[126]tub!$C$1:$J$39</definedName>
    <definedName name="LLL" localSheetId="57">[126]tub!$C$1:$J$39</definedName>
    <definedName name="LLL" localSheetId="59">[126]tub!$C$1:$J$39</definedName>
    <definedName name="LLL" localSheetId="61">[126]tub!$C$1:$J$39</definedName>
    <definedName name="LLL" localSheetId="63">[126]tub!$C$1:$J$39</definedName>
    <definedName name="LLL" localSheetId="65">[126]tub!$C$1:$J$39</definedName>
    <definedName name="LLL" localSheetId="67">[126]tub!$C$1:$J$39</definedName>
    <definedName name="LLL" localSheetId="69">[126]tub!$C$1:$J$39</definedName>
    <definedName name="LLL" localSheetId="71">[126]tub!$C$1:$J$39</definedName>
    <definedName name="LLL" localSheetId="73">[126]tub!$C$1:$J$39</definedName>
    <definedName name="LLL" localSheetId="75">[126]tub!$C$1:$J$39</definedName>
    <definedName name="LLL" localSheetId="77">[126]tub!$C$1:$J$39</definedName>
    <definedName name="LLL" localSheetId="79">[126]tub!$C$1:$J$39</definedName>
    <definedName name="LLL" localSheetId="3">[126]tub!$C$1:$J$39</definedName>
    <definedName name="lll">'[127]L PRECIOS'!$A$5:$D$267</definedName>
    <definedName name="lllllh" localSheetId="26" hidden="1">{"via1",#N/A,TRUE,"general";"via2",#N/A,TRUE,"general";"via3",#N/A,TRUE,"general"}</definedName>
    <definedName name="lllllh" localSheetId="28" hidden="1">{"via1",#N/A,TRUE,"general";"via2",#N/A,TRUE,"general";"via3",#N/A,TRUE,"general"}</definedName>
    <definedName name="lllllh" localSheetId="30" hidden="1">{"via1",#N/A,TRUE,"general";"via2",#N/A,TRUE,"general";"via3",#N/A,TRUE,"general"}</definedName>
    <definedName name="lllllh" localSheetId="81" hidden="1">{"via1",#N/A,TRUE,"general";"via2",#N/A,TRUE,"general";"via3",#N/A,TRUE,"general"}</definedName>
    <definedName name="lllllh" localSheetId="32" hidden="1">{"via1",#N/A,TRUE,"general";"via2",#N/A,TRUE,"general";"via3",#N/A,TRUE,"general"}</definedName>
    <definedName name="lllllh" localSheetId="34" hidden="1">{"via1",#N/A,TRUE,"general";"via2",#N/A,TRUE,"general";"via3",#N/A,TRUE,"general"}</definedName>
    <definedName name="lllllh" localSheetId="36" hidden="1">{"via1",#N/A,TRUE,"general";"via2",#N/A,TRUE,"general";"via3",#N/A,TRUE,"general"}</definedName>
    <definedName name="lllllh" localSheetId="38" hidden="1">{"via1",#N/A,TRUE,"general";"via2",#N/A,TRUE,"general";"via3",#N/A,TRUE,"general"}</definedName>
    <definedName name="lllllh" localSheetId="40" hidden="1">{"via1",#N/A,TRUE,"general";"via2",#N/A,TRUE,"general";"via3",#N/A,TRUE,"general"}</definedName>
    <definedName name="lllllh" localSheetId="42" hidden="1">{"via1",#N/A,TRUE,"general";"via2",#N/A,TRUE,"general";"via3",#N/A,TRUE,"general"}</definedName>
    <definedName name="lllllh" localSheetId="45" hidden="1">{"via1",#N/A,TRUE,"general";"via2",#N/A,TRUE,"general";"via3",#N/A,TRUE,"general"}</definedName>
    <definedName name="lllllh" localSheetId="47" hidden="1">{"via1",#N/A,TRUE,"general";"via2",#N/A,TRUE,"general";"via3",#N/A,TRUE,"general"}</definedName>
    <definedName name="lllllh" localSheetId="49" hidden="1">{"via1",#N/A,TRUE,"general";"via2",#N/A,TRUE,"general";"via3",#N/A,TRUE,"general"}</definedName>
    <definedName name="lllllh" localSheetId="51" hidden="1">{"via1",#N/A,TRUE,"general";"via2",#N/A,TRUE,"general";"via3",#N/A,TRUE,"general"}</definedName>
    <definedName name="lllllh" localSheetId="53" hidden="1">{"via1",#N/A,TRUE,"general";"via2",#N/A,TRUE,"general";"via3",#N/A,TRUE,"general"}</definedName>
    <definedName name="lllllh" localSheetId="55" hidden="1">{"via1",#N/A,TRUE,"general";"via2",#N/A,TRUE,"general";"via3",#N/A,TRUE,"general"}</definedName>
    <definedName name="lllllh" localSheetId="57" hidden="1">{"via1",#N/A,TRUE,"general";"via2",#N/A,TRUE,"general";"via3",#N/A,TRUE,"general"}</definedName>
    <definedName name="lllllh" localSheetId="59" hidden="1">{"via1",#N/A,TRUE,"general";"via2",#N/A,TRUE,"general";"via3",#N/A,TRUE,"general"}</definedName>
    <definedName name="lllllh" localSheetId="61" hidden="1">{"via1",#N/A,TRUE,"general";"via2",#N/A,TRUE,"general";"via3",#N/A,TRUE,"general"}</definedName>
    <definedName name="lllllh" localSheetId="63" hidden="1">{"via1",#N/A,TRUE,"general";"via2",#N/A,TRUE,"general";"via3",#N/A,TRUE,"general"}</definedName>
    <definedName name="lllllh" localSheetId="65" hidden="1">{"via1",#N/A,TRUE,"general";"via2",#N/A,TRUE,"general";"via3",#N/A,TRUE,"general"}</definedName>
    <definedName name="lllllh" localSheetId="67" hidden="1">{"via1",#N/A,TRUE,"general";"via2",#N/A,TRUE,"general";"via3",#N/A,TRUE,"general"}</definedName>
    <definedName name="lllllh" localSheetId="69" hidden="1">{"via1",#N/A,TRUE,"general";"via2",#N/A,TRUE,"general";"via3",#N/A,TRUE,"general"}</definedName>
    <definedName name="lllllh" localSheetId="71" hidden="1">{"via1",#N/A,TRUE,"general";"via2",#N/A,TRUE,"general";"via3",#N/A,TRUE,"general"}</definedName>
    <definedName name="lllllh" localSheetId="73" hidden="1">{"via1",#N/A,TRUE,"general";"via2",#N/A,TRUE,"general";"via3",#N/A,TRUE,"general"}</definedName>
    <definedName name="lllllh" localSheetId="75" hidden="1">{"via1",#N/A,TRUE,"general";"via2",#N/A,TRUE,"general";"via3",#N/A,TRUE,"general"}</definedName>
    <definedName name="lllllh" localSheetId="77" hidden="1">{"via1",#N/A,TRUE,"general";"via2",#N/A,TRUE,"general";"via3",#N/A,TRUE,"general"}</definedName>
    <definedName name="lllllh" localSheetId="79"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6" hidden="1">{"via1",#N/A,TRUE,"general";"via2",#N/A,TRUE,"general";"via3",#N/A,TRUE,"general"}</definedName>
    <definedName name="lllllllo" localSheetId="28" hidden="1">{"via1",#N/A,TRUE,"general";"via2",#N/A,TRUE,"general";"via3",#N/A,TRUE,"general"}</definedName>
    <definedName name="lllllllo" localSheetId="30" hidden="1">{"via1",#N/A,TRUE,"general";"via2",#N/A,TRUE,"general";"via3",#N/A,TRUE,"general"}</definedName>
    <definedName name="lllllllo" localSheetId="81" hidden="1">{"via1",#N/A,TRUE,"general";"via2",#N/A,TRUE,"general";"via3",#N/A,TRUE,"general"}</definedName>
    <definedName name="lllllllo" localSheetId="32" hidden="1">{"via1",#N/A,TRUE,"general";"via2",#N/A,TRUE,"general";"via3",#N/A,TRUE,"general"}</definedName>
    <definedName name="lllllllo" localSheetId="34" hidden="1">{"via1",#N/A,TRUE,"general";"via2",#N/A,TRUE,"general";"via3",#N/A,TRUE,"general"}</definedName>
    <definedName name="lllllllo" localSheetId="36" hidden="1">{"via1",#N/A,TRUE,"general";"via2",#N/A,TRUE,"general";"via3",#N/A,TRUE,"general"}</definedName>
    <definedName name="lllllllo" localSheetId="38" hidden="1">{"via1",#N/A,TRUE,"general";"via2",#N/A,TRUE,"general";"via3",#N/A,TRUE,"general"}</definedName>
    <definedName name="lllllllo" localSheetId="40" hidden="1">{"via1",#N/A,TRUE,"general";"via2",#N/A,TRUE,"general";"via3",#N/A,TRUE,"general"}</definedName>
    <definedName name="lllllllo" localSheetId="42" hidden="1">{"via1",#N/A,TRUE,"general";"via2",#N/A,TRUE,"general";"via3",#N/A,TRUE,"general"}</definedName>
    <definedName name="lllllllo" localSheetId="45" hidden="1">{"via1",#N/A,TRUE,"general";"via2",#N/A,TRUE,"general";"via3",#N/A,TRUE,"general"}</definedName>
    <definedName name="lllllllo" localSheetId="47" hidden="1">{"via1",#N/A,TRUE,"general";"via2",#N/A,TRUE,"general";"via3",#N/A,TRUE,"general"}</definedName>
    <definedName name="lllllllo" localSheetId="49" hidden="1">{"via1",#N/A,TRUE,"general";"via2",#N/A,TRUE,"general";"via3",#N/A,TRUE,"general"}</definedName>
    <definedName name="lllllllo" localSheetId="51" hidden="1">{"via1",#N/A,TRUE,"general";"via2",#N/A,TRUE,"general";"via3",#N/A,TRUE,"general"}</definedName>
    <definedName name="lllllllo" localSheetId="53" hidden="1">{"via1",#N/A,TRUE,"general";"via2",#N/A,TRUE,"general";"via3",#N/A,TRUE,"general"}</definedName>
    <definedName name="lllllllo" localSheetId="55" hidden="1">{"via1",#N/A,TRUE,"general";"via2",#N/A,TRUE,"general";"via3",#N/A,TRUE,"general"}</definedName>
    <definedName name="lllllllo" localSheetId="57" hidden="1">{"via1",#N/A,TRUE,"general";"via2",#N/A,TRUE,"general";"via3",#N/A,TRUE,"general"}</definedName>
    <definedName name="lllllllo" localSheetId="59" hidden="1">{"via1",#N/A,TRUE,"general";"via2",#N/A,TRUE,"general";"via3",#N/A,TRUE,"general"}</definedName>
    <definedName name="lllllllo" localSheetId="61" hidden="1">{"via1",#N/A,TRUE,"general";"via2",#N/A,TRUE,"general";"via3",#N/A,TRUE,"general"}</definedName>
    <definedName name="lllllllo" localSheetId="63" hidden="1">{"via1",#N/A,TRUE,"general";"via2",#N/A,TRUE,"general";"via3",#N/A,TRUE,"general"}</definedName>
    <definedName name="lllllllo" localSheetId="65" hidden="1">{"via1",#N/A,TRUE,"general";"via2",#N/A,TRUE,"general";"via3",#N/A,TRUE,"general"}</definedName>
    <definedName name="lllllllo" localSheetId="67" hidden="1">{"via1",#N/A,TRUE,"general";"via2",#N/A,TRUE,"general";"via3",#N/A,TRUE,"general"}</definedName>
    <definedName name="lllllllo" localSheetId="69" hidden="1">{"via1",#N/A,TRUE,"general";"via2",#N/A,TRUE,"general";"via3",#N/A,TRUE,"general"}</definedName>
    <definedName name="lllllllo" localSheetId="71" hidden="1">{"via1",#N/A,TRUE,"general";"via2",#N/A,TRUE,"general";"via3",#N/A,TRUE,"general"}</definedName>
    <definedName name="lllllllo" localSheetId="73" hidden="1">{"via1",#N/A,TRUE,"general";"via2",#N/A,TRUE,"general";"via3",#N/A,TRUE,"general"}</definedName>
    <definedName name="lllllllo" localSheetId="75" hidden="1">{"via1",#N/A,TRUE,"general";"via2",#N/A,TRUE,"general";"via3",#N/A,TRUE,"general"}</definedName>
    <definedName name="lllllllo" localSheetId="77" hidden="1">{"via1",#N/A,TRUE,"general";"via2",#N/A,TRUE,"general";"via3",#N/A,TRUE,"general"}</definedName>
    <definedName name="lllllllo" localSheetId="79"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ÑP" localSheetId="56">#REF!</definedName>
    <definedName name="LÑP" localSheetId="58">#REF!</definedName>
    <definedName name="LÑP" localSheetId="60">#REF!</definedName>
    <definedName name="LÑP" localSheetId="62">#REF!</definedName>
    <definedName name="LÑP" localSheetId="64">#REF!</definedName>
    <definedName name="LÑP" localSheetId="66">#REF!</definedName>
    <definedName name="LÑP" localSheetId="68">#REF!</definedName>
    <definedName name="LÑP">#REF!</definedName>
    <definedName name="Loan_Amount" localSheetId="26">#REF!</definedName>
    <definedName name="Loan_Amount" localSheetId="28">#REF!</definedName>
    <definedName name="Loan_Amount" localSheetId="30">#REF!</definedName>
    <definedName name="Loan_Amount" localSheetId="81">#REF!</definedName>
    <definedName name="Loan_Amount" localSheetId="32">#REF!</definedName>
    <definedName name="Loan_Amount" localSheetId="34">#REF!</definedName>
    <definedName name="Loan_Amount" localSheetId="36">#REF!</definedName>
    <definedName name="Loan_Amount" localSheetId="38">#REF!</definedName>
    <definedName name="Loan_Amount" localSheetId="40">#REF!</definedName>
    <definedName name="Loan_Amount" localSheetId="42">#REF!</definedName>
    <definedName name="Loan_Amount" localSheetId="45">#REF!</definedName>
    <definedName name="Loan_Amount" localSheetId="47">#REF!</definedName>
    <definedName name="Loan_Amount" localSheetId="49">#REF!</definedName>
    <definedName name="Loan_Amount" localSheetId="51">#REF!</definedName>
    <definedName name="Loan_Amount" localSheetId="53">#REF!</definedName>
    <definedName name="Loan_Amount" localSheetId="55">#REF!</definedName>
    <definedName name="Loan_Amount" localSheetId="57">#REF!</definedName>
    <definedName name="Loan_Amount" localSheetId="59">#REF!</definedName>
    <definedName name="Loan_Amount" localSheetId="61">#REF!</definedName>
    <definedName name="Loan_Amount" localSheetId="63">#REF!</definedName>
    <definedName name="Loan_Amount" localSheetId="65">#REF!</definedName>
    <definedName name="Loan_Amount" localSheetId="67">#REF!</definedName>
    <definedName name="Loan_Amount" localSheetId="69">#REF!</definedName>
    <definedName name="Loan_Amount" localSheetId="71">#REF!</definedName>
    <definedName name="Loan_Amount" localSheetId="56">#REF!</definedName>
    <definedName name="Loan_Amount" localSheetId="58">#REF!</definedName>
    <definedName name="Loan_Amount" localSheetId="60">#REF!</definedName>
    <definedName name="Loan_Amount" localSheetId="62">#REF!</definedName>
    <definedName name="Loan_Amount" localSheetId="64">#REF!</definedName>
    <definedName name="Loan_Amount" localSheetId="66">#REF!</definedName>
    <definedName name="Loan_Amount" localSheetId="68">#REF!</definedName>
    <definedName name="Loan_Amount" localSheetId="73">#REF!</definedName>
    <definedName name="Loan_Amount" localSheetId="75">#REF!</definedName>
    <definedName name="Loan_Amount" localSheetId="77">#REF!</definedName>
    <definedName name="Loan_Amount" localSheetId="79">#REF!</definedName>
    <definedName name="Loan_Amount" localSheetId="3">#REF!</definedName>
    <definedName name="Loan_Amount">#REF!</definedName>
    <definedName name="Loan_Start" localSheetId="26">#REF!</definedName>
    <definedName name="Loan_Start" localSheetId="28">#REF!</definedName>
    <definedName name="Loan_Start" localSheetId="30">#REF!</definedName>
    <definedName name="Loan_Start" localSheetId="81">#REF!</definedName>
    <definedName name="Loan_Start" localSheetId="32">#REF!</definedName>
    <definedName name="Loan_Start" localSheetId="34">#REF!</definedName>
    <definedName name="Loan_Start" localSheetId="36">#REF!</definedName>
    <definedName name="Loan_Start" localSheetId="38">#REF!</definedName>
    <definedName name="Loan_Start" localSheetId="40">#REF!</definedName>
    <definedName name="Loan_Start" localSheetId="42">#REF!</definedName>
    <definedName name="Loan_Start" localSheetId="45">#REF!</definedName>
    <definedName name="Loan_Start" localSheetId="47">#REF!</definedName>
    <definedName name="Loan_Start" localSheetId="49">#REF!</definedName>
    <definedName name="Loan_Start" localSheetId="51">#REF!</definedName>
    <definedName name="Loan_Start" localSheetId="53">#REF!</definedName>
    <definedName name="Loan_Start" localSheetId="55">#REF!</definedName>
    <definedName name="Loan_Start" localSheetId="57">#REF!</definedName>
    <definedName name="Loan_Start" localSheetId="59">#REF!</definedName>
    <definedName name="Loan_Start" localSheetId="61">#REF!</definedName>
    <definedName name="Loan_Start" localSheetId="63">#REF!</definedName>
    <definedName name="Loan_Start" localSheetId="65">#REF!</definedName>
    <definedName name="Loan_Start" localSheetId="67">#REF!</definedName>
    <definedName name="Loan_Start" localSheetId="69">#REF!</definedName>
    <definedName name="Loan_Start" localSheetId="71">#REF!</definedName>
    <definedName name="Loan_Start" localSheetId="56">#REF!</definedName>
    <definedName name="Loan_Start" localSheetId="58">#REF!</definedName>
    <definedName name="Loan_Start" localSheetId="60">#REF!</definedName>
    <definedName name="Loan_Start" localSheetId="62">#REF!</definedName>
    <definedName name="Loan_Start" localSheetId="64">#REF!</definedName>
    <definedName name="Loan_Start" localSheetId="66">#REF!</definedName>
    <definedName name="Loan_Start" localSheetId="68">#REF!</definedName>
    <definedName name="Loan_Start" localSheetId="73">#REF!</definedName>
    <definedName name="Loan_Start" localSheetId="75">#REF!</definedName>
    <definedName name="Loan_Start" localSheetId="77">#REF!</definedName>
    <definedName name="Loan_Start" localSheetId="79">#REF!</definedName>
    <definedName name="Loan_Start" localSheetId="3">#REF!</definedName>
    <definedName name="Loan_Start">#REF!</definedName>
    <definedName name="Loan_Years" localSheetId="26">#REF!</definedName>
    <definedName name="Loan_Years" localSheetId="28">#REF!</definedName>
    <definedName name="Loan_Years" localSheetId="30">#REF!</definedName>
    <definedName name="Loan_Years" localSheetId="81">#REF!</definedName>
    <definedName name="Loan_Years" localSheetId="32">#REF!</definedName>
    <definedName name="Loan_Years" localSheetId="34">#REF!</definedName>
    <definedName name="Loan_Years" localSheetId="36">#REF!</definedName>
    <definedName name="Loan_Years" localSheetId="38">#REF!</definedName>
    <definedName name="Loan_Years" localSheetId="40">#REF!</definedName>
    <definedName name="Loan_Years" localSheetId="42">#REF!</definedName>
    <definedName name="Loan_Years" localSheetId="45">#REF!</definedName>
    <definedName name="Loan_Years" localSheetId="47">#REF!</definedName>
    <definedName name="Loan_Years" localSheetId="49">#REF!</definedName>
    <definedName name="Loan_Years" localSheetId="51">#REF!</definedName>
    <definedName name="Loan_Years" localSheetId="53">#REF!</definedName>
    <definedName name="Loan_Years" localSheetId="55">#REF!</definedName>
    <definedName name="Loan_Years" localSheetId="57">#REF!</definedName>
    <definedName name="Loan_Years" localSheetId="59">#REF!</definedName>
    <definedName name="Loan_Years" localSheetId="61">#REF!</definedName>
    <definedName name="Loan_Years" localSheetId="63">#REF!</definedName>
    <definedName name="Loan_Years" localSheetId="65">#REF!</definedName>
    <definedName name="Loan_Years" localSheetId="67">#REF!</definedName>
    <definedName name="Loan_Years" localSheetId="69">#REF!</definedName>
    <definedName name="Loan_Years" localSheetId="71">#REF!</definedName>
    <definedName name="Loan_Years" localSheetId="73">#REF!</definedName>
    <definedName name="Loan_Years" localSheetId="75">#REF!</definedName>
    <definedName name="Loan_Years" localSheetId="77">#REF!</definedName>
    <definedName name="Loan_Years" localSheetId="79">#REF!</definedName>
    <definedName name="Loan_Years" localSheetId="3">#REF!</definedName>
    <definedName name="Loan_Years">#REF!</definedName>
    <definedName name="LOCA" localSheetId="26">[35]!absc</definedName>
    <definedName name="LOCA" localSheetId="28">[35]!absc</definedName>
    <definedName name="LOCA" localSheetId="30">[35]!absc</definedName>
    <definedName name="LOCA" localSheetId="81">[35]!absc</definedName>
    <definedName name="LOCA" localSheetId="80">[56]!absc</definedName>
    <definedName name="LOCA" localSheetId="32">[35]!absc</definedName>
    <definedName name="LOCA" localSheetId="34">[35]!absc</definedName>
    <definedName name="LOCA" localSheetId="36">[35]!absc</definedName>
    <definedName name="LOCA" localSheetId="38">[35]!absc</definedName>
    <definedName name="LOCA" localSheetId="40">[35]!absc</definedName>
    <definedName name="LOCA" localSheetId="42">[35]!absc</definedName>
    <definedName name="LOCA" localSheetId="45">[35]!absc</definedName>
    <definedName name="LOCA" localSheetId="44">[56]!absc</definedName>
    <definedName name="LOCA" localSheetId="47">[35]!absc</definedName>
    <definedName name="LOCA" localSheetId="49">[35]!absc</definedName>
    <definedName name="LOCA" localSheetId="51">[35]!absc</definedName>
    <definedName name="LOCA" localSheetId="53">[35]!absc</definedName>
    <definedName name="LOCA" localSheetId="55">[35]!absc</definedName>
    <definedName name="LOCA" localSheetId="57">[35]!absc</definedName>
    <definedName name="LOCA" localSheetId="59">[35]!absc</definedName>
    <definedName name="LOCA" localSheetId="61">[35]!absc</definedName>
    <definedName name="LOCA" localSheetId="63">[35]!absc</definedName>
    <definedName name="LOCA" localSheetId="65">[35]!absc</definedName>
    <definedName name="LOCA" localSheetId="67">[35]!absc</definedName>
    <definedName name="LOCA" localSheetId="69">[35]!absc</definedName>
    <definedName name="LOCA" localSheetId="71">[35]!absc</definedName>
    <definedName name="LOCA" localSheetId="56">[56]!absc</definedName>
    <definedName name="LOCA" localSheetId="58">[56]!absc</definedName>
    <definedName name="LOCA" localSheetId="60">[56]!absc</definedName>
    <definedName name="LOCA" localSheetId="62">[56]!absc</definedName>
    <definedName name="LOCA" localSheetId="64">[56]!absc</definedName>
    <definedName name="LOCA" localSheetId="66">[56]!absc</definedName>
    <definedName name="LOCA" localSheetId="68">[56]!absc</definedName>
    <definedName name="LOCA" localSheetId="73">[35]!absc</definedName>
    <definedName name="LOCA" localSheetId="75">[35]!absc</definedName>
    <definedName name="LOCA" localSheetId="77">[35]!absc</definedName>
    <definedName name="LOCA" localSheetId="79">[35]!absc</definedName>
    <definedName name="LOCA" localSheetId="16">[56]!absc</definedName>
    <definedName name="LOCA" localSheetId="3">[35]!absc</definedName>
    <definedName name="LOCA" localSheetId="10">[56]!absc</definedName>
    <definedName name="LOCA">[56]!absc</definedName>
    <definedName name="LOCA1" localSheetId="26">[55]!absc</definedName>
    <definedName name="LOCA1" localSheetId="28">[55]!absc</definedName>
    <definedName name="LOCA1" localSheetId="30">[55]!absc</definedName>
    <definedName name="LOCA1" localSheetId="81">[55]!absc</definedName>
    <definedName name="LOCA1" localSheetId="80">[56]!absc</definedName>
    <definedName name="LOCA1" localSheetId="32">[55]!absc</definedName>
    <definedName name="LOCA1" localSheetId="34">[55]!absc</definedName>
    <definedName name="LOCA1" localSheetId="36">[55]!absc</definedName>
    <definedName name="LOCA1" localSheetId="38">[55]!absc</definedName>
    <definedName name="LOCA1" localSheetId="40">[55]!absc</definedName>
    <definedName name="LOCA1" localSheetId="42">[55]!absc</definedName>
    <definedName name="LOCA1" localSheetId="45">[55]!absc</definedName>
    <definedName name="LOCA1" localSheetId="44">[56]!absc</definedName>
    <definedName name="LOCA1" localSheetId="47">[55]!absc</definedName>
    <definedName name="LOCA1" localSheetId="49">[55]!absc</definedName>
    <definedName name="LOCA1" localSheetId="51">[55]!absc</definedName>
    <definedName name="LOCA1" localSheetId="53">[55]!absc</definedName>
    <definedName name="LOCA1" localSheetId="55">[55]!absc</definedName>
    <definedName name="LOCA1" localSheetId="57">[55]!absc</definedName>
    <definedName name="LOCA1" localSheetId="59">[55]!absc</definedName>
    <definedName name="LOCA1" localSheetId="61">[55]!absc</definedName>
    <definedName name="LOCA1" localSheetId="63">[55]!absc</definedName>
    <definedName name="LOCA1" localSheetId="65">[55]!absc</definedName>
    <definedName name="LOCA1" localSheetId="67">[55]!absc</definedName>
    <definedName name="LOCA1" localSheetId="69">[55]!absc</definedName>
    <definedName name="LOCA1" localSheetId="71">[55]!absc</definedName>
    <definedName name="LOCA1" localSheetId="56">[56]!absc</definedName>
    <definedName name="LOCA1" localSheetId="58">[56]!absc</definedName>
    <definedName name="LOCA1" localSheetId="60">[56]!absc</definedName>
    <definedName name="LOCA1" localSheetId="62">[56]!absc</definedName>
    <definedName name="LOCA1" localSheetId="64">[56]!absc</definedName>
    <definedName name="LOCA1" localSheetId="66">[56]!absc</definedName>
    <definedName name="LOCA1" localSheetId="68">[56]!absc</definedName>
    <definedName name="LOCA1" localSheetId="73">[55]!absc</definedName>
    <definedName name="LOCA1" localSheetId="75">[55]!absc</definedName>
    <definedName name="LOCA1" localSheetId="77">[55]!absc</definedName>
    <definedName name="LOCA1" localSheetId="79">[55]!absc</definedName>
    <definedName name="LOCA1" localSheetId="16">[56]!absc</definedName>
    <definedName name="LOCA1" localSheetId="3">[55]!absc</definedName>
    <definedName name="LOCA1" localSheetId="10">[56]!absc</definedName>
    <definedName name="LOCA1">[56]!absc</definedName>
    <definedName name="LOCALIZACION_Y_REPLANTEO" localSheetId="26">#REF!</definedName>
    <definedName name="LOCALIZACION_Y_REPLANTEO" localSheetId="28">#REF!</definedName>
    <definedName name="LOCALIZACION_Y_REPLANTEO" localSheetId="30">#REF!</definedName>
    <definedName name="LOCALIZACION_Y_REPLANTEO" localSheetId="81">#REF!</definedName>
    <definedName name="LOCALIZACION_Y_REPLANTEO" localSheetId="32">#REF!</definedName>
    <definedName name="LOCALIZACION_Y_REPLANTEO" localSheetId="34">#REF!</definedName>
    <definedName name="LOCALIZACION_Y_REPLANTEO" localSheetId="36">#REF!</definedName>
    <definedName name="LOCALIZACION_Y_REPLANTEO" localSheetId="38">#REF!</definedName>
    <definedName name="LOCALIZACION_Y_REPLANTEO" localSheetId="40">#REF!</definedName>
    <definedName name="LOCALIZACION_Y_REPLANTEO" localSheetId="42">#REF!</definedName>
    <definedName name="LOCALIZACION_Y_REPLANTEO" localSheetId="45">#REF!</definedName>
    <definedName name="LOCALIZACION_Y_REPLANTEO" localSheetId="47">#REF!</definedName>
    <definedName name="LOCALIZACION_Y_REPLANTEO" localSheetId="49">#REF!</definedName>
    <definedName name="LOCALIZACION_Y_REPLANTEO" localSheetId="51">#REF!</definedName>
    <definedName name="LOCALIZACION_Y_REPLANTEO" localSheetId="53">#REF!</definedName>
    <definedName name="LOCALIZACION_Y_REPLANTEO" localSheetId="55">#REF!</definedName>
    <definedName name="LOCALIZACION_Y_REPLANTEO" localSheetId="57">#REF!</definedName>
    <definedName name="LOCALIZACION_Y_REPLANTEO" localSheetId="59">#REF!</definedName>
    <definedName name="LOCALIZACION_Y_REPLANTEO" localSheetId="61">#REF!</definedName>
    <definedName name="LOCALIZACION_Y_REPLANTEO" localSheetId="63">#REF!</definedName>
    <definedName name="LOCALIZACION_Y_REPLANTEO" localSheetId="65">#REF!</definedName>
    <definedName name="LOCALIZACION_Y_REPLANTEO" localSheetId="67">#REF!</definedName>
    <definedName name="LOCALIZACION_Y_REPLANTEO" localSheetId="69">#REF!</definedName>
    <definedName name="LOCALIZACION_Y_REPLANTEO" localSheetId="71">#REF!</definedName>
    <definedName name="LOCALIZACION_Y_REPLANTEO" localSheetId="73">#REF!</definedName>
    <definedName name="LOCALIZACION_Y_REPLANTEO" localSheetId="75">#REF!</definedName>
    <definedName name="LOCALIZACION_Y_REPLANTEO" localSheetId="77">#REF!</definedName>
    <definedName name="LOCALIZACION_Y_REPLANTEO" localSheetId="79">#REF!</definedName>
    <definedName name="LOCALIZACION_Y_REPLANTEO">#REF!</definedName>
    <definedName name="LOGO" localSheetId="26">'1,1'!ERR</definedName>
    <definedName name="LOGO" localSheetId="28">'1,2'!ERR</definedName>
    <definedName name="LOGO" localSheetId="30">'1,3'!ERR</definedName>
    <definedName name="LOGO" localSheetId="81">'12,2'!ERR</definedName>
    <definedName name="LOGO" localSheetId="32">'2,1-7,2-10,1'!ERR</definedName>
    <definedName name="LOGO" localSheetId="34">'2,2-7,3-10,2'!ERR</definedName>
    <definedName name="LOGO" localSheetId="36">'2,3-10,3'!ERR</definedName>
    <definedName name="LOGO" localSheetId="38">'2,4-10,4'!ERR</definedName>
    <definedName name="LOGO" localSheetId="40">'3,1'!ERR</definedName>
    <definedName name="LOGO" localSheetId="42">'3,2'!ERR</definedName>
    <definedName name="LOGO" localSheetId="45">'3,3'!ERR</definedName>
    <definedName name="LOGO" localSheetId="47">'3,5'!ERR</definedName>
    <definedName name="LOGO" localSheetId="49">'3,6'!ERR</definedName>
    <definedName name="LOGO" localSheetId="51">'4,1'!ERR</definedName>
    <definedName name="LOGO" localSheetId="53">'5,1-11,1'!ERR</definedName>
    <definedName name="LOGO" localSheetId="55">'6,1-8,2-12,1'!ERR</definedName>
    <definedName name="LOGO" localSheetId="57">'6,2'!ERR</definedName>
    <definedName name="LOGO" localSheetId="59">'6,3'!ERR</definedName>
    <definedName name="LOGO" localSheetId="61">'6,4-9,2'!ERR</definedName>
    <definedName name="LOGO" localSheetId="63">'6,5-9,3'!ERR</definedName>
    <definedName name="LOGO" localSheetId="65">'6,6'!ERR</definedName>
    <definedName name="LOGO" localSheetId="67">'6,7'!ERR</definedName>
    <definedName name="LOGO" localSheetId="69">'6,8'!ERR</definedName>
    <definedName name="LOGO" localSheetId="71">'6,9'!ERR</definedName>
    <definedName name="LOGO" localSheetId="73">'7,1'!ERR</definedName>
    <definedName name="LOGO" localSheetId="75">'8,1- 3,4'!ERR</definedName>
    <definedName name="LOGO" localSheetId="77">'8,3'!ERR</definedName>
    <definedName name="LOGO" localSheetId="79">'9,1'!ERR</definedName>
    <definedName name="LOGO">[0]!ERR</definedName>
    <definedName name="LOI" localSheetId="56">#REF!</definedName>
    <definedName name="LOI" localSheetId="58">#REF!</definedName>
    <definedName name="LOI" localSheetId="60">#REF!</definedName>
    <definedName name="LOI" localSheetId="62">#REF!</definedName>
    <definedName name="LOI" localSheetId="64">#REF!</definedName>
    <definedName name="LOI" localSheetId="66">#REF!</definedName>
    <definedName name="LOI" localSheetId="68">#REF!</definedName>
    <definedName name="LOI">#REF!</definedName>
    <definedName name="LOK">[120]PRESUPUESTO!#REF!</definedName>
    <definedName name="lolol" localSheetId="26"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8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40" hidden="1">{"TAB1",#N/A,TRUE,"GENERAL";"TAB2",#N/A,TRUE,"GENERAL";"TAB3",#N/A,TRUE,"GENERAL";"TAB4",#N/A,TRUE,"GENERAL";"TAB5",#N/A,TRUE,"GENERAL"}</definedName>
    <definedName name="lolol" localSheetId="42" hidden="1">{"TAB1",#N/A,TRUE,"GENERAL";"TAB2",#N/A,TRUE,"GENERAL";"TAB3",#N/A,TRUE,"GENERAL";"TAB4",#N/A,TRUE,"GENERAL";"TAB5",#N/A,TRUE,"GENERAL"}</definedName>
    <definedName name="lolol" localSheetId="45" hidden="1">{"TAB1",#N/A,TRUE,"GENERAL";"TAB2",#N/A,TRUE,"GENERAL";"TAB3",#N/A,TRUE,"GENERAL";"TAB4",#N/A,TRUE,"GENERAL";"TAB5",#N/A,TRUE,"GENERAL"}</definedName>
    <definedName name="lolol" localSheetId="47" hidden="1">{"TAB1",#N/A,TRUE,"GENERAL";"TAB2",#N/A,TRUE,"GENERAL";"TAB3",#N/A,TRUE,"GENERAL";"TAB4",#N/A,TRUE,"GENERAL";"TAB5",#N/A,TRUE,"GENERAL"}</definedName>
    <definedName name="lolol" localSheetId="49" hidden="1">{"TAB1",#N/A,TRUE,"GENERAL";"TAB2",#N/A,TRUE,"GENERAL";"TAB3",#N/A,TRUE,"GENERAL";"TAB4",#N/A,TRUE,"GENERAL";"TAB5",#N/A,TRUE,"GENERAL"}</definedName>
    <definedName name="lolol" localSheetId="51" hidden="1">{"TAB1",#N/A,TRUE,"GENERAL";"TAB2",#N/A,TRUE,"GENERAL";"TAB3",#N/A,TRUE,"GENERAL";"TAB4",#N/A,TRUE,"GENERAL";"TAB5",#N/A,TRUE,"GENERAL"}</definedName>
    <definedName name="lolol" localSheetId="53" hidden="1">{"TAB1",#N/A,TRUE,"GENERAL";"TAB2",#N/A,TRUE,"GENERAL";"TAB3",#N/A,TRUE,"GENERAL";"TAB4",#N/A,TRUE,"GENERAL";"TAB5",#N/A,TRUE,"GENERAL"}</definedName>
    <definedName name="lolol" localSheetId="55" hidden="1">{"TAB1",#N/A,TRUE,"GENERAL";"TAB2",#N/A,TRUE,"GENERAL";"TAB3",#N/A,TRUE,"GENERAL";"TAB4",#N/A,TRUE,"GENERAL";"TAB5",#N/A,TRUE,"GENERAL"}</definedName>
    <definedName name="lolol" localSheetId="57" hidden="1">{"TAB1",#N/A,TRUE,"GENERAL";"TAB2",#N/A,TRUE,"GENERAL";"TAB3",#N/A,TRUE,"GENERAL";"TAB4",#N/A,TRUE,"GENERAL";"TAB5",#N/A,TRUE,"GENERAL"}</definedName>
    <definedName name="lolol" localSheetId="59" hidden="1">{"TAB1",#N/A,TRUE,"GENERAL";"TAB2",#N/A,TRUE,"GENERAL";"TAB3",#N/A,TRUE,"GENERAL";"TAB4",#N/A,TRUE,"GENERAL";"TAB5",#N/A,TRUE,"GENERAL"}</definedName>
    <definedName name="lolol" localSheetId="61" hidden="1">{"TAB1",#N/A,TRUE,"GENERAL";"TAB2",#N/A,TRUE,"GENERAL";"TAB3",#N/A,TRUE,"GENERAL";"TAB4",#N/A,TRUE,"GENERAL";"TAB5",#N/A,TRUE,"GENERAL"}</definedName>
    <definedName name="lolol" localSheetId="63" hidden="1">{"TAB1",#N/A,TRUE,"GENERAL";"TAB2",#N/A,TRUE,"GENERAL";"TAB3",#N/A,TRUE,"GENERAL";"TAB4",#N/A,TRUE,"GENERAL";"TAB5",#N/A,TRUE,"GENERAL"}</definedName>
    <definedName name="lolol" localSheetId="65" hidden="1">{"TAB1",#N/A,TRUE,"GENERAL";"TAB2",#N/A,TRUE,"GENERAL";"TAB3",#N/A,TRUE,"GENERAL";"TAB4",#N/A,TRUE,"GENERAL";"TAB5",#N/A,TRUE,"GENERAL"}</definedName>
    <definedName name="lolol" localSheetId="67" hidden="1">{"TAB1",#N/A,TRUE,"GENERAL";"TAB2",#N/A,TRUE,"GENERAL";"TAB3",#N/A,TRUE,"GENERAL";"TAB4",#N/A,TRUE,"GENERAL";"TAB5",#N/A,TRUE,"GENERAL"}</definedName>
    <definedName name="lolol" localSheetId="69" hidden="1">{"TAB1",#N/A,TRUE,"GENERAL";"TAB2",#N/A,TRUE,"GENERAL";"TAB3",#N/A,TRUE,"GENERAL";"TAB4",#N/A,TRUE,"GENERAL";"TAB5",#N/A,TRUE,"GENERAL"}</definedName>
    <definedName name="lolol" localSheetId="71" hidden="1">{"TAB1",#N/A,TRUE,"GENERAL";"TAB2",#N/A,TRUE,"GENERAL";"TAB3",#N/A,TRUE,"GENERAL";"TAB4",#N/A,TRUE,"GENERAL";"TAB5",#N/A,TRUE,"GENERAL"}</definedName>
    <definedName name="lolol" localSheetId="73" hidden="1">{"TAB1",#N/A,TRUE,"GENERAL";"TAB2",#N/A,TRUE,"GENERAL";"TAB3",#N/A,TRUE,"GENERAL";"TAB4",#N/A,TRUE,"GENERAL";"TAB5",#N/A,TRUE,"GENERAL"}</definedName>
    <definedName name="lolol" localSheetId="75" hidden="1">{"TAB1",#N/A,TRUE,"GENERAL";"TAB2",#N/A,TRUE,"GENERAL";"TAB3",#N/A,TRUE,"GENERAL";"TAB4",#N/A,TRUE,"GENERAL";"TAB5",#N/A,TRUE,"GENERAL"}</definedName>
    <definedName name="lolol" localSheetId="77" hidden="1">{"TAB1",#N/A,TRUE,"GENERAL";"TAB2",#N/A,TRUE,"GENERAL";"TAB3",#N/A,TRUE,"GENERAL";"TAB4",#N/A,TRUE,"GENERAL";"TAB5",#N/A,TRUE,"GENERAL"}</definedName>
    <definedName name="lolol" localSheetId="79"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ra" localSheetId="56">#REF!</definedName>
    <definedName name="lora" localSheetId="58">#REF!</definedName>
    <definedName name="lora" localSheetId="60">#REF!</definedName>
    <definedName name="lora" localSheetId="62">#REF!</definedName>
    <definedName name="lora" localSheetId="64">#REF!</definedName>
    <definedName name="lora" localSheetId="66">#REF!</definedName>
    <definedName name="lora" localSheetId="68">#REF!</definedName>
    <definedName name="lora">#REF!</definedName>
    <definedName name="lp">#REF!</definedName>
    <definedName name="lplpl" localSheetId="26" hidden="1">{"via1",#N/A,TRUE,"general";"via2",#N/A,TRUE,"general";"via3",#N/A,TRUE,"general"}</definedName>
    <definedName name="lplpl" localSheetId="28" hidden="1">{"via1",#N/A,TRUE,"general";"via2",#N/A,TRUE,"general";"via3",#N/A,TRUE,"general"}</definedName>
    <definedName name="lplpl" localSheetId="30" hidden="1">{"via1",#N/A,TRUE,"general";"via2",#N/A,TRUE,"general";"via3",#N/A,TRUE,"general"}</definedName>
    <definedName name="lplpl" localSheetId="81" hidden="1">{"via1",#N/A,TRUE,"general";"via2",#N/A,TRUE,"general";"via3",#N/A,TRUE,"general"}</definedName>
    <definedName name="lplpl" localSheetId="32" hidden="1">{"via1",#N/A,TRUE,"general";"via2",#N/A,TRUE,"general";"via3",#N/A,TRUE,"general"}</definedName>
    <definedName name="lplpl" localSheetId="34" hidden="1">{"via1",#N/A,TRUE,"general";"via2",#N/A,TRUE,"general";"via3",#N/A,TRUE,"general"}</definedName>
    <definedName name="lplpl" localSheetId="36" hidden="1">{"via1",#N/A,TRUE,"general";"via2",#N/A,TRUE,"general";"via3",#N/A,TRUE,"general"}</definedName>
    <definedName name="lplpl" localSheetId="38" hidden="1">{"via1",#N/A,TRUE,"general";"via2",#N/A,TRUE,"general";"via3",#N/A,TRUE,"general"}</definedName>
    <definedName name="lplpl" localSheetId="40" hidden="1">{"via1",#N/A,TRUE,"general";"via2",#N/A,TRUE,"general";"via3",#N/A,TRUE,"general"}</definedName>
    <definedName name="lplpl" localSheetId="42" hidden="1">{"via1",#N/A,TRUE,"general";"via2",#N/A,TRUE,"general";"via3",#N/A,TRUE,"general"}</definedName>
    <definedName name="lplpl" localSheetId="45" hidden="1">{"via1",#N/A,TRUE,"general";"via2",#N/A,TRUE,"general";"via3",#N/A,TRUE,"general"}</definedName>
    <definedName name="lplpl" localSheetId="47" hidden="1">{"via1",#N/A,TRUE,"general";"via2",#N/A,TRUE,"general";"via3",#N/A,TRUE,"general"}</definedName>
    <definedName name="lplpl" localSheetId="49" hidden="1">{"via1",#N/A,TRUE,"general";"via2",#N/A,TRUE,"general";"via3",#N/A,TRUE,"general"}</definedName>
    <definedName name="lplpl" localSheetId="51" hidden="1">{"via1",#N/A,TRUE,"general";"via2",#N/A,TRUE,"general";"via3",#N/A,TRUE,"general"}</definedName>
    <definedName name="lplpl" localSheetId="53" hidden="1">{"via1",#N/A,TRUE,"general";"via2",#N/A,TRUE,"general";"via3",#N/A,TRUE,"general"}</definedName>
    <definedName name="lplpl" localSheetId="55" hidden="1">{"via1",#N/A,TRUE,"general";"via2",#N/A,TRUE,"general";"via3",#N/A,TRUE,"general"}</definedName>
    <definedName name="lplpl" localSheetId="57" hidden="1">{"via1",#N/A,TRUE,"general";"via2",#N/A,TRUE,"general";"via3",#N/A,TRUE,"general"}</definedName>
    <definedName name="lplpl" localSheetId="59" hidden="1">{"via1",#N/A,TRUE,"general";"via2",#N/A,TRUE,"general";"via3",#N/A,TRUE,"general"}</definedName>
    <definedName name="lplpl" localSheetId="61" hidden="1">{"via1",#N/A,TRUE,"general";"via2",#N/A,TRUE,"general";"via3",#N/A,TRUE,"general"}</definedName>
    <definedName name="lplpl" localSheetId="63" hidden="1">{"via1",#N/A,TRUE,"general";"via2",#N/A,TRUE,"general";"via3",#N/A,TRUE,"general"}</definedName>
    <definedName name="lplpl" localSheetId="65" hidden="1">{"via1",#N/A,TRUE,"general";"via2",#N/A,TRUE,"general";"via3",#N/A,TRUE,"general"}</definedName>
    <definedName name="lplpl" localSheetId="67" hidden="1">{"via1",#N/A,TRUE,"general";"via2",#N/A,TRUE,"general";"via3",#N/A,TRUE,"general"}</definedName>
    <definedName name="lplpl" localSheetId="69" hidden="1">{"via1",#N/A,TRUE,"general";"via2",#N/A,TRUE,"general";"via3",#N/A,TRUE,"general"}</definedName>
    <definedName name="lplpl" localSheetId="71" hidden="1">{"via1",#N/A,TRUE,"general";"via2",#N/A,TRUE,"general";"via3",#N/A,TRUE,"general"}</definedName>
    <definedName name="lplpl" localSheetId="73" hidden="1">{"via1",#N/A,TRUE,"general";"via2",#N/A,TRUE,"general";"via3",#N/A,TRUE,"general"}</definedName>
    <definedName name="lplpl" localSheetId="75" hidden="1">{"via1",#N/A,TRUE,"general";"via2",#N/A,TRUE,"general";"via3",#N/A,TRUE,"general"}</definedName>
    <definedName name="lplpl" localSheetId="77" hidden="1">{"via1",#N/A,TRUE,"general";"via2",#N/A,TRUE,"general";"via3",#N/A,TRUE,"general"}</definedName>
    <definedName name="lplpl" localSheetId="79"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PZ">[28]APU!$J$3638</definedName>
    <definedName name="lt">#REF!</definedName>
    <definedName name="LUCY" localSheetId="28">OFFSET([0]!Full_Print,0,0,LOCA)</definedName>
    <definedName name="LUCY" localSheetId="30">OFFSET([0]!Full_Print,0,0,LOCA)</definedName>
    <definedName name="LUCY" localSheetId="81">OFFSET([0]!Full_Print,0,0,LOCA)</definedName>
    <definedName name="LUCY" localSheetId="80">OFFSET([0]!Full_Print,0,0,'12.2'!LOCA)</definedName>
    <definedName name="LUCY" localSheetId="32">OFFSET([0]!Full_Print,0,0,LOCA)</definedName>
    <definedName name="LUCY" localSheetId="34">OFFSET([0]!Full_Print,0,0,LOCA)</definedName>
    <definedName name="LUCY" localSheetId="36">OFFSET([0]!Full_Print,0,0,LOCA)</definedName>
    <definedName name="LUCY" localSheetId="38">OFFSET([0]!Full_Print,0,0,LOCA)</definedName>
    <definedName name="LUCY" localSheetId="40">OFFSET([0]!Full_Print,0,0,LOCA)</definedName>
    <definedName name="LUCY" localSheetId="42">OFFSET([0]!Full_Print,0,0,LOCA)</definedName>
    <definedName name="LUCY" localSheetId="45">OFFSET([0]!Full_Print,0,0,LOCA)</definedName>
    <definedName name="LUCY" localSheetId="44">OFFSET([0]!Full_Print,0,0,'3,4'!LOCA)</definedName>
    <definedName name="LUCY" localSheetId="47">OFFSET([0]!Full_Print,0,0,LOCA)</definedName>
    <definedName name="LUCY" localSheetId="49">OFFSET([0]!Full_Print,0,0,LOCA)</definedName>
    <definedName name="LUCY" localSheetId="51">OFFSET([0]!Full_Print,0,0,LOCA)</definedName>
    <definedName name="LUCY" localSheetId="53">OFFSET([0]!Full_Print,0,0,LOCA)</definedName>
    <definedName name="LUCY" localSheetId="55">OFFSET([0]!Full_Print,0,0,LOCA)</definedName>
    <definedName name="LUCY" localSheetId="57">OFFSET([0]!Full_Print,0,0,LOCA)</definedName>
    <definedName name="LUCY" localSheetId="59">OFFSET([0]!Full_Print,0,0,LOCA)</definedName>
    <definedName name="LUCY" localSheetId="61">OFFSET([0]!Full_Print,0,0,LOCA)</definedName>
    <definedName name="LUCY" localSheetId="63">OFFSET([0]!Full_Print,0,0,LOCA)</definedName>
    <definedName name="LUCY" localSheetId="65">OFFSET([0]!Full_Print,0,0,LOCA)</definedName>
    <definedName name="LUCY" localSheetId="67">OFFSET([0]!Full_Print,0,0,LOCA)</definedName>
    <definedName name="LUCY" localSheetId="69">OFFSET([0]!Full_Print,0,0,LOCA)</definedName>
    <definedName name="LUCY" localSheetId="71">OFFSET([0]!Full_Print,0,0,LOCA)</definedName>
    <definedName name="LUCY" localSheetId="56">OFFSET([0]!Full_Print,0,0,'6.2'!LOCA)</definedName>
    <definedName name="LUCY" localSheetId="58">OFFSET([0]!Full_Print,0,0,'6.3'!LOCA)</definedName>
    <definedName name="LUCY" localSheetId="60">OFFSET([0]!Full_Print,0,0,'6.4-9.2'!LOCA)</definedName>
    <definedName name="LUCY" localSheetId="62">OFFSET([0]!Full_Print,0,0,'6.5-9.3'!LOCA)</definedName>
    <definedName name="LUCY" localSheetId="64">OFFSET([0]!Full_Print,0,0,'6.6'!LOCA)</definedName>
    <definedName name="LUCY" localSheetId="66">OFFSET([0]!Full_Print,0,0,'6.7'!LOCA)</definedName>
    <definedName name="LUCY" localSheetId="68">OFFSET([0]!Full_Print,0,0,'6.8'!LOCA)</definedName>
    <definedName name="LUCY" localSheetId="73">OFFSET([0]!Full_Print,0,0,LOCA)</definedName>
    <definedName name="LUCY" localSheetId="75">OFFSET([0]!Full_Print,0,0,LOCA)</definedName>
    <definedName name="LUCY" localSheetId="77">OFFSET([0]!Full_Print,0,0,LOCA)</definedName>
    <definedName name="LUCY" localSheetId="79">OFFSET([0]!Full_Print,0,0,LOCA)</definedName>
    <definedName name="LUCY" localSheetId="16">OFFSET([0]!Full_Print,0,0,'Cant. Vivienda'!LOCA)</definedName>
    <definedName name="LUCY" localSheetId="10">OFFSET([0]!Full_Print,0,0,SecopII!LOCA)</definedName>
    <definedName name="LUCY">OFFSET(Full_Print,0,0,LOCA)</definedName>
    <definedName name="LUDHWQQWREWTREYT6767" localSheetId="56">#REF!</definedName>
    <definedName name="LUDHWQQWREWTREYT6767" localSheetId="58">#REF!</definedName>
    <definedName name="LUDHWQQWREWTREYT6767" localSheetId="60">#REF!</definedName>
    <definedName name="LUDHWQQWREWTREYT6767" localSheetId="62">#REF!</definedName>
    <definedName name="LUDHWQQWREWTREYT6767" localSheetId="64">#REF!</definedName>
    <definedName name="LUDHWQQWREWTREYT6767" localSheetId="66">#REF!</definedName>
    <definedName name="LUDHWQQWREWTREYT6767" localSheetId="68">#REF!</definedName>
    <definedName name="LUDHWQQWREWTREYT6767">#REF!</definedName>
    <definedName name="lun" localSheetId="26">'[53]Res-Accide-10'!#REF!</definedName>
    <definedName name="lun" localSheetId="28">'[53]Res-Accide-10'!#REF!</definedName>
    <definedName name="lun" localSheetId="30">'[53]Res-Accide-10'!#REF!</definedName>
    <definedName name="lun" localSheetId="81">'[53]Res-Accide-10'!#REF!</definedName>
    <definedName name="lun" localSheetId="32">'[53]Res-Accide-10'!#REF!</definedName>
    <definedName name="lun" localSheetId="34">'[53]Res-Accide-10'!#REF!</definedName>
    <definedName name="lun" localSheetId="36">'[53]Res-Accide-10'!#REF!</definedName>
    <definedName name="lun" localSheetId="38">'[53]Res-Accide-10'!#REF!</definedName>
    <definedName name="lun" localSheetId="40">'[53]Res-Accide-10'!#REF!</definedName>
    <definedName name="lun" localSheetId="42">'[53]Res-Accide-10'!#REF!</definedName>
    <definedName name="lun" localSheetId="45">'[53]Res-Accide-10'!#REF!</definedName>
    <definedName name="lun" localSheetId="47">'[53]Res-Accide-10'!#REF!</definedName>
    <definedName name="lun" localSheetId="49">'[53]Res-Accide-10'!#REF!</definedName>
    <definedName name="lun" localSheetId="51">'[53]Res-Accide-10'!#REF!</definedName>
    <definedName name="lun" localSheetId="53">'[53]Res-Accide-10'!#REF!</definedName>
    <definedName name="lun" localSheetId="55">'[53]Res-Accide-10'!#REF!</definedName>
    <definedName name="lun" localSheetId="57">'[53]Res-Accide-10'!#REF!</definedName>
    <definedName name="lun" localSheetId="59">'[53]Res-Accide-10'!#REF!</definedName>
    <definedName name="lun" localSheetId="61">'[53]Res-Accide-10'!#REF!</definedName>
    <definedName name="lun" localSheetId="63">'[53]Res-Accide-10'!#REF!</definedName>
    <definedName name="lun" localSheetId="65">'[53]Res-Accide-10'!#REF!</definedName>
    <definedName name="lun" localSheetId="67">'[53]Res-Accide-10'!#REF!</definedName>
    <definedName name="lun" localSheetId="69">'[53]Res-Accide-10'!#REF!</definedName>
    <definedName name="lun" localSheetId="71">'[53]Res-Accide-10'!#REF!</definedName>
    <definedName name="lun" localSheetId="73">'[53]Res-Accide-10'!#REF!</definedName>
    <definedName name="lun" localSheetId="75">'[53]Res-Accide-10'!#REF!</definedName>
    <definedName name="lun" localSheetId="77">'[53]Res-Accide-10'!#REF!</definedName>
    <definedName name="lun" localSheetId="79">'[53]Res-Accide-10'!#REF!</definedName>
    <definedName name="lun">'[53]Res-Accide-10'!#REF!</definedName>
    <definedName name="lv">#REF!</definedName>
    <definedName name="LYUSEWEEWEEE">#REF!</definedName>
    <definedName name="m">#REF!</definedName>
    <definedName name="MA" localSheetId="26">'[53]Res-Accide-10'!#REF!</definedName>
    <definedName name="MA" localSheetId="28">'[53]Res-Accide-10'!#REF!</definedName>
    <definedName name="MA" localSheetId="30">'[53]Res-Accide-10'!#REF!</definedName>
    <definedName name="MA" localSheetId="81">'[53]Res-Accide-10'!#REF!</definedName>
    <definedName name="MA" localSheetId="32">'[53]Res-Accide-10'!#REF!</definedName>
    <definedName name="MA" localSheetId="34">'[53]Res-Accide-10'!#REF!</definedName>
    <definedName name="MA" localSheetId="36">'[53]Res-Accide-10'!#REF!</definedName>
    <definedName name="MA" localSheetId="38">'[53]Res-Accide-10'!#REF!</definedName>
    <definedName name="MA" localSheetId="40">'[53]Res-Accide-10'!#REF!</definedName>
    <definedName name="MA" localSheetId="42">'[53]Res-Accide-10'!#REF!</definedName>
    <definedName name="MA" localSheetId="45">'[53]Res-Accide-10'!#REF!</definedName>
    <definedName name="MA" localSheetId="47">'[53]Res-Accide-10'!#REF!</definedName>
    <definedName name="MA" localSheetId="49">'[53]Res-Accide-10'!#REF!</definedName>
    <definedName name="MA" localSheetId="51">'[53]Res-Accide-10'!#REF!</definedName>
    <definedName name="MA" localSheetId="53">'[53]Res-Accide-10'!#REF!</definedName>
    <definedName name="MA" localSheetId="55">'[53]Res-Accide-10'!#REF!</definedName>
    <definedName name="MA" localSheetId="57">'[53]Res-Accide-10'!#REF!</definedName>
    <definedName name="MA" localSheetId="59">'[53]Res-Accide-10'!#REF!</definedName>
    <definedName name="MA" localSheetId="61">'[53]Res-Accide-10'!#REF!</definedName>
    <definedName name="MA" localSheetId="63">'[53]Res-Accide-10'!#REF!</definedName>
    <definedName name="MA" localSheetId="65">'[53]Res-Accide-10'!#REF!</definedName>
    <definedName name="MA" localSheetId="67">'[53]Res-Accide-10'!#REF!</definedName>
    <definedName name="MA" localSheetId="69">'[53]Res-Accide-10'!#REF!</definedName>
    <definedName name="MA" localSheetId="71">'[53]Res-Accide-10'!#REF!</definedName>
    <definedName name="MA" localSheetId="73">'[53]Res-Accide-10'!#REF!</definedName>
    <definedName name="MA" localSheetId="75">'[53]Res-Accide-10'!#REF!</definedName>
    <definedName name="MA" localSheetId="77">'[53]Res-Accide-10'!#REF!</definedName>
    <definedName name="MA" localSheetId="79">'[53]Res-Accide-10'!#REF!</definedName>
    <definedName name="MA">'[53]Res-Accide-10'!#REF!</definedName>
    <definedName name="MACR">#REF!</definedName>
    <definedName name="MACRDEL">'[3]7422CW00'!#REF!</definedName>
    <definedName name="Macroactividad">#REF!</definedName>
    <definedName name="mafdsf" localSheetId="26" hidden="1">{"via1",#N/A,TRUE,"general";"via2",#N/A,TRUE,"general";"via3",#N/A,TRUE,"general"}</definedName>
    <definedName name="mafdsf" localSheetId="28" hidden="1">{"via1",#N/A,TRUE,"general";"via2",#N/A,TRUE,"general";"via3",#N/A,TRUE,"general"}</definedName>
    <definedName name="mafdsf" localSheetId="30" hidden="1">{"via1",#N/A,TRUE,"general";"via2",#N/A,TRUE,"general";"via3",#N/A,TRUE,"general"}</definedName>
    <definedName name="mafdsf" localSheetId="81" hidden="1">{"via1",#N/A,TRUE,"general";"via2",#N/A,TRUE,"general";"via3",#N/A,TRUE,"general"}</definedName>
    <definedName name="mafdsf" localSheetId="32" hidden="1">{"via1",#N/A,TRUE,"general";"via2",#N/A,TRUE,"general";"via3",#N/A,TRUE,"general"}</definedName>
    <definedName name="mafdsf" localSheetId="34" hidden="1">{"via1",#N/A,TRUE,"general";"via2",#N/A,TRUE,"general";"via3",#N/A,TRUE,"general"}</definedName>
    <definedName name="mafdsf" localSheetId="36" hidden="1">{"via1",#N/A,TRUE,"general";"via2",#N/A,TRUE,"general";"via3",#N/A,TRUE,"general"}</definedName>
    <definedName name="mafdsf" localSheetId="38" hidden="1">{"via1",#N/A,TRUE,"general";"via2",#N/A,TRUE,"general";"via3",#N/A,TRUE,"general"}</definedName>
    <definedName name="mafdsf" localSheetId="40" hidden="1">{"via1",#N/A,TRUE,"general";"via2",#N/A,TRUE,"general";"via3",#N/A,TRUE,"general"}</definedName>
    <definedName name="mafdsf" localSheetId="42" hidden="1">{"via1",#N/A,TRUE,"general";"via2",#N/A,TRUE,"general";"via3",#N/A,TRUE,"general"}</definedName>
    <definedName name="mafdsf" localSheetId="45" hidden="1">{"via1",#N/A,TRUE,"general";"via2",#N/A,TRUE,"general";"via3",#N/A,TRUE,"general"}</definedName>
    <definedName name="mafdsf" localSheetId="47" hidden="1">{"via1",#N/A,TRUE,"general";"via2",#N/A,TRUE,"general";"via3",#N/A,TRUE,"general"}</definedName>
    <definedName name="mafdsf" localSheetId="49" hidden="1">{"via1",#N/A,TRUE,"general";"via2",#N/A,TRUE,"general";"via3",#N/A,TRUE,"general"}</definedName>
    <definedName name="mafdsf" localSheetId="51" hidden="1">{"via1",#N/A,TRUE,"general";"via2",#N/A,TRUE,"general";"via3",#N/A,TRUE,"general"}</definedName>
    <definedName name="mafdsf" localSheetId="53" hidden="1">{"via1",#N/A,TRUE,"general";"via2",#N/A,TRUE,"general";"via3",#N/A,TRUE,"general"}</definedName>
    <definedName name="mafdsf" localSheetId="55" hidden="1">{"via1",#N/A,TRUE,"general";"via2",#N/A,TRUE,"general";"via3",#N/A,TRUE,"general"}</definedName>
    <definedName name="mafdsf" localSheetId="57" hidden="1">{"via1",#N/A,TRUE,"general";"via2",#N/A,TRUE,"general";"via3",#N/A,TRUE,"general"}</definedName>
    <definedName name="mafdsf" localSheetId="59" hidden="1">{"via1",#N/A,TRUE,"general";"via2",#N/A,TRUE,"general";"via3",#N/A,TRUE,"general"}</definedName>
    <definedName name="mafdsf" localSheetId="61" hidden="1">{"via1",#N/A,TRUE,"general";"via2",#N/A,TRUE,"general";"via3",#N/A,TRUE,"general"}</definedName>
    <definedName name="mafdsf" localSheetId="63" hidden="1">{"via1",#N/A,TRUE,"general";"via2",#N/A,TRUE,"general";"via3",#N/A,TRUE,"general"}</definedName>
    <definedName name="mafdsf" localSheetId="65" hidden="1">{"via1",#N/A,TRUE,"general";"via2",#N/A,TRUE,"general";"via3",#N/A,TRUE,"general"}</definedName>
    <definedName name="mafdsf" localSheetId="67" hidden="1">{"via1",#N/A,TRUE,"general";"via2",#N/A,TRUE,"general";"via3",#N/A,TRUE,"general"}</definedName>
    <definedName name="mafdsf" localSheetId="69" hidden="1">{"via1",#N/A,TRUE,"general";"via2",#N/A,TRUE,"general";"via3",#N/A,TRUE,"general"}</definedName>
    <definedName name="mafdsf" localSheetId="71" hidden="1">{"via1",#N/A,TRUE,"general";"via2",#N/A,TRUE,"general";"via3",#N/A,TRUE,"general"}</definedName>
    <definedName name="mafdsf" localSheetId="73" hidden="1">{"via1",#N/A,TRUE,"general";"via2",#N/A,TRUE,"general";"via3",#N/A,TRUE,"general"}</definedName>
    <definedName name="mafdsf" localSheetId="75" hidden="1">{"via1",#N/A,TRUE,"general";"via2",#N/A,TRUE,"general";"via3",#N/A,TRUE,"general"}</definedName>
    <definedName name="mafdsf" localSheetId="77" hidden="1">{"via1",#N/A,TRUE,"general";"via2",#N/A,TRUE,"general";"via3",#N/A,TRUE,"general"}</definedName>
    <definedName name="mafdsf" localSheetId="79"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L">'[128]Estado Resumen'!#REF!&lt;2.5</definedName>
    <definedName name="MALLA" localSheetId="56">#REF!</definedName>
    <definedName name="MALLA" localSheetId="58">#REF!</definedName>
    <definedName name="MALLA" localSheetId="60">#REF!</definedName>
    <definedName name="MALLA" localSheetId="62">#REF!</definedName>
    <definedName name="MALLA" localSheetId="64">#REF!</definedName>
    <definedName name="MALLA" localSheetId="66">#REF!</definedName>
    <definedName name="MALLA" localSheetId="68">#REF!</definedName>
    <definedName name="MALLA">#REF!</definedName>
    <definedName name="MALLAS" localSheetId="56">#REF!</definedName>
    <definedName name="MALLAS" localSheetId="58">#REF!</definedName>
    <definedName name="MALLAS" localSheetId="60">#REF!</definedName>
    <definedName name="MALLAS" localSheetId="62">#REF!</definedName>
    <definedName name="MALLAS" localSheetId="64">#REF!</definedName>
    <definedName name="MALLAS" localSheetId="66">#REF!</definedName>
    <definedName name="MALLAS" localSheetId="68">#REF!</definedName>
    <definedName name="MALLAS">#REF!</definedName>
    <definedName name="MALLLLLL" localSheetId="56">#REF!</definedName>
    <definedName name="MALLLLLL" localSheetId="58">#REF!</definedName>
    <definedName name="MALLLLLL" localSheetId="60">#REF!</definedName>
    <definedName name="MALLLLLL" localSheetId="62">#REF!</definedName>
    <definedName name="MALLLLLL" localSheetId="64">#REF!</definedName>
    <definedName name="MALLLLLL" localSheetId="66">#REF!</definedName>
    <definedName name="MALLLLLL" localSheetId="68">#REF!</definedName>
    <definedName name="MALLLLLL">#REF!</definedName>
    <definedName name="MALO" localSheetId="56">'[129]ESTADO VÍA-CRIT.TECNICO'!#REF!&lt;2.5</definedName>
    <definedName name="MALO" localSheetId="58">'[129]ESTADO VÍA-CRIT.TECNICO'!#REF!&lt;2.5</definedName>
    <definedName name="MALO" localSheetId="60">'[129]ESTADO VÍA-CRIT.TECNICO'!#REF!&lt;2.5</definedName>
    <definedName name="MALO" localSheetId="62">'[129]ESTADO VÍA-CRIT.TECNICO'!#REF!&lt;2.5</definedName>
    <definedName name="MALO" localSheetId="64">'[129]ESTADO VÍA-CRIT.TECNICO'!#REF!&lt;2.5</definedName>
    <definedName name="MALO" localSheetId="66">'[129]ESTADO VÍA-CRIT.TECNICO'!#REF!&lt;2.5</definedName>
    <definedName name="MALO" localSheetId="68">'[129]ESTADO VÍA-CRIT.TECNICO'!#REF!&lt;2.5</definedName>
    <definedName name="MALO">'[129]ESTADO VÍA-CRIT.TECNICO'!#REF!&lt;2.5</definedName>
    <definedName name="MALO4006" localSheetId="56">#REF!</definedName>
    <definedName name="MALO4006" localSheetId="58">#REF!</definedName>
    <definedName name="MALO4006" localSheetId="60">#REF!</definedName>
    <definedName name="MALO4006" localSheetId="62">#REF!</definedName>
    <definedName name="MALO4006" localSheetId="64">#REF!</definedName>
    <definedName name="MALO4006" localSheetId="66">#REF!</definedName>
    <definedName name="MALO4006" localSheetId="68">#REF!</definedName>
    <definedName name="MALO4006">#REF!</definedName>
    <definedName name="MALO4006A" localSheetId="56">#REF!</definedName>
    <definedName name="MALO4006A" localSheetId="58">#REF!</definedName>
    <definedName name="MALO4006A" localSheetId="60">#REF!</definedName>
    <definedName name="MALO4006A" localSheetId="62">#REF!</definedName>
    <definedName name="MALO4006A" localSheetId="64">#REF!</definedName>
    <definedName name="MALO4006A" localSheetId="66">#REF!</definedName>
    <definedName name="MALO4006A" localSheetId="68">#REF!</definedName>
    <definedName name="MALO4006A">#REF!</definedName>
    <definedName name="MALO40CN01" localSheetId="56">#REF!</definedName>
    <definedName name="MALO40CN01" localSheetId="58">#REF!</definedName>
    <definedName name="MALO40CN01" localSheetId="60">#REF!</definedName>
    <definedName name="MALO40CN01" localSheetId="62">#REF!</definedName>
    <definedName name="MALO40CN01" localSheetId="64">#REF!</definedName>
    <definedName name="MALO40CN01" localSheetId="66">#REF!</definedName>
    <definedName name="MALO40CN01" localSheetId="68">#REF!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UAL">#REF!</definedName>
    <definedName name="mao" localSheetId="26" hidden="1">{"TAB1",#N/A,TRUE,"GENERAL";"TAB2",#N/A,TRUE,"GENERAL";"TAB3",#N/A,TRUE,"GENERAL";"TAB4",#N/A,TRUE,"GENERAL";"TAB5",#N/A,TRUE,"GENERAL"}</definedName>
    <definedName name="mao" localSheetId="28" hidden="1">{"TAB1",#N/A,TRUE,"GENERAL";"TAB2",#N/A,TRUE,"GENERAL";"TAB3",#N/A,TRUE,"GENERAL";"TAB4",#N/A,TRUE,"GENERAL";"TAB5",#N/A,TRUE,"GENERAL"}</definedName>
    <definedName name="mao" localSheetId="30" hidden="1">{"TAB1",#N/A,TRUE,"GENERAL";"TAB2",#N/A,TRUE,"GENERAL";"TAB3",#N/A,TRUE,"GENERAL";"TAB4",#N/A,TRUE,"GENERAL";"TAB5",#N/A,TRUE,"GENERAL"}</definedName>
    <definedName name="mao" localSheetId="81" hidden="1">{"TAB1",#N/A,TRUE,"GENERAL";"TAB2",#N/A,TRUE,"GENERAL";"TAB3",#N/A,TRUE,"GENERAL";"TAB4",#N/A,TRUE,"GENERAL";"TAB5",#N/A,TRUE,"GENERAL"}</definedName>
    <definedName name="mao" localSheetId="32" hidden="1">{"TAB1",#N/A,TRUE,"GENERAL";"TAB2",#N/A,TRUE,"GENERAL";"TAB3",#N/A,TRUE,"GENERAL";"TAB4",#N/A,TRUE,"GENERAL";"TAB5",#N/A,TRUE,"GENERAL"}</definedName>
    <definedName name="mao" localSheetId="34" hidden="1">{"TAB1",#N/A,TRUE,"GENERAL";"TAB2",#N/A,TRUE,"GENERAL";"TAB3",#N/A,TRUE,"GENERAL";"TAB4",#N/A,TRUE,"GENERAL";"TAB5",#N/A,TRUE,"GENERAL"}</definedName>
    <definedName name="mao" localSheetId="36" hidden="1">{"TAB1",#N/A,TRUE,"GENERAL";"TAB2",#N/A,TRUE,"GENERAL";"TAB3",#N/A,TRUE,"GENERAL";"TAB4",#N/A,TRUE,"GENERAL";"TAB5",#N/A,TRUE,"GENERAL"}</definedName>
    <definedName name="mao" localSheetId="38" hidden="1">{"TAB1",#N/A,TRUE,"GENERAL";"TAB2",#N/A,TRUE,"GENERAL";"TAB3",#N/A,TRUE,"GENERAL";"TAB4",#N/A,TRUE,"GENERAL";"TAB5",#N/A,TRUE,"GENERAL"}</definedName>
    <definedName name="mao" localSheetId="40" hidden="1">{"TAB1",#N/A,TRUE,"GENERAL";"TAB2",#N/A,TRUE,"GENERAL";"TAB3",#N/A,TRUE,"GENERAL";"TAB4",#N/A,TRUE,"GENERAL";"TAB5",#N/A,TRUE,"GENERAL"}</definedName>
    <definedName name="mao" localSheetId="42" hidden="1">{"TAB1",#N/A,TRUE,"GENERAL";"TAB2",#N/A,TRUE,"GENERAL";"TAB3",#N/A,TRUE,"GENERAL";"TAB4",#N/A,TRUE,"GENERAL";"TAB5",#N/A,TRUE,"GENERAL"}</definedName>
    <definedName name="mao" localSheetId="45" hidden="1">{"TAB1",#N/A,TRUE,"GENERAL";"TAB2",#N/A,TRUE,"GENERAL";"TAB3",#N/A,TRUE,"GENERAL";"TAB4",#N/A,TRUE,"GENERAL";"TAB5",#N/A,TRUE,"GENERAL"}</definedName>
    <definedName name="mao" localSheetId="47" hidden="1">{"TAB1",#N/A,TRUE,"GENERAL";"TAB2",#N/A,TRUE,"GENERAL";"TAB3",#N/A,TRUE,"GENERAL";"TAB4",#N/A,TRUE,"GENERAL";"TAB5",#N/A,TRUE,"GENERAL"}</definedName>
    <definedName name="mao" localSheetId="49" hidden="1">{"TAB1",#N/A,TRUE,"GENERAL";"TAB2",#N/A,TRUE,"GENERAL";"TAB3",#N/A,TRUE,"GENERAL";"TAB4",#N/A,TRUE,"GENERAL";"TAB5",#N/A,TRUE,"GENERAL"}</definedName>
    <definedName name="mao" localSheetId="51" hidden="1">{"TAB1",#N/A,TRUE,"GENERAL";"TAB2",#N/A,TRUE,"GENERAL";"TAB3",#N/A,TRUE,"GENERAL";"TAB4",#N/A,TRUE,"GENERAL";"TAB5",#N/A,TRUE,"GENERAL"}</definedName>
    <definedName name="mao" localSheetId="53" hidden="1">{"TAB1",#N/A,TRUE,"GENERAL";"TAB2",#N/A,TRUE,"GENERAL";"TAB3",#N/A,TRUE,"GENERAL";"TAB4",#N/A,TRUE,"GENERAL";"TAB5",#N/A,TRUE,"GENERAL"}</definedName>
    <definedName name="mao" localSheetId="55" hidden="1">{"TAB1",#N/A,TRUE,"GENERAL";"TAB2",#N/A,TRUE,"GENERAL";"TAB3",#N/A,TRUE,"GENERAL";"TAB4",#N/A,TRUE,"GENERAL";"TAB5",#N/A,TRUE,"GENERAL"}</definedName>
    <definedName name="mao" localSheetId="57" hidden="1">{"TAB1",#N/A,TRUE,"GENERAL";"TAB2",#N/A,TRUE,"GENERAL";"TAB3",#N/A,TRUE,"GENERAL";"TAB4",#N/A,TRUE,"GENERAL";"TAB5",#N/A,TRUE,"GENERAL"}</definedName>
    <definedName name="mao" localSheetId="59" hidden="1">{"TAB1",#N/A,TRUE,"GENERAL";"TAB2",#N/A,TRUE,"GENERAL";"TAB3",#N/A,TRUE,"GENERAL";"TAB4",#N/A,TRUE,"GENERAL";"TAB5",#N/A,TRUE,"GENERAL"}</definedName>
    <definedName name="mao" localSheetId="61" hidden="1">{"TAB1",#N/A,TRUE,"GENERAL";"TAB2",#N/A,TRUE,"GENERAL";"TAB3",#N/A,TRUE,"GENERAL";"TAB4",#N/A,TRUE,"GENERAL";"TAB5",#N/A,TRUE,"GENERAL"}</definedName>
    <definedName name="mao" localSheetId="63" hidden="1">{"TAB1",#N/A,TRUE,"GENERAL";"TAB2",#N/A,TRUE,"GENERAL";"TAB3",#N/A,TRUE,"GENERAL";"TAB4",#N/A,TRUE,"GENERAL";"TAB5",#N/A,TRUE,"GENERAL"}</definedName>
    <definedName name="mao" localSheetId="65" hidden="1">{"TAB1",#N/A,TRUE,"GENERAL";"TAB2",#N/A,TRUE,"GENERAL";"TAB3",#N/A,TRUE,"GENERAL";"TAB4",#N/A,TRUE,"GENERAL";"TAB5",#N/A,TRUE,"GENERAL"}</definedName>
    <definedName name="mao" localSheetId="67" hidden="1">{"TAB1",#N/A,TRUE,"GENERAL";"TAB2",#N/A,TRUE,"GENERAL";"TAB3",#N/A,TRUE,"GENERAL";"TAB4",#N/A,TRUE,"GENERAL";"TAB5",#N/A,TRUE,"GENERAL"}</definedName>
    <definedName name="mao" localSheetId="69" hidden="1">{"TAB1",#N/A,TRUE,"GENERAL";"TAB2",#N/A,TRUE,"GENERAL";"TAB3",#N/A,TRUE,"GENERAL";"TAB4",#N/A,TRUE,"GENERAL";"TAB5",#N/A,TRUE,"GENERAL"}</definedName>
    <definedName name="mao" localSheetId="71" hidden="1">{"TAB1",#N/A,TRUE,"GENERAL";"TAB2",#N/A,TRUE,"GENERAL";"TAB3",#N/A,TRUE,"GENERAL";"TAB4",#N/A,TRUE,"GENERAL";"TAB5",#N/A,TRUE,"GENERAL"}</definedName>
    <definedName name="mao" localSheetId="73" hidden="1">{"TAB1",#N/A,TRUE,"GENERAL";"TAB2",#N/A,TRUE,"GENERAL";"TAB3",#N/A,TRUE,"GENERAL";"TAB4",#N/A,TRUE,"GENERAL";"TAB5",#N/A,TRUE,"GENERAL"}</definedName>
    <definedName name="mao" localSheetId="75" hidden="1">{"TAB1",#N/A,TRUE,"GENERAL";"TAB2",#N/A,TRUE,"GENERAL";"TAB3",#N/A,TRUE,"GENERAL";"TAB4",#N/A,TRUE,"GENERAL";"TAB5",#N/A,TRUE,"GENERAL"}</definedName>
    <definedName name="mao" localSheetId="77" hidden="1">{"TAB1",#N/A,TRUE,"GENERAL";"TAB2",#N/A,TRUE,"GENERAL";"TAB3",#N/A,TRUE,"GENERAL";"TAB4",#N/A,TRUE,"GENERAL";"TAB5",#N/A,TRUE,"GENERAL"}</definedName>
    <definedName name="mao" localSheetId="79"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6" hidden="1">{"via1",#N/A,TRUE,"general";"via2",#N/A,TRUE,"general";"via3",#N/A,TRUE,"general"}</definedName>
    <definedName name="maow" localSheetId="28" hidden="1">{"via1",#N/A,TRUE,"general";"via2",#N/A,TRUE,"general";"via3",#N/A,TRUE,"general"}</definedName>
    <definedName name="maow" localSheetId="30" hidden="1">{"via1",#N/A,TRUE,"general";"via2",#N/A,TRUE,"general";"via3",#N/A,TRUE,"general"}</definedName>
    <definedName name="maow" localSheetId="81" hidden="1">{"via1",#N/A,TRUE,"general";"via2",#N/A,TRUE,"general";"via3",#N/A,TRUE,"general"}</definedName>
    <definedName name="maow" localSheetId="32" hidden="1">{"via1",#N/A,TRUE,"general";"via2",#N/A,TRUE,"general";"via3",#N/A,TRUE,"general"}</definedName>
    <definedName name="maow" localSheetId="34" hidden="1">{"via1",#N/A,TRUE,"general";"via2",#N/A,TRUE,"general";"via3",#N/A,TRUE,"general"}</definedName>
    <definedName name="maow" localSheetId="36" hidden="1">{"via1",#N/A,TRUE,"general";"via2",#N/A,TRUE,"general";"via3",#N/A,TRUE,"general"}</definedName>
    <definedName name="maow" localSheetId="38" hidden="1">{"via1",#N/A,TRUE,"general";"via2",#N/A,TRUE,"general";"via3",#N/A,TRUE,"general"}</definedName>
    <definedName name="maow" localSheetId="40" hidden="1">{"via1",#N/A,TRUE,"general";"via2",#N/A,TRUE,"general";"via3",#N/A,TRUE,"general"}</definedName>
    <definedName name="maow" localSheetId="42" hidden="1">{"via1",#N/A,TRUE,"general";"via2",#N/A,TRUE,"general";"via3",#N/A,TRUE,"general"}</definedName>
    <definedName name="maow" localSheetId="45" hidden="1">{"via1",#N/A,TRUE,"general";"via2",#N/A,TRUE,"general";"via3",#N/A,TRUE,"general"}</definedName>
    <definedName name="maow" localSheetId="47" hidden="1">{"via1",#N/A,TRUE,"general";"via2",#N/A,TRUE,"general";"via3",#N/A,TRUE,"general"}</definedName>
    <definedName name="maow" localSheetId="49" hidden="1">{"via1",#N/A,TRUE,"general";"via2",#N/A,TRUE,"general";"via3",#N/A,TRUE,"general"}</definedName>
    <definedName name="maow" localSheetId="51" hidden="1">{"via1",#N/A,TRUE,"general";"via2",#N/A,TRUE,"general";"via3",#N/A,TRUE,"general"}</definedName>
    <definedName name="maow" localSheetId="53" hidden="1">{"via1",#N/A,TRUE,"general";"via2",#N/A,TRUE,"general";"via3",#N/A,TRUE,"general"}</definedName>
    <definedName name="maow" localSheetId="55" hidden="1">{"via1",#N/A,TRUE,"general";"via2",#N/A,TRUE,"general";"via3",#N/A,TRUE,"general"}</definedName>
    <definedName name="maow" localSheetId="57" hidden="1">{"via1",#N/A,TRUE,"general";"via2",#N/A,TRUE,"general";"via3",#N/A,TRUE,"general"}</definedName>
    <definedName name="maow" localSheetId="59" hidden="1">{"via1",#N/A,TRUE,"general";"via2",#N/A,TRUE,"general";"via3",#N/A,TRUE,"general"}</definedName>
    <definedName name="maow" localSheetId="61" hidden="1">{"via1",#N/A,TRUE,"general";"via2",#N/A,TRUE,"general";"via3",#N/A,TRUE,"general"}</definedName>
    <definedName name="maow" localSheetId="63" hidden="1">{"via1",#N/A,TRUE,"general";"via2",#N/A,TRUE,"general";"via3",#N/A,TRUE,"general"}</definedName>
    <definedName name="maow" localSheetId="65" hidden="1">{"via1",#N/A,TRUE,"general";"via2",#N/A,TRUE,"general";"via3",#N/A,TRUE,"general"}</definedName>
    <definedName name="maow" localSheetId="67" hidden="1">{"via1",#N/A,TRUE,"general";"via2",#N/A,TRUE,"general";"via3",#N/A,TRUE,"general"}</definedName>
    <definedName name="maow" localSheetId="69" hidden="1">{"via1",#N/A,TRUE,"general";"via2",#N/A,TRUE,"general";"via3",#N/A,TRUE,"general"}</definedName>
    <definedName name="maow" localSheetId="71" hidden="1">{"via1",#N/A,TRUE,"general";"via2",#N/A,TRUE,"general";"via3",#N/A,TRUE,"general"}</definedName>
    <definedName name="maow" localSheetId="73" hidden="1">{"via1",#N/A,TRUE,"general";"via2",#N/A,TRUE,"general";"via3",#N/A,TRUE,"general"}</definedName>
    <definedName name="maow" localSheetId="75" hidden="1">{"via1",#N/A,TRUE,"general";"via2",#N/A,TRUE,"general";"via3",#N/A,TRUE,"general"}</definedName>
    <definedName name="maow" localSheetId="77" hidden="1">{"via1",#N/A,TRUE,"general";"via2",#N/A,TRUE,"general";"via3",#N/A,TRUE,"general"}</definedName>
    <definedName name="maow" localSheetId="79"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[31]PRECIOS!$G$2:$J$54</definedName>
    <definedName name="MAQUINA">#REF!</definedName>
    <definedName name="MAQUINAR" localSheetId="26">[79]Insum!$A$68:$H$98</definedName>
    <definedName name="MAQUINAR" localSheetId="28">[79]Insum!$A$68:$H$98</definedName>
    <definedName name="MAQUINAR" localSheetId="30">[79]Insum!$A$68:$H$98</definedName>
    <definedName name="MAQUINAR" localSheetId="81">[79]Insum!$A$68:$H$98</definedName>
    <definedName name="MAQUINAR" localSheetId="32">[79]Insum!$A$68:$H$98</definedName>
    <definedName name="MAQUINAR" localSheetId="34">[79]Insum!$A$68:$H$98</definedName>
    <definedName name="MAQUINAR" localSheetId="36">[79]Insum!$A$68:$H$98</definedName>
    <definedName name="MAQUINAR" localSheetId="38">[79]Insum!$A$68:$H$98</definedName>
    <definedName name="MAQUINAR" localSheetId="40">[79]Insum!$A$68:$H$98</definedName>
    <definedName name="MAQUINAR" localSheetId="42">[79]Insum!$A$68:$H$98</definedName>
    <definedName name="MAQUINAR" localSheetId="45">[79]Insum!$A$68:$H$98</definedName>
    <definedName name="MAQUINAR" localSheetId="47">[79]Insum!$A$68:$H$98</definedName>
    <definedName name="MAQUINAR" localSheetId="49">[79]Insum!$A$68:$H$98</definedName>
    <definedName name="MAQUINAR" localSheetId="51">[79]Insum!$A$68:$H$98</definedName>
    <definedName name="MAQUINAR" localSheetId="53">[79]Insum!$A$68:$H$98</definedName>
    <definedName name="MAQUINAR" localSheetId="55">[79]Insum!$A$68:$H$98</definedName>
    <definedName name="MAQUINAR" localSheetId="57">[79]Insum!$A$68:$H$98</definedName>
    <definedName name="MAQUINAR" localSheetId="59">[79]Insum!$A$68:$H$98</definedName>
    <definedName name="MAQUINAR" localSheetId="61">[79]Insum!$A$68:$H$98</definedName>
    <definedName name="MAQUINAR" localSheetId="63">[79]Insum!$A$68:$H$98</definedName>
    <definedName name="MAQUINAR" localSheetId="65">[79]Insum!$A$68:$H$98</definedName>
    <definedName name="MAQUINAR" localSheetId="67">[79]Insum!$A$68:$H$98</definedName>
    <definedName name="MAQUINAR" localSheetId="69">[79]Insum!$A$68:$H$98</definedName>
    <definedName name="MAQUINAR" localSheetId="71">[79]Insum!$A$68:$H$98</definedName>
    <definedName name="MAQUINAR" localSheetId="73">[79]Insum!$A$68:$H$98</definedName>
    <definedName name="MAQUINAR" localSheetId="75">[79]Insum!$A$68:$H$98</definedName>
    <definedName name="MAQUINAR" localSheetId="77">[79]Insum!$A$68:$H$98</definedName>
    <definedName name="MAQUINAR" localSheetId="79">[79]Insum!$A$68:$H$98</definedName>
    <definedName name="MAQUINAR">[80]Insum!$A$68:$H$98</definedName>
    <definedName name="mar" localSheetId="26">'[53]Res-Accide-10'!#REF!</definedName>
    <definedName name="mar" localSheetId="28">'[53]Res-Accide-10'!#REF!</definedName>
    <definedName name="mar" localSheetId="30">'[53]Res-Accide-10'!#REF!</definedName>
    <definedName name="mar" localSheetId="81">'[53]Res-Accide-10'!#REF!</definedName>
    <definedName name="mar" localSheetId="32">'[53]Res-Accide-10'!#REF!</definedName>
    <definedName name="mar" localSheetId="34">'[53]Res-Accide-10'!#REF!</definedName>
    <definedName name="mar" localSheetId="36">'[53]Res-Accide-10'!#REF!</definedName>
    <definedName name="mar" localSheetId="38">'[53]Res-Accide-10'!#REF!</definedName>
    <definedName name="mar" localSheetId="40">'[53]Res-Accide-10'!#REF!</definedName>
    <definedName name="mar" localSheetId="42">'[53]Res-Accide-10'!#REF!</definedName>
    <definedName name="mar" localSheetId="45">'[53]Res-Accide-10'!#REF!</definedName>
    <definedName name="mar" localSheetId="47">'[53]Res-Accide-10'!#REF!</definedName>
    <definedName name="mar" localSheetId="49">'[53]Res-Accide-10'!#REF!</definedName>
    <definedName name="mar" localSheetId="51">'[53]Res-Accide-10'!#REF!</definedName>
    <definedName name="mar" localSheetId="53">'[53]Res-Accide-10'!#REF!</definedName>
    <definedName name="mar" localSheetId="55">'[53]Res-Accide-10'!#REF!</definedName>
    <definedName name="mar" localSheetId="57">'[53]Res-Accide-10'!#REF!</definedName>
    <definedName name="mar" localSheetId="59">'[53]Res-Accide-10'!#REF!</definedName>
    <definedName name="mar" localSheetId="61">'[53]Res-Accide-10'!#REF!</definedName>
    <definedName name="mar" localSheetId="63">'[53]Res-Accide-10'!#REF!</definedName>
    <definedName name="mar" localSheetId="65">'[53]Res-Accide-10'!#REF!</definedName>
    <definedName name="mar" localSheetId="67">'[53]Res-Accide-10'!#REF!</definedName>
    <definedName name="mar" localSheetId="69">'[53]Res-Accide-10'!#REF!</definedName>
    <definedName name="mar" localSheetId="71">'[53]Res-Accide-10'!#REF!</definedName>
    <definedName name="mar" localSheetId="73">'[53]Res-Accide-10'!#REF!</definedName>
    <definedName name="mar" localSheetId="75">'[53]Res-Accide-10'!#REF!</definedName>
    <definedName name="mar" localSheetId="77">'[53]Res-Accide-10'!#REF!</definedName>
    <definedName name="mar" localSheetId="79">'[53]Res-Accide-10'!#REF!</definedName>
    <definedName name="mar">'[53]Res-Accide-10'!#REF!</definedName>
    <definedName name="MARCO_H">#REF!</definedName>
    <definedName name="marga">[130]Gastos!#REF!</definedName>
    <definedName name="marina">'[131]Informe Semanal 1'!#REF!</definedName>
    <definedName name="MARTA" localSheetId="56">IF('6.2'!Loan_Amount*Interest_Rate*Loan_Years*'6.2'!Loan_Start&gt;0,1,0)</definedName>
    <definedName name="MARTA" localSheetId="58">IF('6.3'!Loan_Amount*Interest_Rate*Loan_Years*'6.3'!Loan_Start&gt;0,1,0)</definedName>
    <definedName name="MARTA" localSheetId="60">IF('6.4-9.2'!Loan_Amount*Interest_Rate*Loan_Years*'6.4-9.2'!Loan_Start&gt;0,1,0)</definedName>
    <definedName name="MARTA" localSheetId="62">IF('6.5-9.3'!Loan_Amount*Interest_Rate*Loan_Years*'6.5-9.3'!Loan_Start&gt;0,1,0)</definedName>
    <definedName name="MARTA" localSheetId="64">IF('6.6'!Loan_Amount*Interest_Rate*Loan_Years*'6.6'!Loan_Start&gt;0,1,0)</definedName>
    <definedName name="MARTA" localSheetId="66">IF('6.7'!Loan_Amount*Interest_Rate*Loan_Years*'6.7'!Loan_Start&gt;0,1,0)</definedName>
    <definedName name="MARTA" localSheetId="68">IF('6.8'!Loan_Amount*Interest_Rate*Loan_Years*'6.8'!Loan_Start&gt;0,1,0)</definedName>
    <definedName name="MARTA">IF(Loan_Amount*Interest_Rate*Loan_Years*Loan_Start&gt;0,1,0)</definedName>
    <definedName name="MARTHA">[41]DATOS!$A$9</definedName>
    <definedName name="masor" localSheetId="26" hidden="1">{"via1",#N/A,TRUE,"general";"via2",#N/A,TRUE,"general";"via3",#N/A,TRUE,"general"}</definedName>
    <definedName name="masor" localSheetId="28" hidden="1">{"via1",#N/A,TRUE,"general";"via2",#N/A,TRUE,"general";"via3",#N/A,TRUE,"general"}</definedName>
    <definedName name="masor" localSheetId="30" hidden="1">{"via1",#N/A,TRUE,"general";"via2",#N/A,TRUE,"general";"via3",#N/A,TRUE,"general"}</definedName>
    <definedName name="masor" localSheetId="81" hidden="1">{"via1",#N/A,TRUE,"general";"via2",#N/A,TRUE,"general";"via3",#N/A,TRUE,"general"}</definedName>
    <definedName name="masor" localSheetId="32" hidden="1">{"via1",#N/A,TRUE,"general";"via2",#N/A,TRUE,"general";"via3",#N/A,TRUE,"general"}</definedName>
    <definedName name="masor" localSheetId="34" hidden="1">{"via1",#N/A,TRUE,"general";"via2",#N/A,TRUE,"general";"via3",#N/A,TRUE,"general"}</definedName>
    <definedName name="masor" localSheetId="36" hidden="1">{"via1",#N/A,TRUE,"general";"via2",#N/A,TRUE,"general";"via3",#N/A,TRUE,"general"}</definedName>
    <definedName name="masor" localSheetId="38" hidden="1">{"via1",#N/A,TRUE,"general";"via2",#N/A,TRUE,"general";"via3",#N/A,TRUE,"general"}</definedName>
    <definedName name="masor" localSheetId="40" hidden="1">{"via1",#N/A,TRUE,"general";"via2",#N/A,TRUE,"general";"via3",#N/A,TRUE,"general"}</definedName>
    <definedName name="masor" localSheetId="42" hidden="1">{"via1",#N/A,TRUE,"general";"via2",#N/A,TRUE,"general";"via3",#N/A,TRUE,"general"}</definedName>
    <definedName name="masor" localSheetId="45" hidden="1">{"via1",#N/A,TRUE,"general";"via2",#N/A,TRUE,"general";"via3",#N/A,TRUE,"general"}</definedName>
    <definedName name="masor" localSheetId="47" hidden="1">{"via1",#N/A,TRUE,"general";"via2",#N/A,TRUE,"general";"via3",#N/A,TRUE,"general"}</definedName>
    <definedName name="masor" localSheetId="49" hidden="1">{"via1",#N/A,TRUE,"general";"via2",#N/A,TRUE,"general";"via3",#N/A,TRUE,"general"}</definedName>
    <definedName name="masor" localSheetId="51" hidden="1">{"via1",#N/A,TRUE,"general";"via2",#N/A,TRUE,"general";"via3",#N/A,TRUE,"general"}</definedName>
    <definedName name="masor" localSheetId="53" hidden="1">{"via1",#N/A,TRUE,"general";"via2",#N/A,TRUE,"general";"via3",#N/A,TRUE,"general"}</definedName>
    <definedName name="masor" localSheetId="55" hidden="1">{"via1",#N/A,TRUE,"general";"via2",#N/A,TRUE,"general";"via3",#N/A,TRUE,"general"}</definedName>
    <definedName name="masor" localSheetId="57" hidden="1">{"via1",#N/A,TRUE,"general";"via2",#N/A,TRUE,"general";"via3",#N/A,TRUE,"general"}</definedName>
    <definedName name="masor" localSheetId="59" hidden="1">{"via1",#N/A,TRUE,"general";"via2",#N/A,TRUE,"general";"via3",#N/A,TRUE,"general"}</definedName>
    <definedName name="masor" localSheetId="61" hidden="1">{"via1",#N/A,TRUE,"general";"via2",#N/A,TRUE,"general";"via3",#N/A,TRUE,"general"}</definedName>
    <definedName name="masor" localSheetId="63" hidden="1">{"via1",#N/A,TRUE,"general";"via2",#N/A,TRUE,"general";"via3",#N/A,TRUE,"general"}</definedName>
    <definedName name="masor" localSheetId="65" hidden="1">{"via1",#N/A,TRUE,"general";"via2",#N/A,TRUE,"general";"via3",#N/A,TRUE,"general"}</definedName>
    <definedName name="masor" localSheetId="67" hidden="1">{"via1",#N/A,TRUE,"general";"via2",#N/A,TRUE,"general";"via3",#N/A,TRUE,"general"}</definedName>
    <definedName name="masor" localSheetId="69" hidden="1">{"via1",#N/A,TRUE,"general";"via2",#N/A,TRUE,"general";"via3",#N/A,TRUE,"general"}</definedName>
    <definedName name="masor" localSheetId="71" hidden="1">{"via1",#N/A,TRUE,"general";"via2",#N/A,TRUE,"general";"via3",#N/A,TRUE,"general"}</definedName>
    <definedName name="masor" localSheetId="73" hidden="1">{"via1",#N/A,TRUE,"general";"via2",#N/A,TRUE,"general";"via3",#N/A,TRUE,"general"}</definedName>
    <definedName name="masor" localSheetId="75" hidden="1">{"via1",#N/A,TRUE,"general";"via2",#N/A,TRUE,"general";"via3",#N/A,TRUE,"general"}</definedName>
    <definedName name="masor" localSheetId="77" hidden="1">{"via1",#N/A,TRUE,"general";"via2",#N/A,TRUE,"general";"via3",#N/A,TRUE,"general"}</definedName>
    <definedName name="masor" localSheetId="79"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6">#REF!</definedName>
    <definedName name="MAT" localSheetId="28">#REF!</definedName>
    <definedName name="MAT" localSheetId="30">#REF!</definedName>
    <definedName name="MAT" localSheetId="81">#REF!</definedName>
    <definedName name="MAT" localSheetId="32">#REF!</definedName>
    <definedName name="MAT" localSheetId="34">#REF!</definedName>
    <definedName name="MAT" localSheetId="36">#REF!</definedName>
    <definedName name="MAT" localSheetId="38">#REF!</definedName>
    <definedName name="MAT" localSheetId="40">#REF!</definedName>
    <definedName name="MAT" localSheetId="42">#REF!</definedName>
    <definedName name="MAT" localSheetId="45">#REF!</definedName>
    <definedName name="MAT" localSheetId="47">#REF!</definedName>
    <definedName name="MAT" localSheetId="49">#REF!</definedName>
    <definedName name="MAT" localSheetId="51">#REF!</definedName>
    <definedName name="MAT" localSheetId="53">#REF!</definedName>
    <definedName name="MAT" localSheetId="55">#REF!</definedName>
    <definedName name="MAT" localSheetId="57">#REF!</definedName>
    <definedName name="MAT" localSheetId="59">#REF!</definedName>
    <definedName name="MAT" localSheetId="61">#REF!</definedName>
    <definedName name="MAT" localSheetId="63">#REF!</definedName>
    <definedName name="MAT" localSheetId="65">#REF!</definedName>
    <definedName name="MAT" localSheetId="67">#REF!</definedName>
    <definedName name="MAT" localSheetId="69">#REF!</definedName>
    <definedName name="MAT" localSheetId="71">#REF!</definedName>
    <definedName name="MAT" localSheetId="73">#REF!</definedName>
    <definedName name="MAT" localSheetId="75">#REF!</definedName>
    <definedName name="MAT" localSheetId="77">#REF!</definedName>
    <definedName name="MAT" localSheetId="79">#REF!</definedName>
    <definedName name="MAT" localSheetId="3">#REF!</definedName>
    <definedName name="MAT">[61]Hoja1!$A$1:$D$221</definedName>
    <definedName name="mater">'[41]precios-básicos2002'!$C$59:$C$127</definedName>
    <definedName name="MATER1" localSheetId="56">[29]EQUIPOS!$B$34</definedName>
    <definedName name="MATER1" localSheetId="58">[29]EQUIPOS!$B$34</definedName>
    <definedName name="MATER1" localSheetId="60">[29]EQUIPOS!$B$34</definedName>
    <definedName name="MATER1" localSheetId="62">[29]EQUIPOS!$B$34</definedName>
    <definedName name="MATER1" localSheetId="64">[29]EQUIPOS!$B$34</definedName>
    <definedName name="MATER1" localSheetId="66">[29]EQUIPOS!$B$34</definedName>
    <definedName name="MATER1" localSheetId="68">[29]EQUIPOS!$B$34</definedName>
    <definedName name="MATER1">EQUIPOS!$B$34</definedName>
    <definedName name="MATER10">EQUIPOS!$B$43</definedName>
    <definedName name="MATER100">EQUIPOS!$B$133</definedName>
    <definedName name="MATER101" localSheetId="56">[29]EQUIPOS!$B$134</definedName>
    <definedName name="MATER101" localSheetId="58">[29]EQUIPOS!$B$134</definedName>
    <definedName name="MATER101" localSheetId="60">[29]EQUIPOS!$B$134</definedName>
    <definedName name="MATER101" localSheetId="62">[29]EQUIPOS!$B$134</definedName>
    <definedName name="MATER101" localSheetId="64">[29]EQUIPOS!$B$134</definedName>
    <definedName name="MATER101" localSheetId="66">[29]EQUIPOS!$B$134</definedName>
    <definedName name="MATER101" localSheetId="68">[29]EQUIPOS!$B$134</definedName>
    <definedName name="MATER101">EQUIPOS!$B$134</definedName>
    <definedName name="MATER102" localSheetId="56">[29]EQUIPOS!$B$135</definedName>
    <definedName name="MATER102" localSheetId="58">[29]EQUIPOS!$B$135</definedName>
    <definedName name="MATER102" localSheetId="60">[29]EQUIPOS!$B$135</definedName>
    <definedName name="MATER102" localSheetId="62">[29]EQUIPOS!$B$135</definedName>
    <definedName name="MATER102" localSheetId="64">[29]EQUIPOS!$B$135</definedName>
    <definedName name="MATER102" localSheetId="66">[29]EQUIPOS!$B$135</definedName>
    <definedName name="MATER102" localSheetId="68">[29]EQUIPOS!$B$135</definedName>
    <definedName name="MATER102">EQUIPOS!$B$135</definedName>
    <definedName name="MATER103" localSheetId="56">[29]EQUIPOS!$B$136</definedName>
    <definedName name="MATER103" localSheetId="58">[29]EQUIPOS!$B$136</definedName>
    <definedName name="MATER103" localSheetId="60">[29]EQUIPOS!$B$136</definedName>
    <definedName name="MATER103" localSheetId="62">[29]EQUIPOS!$B$136</definedName>
    <definedName name="MATER103" localSheetId="64">[29]EQUIPOS!$B$136</definedName>
    <definedName name="MATER103" localSheetId="66">[29]EQUIPOS!$B$136</definedName>
    <definedName name="MATER103" localSheetId="68">[29]EQUIPOS!$B$136</definedName>
    <definedName name="MATER103">EQUIPOS!$B$136</definedName>
    <definedName name="MATER104" localSheetId="56">[29]EQUIPOS!$B$137</definedName>
    <definedName name="MATER104" localSheetId="58">[29]EQUIPOS!$B$137</definedName>
    <definedName name="MATER104" localSheetId="60">[29]EQUIPOS!$B$137</definedName>
    <definedName name="MATER104" localSheetId="62">[29]EQUIPOS!$B$137</definedName>
    <definedName name="MATER104" localSheetId="64">[29]EQUIPOS!$B$137</definedName>
    <definedName name="MATER104" localSheetId="66">[29]EQUIPOS!$B$137</definedName>
    <definedName name="MATER104" localSheetId="68">[29]EQUIPOS!$B$137</definedName>
    <definedName name="MATER104" localSheetId="14">[132]EQUIPOS!$B$137</definedName>
    <definedName name="MATER104">EQUIPOS!$B$137</definedName>
    <definedName name="MATER105" localSheetId="56">[29]EQUIPOS!$B$138</definedName>
    <definedName name="MATER105" localSheetId="58">[29]EQUIPOS!$B$138</definedName>
    <definedName name="MATER105" localSheetId="60">[29]EQUIPOS!$B$138</definedName>
    <definedName name="MATER105" localSheetId="62">[29]EQUIPOS!$B$138</definedName>
    <definedName name="MATER105" localSheetId="64">[29]EQUIPOS!$B$138</definedName>
    <definedName name="MATER105" localSheetId="66">[29]EQUIPOS!$B$138</definedName>
    <definedName name="MATER105" localSheetId="68">[29]EQUIPOS!$B$138</definedName>
    <definedName name="MATER105">EQUIPOS!$B$138</definedName>
    <definedName name="MATER106" localSheetId="56">[29]EQUIPOS!$B$139</definedName>
    <definedName name="MATER106" localSheetId="58">[29]EQUIPOS!$B$139</definedName>
    <definedName name="MATER106" localSheetId="60">[29]EQUIPOS!$B$139</definedName>
    <definedName name="MATER106" localSheetId="62">[29]EQUIPOS!$B$139</definedName>
    <definedName name="MATER106" localSheetId="64">[29]EQUIPOS!$B$139</definedName>
    <definedName name="MATER106" localSheetId="66">[29]EQUIPOS!$B$139</definedName>
    <definedName name="MATER106" localSheetId="68">[29]EQUIPOS!$B$139</definedName>
    <definedName name="MATER106">EQUIPOS!$B$139</definedName>
    <definedName name="MATER107" localSheetId="56">[29]EQUIPOS!$B$140</definedName>
    <definedName name="MATER107" localSheetId="58">[29]EQUIPOS!$B$140</definedName>
    <definedName name="MATER107" localSheetId="60">[29]EQUIPOS!$B$140</definedName>
    <definedName name="MATER107" localSheetId="62">[29]EQUIPOS!$B$140</definedName>
    <definedName name="MATER107" localSheetId="64">[29]EQUIPOS!$B$140</definedName>
    <definedName name="MATER107" localSheetId="66">[29]EQUIPOS!$B$140</definedName>
    <definedName name="MATER107" localSheetId="68">[29]EQUIPOS!$B$140</definedName>
    <definedName name="MATER107">EQUIPOS!$B$140</definedName>
    <definedName name="MATER108" localSheetId="56">[29]EQUIPOS!$B$141</definedName>
    <definedName name="MATER108" localSheetId="58">[29]EQUIPOS!$B$141</definedName>
    <definedName name="MATER108" localSheetId="60">[29]EQUIPOS!$B$141</definedName>
    <definedName name="MATER108" localSheetId="62">[29]EQUIPOS!$B$141</definedName>
    <definedName name="MATER108" localSheetId="64">[29]EQUIPOS!$B$141</definedName>
    <definedName name="MATER108" localSheetId="66">[29]EQUIPOS!$B$141</definedName>
    <definedName name="MATER108" localSheetId="68">[29]EQUIPOS!$B$141</definedName>
    <definedName name="MATER108">EQUIPOS!$B$141</definedName>
    <definedName name="MATER109" localSheetId="56">[29]EQUIPOS!$B$142</definedName>
    <definedName name="MATER109" localSheetId="58">[29]EQUIPOS!$B$142</definedName>
    <definedName name="MATER109" localSheetId="60">[29]EQUIPOS!$B$142</definedName>
    <definedName name="MATER109" localSheetId="62">[29]EQUIPOS!$B$142</definedName>
    <definedName name="MATER109" localSheetId="64">[29]EQUIPOS!$B$142</definedName>
    <definedName name="MATER109" localSheetId="66">[29]EQUIPOS!$B$142</definedName>
    <definedName name="MATER109" localSheetId="68">[29]EQUIPOS!$B$142</definedName>
    <definedName name="MATER109">EQUIPOS!$B$142</definedName>
    <definedName name="MATER11">EQUIPOS!$B$44</definedName>
    <definedName name="MATER110">[133]INSUMOS!$B$143</definedName>
    <definedName name="MATER111">[133]INSUMOS!$B$144</definedName>
    <definedName name="MATER112">[133]INSUMOS!$B$145</definedName>
    <definedName name="MATER113">[133]INSUMOS!$B$146</definedName>
    <definedName name="MATER12">EQUIPOS!$B$45</definedName>
    <definedName name="MATER13">EQUIPOS!$B$46</definedName>
    <definedName name="MATER14">EQUIPOS!$B$47</definedName>
    <definedName name="MATER15" localSheetId="56">[29]EQUIPOS!$B$48</definedName>
    <definedName name="MATER15" localSheetId="58">[29]EQUIPOS!$B$48</definedName>
    <definedName name="MATER15" localSheetId="60">[29]EQUIPOS!$B$48</definedName>
    <definedName name="MATER15" localSheetId="62">[29]EQUIPOS!$B$48</definedName>
    <definedName name="MATER15" localSheetId="64">[29]EQUIPOS!$B$48</definedName>
    <definedName name="MATER15" localSheetId="66">[29]EQUIPOS!$B$48</definedName>
    <definedName name="MATER15" localSheetId="68">[29]EQUIPOS!$B$48</definedName>
    <definedName name="MATER15">EQUIPOS!$B$48</definedName>
    <definedName name="MATER16" localSheetId="56">[29]EQUIPOS!$B$49</definedName>
    <definedName name="MATER16" localSheetId="58">[29]EQUIPOS!$B$49</definedName>
    <definedName name="MATER16" localSheetId="60">[29]EQUIPOS!$B$49</definedName>
    <definedName name="MATER16" localSheetId="62">[29]EQUIPOS!$B$49</definedName>
    <definedName name="MATER16" localSheetId="64">[29]EQUIPOS!$B$49</definedName>
    <definedName name="MATER16" localSheetId="66">[29]EQUIPOS!$B$49</definedName>
    <definedName name="MATER16" localSheetId="68">[29]EQUIPOS!$B$49</definedName>
    <definedName name="MATER16" localSheetId="14">[132]EQUIPOS!$B$49</definedName>
    <definedName name="MATER16">EQUIPOS!$B$49</definedName>
    <definedName name="MATER17" localSheetId="56">[29]EQUIPOS!$B$50</definedName>
    <definedName name="MATER17" localSheetId="58">[29]EQUIPOS!$B$50</definedName>
    <definedName name="MATER17" localSheetId="60">[29]EQUIPOS!$B$50</definedName>
    <definedName name="MATER17" localSheetId="62">[29]EQUIPOS!$B$50</definedName>
    <definedName name="MATER17" localSheetId="64">[29]EQUIPOS!$B$50</definedName>
    <definedName name="MATER17" localSheetId="66">[29]EQUIPOS!$B$50</definedName>
    <definedName name="MATER17" localSheetId="68">[29]EQUIPOS!$B$50</definedName>
    <definedName name="MATER17" localSheetId="14">[132]EQUIPOS!$B$50</definedName>
    <definedName name="MATER17">EQUIPOS!$B$50</definedName>
    <definedName name="MATER18">EQUIPOS!$B$51</definedName>
    <definedName name="MATER19">EQUIPOS!$B$52</definedName>
    <definedName name="MATER196" localSheetId="56">[29]EQUIPOS!#REF!</definedName>
    <definedName name="MATER196" localSheetId="58">[29]EQUIPOS!#REF!</definedName>
    <definedName name="MATER196" localSheetId="60">[29]EQUIPOS!#REF!</definedName>
    <definedName name="MATER196" localSheetId="62">[29]EQUIPOS!#REF!</definedName>
    <definedName name="MATER196" localSheetId="64">[29]EQUIPOS!#REF!</definedName>
    <definedName name="MATER196" localSheetId="66">[29]EQUIPOS!#REF!</definedName>
    <definedName name="MATER196" localSheetId="68">[29]EQUIPOS!#REF!</definedName>
    <definedName name="MATER196" localSheetId="4">EQUIPOS!#REF!</definedName>
    <definedName name="MATER196" localSheetId="10">EQUIPOS!#REF!</definedName>
    <definedName name="MATER196">EQUIPOS!#REF!</definedName>
    <definedName name="MATER2">EQUIPOS!$B$35</definedName>
    <definedName name="MATER20">EQUIPOS!$B$53</definedName>
    <definedName name="MATER21">EQUIPOS!$B$54</definedName>
    <definedName name="MATER22">EQUIPOS!$B$55</definedName>
    <definedName name="MATER23">EQUIPOS!$B$56</definedName>
    <definedName name="MATER24">EQUIPOS!$B$57</definedName>
    <definedName name="MATER25">EQUIPOS!$B$58</definedName>
    <definedName name="MATER26">EQUIPOS!$B$59</definedName>
    <definedName name="MATER27">EQUIPOS!$B$60</definedName>
    <definedName name="mater28">EQUIPOS!$B$61</definedName>
    <definedName name="MATER29">EQUIPOS!$B$62</definedName>
    <definedName name="MATER3" localSheetId="56">[29]EQUIPOS!$B$36</definedName>
    <definedName name="MATER3" localSheetId="58">[29]EQUIPOS!$B$36</definedName>
    <definedName name="MATER3" localSheetId="60">[29]EQUIPOS!$B$36</definedName>
    <definedName name="MATER3" localSheetId="62">[29]EQUIPOS!$B$36</definedName>
    <definedName name="MATER3" localSheetId="64">[29]EQUIPOS!$B$36</definedName>
    <definedName name="MATER3" localSheetId="66">[29]EQUIPOS!$B$36</definedName>
    <definedName name="MATER3" localSheetId="68">[29]EQUIPOS!$B$36</definedName>
    <definedName name="MATER3">EQUIPOS!$B$36</definedName>
    <definedName name="MATER30" localSheetId="56">[29]EQUIPOS!$B$63</definedName>
    <definedName name="MATER30" localSheetId="58">[29]EQUIPOS!$B$63</definedName>
    <definedName name="MATER30" localSheetId="60">[29]EQUIPOS!$B$63</definedName>
    <definedName name="MATER30" localSheetId="62">[29]EQUIPOS!$B$63</definedName>
    <definedName name="MATER30" localSheetId="64">[29]EQUIPOS!$B$63</definedName>
    <definedName name="MATER30" localSheetId="66">[29]EQUIPOS!$B$63</definedName>
    <definedName name="MATER30" localSheetId="68">[29]EQUIPOS!$B$63</definedName>
    <definedName name="MATER30">EQUIPOS!$B$63</definedName>
    <definedName name="MATER300">[103]INSUMOS!$B$36</definedName>
    <definedName name="MATER31" localSheetId="56">[29]EQUIPOS!$B$64</definedName>
    <definedName name="MATER31" localSheetId="58">[29]EQUIPOS!$B$64</definedName>
    <definedName name="MATER31" localSheetId="60">[29]EQUIPOS!$B$64</definedName>
    <definedName name="MATER31" localSheetId="62">[29]EQUIPOS!$B$64</definedName>
    <definedName name="MATER31" localSheetId="64">[29]EQUIPOS!$B$64</definedName>
    <definedName name="MATER31" localSheetId="66">[29]EQUIPOS!$B$64</definedName>
    <definedName name="MATER31" localSheetId="68">[29]EQUIPOS!$B$64</definedName>
    <definedName name="MATER31">EQUIPOS!$B$64</definedName>
    <definedName name="MATER32">EQUIPOS!$B$65</definedName>
    <definedName name="MATER33">EQUIPOS!$B$66</definedName>
    <definedName name="MATER34">EQUIPOS!$B$67</definedName>
    <definedName name="MATER35">EQUIPOS!$B$68</definedName>
    <definedName name="MATER36">EQUIPOS!$B$69</definedName>
    <definedName name="MATER37" localSheetId="56">[29]EQUIPOS!$B$70</definedName>
    <definedName name="MATER37" localSheetId="58">[29]EQUIPOS!$B$70</definedName>
    <definedName name="MATER37" localSheetId="60">[29]EQUIPOS!$B$70</definedName>
    <definedName name="MATER37" localSheetId="62">[29]EQUIPOS!$B$70</definedName>
    <definedName name="MATER37" localSheetId="64">[29]EQUIPOS!$B$70</definedName>
    <definedName name="MATER37" localSheetId="66">[29]EQUIPOS!$B$70</definedName>
    <definedName name="MATER37" localSheetId="68">[29]EQUIPOS!$B$70</definedName>
    <definedName name="MATER37">EQUIPOS!$B$70</definedName>
    <definedName name="MATER38">EQUIPOS!$B$71</definedName>
    <definedName name="MATER39">EQUIPOS!$B$72</definedName>
    <definedName name="MATER4">EQUIPOS!$B$37</definedName>
    <definedName name="MATER40">EQUIPOS!$B$73</definedName>
    <definedName name="MATER41">EQUIPOS!$B$74</definedName>
    <definedName name="MATER42" localSheetId="56">[29]EQUIPOS!$B$75</definedName>
    <definedName name="MATER42" localSheetId="58">[29]EQUIPOS!$B$75</definedName>
    <definedName name="MATER42" localSheetId="60">[29]EQUIPOS!$B$75</definedName>
    <definedName name="MATER42" localSheetId="62">[29]EQUIPOS!$B$75</definedName>
    <definedName name="MATER42" localSheetId="64">[29]EQUIPOS!$B$75</definedName>
    <definedName name="MATER42" localSheetId="66">[29]EQUIPOS!$B$75</definedName>
    <definedName name="MATER42" localSheetId="68">[29]EQUIPOS!$B$75</definedName>
    <definedName name="MATER42" localSheetId="14">[132]EQUIPOS!$B$75</definedName>
    <definedName name="MATER42">EQUIPOS!$B$75</definedName>
    <definedName name="MATER43">EQUIPOS!$B$76</definedName>
    <definedName name="MATER44">EQUIPOS!$B$77</definedName>
    <definedName name="MATER45">EQUIPOS!$B$78</definedName>
    <definedName name="MATER46">EQUIPOS!$B$79</definedName>
    <definedName name="MATER47">EQUIPOS!$B$80</definedName>
    <definedName name="MATER48" localSheetId="56">[29]EQUIPOS!$B$81</definedName>
    <definedName name="MATER48" localSheetId="58">[29]EQUIPOS!$B$81</definedName>
    <definedName name="MATER48" localSheetId="60">[29]EQUIPOS!$B$81</definedName>
    <definedName name="MATER48" localSheetId="62">[29]EQUIPOS!$B$81</definedName>
    <definedName name="MATER48" localSheetId="64">[29]EQUIPOS!$B$81</definedName>
    <definedName name="MATER48" localSheetId="66">[29]EQUIPOS!$B$81</definedName>
    <definedName name="MATER48" localSheetId="68">[29]EQUIPOS!$B$81</definedName>
    <definedName name="MATER48">EQUIPOS!$B$81</definedName>
    <definedName name="MATER49" localSheetId="56">[29]EQUIPOS!$B$82</definedName>
    <definedName name="MATER49" localSheetId="58">[29]EQUIPOS!$B$82</definedName>
    <definedName name="MATER49" localSheetId="60">[29]EQUIPOS!$B$82</definedName>
    <definedName name="MATER49" localSheetId="62">[29]EQUIPOS!$B$82</definedName>
    <definedName name="MATER49" localSheetId="64">[29]EQUIPOS!$B$82</definedName>
    <definedName name="MATER49" localSheetId="66">[29]EQUIPOS!$B$82</definedName>
    <definedName name="MATER49" localSheetId="68">[29]EQUIPOS!$B$82</definedName>
    <definedName name="MATER49" localSheetId="14">[132]EQUIPOS!$B$82</definedName>
    <definedName name="MATER49">EQUIPOS!$B$82</definedName>
    <definedName name="MATER5">EQUIPOS!$B$38</definedName>
    <definedName name="MATER50" localSheetId="56">[29]EQUIPOS!$B$83</definedName>
    <definedName name="MATER50" localSheetId="58">[29]EQUIPOS!$B$83</definedName>
    <definedName name="MATER50" localSheetId="60">[29]EQUIPOS!$B$83</definedName>
    <definedName name="MATER50" localSheetId="62">[29]EQUIPOS!$B$83</definedName>
    <definedName name="MATER50" localSheetId="64">[29]EQUIPOS!$B$83</definedName>
    <definedName name="MATER50" localSheetId="66">[29]EQUIPOS!$B$83</definedName>
    <definedName name="MATER50" localSheetId="68">[29]EQUIPOS!$B$83</definedName>
    <definedName name="MATER50" localSheetId="14">[132]EQUIPOS!$B$83</definedName>
    <definedName name="MATER50">EQUIPOS!$B$83</definedName>
    <definedName name="MATER51">EQUIPOS!$B$84</definedName>
    <definedName name="MATER52">EQUIPOS!$B$85</definedName>
    <definedName name="MATER53">EQUIPOS!$B$86</definedName>
    <definedName name="MATER54">EQUIPOS!$B$87</definedName>
    <definedName name="MATER55">EQUIPOS!$B$88</definedName>
    <definedName name="MATER56">EQUIPOS!$B$89</definedName>
    <definedName name="MATER57">EQUIPOS!$B$90</definedName>
    <definedName name="MATER58">EQUIPOS!$B$91</definedName>
    <definedName name="MATER59">EQUIPOS!$B$92</definedName>
    <definedName name="MATER6">EQUIPOS!$B$39</definedName>
    <definedName name="MATER60">EQUIPOS!$B$93</definedName>
    <definedName name="MATER61">EQUIPOS!$B$94</definedName>
    <definedName name="MATER62">EQUIPOS!$B$95</definedName>
    <definedName name="MATER63">EQUIPOS!$B$96</definedName>
    <definedName name="MATER64">EQUIPOS!$B$97</definedName>
    <definedName name="MATER65">EQUIPOS!$B$98</definedName>
    <definedName name="MATER66">EQUIPOS!$B$99</definedName>
    <definedName name="MATER67">EQUIPOS!$B$100</definedName>
    <definedName name="MATER68">EQUIPOS!$B$101</definedName>
    <definedName name="MATER69">EQUIPOS!$B$102</definedName>
    <definedName name="MATER7">EQUIPOS!$B$40</definedName>
    <definedName name="MATER70">EQUIPOS!$B$103</definedName>
    <definedName name="MATER71">EQUIPOS!$B$104</definedName>
    <definedName name="MATER72">EQUIPOS!$B$105</definedName>
    <definedName name="MATER73">EQUIPOS!$B$106</definedName>
    <definedName name="MATER74">EQUIPOS!$B$107</definedName>
    <definedName name="MATER75">EQUIPOS!$B$108</definedName>
    <definedName name="MATER76" localSheetId="56">[29]EQUIPOS!$B$109</definedName>
    <definedName name="MATER76" localSheetId="58">[29]EQUIPOS!$B$109</definedName>
    <definedName name="MATER76" localSheetId="60">[29]EQUIPOS!$B$109</definedName>
    <definedName name="MATER76" localSheetId="62">[29]EQUIPOS!$B$109</definedName>
    <definedName name="MATER76" localSheetId="64">[29]EQUIPOS!$B$109</definedName>
    <definedName name="MATER76" localSheetId="66">[29]EQUIPOS!$B$109</definedName>
    <definedName name="MATER76" localSheetId="68">[29]EQUIPOS!$B$109</definedName>
    <definedName name="MATER76" localSheetId="14">[132]EQUIPOS!$B$109</definedName>
    <definedName name="MATER76">EQUIPOS!$B$109</definedName>
    <definedName name="MATER77">EQUIPOS!$B$110</definedName>
    <definedName name="MATER78">EQUIPOS!$B$111</definedName>
    <definedName name="MATER79">EQUIPOS!$B$112</definedName>
    <definedName name="MATER8">EQUIPOS!$B$41</definedName>
    <definedName name="MATER80">EQUIPOS!$B$113</definedName>
    <definedName name="mater81">EQUIPOS!$B$114</definedName>
    <definedName name="MATER82">EQUIPOS!$B$115</definedName>
    <definedName name="MATER83">EQUIPOS!$B$116</definedName>
    <definedName name="MATER84" localSheetId="56">[29]EQUIPOS!$B$117</definedName>
    <definedName name="MATER84" localSheetId="58">[29]EQUIPOS!$B$117</definedName>
    <definedName name="MATER84" localSheetId="60">[29]EQUIPOS!$B$117</definedName>
    <definedName name="MATER84" localSheetId="62">[29]EQUIPOS!$B$117</definedName>
    <definedName name="MATER84" localSheetId="64">[29]EQUIPOS!$B$117</definedName>
    <definedName name="MATER84" localSheetId="66">[29]EQUIPOS!$B$117</definedName>
    <definedName name="MATER84" localSheetId="68">[29]EQUIPOS!$B$117</definedName>
    <definedName name="MATER84" localSheetId="14">[132]EQUIPOS!$B$117</definedName>
    <definedName name="MATER84">EQUIPOS!$B$117</definedName>
    <definedName name="MATER85">EQUIPOS!$B$118</definedName>
    <definedName name="MATER86">EQUIPOS!$B$119</definedName>
    <definedName name="MATER87">EQUIPOS!$B$120</definedName>
    <definedName name="MATER88">EQUIPOS!$B$121</definedName>
    <definedName name="MATER89" localSheetId="56">[29]EQUIPOS!$B$122</definedName>
    <definedName name="MATER89" localSheetId="58">[29]EQUIPOS!$B$122</definedName>
    <definedName name="MATER89" localSheetId="60">[29]EQUIPOS!$B$122</definedName>
    <definedName name="MATER89" localSheetId="62">[29]EQUIPOS!$B$122</definedName>
    <definedName name="MATER89" localSheetId="64">[29]EQUIPOS!$B$122</definedName>
    <definedName name="MATER89" localSheetId="66">[29]EQUIPOS!$B$122</definedName>
    <definedName name="MATER89" localSheetId="68">[29]EQUIPOS!$B$122</definedName>
    <definedName name="MATER89" localSheetId="14">[132]EQUIPOS!$B$122</definedName>
    <definedName name="MATER89">EQUIPOS!$B$122</definedName>
    <definedName name="MATER9">EQUIPOS!$B$42</definedName>
    <definedName name="MATER90">EQUIPOS!$B$123</definedName>
    <definedName name="mater91" localSheetId="56">[29]EQUIPOS!$B$124</definedName>
    <definedName name="mater91" localSheetId="58">[29]EQUIPOS!$B$124</definedName>
    <definedName name="mater91" localSheetId="60">[29]EQUIPOS!$B$124</definedName>
    <definedName name="mater91" localSheetId="62">[29]EQUIPOS!$B$124</definedName>
    <definedName name="mater91" localSheetId="64">[29]EQUIPOS!$B$124</definedName>
    <definedName name="mater91" localSheetId="66">[29]EQUIPOS!$B$124</definedName>
    <definedName name="mater91" localSheetId="68">[29]EQUIPOS!$B$124</definedName>
    <definedName name="mater91">EQUIPOS!$B$124</definedName>
    <definedName name="MATER92" localSheetId="56">[29]EQUIPOS!$B$125</definedName>
    <definedName name="MATER92" localSheetId="58">[29]EQUIPOS!$B$125</definedName>
    <definedName name="MATER92" localSheetId="60">[29]EQUIPOS!$B$125</definedName>
    <definedName name="MATER92" localSheetId="62">[29]EQUIPOS!$B$125</definedName>
    <definedName name="MATER92" localSheetId="64">[29]EQUIPOS!$B$125</definedName>
    <definedName name="MATER92" localSheetId="66">[29]EQUIPOS!$B$125</definedName>
    <definedName name="MATER92" localSheetId="68">[29]EQUIPOS!$B$125</definedName>
    <definedName name="MATER92">EQUIPOS!$B$125</definedName>
    <definedName name="MATER93">EQUIPOS!$B$126</definedName>
    <definedName name="MATER94">EQUIPOS!$B$127</definedName>
    <definedName name="MATER95">EQUIPOS!$B$128</definedName>
    <definedName name="MATER96">EQUIPOS!$B$129</definedName>
    <definedName name="mater97" localSheetId="56">[29]EQUIPOS!$B$130</definedName>
    <definedName name="mater97" localSheetId="58">[29]EQUIPOS!$B$130</definedName>
    <definedName name="mater97" localSheetId="60">[29]EQUIPOS!$B$130</definedName>
    <definedName name="mater97" localSheetId="62">[29]EQUIPOS!$B$130</definedName>
    <definedName name="mater97" localSheetId="64">[29]EQUIPOS!$B$130</definedName>
    <definedName name="mater97" localSheetId="66">[29]EQUIPOS!$B$130</definedName>
    <definedName name="mater97" localSheetId="68">[29]EQUIPOS!$B$130</definedName>
    <definedName name="mater97" localSheetId="14">[132]EQUIPOS!$B$130</definedName>
    <definedName name="mater97">EQUIPOS!$B$130</definedName>
    <definedName name="MATER98">EQUIPOS!$B$131</definedName>
    <definedName name="MATER99">EQUIPOS!$B$132</definedName>
    <definedName name="MATERIAL">'[97]TABLA MATERIALES'!$A$3:$D$654</definedName>
    <definedName name="materiales" localSheetId="26">[96]materiales!$A$7:$A$1317</definedName>
    <definedName name="materiales" localSheetId="28">[96]materiales!$A$7:$A$1317</definedName>
    <definedName name="materiales" localSheetId="30">[96]materiales!$A$7:$A$1317</definedName>
    <definedName name="materiales" localSheetId="81">[96]materiales!$A$7:$A$1317</definedName>
    <definedName name="materiales" localSheetId="32">[96]materiales!$A$7:$A$1317</definedName>
    <definedName name="materiales" localSheetId="34">[96]materiales!$A$7:$A$1317</definedName>
    <definedName name="materiales" localSheetId="36">[96]materiales!$A$7:$A$1317</definedName>
    <definedName name="materiales" localSheetId="38">[96]materiales!$A$7:$A$1317</definedName>
    <definedName name="materiales" localSheetId="40">[96]materiales!$A$7:$A$1317</definedName>
    <definedName name="materiales" localSheetId="42">[96]materiales!$A$7:$A$1317</definedName>
    <definedName name="materiales" localSheetId="45">[96]materiales!$A$7:$A$1317</definedName>
    <definedName name="materiales" localSheetId="47">[96]materiales!$A$7:$A$1317</definedName>
    <definedName name="materiales" localSheetId="49">[96]materiales!$A$7:$A$1317</definedName>
    <definedName name="materiales" localSheetId="51">[96]materiales!$A$7:$A$1317</definedName>
    <definedName name="materiales" localSheetId="53">[96]materiales!$A$7:$A$1317</definedName>
    <definedName name="materiales" localSheetId="55">[96]materiales!$A$7:$A$1317</definedName>
    <definedName name="materiales" localSheetId="57">[96]materiales!$A$7:$A$1317</definedName>
    <definedName name="materiales" localSheetId="59">[96]materiales!$A$7:$A$1317</definedName>
    <definedName name="materiales" localSheetId="61">[96]materiales!$A$7:$A$1317</definedName>
    <definedName name="materiales" localSheetId="63">[96]materiales!$A$7:$A$1317</definedName>
    <definedName name="materiales" localSheetId="65">[96]materiales!$A$7:$A$1317</definedName>
    <definedName name="materiales" localSheetId="67">[96]materiales!$A$7:$A$1317</definedName>
    <definedName name="materiales" localSheetId="69">[96]materiales!$A$7:$A$1317</definedName>
    <definedName name="materiales" localSheetId="71">[96]materiales!$A$7:$A$1317</definedName>
    <definedName name="materiales" localSheetId="73">[96]materiales!$A$7:$A$1317</definedName>
    <definedName name="materiales" localSheetId="75">[96]materiales!$A$7:$A$1317</definedName>
    <definedName name="materiales" localSheetId="77">[96]materiales!$A$7:$A$1317</definedName>
    <definedName name="materiales" localSheetId="79">[96]materiales!$A$7:$A$1317</definedName>
    <definedName name="materiales" localSheetId="3">[96]materiales!$A$7:$A$1317</definedName>
    <definedName name="Materiales">#REF!</definedName>
    <definedName name="materiales1">#REF!</definedName>
    <definedName name="MaterialTub">#REF!</definedName>
    <definedName name="MATR6" localSheetId="56">[29]EQUIPOS!#REF!</definedName>
    <definedName name="MATR6" localSheetId="58">[29]EQUIPOS!#REF!</definedName>
    <definedName name="MATR6" localSheetId="60">[29]EQUIPOS!#REF!</definedName>
    <definedName name="MATR6" localSheetId="62">[29]EQUIPOS!#REF!</definedName>
    <definedName name="MATR6" localSheetId="64">[29]EQUIPOS!#REF!</definedName>
    <definedName name="MATR6" localSheetId="66">[29]EQUIPOS!#REF!</definedName>
    <definedName name="MATR6" localSheetId="68">[29]EQUIPOS!#REF!</definedName>
    <definedName name="MATR6" localSheetId="4">EQUIPOS!#REF!</definedName>
    <definedName name="MATR6" localSheetId="0">EQUIPOS!#REF!</definedName>
    <definedName name="MATR6" localSheetId="10">EQUIPOS!#REF!</definedName>
    <definedName name="MATR6">EQUIPOS!#REF!</definedName>
    <definedName name="MATRIZ">#REF!</definedName>
    <definedName name="MATRIZ_DE_DATOS">#REF!</definedName>
    <definedName name="MCCs">#REF!</definedName>
    <definedName name="mdd" localSheetId="26" hidden="1">{"via1",#N/A,TRUE,"general";"via2",#N/A,TRUE,"general";"via3",#N/A,TRUE,"general"}</definedName>
    <definedName name="mdd" localSheetId="28" hidden="1">{"via1",#N/A,TRUE,"general";"via2",#N/A,TRUE,"general";"via3",#N/A,TRUE,"general"}</definedName>
    <definedName name="mdd" localSheetId="30" hidden="1">{"via1",#N/A,TRUE,"general";"via2",#N/A,TRUE,"general";"via3",#N/A,TRUE,"general"}</definedName>
    <definedName name="mdd" localSheetId="81" hidden="1">{"via1",#N/A,TRUE,"general";"via2",#N/A,TRUE,"general";"via3",#N/A,TRUE,"general"}</definedName>
    <definedName name="mdd" localSheetId="32" hidden="1">{"via1",#N/A,TRUE,"general";"via2",#N/A,TRUE,"general";"via3",#N/A,TRUE,"general"}</definedName>
    <definedName name="mdd" localSheetId="34" hidden="1">{"via1",#N/A,TRUE,"general";"via2",#N/A,TRUE,"general";"via3",#N/A,TRUE,"general"}</definedName>
    <definedName name="mdd" localSheetId="36" hidden="1">{"via1",#N/A,TRUE,"general";"via2",#N/A,TRUE,"general";"via3",#N/A,TRUE,"general"}</definedName>
    <definedName name="mdd" localSheetId="38" hidden="1">{"via1",#N/A,TRUE,"general";"via2",#N/A,TRUE,"general";"via3",#N/A,TRUE,"general"}</definedName>
    <definedName name="mdd" localSheetId="40" hidden="1">{"via1",#N/A,TRUE,"general";"via2",#N/A,TRUE,"general";"via3",#N/A,TRUE,"general"}</definedName>
    <definedName name="mdd" localSheetId="42" hidden="1">{"via1",#N/A,TRUE,"general";"via2",#N/A,TRUE,"general";"via3",#N/A,TRUE,"general"}</definedName>
    <definedName name="mdd" localSheetId="45" hidden="1">{"via1",#N/A,TRUE,"general";"via2",#N/A,TRUE,"general";"via3",#N/A,TRUE,"general"}</definedName>
    <definedName name="mdd" localSheetId="47" hidden="1">{"via1",#N/A,TRUE,"general";"via2",#N/A,TRUE,"general";"via3",#N/A,TRUE,"general"}</definedName>
    <definedName name="mdd" localSheetId="49" hidden="1">{"via1",#N/A,TRUE,"general";"via2",#N/A,TRUE,"general";"via3",#N/A,TRUE,"general"}</definedName>
    <definedName name="mdd" localSheetId="51" hidden="1">{"via1",#N/A,TRUE,"general";"via2",#N/A,TRUE,"general";"via3",#N/A,TRUE,"general"}</definedName>
    <definedName name="mdd" localSheetId="53" hidden="1">{"via1",#N/A,TRUE,"general";"via2",#N/A,TRUE,"general";"via3",#N/A,TRUE,"general"}</definedName>
    <definedName name="mdd" localSheetId="55" hidden="1">{"via1",#N/A,TRUE,"general";"via2",#N/A,TRUE,"general";"via3",#N/A,TRUE,"general"}</definedName>
    <definedName name="mdd" localSheetId="57" hidden="1">{"via1",#N/A,TRUE,"general";"via2",#N/A,TRUE,"general";"via3",#N/A,TRUE,"general"}</definedName>
    <definedName name="mdd" localSheetId="59" hidden="1">{"via1",#N/A,TRUE,"general";"via2",#N/A,TRUE,"general";"via3",#N/A,TRUE,"general"}</definedName>
    <definedName name="mdd" localSheetId="61" hidden="1">{"via1",#N/A,TRUE,"general";"via2",#N/A,TRUE,"general";"via3",#N/A,TRUE,"general"}</definedName>
    <definedName name="mdd" localSheetId="63" hidden="1">{"via1",#N/A,TRUE,"general";"via2",#N/A,TRUE,"general";"via3",#N/A,TRUE,"general"}</definedName>
    <definedName name="mdd" localSheetId="65" hidden="1">{"via1",#N/A,TRUE,"general";"via2",#N/A,TRUE,"general";"via3",#N/A,TRUE,"general"}</definedName>
    <definedName name="mdd" localSheetId="67" hidden="1">{"via1",#N/A,TRUE,"general";"via2",#N/A,TRUE,"general";"via3",#N/A,TRUE,"general"}</definedName>
    <definedName name="mdd" localSheetId="69" hidden="1">{"via1",#N/A,TRUE,"general";"via2",#N/A,TRUE,"general";"via3",#N/A,TRUE,"general"}</definedName>
    <definedName name="mdd" localSheetId="71" hidden="1">{"via1",#N/A,TRUE,"general";"via2",#N/A,TRUE,"general";"via3",#N/A,TRUE,"general"}</definedName>
    <definedName name="mdd" localSheetId="73" hidden="1">{"via1",#N/A,TRUE,"general";"via2",#N/A,TRUE,"general";"via3",#N/A,TRUE,"general"}</definedName>
    <definedName name="mdd" localSheetId="75" hidden="1">{"via1",#N/A,TRUE,"general";"via2",#N/A,TRUE,"general";"via3",#N/A,TRUE,"general"}</definedName>
    <definedName name="mdd" localSheetId="77" hidden="1">{"via1",#N/A,TRUE,"general";"via2",#N/A,TRUE,"general";"via3",#N/A,TRUE,"general"}</definedName>
    <definedName name="mdd" localSheetId="79"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do">'[41]precios-básicos2002'!$C$131:$C$140</definedName>
    <definedName name="mediah_reposo_comida">'[134]CCP,LEYES, Y DEC.'!#REF!</definedName>
    <definedName name="meg" localSheetId="26" hidden="1">{"TAB1",#N/A,TRUE,"GENERAL";"TAB2",#N/A,TRUE,"GENERAL";"TAB3",#N/A,TRUE,"GENERAL";"TAB4",#N/A,TRUE,"GENERAL";"TAB5",#N/A,TRUE,"GENERAL"}</definedName>
    <definedName name="meg" localSheetId="28" hidden="1">{"TAB1",#N/A,TRUE,"GENERAL";"TAB2",#N/A,TRUE,"GENERAL";"TAB3",#N/A,TRUE,"GENERAL";"TAB4",#N/A,TRUE,"GENERAL";"TAB5",#N/A,TRUE,"GENERAL"}</definedName>
    <definedName name="meg" localSheetId="30" hidden="1">{"TAB1",#N/A,TRUE,"GENERAL";"TAB2",#N/A,TRUE,"GENERAL";"TAB3",#N/A,TRUE,"GENERAL";"TAB4",#N/A,TRUE,"GENERAL";"TAB5",#N/A,TRUE,"GENERAL"}</definedName>
    <definedName name="meg" localSheetId="81" hidden="1">{"TAB1",#N/A,TRUE,"GENERAL";"TAB2",#N/A,TRUE,"GENERAL";"TAB3",#N/A,TRUE,"GENERAL";"TAB4",#N/A,TRUE,"GENERAL";"TAB5",#N/A,TRUE,"GENERAL"}</definedName>
    <definedName name="meg" localSheetId="32" hidden="1">{"TAB1",#N/A,TRUE,"GENERAL";"TAB2",#N/A,TRUE,"GENERAL";"TAB3",#N/A,TRUE,"GENERAL";"TAB4",#N/A,TRUE,"GENERAL";"TAB5",#N/A,TRUE,"GENERAL"}</definedName>
    <definedName name="meg" localSheetId="34" hidden="1">{"TAB1",#N/A,TRUE,"GENERAL";"TAB2",#N/A,TRUE,"GENERAL";"TAB3",#N/A,TRUE,"GENERAL";"TAB4",#N/A,TRUE,"GENERAL";"TAB5",#N/A,TRUE,"GENERAL"}</definedName>
    <definedName name="meg" localSheetId="36" hidden="1">{"TAB1",#N/A,TRUE,"GENERAL";"TAB2",#N/A,TRUE,"GENERAL";"TAB3",#N/A,TRUE,"GENERAL";"TAB4",#N/A,TRUE,"GENERAL";"TAB5",#N/A,TRUE,"GENERAL"}</definedName>
    <definedName name="meg" localSheetId="38" hidden="1">{"TAB1",#N/A,TRUE,"GENERAL";"TAB2",#N/A,TRUE,"GENERAL";"TAB3",#N/A,TRUE,"GENERAL";"TAB4",#N/A,TRUE,"GENERAL";"TAB5",#N/A,TRUE,"GENERAL"}</definedName>
    <definedName name="meg" localSheetId="40" hidden="1">{"TAB1",#N/A,TRUE,"GENERAL";"TAB2",#N/A,TRUE,"GENERAL";"TAB3",#N/A,TRUE,"GENERAL";"TAB4",#N/A,TRUE,"GENERAL";"TAB5",#N/A,TRUE,"GENERAL"}</definedName>
    <definedName name="meg" localSheetId="42" hidden="1">{"TAB1",#N/A,TRUE,"GENERAL";"TAB2",#N/A,TRUE,"GENERAL";"TAB3",#N/A,TRUE,"GENERAL";"TAB4",#N/A,TRUE,"GENERAL";"TAB5",#N/A,TRUE,"GENERAL"}</definedName>
    <definedName name="meg" localSheetId="45" hidden="1">{"TAB1",#N/A,TRUE,"GENERAL";"TAB2",#N/A,TRUE,"GENERAL";"TAB3",#N/A,TRUE,"GENERAL";"TAB4",#N/A,TRUE,"GENERAL";"TAB5",#N/A,TRUE,"GENERAL"}</definedName>
    <definedName name="meg" localSheetId="47" hidden="1">{"TAB1",#N/A,TRUE,"GENERAL";"TAB2",#N/A,TRUE,"GENERAL";"TAB3",#N/A,TRUE,"GENERAL";"TAB4",#N/A,TRUE,"GENERAL";"TAB5",#N/A,TRUE,"GENERAL"}</definedName>
    <definedName name="meg" localSheetId="49" hidden="1">{"TAB1",#N/A,TRUE,"GENERAL";"TAB2",#N/A,TRUE,"GENERAL";"TAB3",#N/A,TRUE,"GENERAL";"TAB4",#N/A,TRUE,"GENERAL";"TAB5",#N/A,TRUE,"GENERAL"}</definedName>
    <definedName name="meg" localSheetId="51" hidden="1">{"TAB1",#N/A,TRUE,"GENERAL";"TAB2",#N/A,TRUE,"GENERAL";"TAB3",#N/A,TRUE,"GENERAL";"TAB4",#N/A,TRUE,"GENERAL";"TAB5",#N/A,TRUE,"GENERAL"}</definedName>
    <definedName name="meg" localSheetId="53" hidden="1">{"TAB1",#N/A,TRUE,"GENERAL";"TAB2",#N/A,TRUE,"GENERAL";"TAB3",#N/A,TRUE,"GENERAL";"TAB4",#N/A,TRUE,"GENERAL";"TAB5",#N/A,TRUE,"GENERAL"}</definedName>
    <definedName name="meg" localSheetId="55" hidden="1">{"TAB1",#N/A,TRUE,"GENERAL";"TAB2",#N/A,TRUE,"GENERAL";"TAB3",#N/A,TRUE,"GENERAL";"TAB4",#N/A,TRUE,"GENERAL";"TAB5",#N/A,TRUE,"GENERAL"}</definedName>
    <definedName name="meg" localSheetId="57" hidden="1">{"TAB1",#N/A,TRUE,"GENERAL";"TAB2",#N/A,TRUE,"GENERAL";"TAB3",#N/A,TRUE,"GENERAL";"TAB4",#N/A,TRUE,"GENERAL";"TAB5",#N/A,TRUE,"GENERAL"}</definedName>
    <definedName name="meg" localSheetId="59" hidden="1">{"TAB1",#N/A,TRUE,"GENERAL";"TAB2",#N/A,TRUE,"GENERAL";"TAB3",#N/A,TRUE,"GENERAL";"TAB4",#N/A,TRUE,"GENERAL";"TAB5",#N/A,TRUE,"GENERAL"}</definedName>
    <definedName name="meg" localSheetId="61" hidden="1">{"TAB1",#N/A,TRUE,"GENERAL";"TAB2",#N/A,TRUE,"GENERAL";"TAB3",#N/A,TRUE,"GENERAL";"TAB4",#N/A,TRUE,"GENERAL";"TAB5",#N/A,TRUE,"GENERAL"}</definedName>
    <definedName name="meg" localSheetId="63" hidden="1">{"TAB1",#N/A,TRUE,"GENERAL";"TAB2",#N/A,TRUE,"GENERAL";"TAB3",#N/A,TRUE,"GENERAL";"TAB4",#N/A,TRUE,"GENERAL";"TAB5",#N/A,TRUE,"GENERAL"}</definedName>
    <definedName name="meg" localSheetId="65" hidden="1">{"TAB1",#N/A,TRUE,"GENERAL";"TAB2",#N/A,TRUE,"GENERAL";"TAB3",#N/A,TRUE,"GENERAL";"TAB4",#N/A,TRUE,"GENERAL";"TAB5",#N/A,TRUE,"GENERAL"}</definedName>
    <definedName name="meg" localSheetId="67" hidden="1">{"TAB1",#N/A,TRUE,"GENERAL";"TAB2",#N/A,TRUE,"GENERAL";"TAB3",#N/A,TRUE,"GENERAL";"TAB4",#N/A,TRUE,"GENERAL";"TAB5",#N/A,TRUE,"GENERAL"}</definedName>
    <definedName name="meg" localSheetId="69" hidden="1">{"TAB1",#N/A,TRUE,"GENERAL";"TAB2",#N/A,TRUE,"GENERAL";"TAB3",#N/A,TRUE,"GENERAL";"TAB4",#N/A,TRUE,"GENERAL";"TAB5",#N/A,TRUE,"GENERAL"}</definedName>
    <definedName name="meg" localSheetId="71" hidden="1">{"TAB1",#N/A,TRUE,"GENERAL";"TAB2",#N/A,TRUE,"GENERAL";"TAB3",#N/A,TRUE,"GENERAL";"TAB4",#N/A,TRUE,"GENERAL";"TAB5",#N/A,TRUE,"GENERAL"}</definedName>
    <definedName name="meg" localSheetId="73" hidden="1">{"TAB1",#N/A,TRUE,"GENERAL";"TAB2",#N/A,TRUE,"GENERAL";"TAB3",#N/A,TRUE,"GENERAL";"TAB4",#N/A,TRUE,"GENERAL";"TAB5",#N/A,TRUE,"GENERAL"}</definedName>
    <definedName name="meg" localSheetId="75" hidden="1">{"TAB1",#N/A,TRUE,"GENERAL";"TAB2",#N/A,TRUE,"GENERAL";"TAB3",#N/A,TRUE,"GENERAL";"TAB4",#N/A,TRUE,"GENERAL";"TAB5",#N/A,TRUE,"GENERAL"}</definedName>
    <definedName name="meg" localSheetId="77" hidden="1">{"TAB1",#N/A,TRUE,"GENERAL";"TAB2",#N/A,TRUE,"GENERAL";"TAB3",#N/A,TRUE,"GENERAL";"TAB4",#N/A,TRUE,"GENERAL";"TAB5",#N/A,TRUE,"GENERAL"}</definedName>
    <definedName name="meg" localSheetId="79"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MO">'[135]L PRECIOS'!$A$5:$D$267</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[34]PRESUPUESTO!$C$13</definedName>
    <definedName name="MesCotiz">'[11]LIQ-NOM'!$H$3</definedName>
    <definedName name="MesCotizacion">'[59]LIQUIDA-NOMINA'!$H$3</definedName>
    <definedName name="MESES" localSheetId="26">#REF!</definedName>
    <definedName name="MESES" localSheetId="28">#REF!</definedName>
    <definedName name="MESES" localSheetId="30">#REF!</definedName>
    <definedName name="MESES" localSheetId="81">#REF!</definedName>
    <definedName name="MESES" localSheetId="32">#REF!</definedName>
    <definedName name="MESES" localSheetId="34">#REF!</definedName>
    <definedName name="MESES" localSheetId="36">#REF!</definedName>
    <definedName name="MESES" localSheetId="38">#REF!</definedName>
    <definedName name="MESES" localSheetId="40">#REF!</definedName>
    <definedName name="MESES" localSheetId="42">#REF!</definedName>
    <definedName name="MESES" localSheetId="45">#REF!</definedName>
    <definedName name="MESES" localSheetId="47">#REF!</definedName>
    <definedName name="MESES" localSheetId="49">#REF!</definedName>
    <definedName name="MESES" localSheetId="51">#REF!</definedName>
    <definedName name="MESES" localSheetId="53">#REF!</definedName>
    <definedName name="MESES" localSheetId="55">#REF!</definedName>
    <definedName name="MESES" localSheetId="57">#REF!</definedName>
    <definedName name="MESES" localSheetId="59">#REF!</definedName>
    <definedName name="MESES" localSheetId="61">#REF!</definedName>
    <definedName name="MESES" localSheetId="63">#REF!</definedName>
    <definedName name="MESES" localSheetId="65">#REF!</definedName>
    <definedName name="MESES" localSheetId="67">#REF!</definedName>
    <definedName name="MESES" localSheetId="69">#REF!</definedName>
    <definedName name="MESES" localSheetId="71">#REF!</definedName>
    <definedName name="MESES" localSheetId="73">#REF!</definedName>
    <definedName name="MESES" localSheetId="75">#REF!</definedName>
    <definedName name="MESES" localSheetId="77">#REF!</definedName>
    <definedName name="MESES" localSheetId="79">#REF!</definedName>
    <definedName name="MESES">#REF!</definedName>
    <definedName name="MesesMora">'[11]LIQ-NOM'!$I$3</definedName>
    <definedName name="Meta1">#REF!</definedName>
    <definedName name="Meta2">#REF!</definedName>
    <definedName name="Meta3">#REF!</definedName>
    <definedName name="mf" localSheetId="56">#REF!</definedName>
    <definedName name="mf" localSheetId="58">#REF!</definedName>
    <definedName name="mf" localSheetId="60">#REF!</definedName>
    <definedName name="mf" localSheetId="62">#REF!</definedName>
    <definedName name="mf" localSheetId="64">#REF!</definedName>
    <definedName name="mf" localSheetId="66">#REF!</definedName>
    <definedName name="mf" localSheetId="68">#REF!</definedName>
    <definedName name="mf">#REF!</definedName>
    <definedName name="mfgjrdt" localSheetId="26"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8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40" hidden="1">{"TAB1",#N/A,TRUE,"GENERAL";"TAB2",#N/A,TRUE,"GENERAL";"TAB3",#N/A,TRUE,"GENERAL";"TAB4",#N/A,TRUE,"GENERAL";"TAB5",#N/A,TRUE,"GENERAL"}</definedName>
    <definedName name="mfgjrdt" localSheetId="42" hidden="1">{"TAB1",#N/A,TRUE,"GENERAL";"TAB2",#N/A,TRUE,"GENERAL";"TAB3",#N/A,TRUE,"GENERAL";"TAB4",#N/A,TRUE,"GENERAL";"TAB5",#N/A,TRUE,"GENERAL"}</definedName>
    <definedName name="mfgjrdt" localSheetId="45" hidden="1">{"TAB1",#N/A,TRUE,"GENERAL";"TAB2",#N/A,TRUE,"GENERAL";"TAB3",#N/A,TRUE,"GENERAL";"TAB4",#N/A,TRUE,"GENERAL";"TAB5",#N/A,TRUE,"GENERAL"}</definedName>
    <definedName name="mfgjrdt" localSheetId="47" hidden="1">{"TAB1",#N/A,TRUE,"GENERAL";"TAB2",#N/A,TRUE,"GENERAL";"TAB3",#N/A,TRUE,"GENERAL";"TAB4",#N/A,TRUE,"GENERAL";"TAB5",#N/A,TRUE,"GENERAL"}</definedName>
    <definedName name="mfgjrdt" localSheetId="49" hidden="1">{"TAB1",#N/A,TRUE,"GENERAL";"TAB2",#N/A,TRUE,"GENERAL";"TAB3",#N/A,TRUE,"GENERAL";"TAB4",#N/A,TRUE,"GENERAL";"TAB5",#N/A,TRUE,"GENERAL"}</definedName>
    <definedName name="mfgjrdt" localSheetId="51" hidden="1">{"TAB1",#N/A,TRUE,"GENERAL";"TAB2",#N/A,TRUE,"GENERAL";"TAB3",#N/A,TRUE,"GENERAL";"TAB4",#N/A,TRUE,"GENERAL";"TAB5",#N/A,TRUE,"GENERAL"}</definedName>
    <definedName name="mfgjrdt" localSheetId="53" hidden="1">{"TAB1",#N/A,TRUE,"GENERAL";"TAB2",#N/A,TRUE,"GENERAL";"TAB3",#N/A,TRUE,"GENERAL";"TAB4",#N/A,TRUE,"GENERAL";"TAB5",#N/A,TRUE,"GENERAL"}</definedName>
    <definedName name="mfgjrdt" localSheetId="55" hidden="1">{"TAB1",#N/A,TRUE,"GENERAL";"TAB2",#N/A,TRUE,"GENERAL";"TAB3",#N/A,TRUE,"GENERAL";"TAB4",#N/A,TRUE,"GENERAL";"TAB5",#N/A,TRUE,"GENERAL"}</definedName>
    <definedName name="mfgjrdt" localSheetId="57" hidden="1">{"TAB1",#N/A,TRUE,"GENERAL";"TAB2",#N/A,TRUE,"GENERAL";"TAB3",#N/A,TRUE,"GENERAL";"TAB4",#N/A,TRUE,"GENERAL";"TAB5",#N/A,TRUE,"GENERAL"}</definedName>
    <definedName name="mfgjrdt" localSheetId="59" hidden="1">{"TAB1",#N/A,TRUE,"GENERAL";"TAB2",#N/A,TRUE,"GENERAL";"TAB3",#N/A,TRUE,"GENERAL";"TAB4",#N/A,TRUE,"GENERAL";"TAB5",#N/A,TRUE,"GENERAL"}</definedName>
    <definedName name="mfgjrdt" localSheetId="61" hidden="1">{"TAB1",#N/A,TRUE,"GENERAL";"TAB2",#N/A,TRUE,"GENERAL";"TAB3",#N/A,TRUE,"GENERAL";"TAB4",#N/A,TRUE,"GENERAL";"TAB5",#N/A,TRUE,"GENERAL"}</definedName>
    <definedName name="mfgjrdt" localSheetId="63" hidden="1">{"TAB1",#N/A,TRUE,"GENERAL";"TAB2",#N/A,TRUE,"GENERAL";"TAB3",#N/A,TRUE,"GENERAL";"TAB4",#N/A,TRUE,"GENERAL";"TAB5",#N/A,TRUE,"GENERAL"}</definedName>
    <definedName name="mfgjrdt" localSheetId="65" hidden="1">{"TAB1",#N/A,TRUE,"GENERAL";"TAB2",#N/A,TRUE,"GENERAL";"TAB3",#N/A,TRUE,"GENERAL";"TAB4",#N/A,TRUE,"GENERAL";"TAB5",#N/A,TRUE,"GENERAL"}</definedName>
    <definedName name="mfgjrdt" localSheetId="67" hidden="1">{"TAB1",#N/A,TRUE,"GENERAL";"TAB2",#N/A,TRUE,"GENERAL";"TAB3",#N/A,TRUE,"GENERAL";"TAB4",#N/A,TRUE,"GENERAL";"TAB5",#N/A,TRUE,"GENERAL"}</definedName>
    <definedName name="mfgjrdt" localSheetId="69" hidden="1">{"TAB1",#N/A,TRUE,"GENERAL";"TAB2",#N/A,TRUE,"GENERAL";"TAB3",#N/A,TRUE,"GENERAL";"TAB4",#N/A,TRUE,"GENERAL";"TAB5",#N/A,TRUE,"GENERAL"}</definedName>
    <definedName name="mfgjrdt" localSheetId="71" hidden="1">{"TAB1",#N/A,TRUE,"GENERAL";"TAB2",#N/A,TRUE,"GENERAL";"TAB3",#N/A,TRUE,"GENERAL";"TAB4",#N/A,TRUE,"GENERAL";"TAB5",#N/A,TRUE,"GENERAL"}</definedName>
    <definedName name="mfgjrdt" localSheetId="73" hidden="1">{"TAB1",#N/A,TRUE,"GENERAL";"TAB2",#N/A,TRUE,"GENERAL";"TAB3",#N/A,TRUE,"GENERAL";"TAB4",#N/A,TRUE,"GENERAL";"TAB5",#N/A,TRUE,"GENERAL"}</definedName>
    <definedName name="mfgjrdt" localSheetId="75" hidden="1">{"TAB1",#N/A,TRUE,"GENERAL";"TAB2",#N/A,TRUE,"GENERAL";"TAB3",#N/A,TRUE,"GENERAL";"TAB4",#N/A,TRUE,"GENERAL";"TAB5",#N/A,TRUE,"GENERAL"}</definedName>
    <definedName name="mfgjrdt" localSheetId="77" hidden="1">{"TAB1",#N/A,TRUE,"GENERAL";"TAB2",#N/A,TRUE,"GENERAL";"TAB3",#N/A,TRUE,"GENERAL";"TAB4",#N/A,TRUE,"GENERAL";"TAB5",#N/A,TRUE,"GENERAL"}</definedName>
    <definedName name="mfgjrdt" localSheetId="79"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6" hidden="1">{"via1",#N/A,TRUE,"general";"via2",#N/A,TRUE,"general";"via3",#N/A,TRUE,"general"}</definedName>
    <definedName name="mghm" localSheetId="28" hidden="1">{"via1",#N/A,TRUE,"general";"via2",#N/A,TRUE,"general";"via3",#N/A,TRUE,"general"}</definedName>
    <definedName name="mghm" localSheetId="30" hidden="1">{"via1",#N/A,TRUE,"general";"via2",#N/A,TRUE,"general";"via3",#N/A,TRUE,"general"}</definedName>
    <definedName name="mghm" localSheetId="81" hidden="1">{"via1",#N/A,TRUE,"general";"via2",#N/A,TRUE,"general";"via3",#N/A,TRUE,"general"}</definedName>
    <definedName name="mghm" localSheetId="32" hidden="1">{"via1",#N/A,TRUE,"general";"via2",#N/A,TRUE,"general";"via3",#N/A,TRUE,"general"}</definedName>
    <definedName name="mghm" localSheetId="34" hidden="1">{"via1",#N/A,TRUE,"general";"via2",#N/A,TRUE,"general";"via3",#N/A,TRUE,"general"}</definedName>
    <definedName name="mghm" localSheetId="36" hidden="1">{"via1",#N/A,TRUE,"general";"via2",#N/A,TRUE,"general";"via3",#N/A,TRUE,"general"}</definedName>
    <definedName name="mghm" localSheetId="38" hidden="1">{"via1",#N/A,TRUE,"general";"via2",#N/A,TRUE,"general";"via3",#N/A,TRUE,"general"}</definedName>
    <definedName name="mghm" localSheetId="40" hidden="1">{"via1",#N/A,TRUE,"general";"via2",#N/A,TRUE,"general";"via3",#N/A,TRUE,"general"}</definedName>
    <definedName name="mghm" localSheetId="42" hidden="1">{"via1",#N/A,TRUE,"general";"via2",#N/A,TRUE,"general";"via3",#N/A,TRUE,"general"}</definedName>
    <definedName name="mghm" localSheetId="45" hidden="1">{"via1",#N/A,TRUE,"general";"via2",#N/A,TRUE,"general";"via3",#N/A,TRUE,"general"}</definedName>
    <definedName name="mghm" localSheetId="47" hidden="1">{"via1",#N/A,TRUE,"general";"via2",#N/A,TRUE,"general";"via3",#N/A,TRUE,"general"}</definedName>
    <definedName name="mghm" localSheetId="49" hidden="1">{"via1",#N/A,TRUE,"general";"via2",#N/A,TRUE,"general";"via3",#N/A,TRUE,"general"}</definedName>
    <definedName name="mghm" localSheetId="51" hidden="1">{"via1",#N/A,TRUE,"general";"via2",#N/A,TRUE,"general";"via3",#N/A,TRUE,"general"}</definedName>
    <definedName name="mghm" localSheetId="53" hidden="1">{"via1",#N/A,TRUE,"general";"via2",#N/A,TRUE,"general";"via3",#N/A,TRUE,"general"}</definedName>
    <definedName name="mghm" localSheetId="55" hidden="1">{"via1",#N/A,TRUE,"general";"via2",#N/A,TRUE,"general";"via3",#N/A,TRUE,"general"}</definedName>
    <definedName name="mghm" localSheetId="57" hidden="1">{"via1",#N/A,TRUE,"general";"via2",#N/A,TRUE,"general";"via3",#N/A,TRUE,"general"}</definedName>
    <definedName name="mghm" localSheetId="59" hidden="1">{"via1",#N/A,TRUE,"general";"via2",#N/A,TRUE,"general";"via3",#N/A,TRUE,"general"}</definedName>
    <definedName name="mghm" localSheetId="61" hidden="1">{"via1",#N/A,TRUE,"general";"via2",#N/A,TRUE,"general";"via3",#N/A,TRUE,"general"}</definedName>
    <definedName name="mghm" localSheetId="63" hidden="1">{"via1",#N/A,TRUE,"general";"via2",#N/A,TRUE,"general";"via3",#N/A,TRUE,"general"}</definedName>
    <definedName name="mghm" localSheetId="65" hidden="1">{"via1",#N/A,TRUE,"general";"via2",#N/A,TRUE,"general";"via3",#N/A,TRUE,"general"}</definedName>
    <definedName name="mghm" localSheetId="67" hidden="1">{"via1",#N/A,TRUE,"general";"via2",#N/A,TRUE,"general";"via3",#N/A,TRUE,"general"}</definedName>
    <definedName name="mghm" localSheetId="69" hidden="1">{"via1",#N/A,TRUE,"general";"via2",#N/A,TRUE,"general";"via3",#N/A,TRUE,"general"}</definedName>
    <definedName name="mghm" localSheetId="71" hidden="1">{"via1",#N/A,TRUE,"general";"via2",#N/A,TRUE,"general";"via3",#N/A,TRUE,"general"}</definedName>
    <definedName name="mghm" localSheetId="73" hidden="1">{"via1",#N/A,TRUE,"general";"via2",#N/A,TRUE,"general";"via3",#N/A,TRUE,"general"}</definedName>
    <definedName name="mghm" localSheetId="75" hidden="1">{"via1",#N/A,TRUE,"general";"via2",#N/A,TRUE,"general";"via3",#N/A,TRUE,"general"}</definedName>
    <definedName name="mghm" localSheetId="77" hidden="1">{"via1",#N/A,TRUE,"general";"via2",#N/A,TRUE,"general";"via3",#N/A,TRUE,"general"}</definedName>
    <definedName name="mghm" localSheetId="79"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hg" localSheetId="56">#REF!</definedName>
    <definedName name="mhg" localSheetId="58">#REF!</definedName>
    <definedName name="mhg" localSheetId="60">#REF!</definedName>
    <definedName name="mhg" localSheetId="62">#REF!</definedName>
    <definedName name="mhg" localSheetId="64">#REF!</definedName>
    <definedName name="mhg" localSheetId="66">#REF!</definedName>
    <definedName name="mhg" localSheetId="68">#REF!</definedName>
    <definedName name="mhg">#REF!</definedName>
    <definedName name="MHGFDHFDJFGFDB" localSheetId="56">#REF!</definedName>
    <definedName name="MHGFDHFDJFGFDB" localSheetId="58">#REF!</definedName>
    <definedName name="MHGFDHFDJFGFDB" localSheetId="60">#REF!</definedName>
    <definedName name="MHGFDHFDJFGFDB" localSheetId="62">#REF!</definedName>
    <definedName name="MHGFDHFDJFGFDB" localSheetId="64">#REF!</definedName>
    <definedName name="MHGFDHFDJFGFDB" localSheetId="66">#REF!</definedName>
    <definedName name="MHGFDHFDJFGFDB" localSheetId="68">#REF!</definedName>
    <definedName name="MHGFDHFDJFGFDB">#REF!</definedName>
    <definedName name="mht">#REF!</definedName>
    <definedName name="mhy">#REF!</definedName>
    <definedName name="MI">'[136]ANALISIS RESUMIDOS'!$C$183,'[136]ANALISIS RESUMIDOS'!$C$186,'[136]ANALISIS RESUMIDOS'!$C$181,'[136]ANALISIS RESUMIDOS'!$C$179,'[136]ANALISIS RESUMIDOS'!$C$178,'[136]ANALISIS RESUMIDOS'!$C$39,'[136]ANALISIS RESUMIDOS'!$C$40</definedName>
    <definedName name="Mi_Salida">#REF!</definedName>
    <definedName name="Mi_Salida1">#REF!</definedName>
    <definedName name="MICR">#REF!</definedName>
    <definedName name="MIN_MAX_sma">#REF!</definedName>
    <definedName name="mios" localSheetId="56">#REF!</definedName>
    <definedName name="mios" localSheetId="58">#REF!</definedName>
    <definedName name="mios" localSheetId="60">#REF!</definedName>
    <definedName name="mios" localSheetId="62">#REF!</definedName>
    <definedName name="mios" localSheetId="64">#REF!</definedName>
    <definedName name="mios" localSheetId="66">#REF!</definedName>
    <definedName name="mios" localSheetId="68">#REF!</definedName>
    <definedName name="mios">#REF!</definedName>
    <definedName name="mjmj" localSheetId="26" hidden="1">{"via1",#N/A,TRUE,"general";"via2",#N/A,TRUE,"general";"via3",#N/A,TRUE,"general"}</definedName>
    <definedName name="mjmj" localSheetId="28" hidden="1">{"via1",#N/A,TRUE,"general";"via2",#N/A,TRUE,"general";"via3",#N/A,TRUE,"general"}</definedName>
    <definedName name="mjmj" localSheetId="30" hidden="1">{"via1",#N/A,TRUE,"general";"via2",#N/A,TRUE,"general";"via3",#N/A,TRUE,"general"}</definedName>
    <definedName name="mjmj" localSheetId="81" hidden="1">{"via1",#N/A,TRUE,"general";"via2",#N/A,TRUE,"general";"via3",#N/A,TRUE,"general"}</definedName>
    <definedName name="mjmj" localSheetId="32" hidden="1">{"via1",#N/A,TRUE,"general";"via2",#N/A,TRUE,"general";"via3",#N/A,TRUE,"general"}</definedName>
    <definedName name="mjmj" localSheetId="34" hidden="1">{"via1",#N/A,TRUE,"general";"via2",#N/A,TRUE,"general";"via3",#N/A,TRUE,"general"}</definedName>
    <definedName name="mjmj" localSheetId="36" hidden="1">{"via1",#N/A,TRUE,"general";"via2",#N/A,TRUE,"general";"via3",#N/A,TRUE,"general"}</definedName>
    <definedName name="mjmj" localSheetId="38" hidden="1">{"via1",#N/A,TRUE,"general";"via2",#N/A,TRUE,"general";"via3",#N/A,TRUE,"general"}</definedName>
    <definedName name="mjmj" localSheetId="40" hidden="1">{"via1",#N/A,TRUE,"general";"via2",#N/A,TRUE,"general";"via3",#N/A,TRUE,"general"}</definedName>
    <definedName name="mjmj" localSheetId="42" hidden="1">{"via1",#N/A,TRUE,"general";"via2",#N/A,TRUE,"general";"via3",#N/A,TRUE,"general"}</definedName>
    <definedName name="mjmj" localSheetId="45" hidden="1">{"via1",#N/A,TRUE,"general";"via2",#N/A,TRUE,"general";"via3",#N/A,TRUE,"general"}</definedName>
    <definedName name="mjmj" localSheetId="47" hidden="1">{"via1",#N/A,TRUE,"general";"via2",#N/A,TRUE,"general";"via3",#N/A,TRUE,"general"}</definedName>
    <definedName name="mjmj" localSheetId="49" hidden="1">{"via1",#N/A,TRUE,"general";"via2",#N/A,TRUE,"general";"via3",#N/A,TRUE,"general"}</definedName>
    <definedName name="mjmj" localSheetId="51" hidden="1">{"via1",#N/A,TRUE,"general";"via2",#N/A,TRUE,"general";"via3",#N/A,TRUE,"general"}</definedName>
    <definedName name="mjmj" localSheetId="53" hidden="1">{"via1",#N/A,TRUE,"general";"via2",#N/A,TRUE,"general";"via3",#N/A,TRUE,"general"}</definedName>
    <definedName name="mjmj" localSheetId="55" hidden="1">{"via1",#N/A,TRUE,"general";"via2",#N/A,TRUE,"general";"via3",#N/A,TRUE,"general"}</definedName>
    <definedName name="mjmj" localSheetId="57" hidden="1">{"via1",#N/A,TRUE,"general";"via2",#N/A,TRUE,"general";"via3",#N/A,TRUE,"general"}</definedName>
    <definedName name="mjmj" localSheetId="59" hidden="1">{"via1",#N/A,TRUE,"general";"via2",#N/A,TRUE,"general";"via3",#N/A,TRUE,"general"}</definedName>
    <definedName name="mjmj" localSheetId="61" hidden="1">{"via1",#N/A,TRUE,"general";"via2",#N/A,TRUE,"general";"via3",#N/A,TRUE,"general"}</definedName>
    <definedName name="mjmj" localSheetId="63" hidden="1">{"via1",#N/A,TRUE,"general";"via2",#N/A,TRUE,"general";"via3",#N/A,TRUE,"general"}</definedName>
    <definedName name="mjmj" localSheetId="65" hidden="1">{"via1",#N/A,TRUE,"general";"via2",#N/A,TRUE,"general";"via3",#N/A,TRUE,"general"}</definedName>
    <definedName name="mjmj" localSheetId="67" hidden="1">{"via1",#N/A,TRUE,"general";"via2",#N/A,TRUE,"general";"via3",#N/A,TRUE,"general"}</definedName>
    <definedName name="mjmj" localSheetId="69" hidden="1">{"via1",#N/A,TRUE,"general";"via2",#N/A,TRUE,"general";"via3",#N/A,TRUE,"general"}</definedName>
    <definedName name="mjmj" localSheetId="71" hidden="1">{"via1",#N/A,TRUE,"general";"via2",#N/A,TRUE,"general";"via3",#N/A,TRUE,"general"}</definedName>
    <definedName name="mjmj" localSheetId="73" hidden="1">{"via1",#N/A,TRUE,"general";"via2",#N/A,TRUE,"general";"via3",#N/A,TRUE,"general"}</definedName>
    <definedName name="mjmj" localSheetId="75" hidden="1">{"via1",#N/A,TRUE,"general";"via2",#N/A,TRUE,"general";"via3",#N/A,TRUE,"general"}</definedName>
    <definedName name="mjmj" localSheetId="77" hidden="1">{"via1",#N/A,TRUE,"general";"via2",#N/A,TRUE,"general";"via3",#N/A,TRUE,"general"}</definedName>
    <definedName name="mjmj" localSheetId="79"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6" hidden="1">{"via1",#N/A,TRUE,"general";"via2",#N/A,TRUE,"general";"via3",#N/A,TRUE,"general"}</definedName>
    <definedName name="mjmjmn" localSheetId="28" hidden="1">{"via1",#N/A,TRUE,"general";"via2",#N/A,TRUE,"general";"via3",#N/A,TRUE,"general"}</definedName>
    <definedName name="mjmjmn" localSheetId="30" hidden="1">{"via1",#N/A,TRUE,"general";"via2",#N/A,TRUE,"general";"via3",#N/A,TRUE,"general"}</definedName>
    <definedName name="mjmjmn" localSheetId="81" hidden="1">{"via1",#N/A,TRUE,"general";"via2",#N/A,TRUE,"general";"via3",#N/A,TRUE,"general"}</definedName>
    <definedName name="mjmjmn" localSheetId="32" hidden="1">{"via1",#N/A,TRUE,"general";"via2",#N/A,TRUE,"general";"via3",#N/A,TRUE,"general"}</definedName>
    <definedName name="mjmjmn" localSheetId="34" hidden="1">{"via1",#N/A,TRUE,"general";"via2",#N/A,TRUE,"general";"via3",#N/A,TRUE,"general"}</definedName>
    <definedName name="mjmjmn" localSheetId="36" hidden="1">{"via1",#N/A,TRUE,"general";"via2",#N/A,TRUE,"general";"via3",#N/A,TRUE,"general"}</definedName>
    <definedName name="mjmjmn" localSheetId="38" hidden="1">{"via1",#N/A,TRUE,"general";"via2",#N/A,TRUE,"general";"via3",#N/A,TRUE,"general"}</definedName>
    <definedName name="mjmjmn" localSheetId="40" hidden="1">{"via1",#N/A,TRUE,"general";"via2",#N/A,TRUE,"general";"via3",#N/A,TRUE,"general"}</definedName>
    <definedName name="mjmjmn" localSheetId="42" hidden="1">{"via1",#N/A,TRUE,"general";"via2",#N/A,TRUE,"general";"via3",#N/A,TRUE,"general"}</definedName>
    <definedName name="mjmjmn" localSheetId="45" hidden="1">{"via1",#N/A,TRUE,"general";"via2",#N/A,TRUE,"general";"via3",#N/A,TRUE,"general"}</definedName>
    <definedName name="mjmjmn" localSheetId="47" hidden="1">{"via1",#N/A,TRUE,"general";"via2",#N/A,TRUE,"general";"via3",#N/A,TRUE,"general"}</definedName>
    <definedName name="mjmjmn" localSheetId="49" hidden="1">{"via1",#N/A,TRUE,"general";"via2",#N/A,TRUE,"general";"via3",#N/A,TRUE,"general"}</definedName>
    <definedName name="mjmjmn" localSheetId="51" hidden="1">{"via1",#N/A,TRUE,"general";"via2",#N/A,TRUE,"general";"via3",#N/A,TRUE,"general"}</definedName>
    <definedName name="mjmjmn" localSheetId="53" hidden="1">{"via1",#N/A,TRUE,"general";"via2",#N/A,TRUE,"general";"via3",#N/A,TRUE,"general"}</definedName>
    <definedName name="mjmjmn" localSheetId="55" hidden="1">{"via1",#N/A,TRUE,"general";"via2",#N/A,TRUE,"general";"via3",#N/A,TRUE,"general"}</definedName>
    <definedName name="mjmjmn" localSheetId="57" hidden="1">{"via1",#N/A,TRUE,"general";"via2",#N/A,TRUE,"general";"via3",#N/A,TRUE,"general"}</definedName>
    <definedName name="mjmjmn" localSheetId="59" hidden="1">{"via1",#N/A,TRUE,"general";"via2",#N/A,TRUE,"general";"via3",#N/A,TRUE,"general"}</definedName>
    <definedName name="mjmjmn" localSheetId="61" hidden="1">{"via1",#N/A,TRUE,"general";"via2",#N/A,TRUE,"general";"via3",#N/A,TRUE,"general"}</definedName>
    <definedName name="mjmjmn" localSheetId="63" hidden="1">{"via1",#N/A,TRUE,"general";"via2",#N/A,TRUE,"general";"via3",#N/A,TRUE,"general"}</definedName>
    <definedName name="mjmjmn" localSheetId="65" hidden="1">{"via1",#N/A,TRUE,"general";"via2",#N/A,TRUE,"general";"via3",#N/A,TRUE,"general"}</definedName>
    <definedName name="mjmjmn" localSheetId="67" hidden="1">{"via1",#N/A,TRUE,"general";"via2",#N/A,TRUE,"general";"via3",#N/A,TRUE,"general"}</definedName>
    <definedName name="mjmjmn" localSheetId="69" hidden="1">{"via1",#N/A,TRUE,"general";"via2",#N/A,TRUE,"general";"via3",#N/A,TRUE,"general"}</definedName>
    <definedName name="mjmjmn" localSheetId="71" hidden="1">{"via1",#N/A,TRUE,"general";"via2",#N/A,TRUE,"general";"via3",#N/A,TRUE,"general"}</definedName>
    <definedName name="mjmjmn" localSheetId="73" hidden="1">{"via1",#N/A,TRUE,"general";"via2",#N/A,TRUE,"general";"via3",#N/A,TRUE,"general"}</definedName>
    <definedName name="mjmjmn" localSheetId="75" hidden="1">{"via1",#N/A,TRUE,"general";"via2",#N/A,TRUE,"general";"via3",#N/A,TRUE,"general"}</definedName>
    <definedName name="mjmjmn" localSheetId="77" hidden="1">{"via1",#N/A,TRUE,"general";"via2",#N/A,TRUE,"general";"via3",#N/A,TRUE,"general"}</definedName>
    <definedName name="mjmjmn" localSheetId="79"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6" hidden="1">{"via1",#N/A,TRUE,"general";"via2",#N/A,TRUE,"general";"via3",#N/A,TRUE,"general"}</definedName>
    <definedName name="mjnhgkio" localSheetId="28" hidden="1">{"via1",#N/A,TRUE,"general";"via2",#N/A,TRUE,"general";"via3",#N/A,TRUE,"general"}</definedName>
    <definedName name="mjnhgkio" localSheetId="30" hidden="1">{"via1",#N/A,TRUE,"general";"via2",#N/A,TRUE,"general";"via3",#N/A,TRUE,"general"}</definedName>
    <definedName name="mjnhgkio" localSheetId="81" hidden="1">{"via1",#N/A,TRUE,"general";"via2",#N/A,TRUE,"general";"via3",#N/A,TRUE,"general"}</definedName>
    <definedName name="mjnhgkio" localSheetId="32" hidden="1">{"via1",#N/A,TRUE,"general";"via2",#N/A,TRUE,"general";"via3",#N/A,TRUE,"general"}</definedName>
    <definedName name="mjnhgkio" localSheetId="34" hidden="1">{"via1",#N/A,TRUE,"general";"via2",#N/A,TRUE,"general";"via3",#N/A,TRUE,"general"}</definedName>
    <definedName name="mjnhgkio" localSheetId="36" hidden="1">{"via1",#N/A,TRUE,"general";"via2",#N/A,TRUE,"general";"via3",#N/A,TRUE,"general"}</definedName>
    <definedName name="mjnhgkio" localSheetId="38" hidden="1">{"via1",#N/A,TRUE,"general";"via2",#N/A,TRUE,"general";"via3",#N/A,TRUE,"general"}</definedName>
    <definedName name="mjnhgkio" localSheetId="40" hidden="1">{"via1",#N/A,TRUE,"general";"via2",#N/A,TRUE,"general";"via3",#N/A,TRUE,"general"}</definedName>
    <definedName name="mjnhgkio" localSheetId="42" hidden="1">{"via1",#N/A,TRUE,"general";"via2",#N/A,TRUE,"general";"via3",#N/A,TRUE,"general"}</definedName>
    <definedName name="mjnhgkio" localSheetId="45" hidden="1">{"via1",#N/A,TRUE,"general";"via2",#N/A,TRUE,"general";"via3",#N/A,TRUE,"general"}</definedName>
    <definedName name="mjnhgkio" localSheetId="47" hidden="1">{"via1",#N/A,TRUE,"general";"via2",#N/A,TRUE,"general";"via3",#N/A,TRUE,"general"}</definedName>
    <definedName name="mjnhgkio" localSheetId="49" hidden="1">{"via1",#N/A,TRUE,"general";"via2",#N/A,TRUE,"general";"via3",#N/A,TRUE,"general"}</definedName>
    <definedName name="mjnhgkio" localSheetId="51" hidden="1">{"via1",#N/A,TRUE,"general";"via2",#N/A,TRUE,"general";"via3",#N/A,TRUE,"general"}</definedName>
    <definedName name="mjnhgkio" localSheetId="53" hidden="1">{"via1",#N/A,TRUE,"general";"via2",#N/A,TRUE,"general";"via3",#N/A,TRUE,"general"}</definedName>
    <definedName name="mjnhgkio" localSheetId="55" hidden="1">{"via1",#N/A,TRUE,"general";"via2",#N/A,TRUE,"general";"via3",#N/A,TRUE,"general"}</definedName>
    <definedName name="mjnhgkio" localSheetId="57" hidden="1">{"via1",#N/A,TRUE,"general";"via2",#N/A,TRUE,"general";"via3",#N/A,TRUE,"general"}</definedName>
    <definedName name="mjnhgkio" localSheetId="59" hidden="1">{"via1",#N/A,TRUE,"general";"via2",#N/A,TRUE,"general";"via3",#N/A,TRUE,"general"}</definedName>
    <definedName name="mjnhgkio" localSheetId="61" hidden="1">{"via1",#N/A,TRUE,"general";"via2",#N/A,TRUE,"general";"via3",#N/A,TRUE,"general"}</definedName>
    <definedName name="mjnhgkio" localSheetId="63" hidden="1">{"via1",#N/A,TRUE,"general";"via2",#N/A,TRUE,"general";"via3",#N/A,TRUE,"general"}</definedName>
    <definedName name="mjnhgkio" localSheetId="65" hidden="1">{"via1",#N/A,TRUE,"general";"via2",#N/A,TRUE,"general";"via3",#N/A,TRUE,"general"}</definedName>
    <definedName name="mjnhgkio" localSheetId="67" hidden="1">{"via1",#N/A,TRUE,"general";"via2",#N/A,TRUE,"general";"via3",#N/A,TRUE,"general"}</definedName>
    <definedName name="mjnhgkio" localSheetId="69" hidden="1">{"via1",#N/A,TRUE,"general";"via2",#N/A,TRUE,"general";"via3",#N/A,TRUE,"general"}</definedName>
    <definedName name="mjnhgkio" localSheetId="71" hidden="1">{"via1",#N/A,TRUE,"general";"via2",#N/A,TRUE,"general";"via3",#N/A,TRUE,"general"}</definedName>
    <definedName name="mjnhgkio" localSheetId="73" hidden="1">{"via1",#N/A,TRUE,"general";"via2",#N/A,TRUE,"general";"via3",#N/A,TRUE,"general"}</definedName>
    <definedName name="mjnhgkio" localSheetId="75" hidden="1">{"via1",#N/A,TRUE,"general";"via2",#N/A,TRUE,"general";"via3",#N/A,TRUE,"general"}</definedName>
    <definedName name="mjnhgkio" localSheetId="77" hidden="1">{"via1",#N/A,TRUE,"general";"via2",#N/A,TRUE,"general";"via3",#N/A,TRUE,"general"}</definedName>
    <definedName name="mjnhgkio" localSheetId="79"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26">#REF!</definedName>
    <definedName name="MJU" localSheetId="28">#REF!</definedName>
    <definedName name="MJU" localSheetId="30">#REF!</definedName>
    <definedName name="MJU" localSheetId="81">#REF!</definedName>
    <definedName name="MJU" localSheetId="32">#REF!</definedName>
    <definedName name="MJU" localSheetId="34">#REF!</definedName>
    <definedName name="MJU" localSheetId="36">#REF!</definedName>
    <definedName name="MJU" localSheetId="38">#REF!</definedName>
    <definedName name="MJU" localSheetId="40">#REF!</definedName>
    <definedName name="MJU" localSheetId="42">#REF!</definedName>
    <definedName name="MJU" localSheetId="45">#REF!</definedName>
    <definedName name="MJU" localSheetId="47">#REF!</definedName>
    <definedName name="MJU" localSheetId="49">#REF!</definedName>
    <definedName name="MJU" localSheetId="51">#REF!</definedName>
    <definedName name="MJU" localSheetId="53">#REF!</definedName>
    <definedName name="MJU" localSheetId="55">#REF!</definedName>
    <definedName name="MJU" localSheetId="57">#REF!</definedName>
    <definedName name="MJU" localSheetId="59">#REF!</definedName>
    <definedName name="MJU" localSheetId="61">#REF!</definedName>
    <definedName name="MJU" localSheetId="63">#REF!</definedName>
    <definedName name="MJU" localSheetId="65">#REF!</definedName>
    <definedName name="MJU" localSheetId="67">#REF!</definedName>
    <definedName name="MJU" localSheetId="69">#REF!</definedName>
    <definedName name="MJU" localSheetId="71">#REF!</definedName>
    <definedName name="mju" localSheetId="56">#REF!</definedName>
    <definedName name="mju" localSheetId="58">#REF!</definedName>
    <definedName name="mju" localSheetId="60">#REF!</definedName>
    <definedName name="mju" localSheetId="62">#REF!</definedName>
    <definedName name="mju" localSheetId="64">#REF!</definedName>
    <definedName name="mju" localSheetId="66">#REF!</definedName>
    <definedName name="mju" localSheetId="68">#REF!</definedName>
    <definedName name="MJU" localSheetId="73">#REF!</definedName>
    <definedName name="MJU" localSheetId="75">#REF!</definedName>
    <definedName name="MJU" localSheetId="77">#REF!</definedName>
    <definedName name="MJU" localSheetId="79">#REF!</definedName>
    <definedName name="MJU" localSheetId="3">#REF!</definedName>
    <definedName name="mju">#REF!</definedName>
    <definedName name="mku">#REF!</definedName>
    <definedName name="ML">'[136]ANALISIS RESUMIDOS'!$C$183,'[136]ANALISIS RESUMIDOS'!$C$186,'[136]ANALISIS RESUMIDOS'!$C$181,'[136]ANALISIS RESUMIDOS'!$C$179,'[136]ANALISIS RESUMIDOS'!$C$178,'[136]ANALISIS RESUMIDOS'!$C$39,'[136]ANALISIS RESUMIDOS'!$C$40</definedName>
    <definedName name="mm" localSheetId="56">#REF!</definedName>
    <definedName name="mm" localSheetId="58">#REF!</definedName>
    <definedName name="mm" localSheetId="60">#REF!</definedName>
    <definedName name="mm" localSheetId="62">#REF!</definedName>
    <definedName name="mm" localSheetId="64">#REF!</definedName>
    <definedName name="mm" localSheetId="66">#REF!</definedName>
    <definedName name="mm" localSheetId="68">#REF!</definedName>
    <definedName name="mm">#REF!</definedName>
    <definedName name="mmjmjh" localSheetId="26"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8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40" hidden="1">{"TAB1",#N/A,TRUE,"GENERAL";"TAB2",#N/A,TRUE,"GENERAL";"TAB3",#N/A,TRUE,"GENERAL";"TAB4",#N/A,TRUE,"GENERAL";"TAB5",#N/A,TRUE,"GENERAL"}</definedName>
    <definedName name="mmjmjh" localSheetId="42" hidden="1">{"TAB1",#N/A,TRUE,"GENERAL";"TAB2",#N/A,TRUE,"GENERAL";"TAB3",#N/A,TRUE,"GENERAL";"TAB4",#N/A,TRUE,"GENERAL";"TAB5",#N/A,TRUE,"GENERAL"}</definedName>
    <definedName name="mmjmjh" localSheetId="45" hidden="1">{"TAB1",#N/A,TRUE,"GENERAL";"TAB2",#N/A,TRUE,"GENERAL";"TAB3",#N/A,TRUE,"GENERAL";"TAB4",#N/A,TRUE,"GENERAL";"TAB5",#N/A,TRUE,"GENERAL"}</definedName>
    <definedName name="mmjmjh" localSheetId="47" hidden="1">{"TAB1",#N/A,TRUE,"GENERAL";"TAB2",#N/A,TRUE,"GENERAL";"TAB3",#N/A,TRUE,"GENERAL";"TAB4",#N/A,TRUE,"GENERAL";"TAB5",#N/A,TRUE,"GENERAL"}</definedName>
    <definedName name="mmjmjh" localSheetId="49" hidden="1">{"TAB1",#N/A,TRUE,"GENERAL";"TAB2",#N/A,TRUE,"GENERAL";"TAB3",#N/A,TRUE,"GENERAL";"TAB4",#N/A,TRUE,"GENERAL";"TAB5",#N/A,TRUE,"GENERAL"}</definedName>
    <definedName name="mmjmjh" localSheetId="51" hidden="1">{"TAB1",#N/A,TRUE,"GENERAL";"TAB2",#N/A,TRUE,"GENERAL";"TAB3",#N/A,TRUE,"GENERAL";"TAB4",#N/A,TRUE,"GENERAL";"TAB5",#N/A,TRUE,"GENERAL"}</definedName>
    <definedName name="mmjmjh" localSheetId="53" hidden="1">{"TAB1",#N/A,TRUE,"GENERAL";"TAB2",#N/A,TRUE,"GENERAL";"TAB3",#N/A,TRUE,"GENERAL";"TAB4",#N/A,TRUE,"GENERAL";"TAB5",#N/A,TRUE,"GENERAL"}</definedName>
    <definedName name="mmjmjh" localSheetId="55" hidden="1">{"TAB1",#N/A,TRUE,"GENERAL";"TAB2",#N/A,TRUE,"GENERAL";"TAB3",#N/A,TRUE,"GENERAL";"TAB4",#N/A,TRUE,"GENERAL";"TAB5",#N/A,TRUE,"GENERAL"}</definedName>
    <definedName name="mmjmjh" localSheetId="57" hidden="1">{"TAB1",#N/A,TRUE,"GENERAL";"TAB2",#N/A,TRUE,"GENERAL";"TAB3",#N/A,TRUE,"GENERAL";"TAB4",#N/A,TRUE,"GENERAL";"TAB5",#N/A,TRUE,"GENERAL"}</definedName>
    <definedName name="mmjmjh" localSheetId="59" hidden="1">{"TAB1",#N/A,TRUE,"GENERAL";"TAB2",#N/A,TRUE,"GENERAL";"TAB3",#N/A,TRUE,"GENERAL";"TAB4",#N/A,TRUE,"GENERAL";"TAB5",#N/A,TRUE,"GENERAL"}</definedName>
    <definedName name="mmjmjh" localSheetId="61" hidden="1">{"TAB1",#N/A,TRUE,"GENERAL";"TAB2",#N/A,TRUE,"GENERAL";"TAB3",#N/A,TRUE,"GENERAL";"TAB4",#N/A,TRUE,"GENERAL";"TAB5",#N/A,TRUE,"GENERAL"}</definedName>
    <definedName name="mmjmjh" localSheetId="63" hidden="1">{"TAB1",#N/A,TRUE,"GENERAL";"TAB2",#N/A,TRUE,"GENERAL";"TAB3",#N/A,TRUE,"GENERAL";"TAB4",#N/A,TRUE,"GENERAL";"TAB5",#N/A,TRUE,"GENERAL"}</definedName>
    <definedName name="mmjmjh" localSheetId="65" hidden="1">{"TAB1",#N/A,TRUE,"GENERAL";"TAB2",#N/A,TRUE,"GENERAL";"TAB3",#N/A,TRUE,"GENERAL";"TAB4",#N/A,TRUE,"GENERAL";"TAB5",#N/A,TRUE,"GENERAL"}</definedName>
    <definedName name="mmjmjh" localSheetId="67" hidden="1">{"TAB1",#N/A,TRUE,"GENERAL";"TAB2",#N/A,TRUE,"GENERAL";"TAB3",#N/A,TRUE,"GENERAL";"TAB4",#N/A,TRUE,"GENERAL";"TAB5",#N/A,TRUE,"GENERAL"}</definedName>
    <definedName name="mmjmjh" localSheetId="69" hidden="1">{"TAB1",#N/A,TRUE,"GENERAL";"TAB2",#N/A,TRUE,"GENERAL";"TAB3",#N/A,TRUE,"GENERAL";"TAB4",#N/A,TRUE,"GENERAL";"TAB5",#N/A,TRUE,"GENERAL"}</definedName>
    <definedName name="mmjmjh" localSheetId="71" hidden="1">{"TAB1",#N/A,TRUE,"GENERAL";"TAB2",#N/A,TRUE,"GENERAL";"TAB3",#N/A,TRUE,"GENERAL";"TAB4",#N/A,TRUE,"GENERAL";"TAB5",#N/A,TRUE,"GENERAL"}</definedName>
    <definedName name="mmjmjh" localSheetId="73" hidden="1">{"TAB1",#N/A,TRUE,"GENERAL";"TAB2",#N/A,TRUE,"GENERAL";"TAB3",#N/A,TRUE,"GENERAL";"TAB4",#N/A,TRUE,"GENERAL";"TAB5",#N/A,TRUE,"GENERAL"}</definedName>
    <definedName name="mmjmjh" localSheetId="75" hidden="1">{"TAB1",#N/A,TRUE,"GENERAL";"TAB2",#N/A,TRUE,"GENERAL";"TAB3",#N/A,TRUE,"GENERAL";"TAB4",#N/A,TRUE,"GENERAL";"TAB5",#N/A,TRUE,"GENERAL"}</definedName>
    <definedName name="mmjmjh" localSheetId="77" hidden="1">{"TAB1",#N/A,TRUE,"GENERAL";"TAB2",#N/A,TRUE,"GENERAL";"TAB3",#N/A,TRUE,"GENERAL";"TAB4",#N/A,TRUE,"GENERAL";"TAB5",#N/A,TRUE,"GENERAL"}</definedName>
    <definedName name="mmjmjh" localSheetId="79"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6" hidden="1">{"TAB1",#N/A,TRUE,"GENERAL";"TAB2",#N/A,TRUE,"GENERAL";"TAB3",#N/A,TRUE,"GENERAL";"TAB4",#N/A,TRUE,"GENERAL";"TAB5",#N/A,TRUE,"GENERAL"}</definedName>
    <definedName name="mmm" localSheetId="28" hidden="1">{"TAB1",#N/A,TRUE,"GENERAL";"TAB2",#N/A,TRUE,"GENERAL";"TAB3",#N/A,TRUE,"GENERAL";"TAB4",#N/A,TRUE,"GENERAL";"TAB5",#N/A,TRUE,"GENERAL"}</definedName>
    <definedName name="mmm" localSheetId="30" hidden="1">{"TAB1",#N/A,TRUE,"GENERAL";"TAB2",#N/A,TRUE,"GENERAL";"TAB3",#N/A,TRUE,"GENERAL";"TAB4",#N/A,TRUE,"GENERAL";"TAB5",#N/A,TRUE,"GENERAL"}</definedName>
    <definedName name="mmm" localSheetId="81" hidden="1">{"TAB1",#N/A,TRUE,"GENERAL";"TAB2",#N/A,TRUE,"GENERAL";"TAB3",#N/A,TRUE,"GENERAL";"TAB4",#N/A,TRUE,"GENERAL";"TAB5",#N/A,TRUE,"GENERAL"}</definedName>
    <definedName name="mmm" localSheetId="32" hidden="1">{"TAB1",#N/A,TRUE,"GENERAL";"TAB2",#N/A,TRUE,"GENERAL";"TAB3",#N/A,TRUE,"GENERAL";"TAB4",#N/A,TRUE,"GENERAL";"TAB5",#N/A,TRUE,"GENERAL"}</definedName>
    <definedName name="mmm" localSheetId="34" hidden="1">{"TAB1",#N/A,TRUE,"GENERAL";"TAB2",#N/A,TRUE,"GENERAL";"TAB3",#N/A,TRUE,"GENERAL";"TAB4",#N/A,TRUE,"GENERAL";"TAB5",#N/A,TRUE,"GENERAL"}</definedName>
    <definedName name="mmm" localSheetId="36" hidden="1">{"TAB1",#N/A,TRUE,"GENERAL";"TAB2",#N/A,TRUE,"GENERAL";"TAB3",#N/A,TRUE,"GENERAL";"TAB4",#N/A,TRUE,"GENERAL";"TAB5",#N/A,TRUE,"GENERAL"}</definedName>
    <definedName name="mmm" localSheetId="38" hidden="1">{"TAB1",#N/A,TRUE,"GENERAL";"TAB2",#N/A,TRUE,"GENERAL";"TAB3",#N/A,TRUE,"GENERAL";"TAB4",#N/A,TRUE,"GENERAL";"TAB5",#N/A,TRUE,"GENERAL"}</definedName>
    <definedName name="mmm" localSheetId="40" hidden="1">{"TAB1",#N/A,TRUE,"GENERAL";"TAB2",#N/A,TRUE,"GENERAL";"TAB3",#N/A,TRUE,"GENERAL";"TAB4",#N/A,TRUE,"GENERAL";"TAB5",#N/A,TRUE,"GENERAL"}</definedName>
    <definedName name="mmm" localSheetId="42" hidden="1">{"TAB1",#N/A,TRUE,"GENERAL";"TAB2",#N/A,TRUE,"GENERAL";"TAB3",#N/A,TRUE,"GENERAL";"TAB4",#N/A,TRUE,"GENERAL";"TAB5",#N/A,TRUE,"GENERAL"}</definedName>
    <definedName name="mmm" localSheetId="45" hidden="1">{"TAB1",#N/A,TRUE,"GENERAL";"TAB2",#N/A,TRUE,"GENERAL";"TAB3",#N/A,TRUE,"GENERAL";"TAB4",#N/A,TRUE,"GENERAL";"TAB5",#N/A,TRUE,"GENERAL"}</definedName>
    <definedName name="mmm" localSheetId="47" hidden="1">{"TAB1",#N/A,TRUE,"GENERAL";"TAB2",#N/A,TRUE,"GENERAL";"TAB3",#N/A,TRUE,"GENERAL";"TAB4",#N/A,TRUE,"GENERAL";"TAB5",#N/A,TRUE,"GENERAL"}</definedName>
    <definedName name="mmm" localSheetId="49" hidden="1">{"TAB1",#N/A,TRUE,"GENERAL";"TAB2",#N/A,TRUE,"GENERAL";"TAB3",#N/A,TRUE,"GENERAL";"TAB4",#N/A,TRUE,"GENERAL";"TAB5",#N/A,TRUE,"GENERAL"}</definedName>
    <definedName name="mmm" localSheetId="51" hidden="1">{"TAB1",#N/A,TRUE,"GENERAL";"TAB2",#N/A,TRUE,"GENERAL";"TAB3",#N/A,TRUE,"GENERAL";"TAB4",#N/A,TRUE,"GENERAL";"TAB5",#N/A,TRUE,"GENERAL"}</definedName>
    <definedName name="mmm" localSheetId="53" hidden="1">{"TAB1",#N/A,TRUE,"GENERAL";"TAB2",#N/A,TRUE,"GENERAL";"TAB3",#N/A,TRUE,"GENERAL";"TAB4",#N/A,TRUE,"GENERAL";"TAB5",#N/A,TRUE,"GENERAL"}</definedName>
    <definedName name="mmm" localSheetId="55" hidden="1">{"TAB1",#N/A,TRUE,"GENERAL";"TAB2",#N/A,TRUE,"GENERAL";"TAB3",#N/A,TRUE,"GENERAL";"TAB4",#N/A,TRUE,"GENERAL";"TAB5",#N/A,TRUE,"GENERAL"}</definedName>
    <definedName name="mmm" localSheetId="57" hidden="1">{"TAB1",#N/A,TRUE,"GENERAL";"TAB2",#N/A,TRUE,"GENERAL";"TAB3",#N/A,TRUE,"GENERAL";"TAB4",#N/A,TRUE,"GENERAL";"TAB5",#N/A,TRUE,"GENERAL"}</definedName>
    <definedName name="mmm" localSheetId="59" hidden="1">{"TAB1",#N/A,TRUE,"GENERAL";"TAB2",#N/A,TRUE,"GENERAL";"TAB3",#N/A,TRUE,"GENERAL";"TAB4",#N/A,TRUE,"GENERAL";"TAB5",#N/A,TRUE,"GENERAL"}</definedName>
    <definedName name="mmm" localSheetId="61" hidden="1">{"TAB1",#N/A,TRUE,"GENERAL";"TAB2",#N/A,TRUE,"GENERAL";"TAB3",#N/A,TRUE,"GENERAL";"TAB4",#N/A,TRUE,"GENERAL";"TAB5",#N/A,TRUE,"GENERAL"}</definedName>
    <definedName name="mmm" localSheetId="63" hidden="1">{"TAB1",#N/A,TRUE,"GENERAL";"TAB2",#N/A,TRUE,"GENERAL";"TAB3",#N/A,TRUE,"GENERAL";"TAB4",#N/A,TRUE,"GENERAL";"TAB5",#N/A,TRUE,"GENERAL"}</definedName>
    <definedName name="mmm" localSheetId="65" hidden="1">{"TAB1",#N/A,TRUE,"GENERAL";"TAB2",#N/A,TRUE,"GENERAL";"TAB3",#N/A,TRUE,"GENERAL";"TAB4",#N/A,TRUE,"GENERAL";"TAB5",#N/A,TRUE,"GENERAL"}</definedName>
    <definedName name="mmm" localSheetId="67" hidden="1">{"TAB1",#N/A,TRUE,"GENERAL";"TAB2",#N/A,TRUE,"GENERAL";"TAB3",#N/A,TRUE,"GENERAL";"TAB4",#N/A,TRUE,"GENERAL";"TAB5",#N/A,TRUE,"GENERAL"}</definedName>
    <definedName name="mmm" localSheetId="69" hidden="1">{"TAB1",#N/A,TRUE,"GENERAL";"TAB2",#N/A,TRUE,"GENERAL";"TAB3",#N/A,TRUE,"GENERAL";"TAB4",#N/A,TRUE,"GENERAL";"TAB5",#N/A,TRUE,"GENERAL"}</definedName>
    <definedName name="mmm" localSheetId="71" hidden="1">{"TAB1",#N/A,TRUE,"GENERAL";"TAB2",#N/A,TRUE,"GENERAL";"TAB3",#N/A,TRUE,"GENERAL";"TAB4",#N/A,TRUE,"GENERAL";"TAB5",#N/A,TRUE,"GENERAL"}</definedName>
    <definedName name="MMM" localSheetId="56">#REF!</definedName>
    <definedName name="MMM" localSheetId="58">#REF!</definedName>
    <definedName name="MMM" localSheetId="60">#REF!</definedName>
    <definedName name="MMM" localSheetId="62">#REF!</definedName>
    <definedName name="MMM" localSheetId="64">#REF!</definedName>
    <definedName name="MMM" localSheetId="66">#REF!</definedName>
    <definedName name="MMM" localSheetId="68">#REF!</definedName>
    <definedName name="mmm" localSheetId="73" hidden="1">{"TAB1",#N/A,TRUE,"GENERAL";"TAB2",#N/A,TRUE,"GENERAL";"TAB3",#N/A,TRUE,"GENERAL";"TAB4",#N/A,TRUE,"GENERAL";"TAB5",#N/A,TRUE,"GENERAL"}</definedName>
    <definedName name="mmm" localSheetId="75" hidden="1">{"TAB1",#N/A,TRUE,"GENERAL";"TAB2",#N/A,TRUE,"GENERAL";"TAB3",#N/A,TRUE,"GENERAL";"TAB4",#N/A,TRUE,"GENERAL";"TAB5",#N/A,TRUE,"GENERAL"}</definedName>
    <definedName name="mmm" localSheetId="77" hidden="1">{"TAB1",#N/A,TRUE,"GENERAL";"TAB2",#N/A,TRUE,"GENERAL";"TAB3",#N/A,TRUE,"GENERAL";"TAB4",#N/A,TRUE,"GENERAL";"TAB5",#N/A,TRUE,"GENERAL"}</definedName>
    <definedName name="mmm" localSheetId="79" hidden="1">{"TAB1",#N/A,TRUE,"GENERAL";"TAB2",#N/A,TRUE,"GENERAL";"TAB3",#N/A,TRUE,"GENERAL";"TAB4",#N/A,TRUE,"GENERAL";"TAB5",#N/A,TRUE,"GENERAL"}</definedName>
    <definedName name="mmm" localSheetId="3" hidden="1">{"TAB1",#N/A,TRUE,"GENERAL";"TAB2",#N/A,TRUE,"GENERAL";"TAB3",#N/A,TRUE,"GENERAL";"TAB4",#N/A,TRUE,"GENERAL";"TAB5",#N/A,TRUE,"GENERAL"}</definedName>
    <definedName name="MMM">#REF!</definedName>
    <definedName name="mmmh" localSheetId="26" hidden="1">{"via1",#N/A,TRUE,"general";"via2",#N/A,TRUE,"general";"via3",#N/A,TRUE,"general"}</definedName>
    <definedName name="mmmh" localSheetId="28" hidden="1">{"via1",#N/A,TRUE,"general";"via2",#N/A,TRUE,"general";"via3",#N/A,TRUE,"general"}</definedName>
    <definedName name="mmmh" localSheetId="30" hidden="1">{"via1",#N/A,TRUE,"general";"via2",#N/A,TRUE,"general";"via3",#N/A,TRUE,"general"}</definedName>
    <definedName name="mmmh" localSheetId="81" hidden="1">{"via1",#N/A,TRUE,"general";"via2",#N/A,TRUE,"general";"via3",#N/A,TRUE,"general"}</definedName>
    <definedName name="mmmh" localSheetId="32" hidden="1">{"via1",#N/A,TRUE,"general";"via2",#N/A,TRUE,"general";"via3",#N/A,TRUE,"general"}</definedName>
    <definedName name="mmmh" localSheetId="34" hidden="1">{"via1",#N/A,TRUE,"general";"via2",#N/A,TRUE,"general";"via3",#N/A,TRUE,"general"}</definedName>
    <definedName name="mmmh" localSheetId="36" hidden="1">{"via1",#N/A,TRUE,"general";"via2",#N/A,TRUE,"general";"via3",#N/A,TRUE,"general"}</definedName>
    <definedName name="mmmh" localSheetId="38" hidden="1">{"via1",#N/A,TRUE,"general";"via2",#N/A,TRUE,"general";"via3",#N/A,TRUE,"general"}</definedName>
    <definedName name="mmmh" localSheetId="40" hidden="1">{"via1",#N/A,TRUE,"general";"via2",#N/A,TRUE,"general";"via3",#N/A,TRUE,"general"}</definedName>
    <definedName name="mmmh" localSheetId="42" hidden="1">{"via1",#N/A,TRUE,"general";"via2",#N/A,TRUE,"general";"via3",#N/A,TRUE,"general"}</definedName>
    <definedName name="mmmh" localSheetId="45" hidden="1">{"via1",#N/A,TRUE,"general";"via2",#N/A,TRUE,"general";"via3",#N/A,TRUE,"general"}</definedName>
    <definedName name="mmmh" localSheetId="47" hidden="1">{"via1",#N/A,TRUE,"general";"via2",#N/A,TRUE,"general";"via3",#N/A,TRUE,"general"}</definedName>
    <definedName name="mmmh" localSheetId="49" hidden="1">{"via1",#N/A,TRUE,"general";"via2",#N/A,TRUE,"general";"via3",#N/A,TRUE,"general"}</definedName>
    <definedName name="mmmh" localSheetId="51" hidden="1">{"via1",#N/A,TRUE,"general";"via2",#N/A,TRUE,"general";"via3",#N/A,TRUE,"general"}</definedName>
    <definedName name="mmmh" localSheetId="53" hidden="1">{"via1",#N/A,TRUE,"general";"via2",#N/A,TRUE,"general";"via3",#N/A,TRUE,"general"}</definedName>
    <definedName name="mmmh" localSheetId="55" hidden="1">{"via1",#N/A,TRUE,"general";"via2",#N/A,TRUE,"general";"via3",#N/A,TRUE,"general"}</definedName>
    <definedName name="mmmh" localSheetId="57" hidden="1">{"via1",#N/A,TRUE,"general";"via2",#N/A,TRUE,"general";"via3",#N/A,TRUE,"general"}</definedName>
    <definedName name="mmmh" localSheetId="59" hidden="1">{"via1",#N/A,TRUE,"general";"via2",#N/A,TRUE,"general";"via3",#N/A,TRUE,"general"}</definedName>
    <definedName name="mmmh" localSheetId="61" hidden="1">{"via1",#N/A,TRUE,"general";"via2",#N/A,TRUE,"general";"via3",#N/A,TRUE,"general"}</definedName>
    <definedName name="mmmh" localSheetId="63" hidden="1">{"via1",#N/A,TRUE,"general";"via2",#N/A,TRUE,"general";"via3",#N/A,TRUE,"general"}</definedName>
    <definedName name="mmmh" localSheetId="65" hidden="1">{"via1",#N/A,TRUE,"general";"via2",#N/A,TRUE,"general";"via3",#N/A,TRUE,"general"}</definedName>
    <definedName name="mmmh" localSheetId="67" hidden="1">{"via1",#N/A,TRUE,"general";"via2",#N/A,TRUE,"general";"via3",#N/A,TRUE,"general"}</definedName>
    <definedName name="mmmh" localSheetId="69" hidden="1">{"via1",#N/A,TRUE,"general";"via2",#N/A,TRUE,"general";"via3",#N/A,TRUE,"general"}</definedName>
    <definedName name="mmmh" localSheetId="71" hidden="1">{"via1",#N/A,TRUE,"general";"via2",#N/A,TRUE,"general";"via3",#N/A,TRUE,"general"}</definedName>
    <definedName name="mmmh" localSheetId="73" hidden="1">{"via1",#N/A,TRUE,"general";"via2",#N/A,TRUE,"general";"via3",#N/A,TRUE,"general"}</definedName>
    <definedName name="mmmh" localSheetId="75" hidden="1">{"via1",#N/A,TRUE,"general";"via2",#N/A,TRUE,"general";"via3",#N/A,TRUE,"general"}</definedName>
    <definedName name="mmmh" localSheetId="77" hidden="1">{"via1",#N/A,TRUE,"general";"via2",#N/A,TRUE,"general";"via3",#N/A,TRUE,"general"}</definedName>
    <definedName name="mmmh" localSheetId="79"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6"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8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40" hidden="1">{"TAB1",#N/A,TRUE,"GENERAL";"TAB2",#N/A,TRUE,"GENERAL";"TAB3",#N/A,TRUE,"GENERAL";"TAB4",#N/A,TRUE,"GENERAL";"TAB5",#N/A,TRUE,"GENERAL"}</definedName>
    <definedName name="mmmmmjyt" localSheetId="42" hidden="1">{"TAB1",#N/A,TRUE,"GENERAL";"TAB2",#N/A,TRUE,"GENERAL";"TAB3",#N/A,TRUE,"GENERAL";"TAB4",#N/A,TRUE,"GENERAL";"TAB5",#N/A,TRUE,"GENERAL"}</definedName>
    <definedName name="mmmmmjyt" localSheetId="45" hidden="1">{"TAB1",#N/A,TRUE,"GENERAL";"TAB2",#N/A,TRUE,"GENERAL";"TAB3",#N/A,TRUE,"GENERAL";"TAB4",#N/A,TRUE,"GENERAL";"TAB5",#N/A,TRUE,"GENERAL"}</definedName>
    <definedName name="mmmmmjyt" localSheetId="47" hidden="1">{"TAB1",#N/A,TRUE,"GENERAL";"TAB2",#N/A,TRUE,"GENERAL";"TAB3",#N/A,TRUE,"GENERAL";"TAB4",#N/A,TRUE,"GENERAL";"TAB5",#N/A,TRUE,"GENERAL"}</definedName>
    <definedName name="mmmmmjyt" localSheetId="49" hidden="1">{"TAB1",#N/A,TRUE,"GENERAL";"TAB2",#N/A,TRUE,"GENERAL";"TAB3",#N/A,TRUE,"GENERAL";"TAB4",#N/A,TRUE,"GENERAL";"TAB5",#N/A,TRUE,"GENERAL"}</definedName>
    <definedName name="mmmmmjyt" localSheetId="51" hidden="1">{"TAB1",#N/A,TRUE,"GENERAL";"TAB2",#N/A,TRUE,"GENERAL";"TAB3",#N/A,TRUE,"GENERAL";"TAB4",#N/A,TRUE,"GENERAL";"TAB5",#N/A,TRUE,"GENERAL"}</definedName>
    <definedName name="mmmmmjyt" localSheetId="53" hidden="1">{"TAB1",#N/A,TRUE,"GENERAL";"TAB2",#N/A,TRUE,"GENERAL";"TAB3",#N/A,TRUE,"GENERAL";"TAB4",#N/A,TRUE,"GENERAL";"TAB5",#N/A,TRUE,"GENERAL"}</definedName>
    <definedName name="mmmmmjyt" localSheetId="55" hidden="1">{"TAB1",#N/A,TRUE,"GENERAL";"TAB2",#N/A,TRUE,"GENERAL";"TAB3",#N/A,TRUE,"GENERAL";"TAB4",#N/A,TRUE,"GENERAL";"TAB5",#N/A,TRUE,"GENERAL"}</definedName>
    <definedName name="mmmmmjyt" localSheetId="57" hidden="1">{"TAB1",#N/A,TRUE,"GENERAL";"TAB2",#N/A,TRUE,"GENERAL";"TAB3",#N/A,TRUE,"GENERAL";"TAB4",#N/A,TRUE,"GENERAL";"TAB5",#N/A,TRUE,"GENERAL"}</definedName>
    <definedName name="mmmmmjyt" localSheetId="59" hidden="1">{"TAB1",#N/A,TRUE,"GENERAL";"TAB2",#N/A,TRUE,"GENERAL";"TAB3",#N/A,TRUE,"GENERAL";"TAB4",#N/A,TRUE,"GENERAL";"TAB5",#N/A,TRUE,"GENERAL"}</definedName>
    <definedName name="mmmmmjyt" localSheetId="61" hidden="1">{"TAB1",#N/A,TRUE,"GENERAL";"TAB2",#N/A,TRUE,"GENERAL";"TAB3",#N/A,TRUE,"GENERAL";"TAB4",#N/A,TRUE,"GENERAL";"TAB5",#N/A,TRUE,"GENERAL"}</definedName>
    <definedName name="mmmmmjyt" localSheetId="63" hidden="1">{"TAB1",#N/A,TRUE,"GENERAL";"TAB2",#N/A,TRUE,"GENERAL";"TAB3",#N/A,TRUE,"GENERAL";"TAB4",#N/A,TRUE,"GENERAL";"TAB5",#N/A,TRUE,"GENERAL"}</definedName>
    <definedName name="mmmmmjyt" localSheetId="65" hidden="1">{"TAB1",#N/A,TRUE,"GENERAL";"TAB2",#N/A,TRUE,"GENERAL";"TAB3",#N/A,TRUE,"GENERAL";"TAB4",#N/A,TRUE,"GENERAL";"TAB5",#N/A,TRUE,"GENERAL"}</definedName>
    <definedName name="mmmmmjyt" localSheetId="67" hidden="1">{"TAB1",#N/A,TRUE,"GENERAL";"TAB2",#N/A,TRUE,"GENERAL";"TAB3",#N/A,TRUE,"GENERAL";"TAB4",#N/A,TRUE,"GENERAL";"TAB5",#N/A,TRUE,"GENERAL"}</definedName>
    <definedName name="mmmmmjyt" localSheetId="69" hidden="1">{"TAB1",#N/A,TRUE,"GENERAL";"TAB2",#N/A,TRUE,"GENERAL";"TAB3",#N/A,TRUE,"GENERAL";"TAB4",#N/A,TRUE,"GENERAL";"TAB5",#N/A,TRUE,"GENERAL"}</definedName>
    <definedName name="mmmmmjyt" localSheetId="71" hidden="1">{"TAB1",#N/A,TRUE,"GENERAL";"TAB2",#N/A,TRUE,"GENERAL";"TAB3",#N/A,TRUE,"GENERAL";"TAB4",#N/A,TRUE,"GENERAL";"TAB5",#N/A,TRUE,"GENERAL"}</definedName>
    <definedName name="mmmmmjyt" localSheetId="73" hidden="1">{"TAB1",#N/A,TRUE,"GENERAL";"TAB2",#N/A,TRUE,"GENERAL";"TAB3",#N/A,TRUE,"GENERAL";"TAB4",#N/A,TRUE,"GENERAL";"TAB5",#N/A,TRUE,"GENERAL"}</definedName>
    <definedName name="mmmmmjyt" localSheetId="75" hidden="1">{"TAB1",#N/A,TRUE,"GENERAL";"TAB2",#N/A,TRUE,"GENERAL";"TAB3",#N/A,TRUE,"GENERAL";"TAB4",#N/A,TRUE,"GENERAL";"TAB5",#N/A,TRUE,"GENERAL"}</definedName>
    <definedName name="mmmmmjyt" localSheetId="77" hidden="1">{"TAB1",#N/A,TRUE,"GENERAL";"TAB2",#N/A,TRUE,"GENERAL";"TAB3",#N/A,TRUE,"GENERAL";"TAB4",#N/A,TRUE,"GENERAL";"TAB5",#N/A,TRUE,"GENERAL"}</definedName>
    <definedName name="mmmmmjyt" localSheetId="79"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6" hidden="1">{"via1",#N/A,TRUE,"general";"via2",#N/A,TRUE,"general";"via3",#N/A,TRUE,"general"}</definedName>
    <definedName name="mmmmmmg" localSheetId="28" hidden="1">{"via1",#N/A,TRUE,"general";"via2",#N/A,TRUE,"general";"via3",#N/A,TRUE,"general"}</definedName>
    <definedName name="mmmmmmg" localSheetId="30" hidden="1">{"via1",#N/A,TRUE,"general";"via2",#N/A,TRUE,"general";"via3",#N/A,TRUE,"general"}</definedName>
    <definedName name="mmmmmmg" localSheetId="81" hidden="1">{"via1",#N/A,TRUE,"general";"via2",#N/A,TRUE,"general";"via3",#N/A,TRUE,"general"}</definedName>
    <definedName name="mmmmmmg" localSheetId="32" hidden="1">{"via1",#N/A,TRUE,"general";"via2",#N/A,TRUE,"general";"via3",#N/A,TRUE,"general"}</definedName>
    <definedName name="mmmmmmg" localSheetId="34" hidden="1">{"via1",#N/A,TRUE,"general";"via2",#N/A,TRUE,"general";"via3",#N/A,TRUE,"general"}</definedName>
    <definedName name="mmmmmmg" localSheetId="36" hidden="1">{"via1",#N/A,TRUE,"general";"via2",#N/A,TRUE,"general";"via3",#N/A,TRUE,"general"}</definedName>
    <definedName name="mmmmmmg" localSheetId="38" hidden="1">{"via1",#N/A,TRUE,"general";"via2",#N/A,TRUE,"general";"via3",#N/A,TRUE,"general"}</definedName>
    <definedName name="mmmmmmg" localSheetId="40" hidden="1">{"via1",#N/A,TRUE,"general";"via2",#N/A,TRUE,"general";"via3",#N/A,TRUE,"general"}</definedName>
    <definedName name="mmmmmmg" localSheetId="42" hidden="1">{"via1",#N/A,TRUE,"general";"via2",#N/A,TRUE,"general";"via3",#N/A,TRUE,"general"}</definedName>
    <definedName name="mmmmmmg" localSheetId="45" hidden="1">{"via1",#N/A,TRUE,"general";"via2",#N/A,TRUE,"general";"via3",#N/A,TRUE,"general"}</definedName>
    <definedName name="mmmmmmg" localSheetId="47" hidden="1">{"via1",#N/A,TRUE,"general";"via2",#N/A,TRUE,"general";"via3",#N/A,TRUE,"general"}</definedName>
    <definedName name="mmmmmmg" localSheetId="49" hidden="1">{"via1",#N/A,TRUE,"general";"via2",#N/A,TRUE,"general";"via3",#N/A,TRUE,"general"}</definedName>
    <definedName name="mmmmmmg" localSheetId="51" hidden="1">{"via1",#N/A,TRUE,"general";"via2",#N/A,TRUE,"general";"via3",#N/A,TRUE,"general"}</definedName>
    <definedName name="mmmmmmg" localSheetId="53" hidden="1">{"via1",#N/A,TRUE,"general";"via2",#N/A,TRUE,"general";"via3",#N/A,TRUE,"general"}</definedName>
    <definedName name="mmmmmmg" localSheetId="55" hidden="1">{"via1",#N/A,TRUE,"general";"via2",#N/A,TRUE,"general";"via3",#N/A,TRUE,"general"}</definedName>
    <definedName name="mmmmmmg" localSheetId="57" hidden="1">{"via1",#N/A,TRUE,"general";"via2",#N/A,TRUE,"general";"via3",#N/A,TRUE,"general"}</definedName>
    <definedName name="mmmmmmg" localSheetId="59" hidden="1">{"via1",#N/A,TRUE,"general";"via2",#N/A,TRUE,"general";"via3",#N/A,TRUE,"general"}</definedName>
    <definedName name="mmmmmmg" localSheetId="61" hidden="1">{"via1",#N/A,TRUE,"general";"via2",#N/A,TRUE,"general";"via3",#N/A,TRUE,"general"}</definedName>
    <definedName name="mmmmmmg" localSheetId="63" hidden="1">{"via1",#N/A,TRUE,"general";"via2",#N/A,TRUE,"general";"via3",#N/A,TRUE,"general"}</definedName>
    <definedName name="mmmmmmg" localSheetId="65" hidden="1">{"via1",#N/A,TRUE,"general";"via2",#N/A,TRUE,"general";"via3",#N/A,TRUE,"general"}</definedName>
    <definedName name="mmmmmmg" localSheetId="67" hidden="1">{"via1",#N/A,TRUE,"general";"via2",#N/A,TRUE,"general";"via3",#N/A,TRUE,"general"}</definedName>
    <definedName name="mmmmmmg" localSheetId="69" hidden="1">{"via1",#N/A,TRUE,"general";"via2",#N/A,TRUE,"general";"via3",#N/A,TRUE,"general"}</definedName>
    <definedName name="mmmmmmg" localSheetId="71" hidden="1">{"via1",#N/A,TRUE,"general";"via2",#N/A,TRUE,"general";"via3",#N/A,TRUE,"general"}</definedName>
    <definedName name="mmmmmmg" localSheetId="73" hidden="1">{"via1",#N/A,TRUE,"general";"via2",#N/A,TRUE,"general";"via3",#N/A,TRUE,"general"}</definedName>
    <definedName name="mmmmmmg" localSheetId="75" hidden="1">{"via1",#N/A,TRUE,"general";"via2",#N/A,TRUE,"general";"via3",#N/A,TRUE,"general"}</definedName>
    <definedName name="mmmmmmg" localSheetId="77" hidden="1">{"via1",#N/A,TRUE,"general";"via2",#N/A,TRUE,"general";"via3",#N/A,TRUE,"general"}</definedName>
    <definedName name="mmmmmmg" localSheetId="79"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6" hidden="1">{"via1",#N/A,TRUE,"general";"via2",#N/A,TRUE,"general";"via3",#N/A,TRUE,"general"}</definedName>
    <definedName name="MN" localSheetId="28" hidden="1">{"via1",#N/A,TRUE,"general";"via2",#N/A,TRUE,"general";"via3",#N/A,TRUE,"general"}</definedName>
    <definedName name="MN" localSheetId="30" hidden="1">{"via1",#N/A,TRUE,"general";"via2",#N/A,TRUE,"general";"via3",#N/A,TRUE,"general"}</definedName>
    <definedName name="MN" localSheetId="81" hidden="1">{"via1",#N/A,TRUE,"general";"via2",#N/A,TRUE,"general";"via3",#N/A,TRUE,"general"}</definedName>
    <definedName name="MN" localSheetId="32" hidden="1">{"via1",#N/A,TRUE,"general";"via2",#N/A,TRUE,"general";"via3",#N/A,TRUE,"general"}</definedName>
    <definedName name="MN" localSheetId="34" hidden="1">{"via1",#N/A,TRUE,"general";"via2",#N/A,TRUE,"general";"via3",#N/A,TRUE,"general"}</definedName>
    <definedName name="MN" localSheetId="36" hidden="1">{"via1",#N/A,TRUE,"general";"via2",#N/A,TRUE,"general";"via3",#N/A,TRUE,"general"}</definedName>
    <definedName name="MN" localSheetId="38" hidden="1">{"via1",#N/A,TRUE,"general";"via2",#N/A,TRUE,"general";"via3",#N/A,TRUE,"general"}</definedName>
    <definedName name="MN" localSheetId="40" hidden="1">{"via1",#N/A,TRUE,"general";"via2",#N/A,TRUE,"general";"via3",#N/A,TRUE,"general"}</definedName>
    <definedName name="MN" localSheetId="42" hidden="1">{"via1",#N/A,TRUE,"general";"via2",#N/A,TRUE,"general";"via3",#N/A,TRUE,"general"}</definedName>
    <definedName name="MN" localSheetId="45" hidden="1">{"via1",#N/A,TRUE,"general";"via2",#N/A,TRUE,"general";"via3",#N/A,TRUE,"general"}</definedName>
    <definedName name="MN" localSheetId="47" hidden="1">{"via1",#N/A,TRUE,"general";"via2",#N/A,TRUE,"general";"via3",#N/A,TRUE,"general"}</definedName>
    <definedName name="MN" localSheetId="49" hidden="1">{"via1",#N/A,TRUE,"general";"via2",#N/A,TRUE,"general";"via3",#N/A,TRUE,"general"}</definedName>
    <definedName name="MN" localSheetId="51" hidden="1">{"via1",#N/A,TRUE,"general";"via2",#N/A,TRUE,"general";"via3",#N/A,TRUE,"general"}</definedName>
    <definedName name="MN" localSheetId="53" hidden="1">{"via1",#N/A,TRUE,"general";"via2",#N/A,TRUE,"general";"via3",#N/A,TRUE,"general"}</definedName>
    <definedName name="MN" localSheetId="55" hidden="1">{"via1",#N/A,TRUE,"general";"via2",#N/A,TRUE,"general";"via3",#N/A,TRUE,"general"}</definedName>
    <definedName name="MN" localSheetId="57" hidden="1">{"via1",#N/A,TRUE,"general";"via2",#N/A,TRUE,"general";"via3",#N/A,TRUE,"general"}</definedName>
    <definedName name="MN" localSheetId="59" hidden="1">{"via1",#N/A,TRUE,"general";"via2",#N/A,TRUE,"general";"via3",#N/A,TRUE,"general"}</definedName>
    <definedName name="MN" localSheetId="61" hidden="1">{"via1",#N/A,TRUE,"general";"via2",#N/A,TRUE,"general";"via3",#N/A,TRUE,"general"}</definedName>
    <definedName name="MN" localSheetId="63" hidden="1">{"via1",#N/A,TRUE,"general";"via2",#N/A,TRUE,"general";"via3",#N/A,TRUE,"general"}</definedName>
    <definedName name="MN" localSheetId="65" hidden="1">{"via1",#N/A,TRUE,"general";"via2",#N/A,TRUE,"general";"via3",#N/A,TRUE,"general"}</definedName>
    <definedName name="MN" localSheetId="67" hidden="1">{"via1",#N/A,TRUE,"general";"via2",#N/A,TRUE,"general";"via3",#N/A,TRUE,"general"}</definedName>
    <definedName name="MN" localSheetId="69" hidden="1">{"via1",#N/A,TRUE,"general";"via2",#N/A,TRUE,"general";"via3",#N/A,TRUE,"general"}</definedName>
    <definedName name="MN" localSheetId="71" hidden="1">{"via1",#N/A,TRUE,"general";"via2",#N/A,TRUE,"general";"via3",#N/A,TRUE,"general"}</definedName>
    <definedName name="MN" localSheetId="73" hidden="1">{"via1",#N/A,TRUE,"general";"via2",#N/A,TRUE,"general";"via3",#N/A,TRUE,"general"}</definedName>
    <definedName name="MN" localSheetId="75" hidden="1">{"via1",#N/A,TRUE,"general";"via2",#N/A,TRUE,"general";"via3",#N/A,TRUE,"general"}</definedName>
    <definedName name="MN" localSheetId="77" hidden="1">{"via1",#N/A,TRUE,"general";"via2",#N/A,TRUE,"general";"via3",#N/A,TRUE,"general"}</definedName>
    <definedName name="MN" localSheetId="79"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NJH">#REF!</definedName>
    <definedName name="MO">'[137]MANO DE OBRA'!$A:$E</definedName>
    <definedName name="MOA" localSheetId="3" hidden="1">{#N/A,#N/A,FALSE,"Hoja1";#N/A,#N/A,FALSE,"Hoja2"}</definedName>
    <definedName name="MOA" hidden="1">{#N/A,#N/A,FALSE,"Hoja1";#N/A,#N/A,FALSE,"Hoja2"}</definedName>
    <definedName name="mobra">'[41]precios-básicos2002'!$C$131:$E$140</definedName>
    <definedName name="MOD">#REF!</definedName>
    <definedName name="MODIVejec" localSheetId="3" hidden="1">{#N/A,#N/A,FALSE,"Hoja1";#N/A,#N/A,FALSE,"Hoja2"}</definedName>
    <definedName name="MODIVejec" hidden="1">{#N/A,#N/A,FALSE,"Hoja1";#N/A,#N/A,FALSE,"Hoja2"}</definedName>
    <definedName name="Módulo3.anexo1" localSheetId="26">[10]!Módulo3.anexo1</definedName>
    <definedName name="Módulo3.anexo1" localSheetId="28">[10]!Módulo3.anexo1</definedName>
    <definedName name="Módulo3.anexo1" localSheetId="30">[10]!Módulo3.anexo1</definedName>
    <definedName name="Módulo3.anexo1" localSheetId="81">[10]!Módulo3.anexo1</definedName>
    <definedName name="Módulo3.anexo1" localSheetId="32">[10]!Módulo3.anexo1</definedName>
    <definedName name="Módulo3.anexo1" localSheetId="34">[10]!Módulo3.anexo1</definedName>
    <definedName name="Módulo3.anexo1" localSheetId="36">[10]!Módulo3.anexo1</definedName>
    <definedName name="Módulo3.anexo1" localSheetId="38">[10]!Módulo3.anexo1</definedName>
    <definedName name="Módulo3.anexo1" localSheetId="40">[10]!Módulo3.anexo1</definedName>
    <definedName name="Módulo3.anexo1" localSheetId="42">[10]!Módulo3.anexo1</definedName>
    <definedName name="Módulo3.anexo1" localSheetId="45">[10]!Módulo3.anexo1</definedName>
    <definedName name="Módulo3.anexo1" localSheetId="47">[10]!Módulo3.anexo1</definedName>
    <definedName name="Módulo3.anexo1" localSheetId="49">[10]!Módulo3.anexo1</definedName>
    <definedName name="Módulo3.anexo1" localSheetId="51">[10]!Módulo3.anexo1</definedName>
    <definedName name="Módulo3.anexo1" localSheetId="53">[10]!Módulo3.anexo1</definedName>
    <definedName name="Módulo3.anexo1" localSheetId="55">[10]!Módulo3.anexo1</definedName>
    <definedName name="Módulo3.anexo1" localSheetId="57">[10]!Módulo3.anexo1</definedName>
    <definedName name="Módulo3.anexo1" localSheetId="59">[10]!Módulo3.anexo1</definedName>
    <definedName name="Módulo3.anexo1" localSheetId="61">[10]!Módulo3.anexo1</definedName>
    <definedName name="Módulo3.anexo1" localSheetId="63">[10]!Módulo3.anexo1</definedName>
    <definedName name="Módulo3.anexo1" localSheetId="65">[10]!Módulo3.anexo1</definedName>
    <definedName name="Módulo3.anexo1" localSheetId="67">[10]!Módulo3.anexo1</definedName>
    <definedName name="Módulo3.anexo1" localSheetId="69">[10]!Módulo3.anexo1</definedName>
    <definedName name="Módulo3.anexo1" localSheetId="71">[10]!Módulo3.anexo1</definedName>
    <definedName name="Módulo3.anexo1" localSheetId="73">[10]!Módulo3.anexo1</definedName>
    <definedName name="Módulo3.anexo1" localSheetId="75">[10]!Módulo3.anexo1</definedName>
    <definedName name="Módulo3.anexo1" localSheetId="77">[10]!Módulo3.anexo1</definedName>
    <definedName name="Módulo3.anexo1" localSheetId="79">[10]!Módulo3.anexo1</definedName>
    <definedName name="Módulo3.anexo1">[10]!Módulo3.anexo1</definedName>
    <definedName name="Módulo3.anexo10" localSheetId="26">[10]!Módulo3.anexo10</definedName>
    <definedName name="Módulo3.anexo10" localSheetId="28">[10]!Módulo3.anexo10</definedName>
    <definedName name="Módulo3.anexo10" localSheetId="30">[10]!Módulo3.anexo10</definedName>
    <definedName name="Módulo3.anexo10" localSheetId="81">[10]!Módulo3.anexo10</definedName>
    <definedName name="Módulo3.anexo10" localSheetId="32">[10]!Módulo3.anexo10</definedName>
    <definedName name="Módulo3.anexo10" localSheetId="34">[10]!Módulo3.anexo10</definedName>
    <definedName name="Módulo3.anexo10" localSheetId="36">[10]!Módulo3.anexo10</definedName>
    <definedName name="Módulo3.anexo10" localSheetId="38">[10]!Módulo3.anexo10</definedName>
    <definedName name="Módulo3.anexo10" localSheetId="40">[10]!Módulo3.anexo10</definedName>
    <definedName name="Módulo3.anexo10" localSheetId="42">[10]!Módulo3.anexo10</definedName>
    <definedName name="Módulo3.anexo10" localSheetId="45">[10]!Módulo3.anexo10</definedName>
    <definedName name="Módulo3.anexo10" localSheetId="47">[10]!Módulo3.anexo10</definedName>
    <definedName name="Módulo3.anexo10" localSheetId="49">[10]!Módulo3.anexo10</definedName>
    <definedName name="Módulo3.anexo10" localSheetId="51">[10]!Módulo3.anexo10</definedName>
    <definedName name="Módulo3.anexo10" localSheetId="53">[10]!Módulo3.anexo10</definedName>
    <definedName name="Módulo3.anexo10" localSheetId="55">[10]!Módulo3.anexo10</definedName>
    <definedName name="Módulo3.anexo10" localSheetId="57">[10]!Módulo3.anexo10</definedName>
    <definedName name="Módulo3.anexo10" localSheetId="59">[10]!Módulo3.anexo10</definedName>
    <definedName name="Módulo3.anexo10" localSheetId="61">[10]!Módulo3.anexo10</definedName>
    <definedName name="Módulo3.anexo10" localSheetId="63">[10]!Módulo3.anexo10</definedName>
    <definedName name="Módulo3.anexo10" localSheetId="65">[10]!Módulo3.anexo10</definedName>
    <definedName name="Módulo3.anexo10" localSheetId="67">[10]!Módulo3.anexo10</definedName>
    <definedName name="Módulo3.anexo10" localSheetId="69">[10]!Módulo3.anexo10</definedName>
    <definedName name="Módulo3.anexo10" localSheetId="71">[10]!Módulo3.anexo10</definedName>
    <definedName name="Módulo3.anexo10" localSheetId="73">[10]!Módulo3.anexo10</definedName>
    <definedName name="Módulo3.anexo10" localSheetId="75">[10]!Módulo3.anexo10</definedName>
    <definedName name="Módulo3.anexo10" localSheetId="77">[10]!Módulo3.anexo10</definedName>
    <definedName name="Módulo3.anexo10" localSheetId="79">[10]!Módulo3.anexo10</definedName>
    <definedName name="Módulo3.anexo10">[10]!Módulo3.anexo10</definedName>
    <definedName name="Módulo3.anexo11" localSheetId="26">[10]!Módulo3.anexo11</definedName>
    <definedName name="Módulo3.anexo11" localSheetId="28">[10]!Módulo3.anexo11</definedName>
    <definedName name="Módulo3.anexo11" localSheetId="30">[10]!Módulo3.anexo11</definedName>
    <definedName name="Módulo3.anexo11" localSheetId="81">[10]!Módulo3.anexo11</definedName>
    <definedName name="Módulo3.anexo11" localSheetId="32">[10]!Módulo3.anexo11</definedName>
    <definedName name="Módulo3.anexo11" localSheetId="34">[10]!Módulo3.anexo11</definedName>
    <definedName name="Módulo3.anexo11" localSheetId="36">[10]!Módulo3.anexo11</definedName>
    <definedName name="Módulo3.anexo11" localSheetId="38">[10]!Módulo3.anexo11</definedName>
    <definedName name="Módulo3.anexo11" localSheetId="40">[10]!Módulo3.anexo11</definedName>
    <definedName name="Módulo3.anexo11" localSheetId="42">[10]!Módulo3.anexo11</definedName>
    <definedName name="Módulo3.anexo11" localSheetId="45">[10]!Módulo3.anexo11</definedName>
    <definedName name="Módulo3.anexo11" localSheetId="47">[10]!Módulo3.anexo11</definedName>
    <definedName name="Módulo3.anexo11" localSheetId="49">[10]!Módulo3.anexo11</definedName>
    <definedName name="Módulo3.anexo11" localSheetId="51">[10]!Módulo3.anexo11</definedName>
    <definedName name="Módulo3.anexo11" localSheetId="53">[10]!Módulo3.anexo11</definedName>
    <definedName name="Módulo3.anexo11" localSheetId="55">[10]!Módulo3.anexo11</definedName>
    <definedName name="Módulo3.anexo11" localSheetId="57">[10]!Módulo3.anexo11</definedName>
    <definedName name="Módulo3.anexo11" localSheetId="59">[10]!Módulo3.anexo11</definedName>
    <definedName name="Módulo3.anexo11" localSheetId="61">[10]!Módulo3.anexo11</definedName>
    <definedName name="Módulo3.anexo11" localSheetId="63">[10]!Módulo3.anexo11</definedName>
    <definedName name="Módulo3.anexo11" localSheetId="65">[10]!Módulo3.anexo11</definedName>
    <definedName name="Módulo3.anexo11" localSheetId="67">[10]!Módulo3.anexo11</definedName>
    <definedName name="Módulo3.anexo11" localSheetId="69">[10]!Módulo3.anexo11</definedName>
    <definedName name="Módulo3.anexo11" localSheetId="71">[10]!Módulo3.anexo11</definedName>
    <definedName name="Módulo3.anexo11" localSheetId="73">[10]!Módulo3.anexo11</definedName>
    <definedName name="Módulo3.anexo11" localSheetId="75">[10]!Módulo3.anexo11</definedName>
    <definedName name="Módulo3.anexo11" localSheetId="77">[10]!Módulo3.anexo11</definedName>
    <definedName name="Módulo3.anexo11" localSheetId="79">[10]!Módulo3.anexo11</definedName>
    <definedName name="Módulo3.anexo11">[10]!Módulo3.anexo11</definedName>
    <definedName name="Módulo3.anexo12" localSheetId="26">[10]!Módulo3.anexo12</definedName>
    <definedName name="Módulo3.anexo12" localSheetId="28">[10]!Módulo3.anexo12</definedName>
    <definedName name="Módulo3.anexo12" localSheetId="30">[10]!Módulo3.anexo12</definedName>
    <definedName name="Módulo3.anexo12" localSheetId="81">[10]!Módulo3.anexo12</definedName>
    <definedName name="Módulo3.anexo12" localSheetId="32">[10]!Módulo3.anexo12</definedName>
    <definedName name="Módulo3.anexo12" localSheetId="34">[10]!Módulo3.anexo12</definedName>
    <definedName name="Módulo3.anexo12" localSheetId="36">[10]!Módulo3.anexo12</definedName>
    <definedName name="Módulo3.anexo12" localSheetId="38">[10]!Módulo3.anexo12</definedName>
    <definedName name="Módulo3.anexo12" localSheetId="40">[10]!Módulo3.anexo12</definedName>
    <definedName name="Módulo3.anexo12" localSheetId="42">[10]!Módulo3.anexo12</definedName>
    <definedName name="Módulo3.anexo12" localSheetId="45">[10]!Módulo3.anexo12</definedName>
    <definedName name="Módulo3.anexo12" localSheetId="47">[10]!Módulo3.anexo12</definedName>
    <definedName name="Módulo3.anexo12" localSheetId="49">[10]!Módulo3.anexo12</definedName>
    <definedName name="Módulo3.anexo12" localSheetId="51">[10]!Módulo3.anexo12</definedName>
    <definedName name="Módulo3.anexo12" localSheetId="53">[10]!Módulo3.anexo12</definedName>
    <definedName name="Módulo3.anexo12" localSheetId="55">[10]!Módulo3.anexo12</definedName>
    <definedName name="Módulo3.anexo12" localSheetId="57">[10]!Módulo3.anexo12</definedName>
    <definedName name="Módulo3.anexo12" localSheetId="59">[10]!Módulo3.anexo12</definedName>
    <definedName name="Módulo3.anexo12" localSheetId="61">[10]!Módulo3.anexo12</definedName>
    <definedName name="Módulo3.anexo12" localSheetId="63">[10]!Módulo3.anexo12</definedName>
    <definedName name="Módulo3.anexo12" localSheetId="65">[10]!Módulo3.anexo12</definedName>
    <definedName name="Módulo3.anexo12" localSheetId="67">[10]!Módulo3.anexo12</definedName>
    <definedName name="Módulo3.anexo12" localSheetId="69">[10]!Módulo3.anexo12</definedName>
    <definedName name="Módulo3.anexo12" localSheetId="71">[10]!Módulo3.anexo12</definedName>
    <definedName name="Módulo3.anexo12" localSheetId="73">[10]!Módulo3.anexo12</definedName>
    <definedName name="Módulo3.anexo12" localSheetId="75">[10]!Módulo3.anexo12</definedName>
    <definedName name="Módulo3.anexo12" localSheetId="77">[10]!Módulo3.anexo12</definedName>
    <definedName name="Módulo3.anexo12" localSheetId="79">[10]!Módulo3.anexo12</definedName>
    <definedName name="Módulo3.anexo12">[10]!Módulo3.anexo12</definedName>
    <definedName name="Módulo3.anexo3" localSheetId="26">[10]!Módulo3.anexo3</definedName>
    <definedName name="Módulo3.anexo3" localSheetId="28">[10]!Módulo3.anexo3</definedName>
    <definedName name="Módulo3.anexo3" localSheetId="30">[10]!Módulo3.anexo3</definedName>
    <definedName name="Módulo3.anexo3" localSheetId="81">[10]!Módulo3.anexo3</definedName>
    <definedName name="Módulo3.anexo3" localSheetId="32">[10]!Módulo3.anexo3</definedName>
    <definedName name="Módulo3.anexo3" localSheetId="34">[10]!Módulo3.anexo3</definedName>
    <definedName name="Módulo3.anexo3" localSheetId="36">[10]!Módulo3.anexo3</definedName>
    <definedName name="Módulo3.anexo3" localSheetId="38">[10]!Módulo3.anexo3</definedName>
    <definedName name="Módulo3.anexo3" localSheetId="40">[10]!Módulo3.anexo3</definedName>
    <definedName name="Módulo3.anexo3" localSheetId="42">[10]!Módulo3.anexo3</definedName>
    <definedName name="Módulo3.anexo3" localSheetId="45">[10]!Módulo3.anexo3</definedName>
    <definedName name="Módulo3.anexo3" localSheetId="47">[10]!Módulo3.anexo3</definedName>
    <definedName name="Módulo3.anexo3" localSheetId="49">[10]!Módulo3.anexo3</definedName>
    <definedName name="Módulo3.anexo3" localSheetId="51">[10]!Módulo3.anexo3</definedName>
    <definedName name="Módulo3.anexo3" localSheetId="53">[10]!Módulo3.anexo3</definedName>
    <definedName name="Módulo3.anexo3" localSheetId="55">[10]!Módulo3.anexo3</definedName>
    <definedName name="Módulo3.anexo3" localSheetId="57">[10]!Módulo3.anexo3</definedName>
    <definedName name="Módulo3.anexo3" localSheetId="59">[10]!Módulo3.anexo3</definedName>
    <definedName name="Módulo3.anexo3" localSheetId="61">[10]!Módulo3.anexo3</definedName>
    <definedName name="Módulo3.anexo3" localSheetId="63">[10]!Módulo3.anexo3</definedName>
    <definedName name="Módulo3.anexo3" localSheetId="65">[10]!Módulo3.anexo3</definedName>
    <definedName name="Módulo3.anexo3" localSheetId="67">[10]!Módulo3.anexo3</definedName>
    <definedName name="Módulo3.anexo3" localSheetId="69">[10]!Módulo3.anexo3</definedName>
    <definedName name="Módulo3.anexo3" localSheetId="71">[10]!Módulo3.anexo3</definedName>
    <definedName name="Módulo3.anexo3" localSheetId="73">[10]!Módulo3.anexo3</definedName>
    <definedName name="Módulo3.anexo3" localSheetId="75">[10]!Módulo3.anexo3</definedName>
    <definedName name="Módulo3.anexo3" localSheetId="77">[10]!Módulo3.anexo3</definedName>
    <definedName name="Módulo3.anexo3" localSheetId="79">[10]!Módulo3.anexo3</definedName>
    <definedName name="Módulo3.anexo3">[10]!Módulo3.anexo3</definedName>
    <definedName name="Módulo3.anexo4" localSheetId="26">[10]!Módulo3.anexo4</definedName>
    <definedName name="Módulo3.anexo4" localSheetId="28">[10]!Módulo3.anexo4</definedName>
    <definedName name="Módulo3.anexo4" localSheetId="30">[10]!Módulo3.anexo4</definedName>
    <definedName name="Módulo3.anexo4" localSheetId="81">[10]!Módulo3.anexo4</definedName>
    <definedName name="Módulo3.anexo4" localSheetId="32">[10]!Módulo3.anexo4</definedName>
    <definedName name="Módulo3.anexo4" localSheetId="34">[10]!Módulo3.anexo4</definedName>
    <definedName name="Módulo3.anexo4" localSheetId="36">[10]!Módulo3.anexo4</definedName>
    <definedName name="Módulo3.anexo4" localSheetId="38">[10]!Módulo3.anexo4</definedName>
    <definedName name="Módulo3.anexo4" localSheetId="40">[10]!Módulo3.anexo4</definedName>
    <definedName name="Módulo3.anexo4" localSheetId="42">[10]!Módulo3.anexo4</definedName>
    <definedName name="Módulo3.anexo4" localSheetId="45">[10]!Módulo3.anexo4</definedName>
    <definedName name="Módulo3.anexo4" localSheetId="47">[10]!Módulo3.anexo4</definedName>
    <definedName name="Módulo3.anexo4" localSheetId="49">[10]!Módulo3.anexo4</definedName>
    <definedName name="Módulo3.anexo4" localSheetId="51">[10]!Módulo3.anexo4</definedName>
    <definedName name="Módulo3.anexo4" localSheetId="53">[10]!Módulo3.anexo4</definedName>
    <definedName name="Módulo3.anexo4" localSheetId="55">[10]!Módulo3.anexo4</definedName>
    <definedName name="Módulo3.anexo4" localSheetId="57">[10]!Módulo3.anexo4</definedName>
    <definedName name="Módulo3.anexo4" localSheetId="59">[10]!Módulo3.anexo4</definedName>
    <definedName name="Módulo3.anexo4" localSheetId="61">[10]!Módulo3.anexo4</definedName>
    <definedName name="Módulo3.anexo4" localSheetId="63">[10]!Módulo3.anexo4</definedName>
    <definedName name="Módulo3.anexo4" localSheetId="65">[10]!Módulo3.anexo4</definedName>
    <definedName name="Módulo3.anexo4" localSheetId="67">[10]!Módulo3.anexo4</definedName>
    <definedName name="Módulo3.anexo4" localSheetId="69">[10]!Módulo3.anexo4</definedName>
    <definedName name="Módulo3.anexo4" localSheetId="71">[10]!Módulo3.anexo4</definedName>
    <definedName name="Módulo3.anexo4" localSheetId="73">[10]!Módulo3.anexo4</definedName>
    <definedName name="Módulo3.anexo4" localSheetId="75">[10]!Módulo3.anexo4</definedName>
    <definedName name="Módulo3.anexo4" localSheetId="77">[10]!Módulo3.anexo4</definedName>
    <definedName name="Módulo3.anexo4" localSheetId="79">[10]!Módulo3.anexo4</definedName>
    <definedName name="Módulo3.anexo4">[10]!Módulo3.anexo4</definedName>
    <definedName name="Módulo3.anexo5" localSheetId="26">[10]!Módulo3.anexo5</definedName>
    <definedName name="Módulo3.anexo5" localSheetId="28">[10]!Módulo3.anexo5</definedName>
    <definedName name="Módulo3.anexo5" localSheetId="30">[10]!Módulo3.anexo5</definedName>
    <definedName name="Módulo3.anexo5" localSheetId="81">[10]!Módulo3.anexo5</definedName>
    <definedName name="Módulo3.anexo5" localSheetId="32">[10]!Módulo3.anexo5</definedName>
    <definedName name="Módulo3.anexo5" localSheetId="34">[10]!Módulo3.anexo5</definedName>
    <definedName name="Módulo3.anexo5" localSheetId="36">[10]!Módulo3.anexo5</definedName>
    <definedName name="Módulo3.anexo5" localSheetId="38">[10]!Módulo3.anexo5</definedName>
    <definedName name="Módulo3.anexo5" localSheetId="40">[10]!Módulo3.anexo5</definedName>
    <definedName name="Módulo3.anexo5" localSheetId="42">[10]!Módulo3.anexo5</definedName>
    <definedName name="Módulo3.anexo5" localSheetId="45">[10]!Módulo3.anexo5</definedName>
    <definedName name="Módulo3.anexo5" localSheetId="47">[10]!Módulo3.anexo5</definedName>
    <definedName name="Módulo3.anexo5" localSheetId="49">[10]!Módulo3.anexo5</definedName>
    <definedName name="Módulo3.anexo5" localSheetId="51">[10]!Módulo3.anexo5</definedName>
    <definedName name="Módulo3.anexo5" localSheetId="53">[10]!Módulo3.anexo5</definedName>
    <definedName name="Módulo3.anexo5" localSheetId="55">[10]!Módulo3.anexo5</definedName>
    <definedName name="Módulo3.anexo5" localSheetId="57">[10]!Módulo3.anexo5</definedName>
    <definedName name="Módulo3.anexo5" localSheetId="59">[10]!Módulo3.anexo5</definedName>
    <definedName name="Módulo3.anexo5" localSheetId="61">[10]!Módulo3.anexo5</definedName>
    <definedName name="Módulo3.anexo5" localSheetId="63">[10]!Módulo3.anexo5</definedName>
    <definedName name="Módulo3.anexo5" localSheetId="65">[10]!Módulo3.anexo5</definedName>
    <definedName name="Módulo3.anexo5" localSheetId="67">[10]!Módulo3.anexo5</definedName>
    <definedName name="Módulo3.anexo5" localSheetId="69">[10]!Módulo3.anexo5</definedName>
    <definedName name="Módulo3.anexo5" localSheetId="71">[10]!Módulo3.anexo5</definedName>
    <definedName name="Módulo3.anexo5" localSheetId="73">[10]!Módulo3.anexo5</definedName>
    <definedName name="Módulo3.anexo5" localSheetId="75">[10]!Módulo3.anexo5</definedName>
    <definedName name="Módulo3.anexo5" localSheetId="77">[10]!Módulo3.anexo5</definedName>
    <definedName name="Módulo3.anexo5" localSheetId="79">[10]!Módulo3.anexo5</definedName>
    <definedName name="Módulo3.anexo5">[10]!Módulo3.anexo5</definedName>
    <definedName name="Módulo3.anexo6" localSheetId="26">[10]!Módulo3.anexo6</definedName>
    <definedName name="Módulo3.anexo6" localSheetId="28">[10]!Módulo3.anexo6</definedName>
    <definedName name="Módulo3.anexo6" localSheetId="30">[10]!Módulo3.anexo6</definedName>
    <definedName name="Módulo3.anexo6" localSheetId="81">[10]!Módulo3.anexo6</definedName>
    <definedName name="Módulo3.anexo6" localSheetId="32">[10]!Módulo3.anexo6</definedName>
    <definedName name="Módulo3.anexo6" localSheetId="34">[10]!Módulo3.anexo6</definedName>
    <definedName name="Módulo3.anexo6" localSheetId="36">[10]!Módulo3.anexo6</definedName>
    <definedName name="Módulo3.anexo6" localSheetId="38">[10]!Módulo3.anexo6</definedName>
    <definedName name="Módulo3.anexo6" localSheetId="40">[10]!Módulo3.anexo6</definedName>
    <definedName name="Módulo3.anexo6" localSheetId="42">[10]!Módulo3.anexo6</definedName>
    <definedName name="Módulo3.anexo6" localSheetId="45">[10]!Módulo3.anexo6</definedName>
    <definedName name="Módulo3.anexo6" localSheetId="47">[10]!Módulo3.anexo6</definedName>
    <definedName name="Módulo3.anexo6" localSheetId="49">[10]!Módulo3.anexo6</definedName>
    <definedName name="Módulo3.anexo6" localSheetId="51">[10]!Módulo3.anexo6</definedName>
    <definedName name="Módulo3.anexo6" localSheetId="53">[10]!Módulo3.anexo6</definedName>
    <definedName name="Módulo3.anexo6" localSheetId="55">[10]!Módulo3.anexo6</definedName>
    <definedName name="Módulo3.anexo6" localSheetId="57">[10]!Módulo3.anexo6</definedName>
    <definedName name="Módulo3.anexo6" localSheetId="59">[10]!Módulo3.anexo6</definedName>
    <definedName name="Módulo3.anexo6" localSheetId="61">[10]!Módulo3.anexo6</definedName>
    <definedName name="Módulo3.anexo6" localSheetId="63">[10]!Módulo3.anexo6</definedName>
    <definedName name="Módulo3.anexo6" localSheetId="65">[10]!Módulo3.anexo6</definedName>
    <definedName name="Módulo3.anexo6" localSheetId="67">[10]!Módulo3.anexo6</definedName>
    <definedName name="Módulo3.anexo6" localSheetId="69">[10]!Módulo3.anexo6</definedName>
    <definedName name="Módulo3.anexo6" localSheetId="71">[10]!Módulo3.anexo6</definedName>
    <definedName name="Módulo3.anexo6" localSheetId="73">[10]!Módulo3.anexo6</definedName>
    <definedName name="Módulo3.anexo6" localSheetId="75">[10]!Módulo3.anexo6</definedName>
    <definedName name="Módulo3.anexo6" localSheetId="77">[10]!Módulo3.anexo6</definedName>
    <definedName name="Módulo3.anexo6" localSheetId="79">[10]!Módulo3.anexo6</definedName>
    <definedName name="Módulo3.anexo6">[10]!Módulo3.anexo6</definedName>
    <definedName name="Módulo8.anexo16" localSheetId="26">[10]!Módulo8.anexo16</definedName>
    <definedName name="Módulo8.anexo16" localSheetId="28">[10]!Módulo8.anexo16</definedName>
    <definedName name="Módulo8.anexo16" localSheetId="30">[10]!Módulo8.anexo16</definedName>
    <definedName name="Módulo8.anexo16" localSheetId="81">[10]!Módulo8.anexo16</definedName>
    <definedName name="Módulo8.anexo16" localSheetId="32">[10]!Módulo8.anexo16</definedName>
    <definedName name="Módulo8.anexo16" localSheetId="34">[10]!Módulo8.anexo16</definedName>
    <definedName name="Módulo8.anexo16" localSheetId="36">[10]!Módulo8.anexo16</definedName>
    <definedName name="Módulo8.anexo16" localSheetId="38">[10]!Módulo8.anexo16</definedName>
    <definedName name="Módulo8.anexo16" localSheetId="40">[10]!Módulo8.anexo16</definedName>
    <definedName name="Módulo8.anexo16" localSheetId="42">[10]!Módulo8.anexo16</definedName>
    <definedName name="Módulo8.anexo16" localSheetId="45">[10]!Módulo8.anexo16</definedName>
    <definedName name="Módulo8.anexo16" localSheetId="47">[10]!Módulo8.anexo16</definedName>
    <definedName name="Módulo8.anexo16" localSheetId="49">[10]!Módulo8.anexo16</definedName>
    <definedName name="Módulo8.anexo16" localSheetId="51">[10]!Módulo8.anexo16</definedName>
    <definedName name="Módulo8.anexo16" localSheetId="53">[10]!Módulo8.anexo16</definedName>
    <definedName name="Módulo8.anexo16" localSheetId="55">[10]!Módulo8.anexo16</definedName>
    <definedName name="Módulo8.anexo16" localSheetId="57">[10]!Módulo8.anexo16</definedName>
    <definedName name="Módulo8.anexo16" localSheetId="59">[10]!Módulo8.anexo16</definedName>
    <definedName name="Módulo8.anexo16" localSheetId="61">[10]!Módulo8.anexo16</definedName>
    <definedName name="Módulo8.anexo16" localSheetId="63">[10]!Módulo8.anexo16</definedName>
    <definedName name="Módulo8.anexo16" localSheetId="65">[10]!Módulo8.anexo16</definedName>
    <definedName name="Módulo8.anexo16" localSheetId="67">[10]!Módulo8.anexo16</definedName>
    <definedName name="Módulo8.anexo16" localSheetId="69">[10]!Módulo8.anexo16</definedName>
    <definedName name="Módulo8.anexo16" localSheetId="71">[10]!Módulo8.anexo16</definedName>
    <definedName name="Módulo8.anexo16" localSheetId="73">[10]!Módulo8.anexo16</definedName>
    <definedName name="Módulo8.anexo16" localSheetId="75">[10]!Módulo8.anexo16</definedName>
    <definedName name="Módulo8.anexo16" localSheetId="77">[10]!Módulo8.anexo16</definedName>
    <definedName name="Módulo8.anexo16" localSheetId="79">[10]!Módulo8.anexo16</definedName>
    <definedName name="Módulo8.anexo16">[10]!Módulo8.anexo16</definedName>
    <definedName name="MOE" localSheetId="3" hidden="1">{#N/A,#N/A,FALSE,"Hoja1";#N/A,#N/A,FALSE,"Hoja2"}</definedName>
    <definedName name="MOE" hidden="1">{#N/A,#N/A,FALSE,"Hoja1";#N/A,#N/A,FALSE,"Hoja2"}</definedName>
    <definedName name="MONEDA">[138]Tablas!$AO$6:$AO$7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 localSheetId="56">#REF!</definedName>
    <definedName name="mr" localSheetId="58">#REF!</definedName>
    <definedName name="mr" localSheetId="60">#REF!</definedName>
    <definedName name="mr" localSheetId="62">#REF!</definedName>
    <definedName name="mr" localSheetId="64">#REF!</definedName>
    <definedName name="mr" localSheetId="66">#REF!</definedName>
    <definedName name="mr" localSheetId="68">#REF!</definedName>
    <definedName name="mr">#REF!</definedName>
    <definedName name="MRLART">[2]STRSUMM0!#REF!</definedName>
    <definedName name="MRSUPDET">[67]steel!#REF!</definedName>
    <definedName name="Mtz_Avance">#REF!</definedName>
    <definedName name="Muro" localSheetId="56">#REF!</definedName>
    <definedName name="Muro" localSheetId="58">#REF!</definedName>
    <definedName name="Muro" localSheetId="60">#REF!</definedName>
    <definedName name="Muro" localSheetId="62">#REF!</definedName>
    <definedName name="Muro" localSheetId="64">#REF!</definedName>
    <definedName name="Muro" localSheetId="66">#REF!</definedName>
    <definedName name="Muro" localSheetId="68">#REF!</definedName>
    <definedName name="Muro">#REF!</definedName>
    <definedName name="Mv">#REF!</definedName>
    <definedName name="n" localSheetId="26" hidden="1">{"via1",#N/A,TRUE,"general";"via2",#N/A,TRUE,"general";"via3",#N/A,TRUE,"general"}</definedName>
    <definedName name="n" localSheetId="28" hidden="1">{"via1",#N/A,TRUE,"general";"via2",#N/A,TRUE,"general";"via3",#N/A,TRUE,"general"}</definedName>
    <definedName name="n" localSheetId="30" hidden="1">{"via1",#N/A,TRUE,"general";"via2",#N/A,TRUE,"general";"via3",#N/A,TRUE,"general"}</definedName>
    <definedName name="n" localSheetId="81" hidden="1">{"via1",#N/A,TRUE,"general";"via2",#N/A,TRUE,"general";"via3",#N/A,TRUE,"general"}</definedName>
    <definedName name="n" localSheetId="32" hidden="1">{"via1",#N/A,TRUE,"general";"via2",#N/A,TRUE,"general";"via3",#N/A,TRUE,"general"}</definedName>
    <definedName name="n" localSheetId="34" hidden="1">{"via1",#N/A,TRUE,"general";"via2",#N/A,TRUE,"general";"via3",#N/A,TRUE,"general"}</definedName>
    <definedName name="n" localSheetId="36" hidden="1">{"via1",#N/A,TRUE,"general";"via2",#N/A,TRUE,"general";"via3",#N/A,TRUE,"general"}</definedName>
    <definedName name="n" localSheetId="38" hidden="1">{"via1",#N/A,TRUE,"general";"via2",#N/A,TRUE,"general";"via3",#N/A,TRUE,"general"}</definedName>
    <definedName name="n" localSheetId="40" hidden="1">{"via1",#N/A,TRUE,"general";"via2",#N/A,TRUE,"general";"via3",#N/A,TRUE,"general"}</definedName>
    <definedName name="n" localSheetId="42" hidden="1">{"via1",#N/A,TRUE,"general";"via2",#N/A,TRUE,"general";"via3",#N/A,TRUE,"general"}</definedName>
    <definedName name="n" localSheetId="45" hidden="1">{"via1",#N/A,TRUE,"general";"via2",#N/A,TRUE,"general";"via3",#N/A,TRUE,"general"}</definedName>
    <definedName name="n" localSheetId="47" hidden="1">{"via1",#N/A,TRUE,"general";"via2",#N/A,TRUE,"general";"via3",#N/A,TRUE,"general"}</definedName>
    <definedName name="n" localSheetId="49" hidden="1">{"via1",#N/A,TRUE,"general";"via2",#N/A,TRUE,"general";"via3",#N/A,TRUE,"general"}</definedName>
    <definedName name="n" localSheetId="51" hidden="1">{"via1",#N/A,TRUE,"general";"via2",#N/A,TRUE,"general";"via3",#N/A,TRUE,"general"}</definedName>
    <definedName name="n" localSheetId="53" hidden="1">{"via1",#N/A,TRUE,"general";"via2",#N/A,TRUE,"general";"via3",#N/A,TRUE,"general"}</definedName>
    <definedName name="n" localSheetId="55" hidden="1">{"via1",#N/A,TRUE,"general";"via2",#N/A,TRUE,"general";"via3",#N/A,TRUE,"general"}</definedName>
    <definedName name="n" localSheetId="57" hidden="1">{"via1",#N/A,TRUE,"general";"via2",#N/A,TRUE,"general";"via3",#N/A,TRUE,"general"}</definedName>
    <definedName name="n" localSheetId="59" hidden="1">{"via1",#N/A,TRUE,"general";"via2",#N/A,TRUE,"general";"via3",#N/A,TRUE,"general"}</definedName>
    <definedName name="n" localSheetId="61" hidden="1">{"via1",#N/A,TRUE,"general";"via2",#N/A,TRUE,"general";"via3",#N/A,TRUE,"general"}</definedName>
    <definedName name="n" localSheetId="63" hidden="1">{"via1",#N/A,TRUE,"general";"via2",#N/A,TRUE,"general";"via3",#N/A,TRUE,"general"}</definedName>
    <definedName name="n" localSheetId="65" hidden="1">{"via1",#N/A,TRUE,"general";"via2",#N/A,TRUE,"general";"via3",#N/A,TRUE,"general"}</definedName>
    <definedName name="n" localSheetId="67" hidden="1">{"via1",#N/A,TRUE,"general";"via2",#N/A,TRUE,"general";"via3",#N/A,TRUE,"general"}</definedName>
    <definedName name="n" localSheetId="69" hidden="1">{"via1",#N/A,TRUE,"general";"via2",#N/A,TRUE,"general";"via3",#N/A,TRUE,"general"}</definedName>
    <definedName name="n" localSheetId="71" hidden="1">{"via1",#N/A,TRUE,"general";"via2",#N/A,TRUE,"general";"via3",#N/A,TRUE,"general"}</definedName>
    <definedName name="n" localSheetId="73" hidden="1">{"via1",#N/A,TRUE,"general";"via2",#N/A,TRUE,"general";"via3",#N/A,TRUE,"general"}</definedName>
    <definedName name="n" localSheetId="75" hidden="1">{"via1",#N/A,TRUE,"general";"via2",#N/A,TRUE,"general";"via3",#N/A,TRUE,"general"}</definedName>
    <definedName name="n" localSheetId="77" hidden="1">{"via1",#N/A,TRUE,"general";"via2",#N/A,TRUE,"general";"via3",#N/A,TRUE,"general"}</definedName>
    <definedName name="n" localSheetId="79"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26">[75]!Nada</definedName>
    <definedName name="Nada" localSheetId="28">[75]!Nada</definedName>
    <definedName name="Nada" localSheetId="30">[75]!Nada</definedName>
    <definedName name="Nada" localSheetId="81">[75]!Nada</definedName>
    <definedName name="Nada" localSheetId="32">[75]!Nada</definedName>
    <definedName name="Nada" localSheetId="34">[75]!Nada</definedName>
    <definedName name="Nada" localSheetId="36">[75]!Nada</definedName>
    <definedName name="Nada" localSheetId="38">[75]!Nada</definedName>
    <definedName name="Nada" localSheetId="40">[75]!Nada</definedName>
    <definedName name="Nada" localSheetId="42">[75]!Nada</definedName>
    <definedName name="Nada" localSheetId="45">[75]!Nada</definedName>
    <definedName name="Nada" localSheetId="47">[75]!Nada</definedName>
    <definedName name="Nada" localSheetId="49">[75]!Nada</definedName>
    <definedName name="Nada" localSheetId="51">[75]!Nada</definedName>
    <definedName name="Nada" localSheetId="53">[75]!Nada</definedName>
    <definedName name="Nada" localSheetId="55">[75]!Nada</definedName>
    <definedName name="Nada" localSheetId="57">[75]!Nada</definedName>
    <definedName name="Nada" localSheetId="59">[75]!Nada</definedName>
    <definedName name="Nada" localSheetId="61">[75]!Nada</definedName>
    <definedName name="Nada" localSheetId="63">[75]!Nada</definedName>
    <definedName name="Nada" localSheetId="65">[75]!Nada</definedName>
    <definedName name="Nada" localSheetId="67">[75]!Nada</definedName>
    <definedName name="Nada" localSheetId="69">[75]!Nada</definedName>
    <definedName name="Nada" localSheetId="71">[75]!Nada</definedName>
    <definedName name="Nada" localSheetId="73">[75]!Nada</definedName>
    <definedName name="Nada" localSheetId="75">[75]!Nada</definedName>
    <definedName name="Nada" localSheetId="77">[75]!Nada</definedName>
    <definedName name="Nada" localSheetId="79">[75]!Nada</definedName>
    <definedName name="Nada">[75]!Nada</definedName>
    <definedName name="Nafta_2">'[139] ASR+Nafta'!$K$19:$AS$19</definedName>
    <definedName name="Nafta2">'[139] ASR+Nafta'!$K$19:$AS$19</definedName>
    <definedName name="Nafta3">'[139]Todos+Nafta'!$K$19:$AS$19</definedName>
    <definedName name="nb" localSheetId="56">#REF!</definedName>
    <definedName name="nb" localSheetId="58">#REF!</definedName>
    <definedName name="nb" localSheetId="60">#REF!</definedName>
    <definedName name="nb" localSheetId="62">#REF!</definedName>
    <definedName name="nb" localSheetId="64">#REF!</definedName>
    <definedName name="nb" localSheetId="66">#REF!</definedName>
    <definedName name="nb" localSheetId="68">#REF!</definedName>
    <definedName name="nb">#REF!</definedName>
    <definedName name="nbv">#REF!</definedName>
    <definedName name="nbvnv" localSheetId="26" hidden="1">{"via1",#N/A,TRUE,"general";"via2",#N/A,TRUE,"general";"via3",#N/A,TRUE,"general"}</definedName>
    <definedName name="nbvnv" localSheetId="28" hidden="1">{"via1",#N/A,TRUE,"general";"via2",#N/A,TRUE,"general";"via3",#N/A,TRUE,"general"}</definedName>
    <definedName name="nbvnv" localSheetId="30" hidden="1">{"via1",#N/A,TRUE,"general";"via2",#N/A,TRUE,"general";"via3",#N/A,TRUE,"general"}</definedName>
    <definedName name="nbvnv" localSheetId="81" hidden="1">{"via1",#N/A,TRUE,"general";"via2",#N/A,TRUE,"general";"via3",#N/A,TRUE,"general"}</definedName>
    <definedName name="nbvnv" localSheetId="32" hidden="1">{"via1",#N/A,TRUE,"general";"via2",#N/A,TRUE,"general";"via3",#N/A,TRUE,"general"}</definedName>
    <definedName name="nbvnv" localSheetId="34" hidden="1">{"via1",#N/A,TRUE,"general";"via2",#N/A,TRUE,"general";"via3",#N/A,TRUE,"general"}</definedName>
    <definedName name="nbvnv" localSheetId="36" hidden="1">{"via1",#N/A,TRUE,"general";"via2",#N/A,TRUE,"general";"via3",#N/A,TRUE,"general"}</definedName>
    <definedName name="nbvnv" localSheetId="38" hidden="1">{"via1",#N/A,TRUE,"general";"via2",#N/A,TRUE,"general";"via3",#N/A,TRUE,"general"}</definedName>
    <definedName name="nbvnv" localSheetId="40" hidden="1">{"via1",#N/A,TRUE,"general";"via2",#N/A,TRUE,"general";"via3",#N/A,TRUE,"general"}</definedName>
    <definedName name="nbvnv" localSheetId="42" hidden="1">{"via1",#N/A,TRUE,"general";"via2",#N/A,TRUE,"general";"via3",#N/A,TRUE,"general"}</definedName>
    <definedName name="nbvnv" localSheetId="45" hidden="1">{"via1",#N/A,TRUE,"general";"via2",#N/A,TRUE,"general";"via3",#N/A,TRUE,"general"}</definedName>
    <definedName name="nbvnv" localSheetId="47" hidden="1">{"via1",#N/A,TRUE,"general";"via2",#N/A,TRUE,"general";"via3",#N/A,TRUE,"general"}</definedName>
    <definedName name="nbvnv" localSheetId="49" hidden="1">{"via1",#N/A,TRUE,"general";"via2",#N/A,TRUE,"general";"via3",#N/A,TRUE,"general"}</definedName>
    <definedName name="nbvnv" localSheetId="51" hidden="1">{"via1",#N/A,TRUE,"general";"via2",#N/A,TRUE,"general";"via3",#N/A,TRUE,"general"}</definedName>
    <definedName name="nbvnv" localSheetId="53" hidden="1">{"via1",#N/A,TRUE,"general";"via2",#N/A,TRUE,"general";"via3",#N/A,TRUE,"general"}</definedName>
    <definedName name="nbvnv" localSheetId="55" hidden="1">{"via1",#N/A,TRUE,"general";"via2",#N/A,TRUE,"general";"via3",#N/A,TRUE,"general"}</definedName>
    <definedName name="nbvnv" localSheetId="57" hidden="1">{"via1",#N/A,TRUE,"general";"via2",#N/A,TRUE,"general";"via3",#N/A,TRUE,"general"}</definedName>
    <definedName name="nbvnv" localSheetId="59" hidden="1">{"via1",#N/A,TRUE,"general";"via2",#N/A,TRUE,"general";"via3",#N/A,TRUE,"general"}</definedName>
    <definedName name="nbvnv" localSheetId="61" hidden="1">{"via1",#N/A,TRUE,"general";"via2",#N/A,TRUE,"general";"via3",#N/A,TRUE,"general"}</definedName>
    <definedName name="nbvnv" localSheetId="63" hidden="1">{"via1",#N/A,TRUE,"general";"via2",#N/A,TRUE,"general";"via3",#N/A,TRUE,"general"}</definedName>
    <definedName name="nbvnv" localSheetId="65" hidden="1">{"via1",#N/A,TRUE,"general";"via2",#N/A,TRUE,"general";"via3",#N/A,TRUE,"general"}</definedName>
    <definedName name="nbvnv" localSheetId="67" hidden="1">{"via1",#N/A,TRUE,"general";"via2",#N/A,TRUE,"general";"via3",#N/A,TRUE,"general"}</definedName>
    <definedName name="nbvnv" localSheetId="69" hidden="1">{"via1",#N/A,TRUE,"general";"via2",#N/A,TRUE,"general";"via3",#N/A,TRUE,"general"}</definedName>
    <definedName name="nbvnv" localSheetId="71" hidden="1">{"via1",#N/A,TRUE,"general";"via2",#N/A,TRUE,"general";"via3",#N/A,TRUE,"general"}</definedName>
    <definedName name="nbvnv" localSheetId="73" hidden="1">{"via1",#N/A,TRUE,"general";"via2",#N/A,TRUE,"general";"via3",#N/A,TRUE,"general"}</definedName>
    <definedName name="nbvnv" localSheetId="75" hidden="1">{"via1",#N/A,TRUE,"general";"via2",#N/A,TRUE,"general";"via3",#N/A,TRUE,"general"}</definedName>
    <definedName name="nbvnv" localSheetId="77" hidden="1">{"via1",#N/A,TRUE,"general";"via2",#N/A,TRUE,"general";"via3",#N/A,TRUE,"general"}</definedName>
    <definedName name="nbvnv" localSheetId="79"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6" hidden="1">{"TAB1",#N/A,TRUE,"GENERAL";"TAB2",#N/A,TRUE,"GENERAL";"TAB3",#N/A,TRUE,"GENERAL";"TAB4",#N/A,TRUE,"GENERAL";"TAB5",#N/A,TRUE,"GENERAL"}</definedName>
    <definedName name="NDHS" localSheetId="28" hidden="1">{"TAB1",#N/A,TRUE,"GENERAL";"TAB2",#N/A,TRUE,"GENERAL";"TAB3",#N/A,TRUE,"GENERAL";"TAB4",#N/A,TRUE,"GENERAL";"TAB5",#N/A,TRUE,"GENERAL"}</definedName>
    <definedName name="NDHS" localSheetId="30" hidden="1">{"TAB1",#N/A,TRUE,"GENERAL";"TAB2",#N/A,TRUE,"GENERAL";"TAB3",#N/A,TRUE,"GENERAL";"TAB4",#N/A,TRUE,"GENERAL";"TAB5",#N/A,TRUE,"GENERAL"}</definedName>
    <definedName name="NDHS" localSheetId="8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4" hidden="1">{"TAB1",#N/A,TRUE,"GENERAL";"TAB2",#N/A,TRUE,"GENERAL";"TAB3",#N/A,TRUE,"GENERAL";"TAB4",#N/A,TRUE,"GENERAL";"TAB5",#N/A,TRUE,"GENERAL"}</definedName>
    <definedName name="NDHS" localSheetId="36" hidden="1">{"TAB1",#N/A,TRUE,"GENERAL";"TAB2",#N/A,TRUE,"GENERAL";"TAB3",#N/A,TRUE,"GENERAL";"TAB4",#N/A,TRUE,"GENERAL";"TAB5",#N/A,TRUE,"GENERAL"}</definedName>
    <definedName name="NDHS" localSheetId="38" hidden="1">{"TAB1",#N/A,TRUE,"GENERAL";"TAB2",#N/A,TRUE,"GENERAL";"TAB3",#N/A,TRUE,"GENERAL";"TAB4",#N/A,TRUE,"GENERAL";"TAB5",#N/A,TRUE,"GENERAL"}</definedName>
    <definedName name="NDHS" localSheetId="40" hidden="1">{"TAB1",#N/A,TRUE,"GENERAL";"TAB2",#N/A,TRUE,"GENERAL";"TAB3",#N/A,TRUE,"GENERAL";"TAB4",#N/A,TRUE,"GENERAL";"TAB5",#N/A,TRUE,"GENERAL"}</definedName>
    <definedName name="NDHS" localSheetId="42" hidden="1">{"TAB1",#N/A,TRUE,"GENERAL";"TAB2",#N/A,TRUE,"GENERAL";"TAB3",#N/A,TRUE,"GENERAL";"TAB4",#N/A,TRUE,"GENERAL";"TAB5",#N/A,TRUE,"GENERAL"}</definedName>
    <definedName name="NDHS" localSheetId="45" hidden="1">{"TAB1",#N/A,TRUE,"GENERAL";"TAB2",#N/A,TRUE,"GENERAL";"TAB3",#N/A,TRUE,"GENERAL";"TAB4",#N/A,TRUE,"GENERAL";"TAB5",#N/A,TRUE,"GENERAL"}</definedName>
    <definedName name="NDHS" localSheetId="47" hidden="1">{"TAB1",#N/A,TRUE,"GENERAL";"TAB2",#N/A,TRUE,"GENERAL";"TAB3",#N/A,TRUE,"GENERAL";"TAB4",#N/A,TRUE,"GENERAL";"TAB5",#N/A,TRUE,"GENERAL"}</definedName>
    <definedName name="NDHS" localSheetId="49" hidden="1">{"TAB1",#N/A,TRUE,"GENERAL";"TAB2",#N/A,TRUE,"GENERAL";"TAB3",#N/A,TRUE,"GENERAL";"TAB4",#N/A,TRUE,"GENERAL";"TAB5",#N/A,TRUE,"GENERAL"}</definedName>
    <definedName name="NDHS" localSheetId="51" hidden="1">{"TAB1",#N/A,TRUE,"GENERAL";"TAB2",#N/A,TRUE,"GENERAL";"TAB3",#N/A,TRUE,"GENERAL";"TAB4",#N/A,TRUE,"GENERAL";"TAB5",#N/A,TRUE,"GENERAL"}</definedName>
    <definedName name="NDHS" localSheetId="53" hidden="1">{"TAB1",#N/A,TRUE,"GENERAL";"TAB2",#N/A,TRUE,"GENERAL";"TAB3",#N/A,TRUE,"GENERAL";"TAB4",#N/A,TRUE,"GENERAL";"TAB5",#N/A,TRUE,"GENERAL"}</definedName>
    <definedName name="NDHS" localSheetId="55" hidden="1">{"TAB1",#N/A,TRUE,"GENERAL";"TAB2",#N/A,TRUE,"GENERAL";"TAB3",#N/A,TRUE,"GENERAL";"TAB4",#N/A,TRUE,"GENERAL";"TAB5",#N/A,TRUE,"GENERAL"}</definedName>
    <definedName name="NDHS" localSheetId="57" hidden="1">{"TAB1",#N/A,TRUE,"GENERAL";"TAB2",#N/A,TRUE,"GENERAL";"TAB3",#N/A,TRUE,"GENERAL";"TAB4",#N/A,TRUE,"GENERAL";"TAB5",#N/A,TRUE,"GENERAL"}</definedName>
    <definedName name="NDHS" localSheetId="59" hidden="1">{"TAB1",#N/A,TRUE,"GENERAL";"TAB2",#N/A,TRUE,"GENERAL";"TAB3",#N/A,TRUE,"GENERAL";"TAB4",#N/A,TRUE,"GENERAL";"TAB5",#N/A,TRUE,"GENERAL"}</definedName>
    <definedName name="NDHS" localSheetId="61" hidden="1">{"TAB1",#N/A,TRUE,"GENERAL";"TAB2",#N/A,TRUE,"GENERAL";"TAB3",#N/A,TRUE,"GENERAL";"TAB4",#N/A,TRUE,"GENERAL";"TAB5",#N/A,TRUE,"GENERAL"}</definedName>
    <definedName name="NDHS" localSheetId="63" hidden="1">{"TAB1",#N/A,TRUE,"GENERAL";"TAB2",#N/A,TRUE,"GENERAL";"TAB3",#N/A,TRUE,"GENERAL";"TAB4",#N/A,TRUE,"GENERAL";"TAB5",#N/A,TRUE,"GENERAL"}</definedName>
    <definedName name="NDHS" localSheetId="65" hidden="1">{"TAB1",#N/A,TRUE,"GENERAL";"TAB2",#N/A,TRUE,"GENERAL";"TAB3",#N/A,TRUE,"GENERAL";"TAB4",#N/A,TRUE,"GENERAL";"TAB5",#N/A,TRUE,"GENERAL"}</definedName>
    <definedName name="NDHS" localSheetId="67" hidden="1">{"TAB1",#N/A,TRUE,"GENERAL";"TAB2",#N/A,TRUE,"GENERAL";"TAB3",#N/A,TRUE,"GENERAL";"TAB4",#N/A,TRUE,"GENERAL";"TAB5",#N/A,TRUE,"GENERAL"}</definedName>
    <definedName name="NDHS" localSheetId="69" hidden="1">{"TAB1",#N/A,TRUE,"GENERAL";"TAB2",#N/A,TRUE,"GENERAL";"TAB3",#N/A,TRUE,"GENERAL";"TAB4",#N/A,TRUE,"GENERAL";"TAB5",#N/A,TRUE,"GENERAL"}</definedName>
    <definedName name="NDHS" localSheetId="71" hidden="1">{"TAB1",#N/A,TRUE,"GENERAL";"TAB2",#N/A,TRUE,"GENERAL";"TAB3",#N/A,TRUE,"GENERAL";"TAB4",#N/A,TRUE,"GENERAL";"TAB5",#N/A,TRUE,"GENERAL"}</definedName>
    <definedName name="NDHS" localSheetId="73" hidden="1">{"TAB1",#N/A,TRUE,"GENERAL";"TAB2",#N/A,TRUE,"GENERAL";"TAB3",#N/A,TRUE,"GENERAL";"TAB4",#N/A,TRUE,"GENERAL";"TAB5",#N/A,TRUE,"GENERAL"}</definedName>
    <definedName name="NDHS" localSheetId="75" hidden="1">{"TAB1",#N/A,TRUE,"GENERAL";"TAB2",#N/A,TRUE,"GENERAL";"TAB3",#N/A,TRUE,"GENERAL";"TAB4",#N/A,TRUE,"GENERAL";"TAB5",#N/A,TRUE,"GENERAL"}</definedName>
    <definedName name="NDHS" localSheetId="77" hidden="1">{"TAB1",#N/A,TRUE,"GENERAL";"TAB2",#N/A,TRUE,"GENERAL";"TAB3",#N/A,TRUE,"GENERAL";"TAB4",#N/A,TRUE,"GENERAL";"TAB5",#N/A,TRUE,"GENERAL"}</definedName>
    <definedName name="NDHS" localSheetId="79"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26" hidden="1">{"TAB1",#N/A,TRUE,"GENERAL";"TAB2",#N/A,TRUE,"GENERAL";"TAB3",#N/A,TRUE,"GENERAL";"TAB4",#N/A,TRUE,"GENERAL";"TAB5",#N/A,TRUE,"GENERAL"}</definedName>
    <definedName name="nf" localSheetId="28" hidden="1">{"TAB1",#N/A,TRUE,"GENERAL";"TAB2",#N/A,TRUE,"GENERAL";"TAB3",#N/A,TRUE,"GENERAL";"TAB4",#N/A,TRUE,"GENERAL";"TAB5",#N/A,TRUE,"GENERAL"}</definedName>
    <definedName name="nf" localSheetId="30" hidden="1">{"TAB1",#N/A,TRUE,"GENERAL";"TAB2",#N/A,TRUE,"GENERAL";"TAB3",#N/A,TRUE,"GENERAL";"TAB4",#N/A,TRUE,"GENERAL";"TAB5",#N/A,TRUE,"GENERAL"}</definedName>
    <definedName name="nf" localSheetId="81" hidden="1">{"TAB1",#N/A,TRUE,"GENERAL";"TAB2",#N/A,TRUE,"GENERAL";"TAB3",#N/A,TRUE,"GENERAL";"TAB4",#N/A,TRUE,"GENERAL";"TAB5",#N/A,TRUE,"GENERAL"}</definedName>
    <definedName name="nf" localSheetId="32" hidden="1">{"TAB1",#N/A,TRUE,"GENERAL";"TAB2",#N/A,TRUE,"GENERAL";"TAB3",#N/A,TRUE,"GENERAL";"TAB4",#N/A,TRUE,"GENERAL";"TAB5",#N/A,TRUE,"GENERAL"}</definedName>
    <definedName name="nf" localSheetId="34" hidden="1">{"TAB1",#N/A,TRUE,"GENERAL";"TAB2",#N/A,TRUE,"GENERAL";"TAB3",#N/A,TRUE,"GENERAL";"TAB4",#N/A,TRUE,"GENERAL";"TAB5",#N/A,TRUE,"GENERAL"}</definedName>
    <definedName name="nf" localSheetId="36" hidden="1">{"TAB1",#N/A,TRUE,"GENERAL";"TAB2",#N/A,TRUE,"GENERAL";"TAB3",#N/A,TRUE,"GENERAL";"TAB4",#N/A,TRUE,"GENERAL";"TAB5",#N/A,TRUE,"GENERAL"}</definedName>
    <definedName name="nf" localSheetId="38" hidden="1">{"TAB1",#N/A,TRUE,"GENERAL";"TAB2",#N/A,TRUE,"GENERAL";"TAB3",#N/A,TRUE,"GENERAL";"TAB4",#N/A,TRUE,"GENERAL";"TAB5",#N/A,TRUE,"GENERAL"}</definedName>
    <definedName name="nf" localSheetId="40" hidden="1">{"TAB1",#N/A,TRUE,"GENERAL";"TAB2",#N/A,TRUE,"GENERAL";"TAB3",#N/A,TRUE,"GENERAL";"TAB4",#N/A,TRUE,"GENERAL";"TAB5",#N/A,TRUE,"GENERAL"}</definedName>
    <definedName name="nf" localSheetId="42" hidden="1">{"TAB1",#N/A,TRUE,"GENERAL";"TAB2",#N/A,TRUE,"GENERAL";"TAB3",#N/A,TRUE,"GENERAL";"TAB4",#N/A,TRUE,"GENERAL";"TAB5",#N/A,TRUE,"GENERAL"}</definedName>
    <definedName name="nf" localSheetId="45" hidden="1">{"TAB1",#N/A,TRUE,"GENERAL";"TAB2",#N/A,TRUE,"GENERAL";"TAB3",#N/A,TRUE,"GENERAL";"TAB4",#N/A,TRUE,"GENERAL";"TAB5",#N/A,TRUE,"GENERAL"}</definedName>
    <definedName name="nf" localSheetId="47" hidden="1">{"TAB1",#N/A,TRUE,"GENERAL";"TAB2",#N/A,TRUE,"GENERAL";"TAB3",#N/A,TRUE,"GENERAL";"TAB4",#N/A,TRUE,"GENERAL";"TAB5",#N/A,TRUE,"GENERAL"}</definedName>
    <definedName name="nf" localSheetId="49" hidden="1">{"TAB1",#N/A,TRUE,"GENERAL";"TAB2",#N/A,TRUE,"GENERAL";"TAB3",#N/A,TRUE,"GENERAL";"TAB4",#N/A,TRUE,"GENERAL";"TAB5",#N/A,TRUE,"GENERAL"}</definedName>
    <definedName name="nf" localSheetId="51" hidden="1">{"TAB1",#N/A,TRUE,"GENERAL";"TAB2",#N/A,TRUE,"GENERAL";"TAB3",#N/A,TRUE,"GENERAL";"TAB4",#N/A,TRUE,"GENERAL";"TAB5",#N/A,TRUE,"GENERAL"}</definedName>
    <definedName name="nf" localSheetId="53" hidden="1">{"TAB1",#N/A,TRUE,"GENERAL";"TAB2",#N/A,TRUE,"GENERAL";"TAB3",#N/A,TRUE,"GENERAL";"TAB4",#N/A,TRUE,"GENERAL";"TAB5",#N/A,TRUE,"GENERAL"}</definedName>
    <definedName name="nf" localSheetId="55" hidden="1">{"TAB1",#N/A,TRUE,"GENERAL";"TAB2",#N/A,TRUE,"GENERAL";"TAB3",#N/A,TRUE,"GENERAL";"TAB4",#N/A,TRUE,"GENERAL";"TAB5",#N/A,TRUE,"GENERAL"}</definedName>
    <definedName name="nf" localSheetId="57" hidden="1">{"TAB1",#N/A,TRUE,"GENERAL";"TAB2",#N/A,TRUE,"GENERAL";"TAB3",#N/A,TRUE,"GENERAL";"TAB4",#N/A,TRUE,"GENERAL";"TAB5",#N/A,TRUE,"GENERAL"}</definedName>
    <definedName name="nf" localSheetId="59" hidden="1">{"TAB1",#N/A,TRUE,"GENERAL";"TAB2",#N/A,TRUE,"GENERAL";"TAB3",#N/A,TRUE,"GENERAL";"TAB4",#N/A,TRUE,"GENERAL";"TAB5",#N/A,TRUE,"GENERAL"}</definedName>
    <definedName name="nf" localSheetId="61" hidden="1">{"TAB1",#N/A,TRUE,"GENERAL";"TAB2",#N/A,TRUE,"GENERAL";"TAB3",#N/A,TRUE,"GENERAL";"TAB4",#N/A,TRUE,"GENERAL";"TAB5",#N/A,TRUE,"GENERAL"}</definedName>
    <definedName name="nf" localSheetId="63" hidden="1">{"TAB1",#N/A,TRUE,"GENERAL";"TAB2",#N/A,TRUE,"GENERAL";"TAB3",#N/A,TRUE,"GENERAL";"TAB4",#N/A,TRUE,"GENERAL";"TAB5",#N/A,TRUE,"GENERAL"}</definedName>
    <definedName name="nf" localSheetId="65" hidden="1">{"TAB1",#N/A,TRUE,"GENERAL";"TAB2",#N/A,TRUE,"GENERAL";"TAB3",#N/A,TRUE,"GENERAL";"TAB4",#N/A,TRUE,"GENERAL";"TAB5",#N/A,TRUE,"GENERAL"}</definedName>
    <definedName name="nf" localSheetId="67" hidden="1">{"TAB1",#N/A,TRUE,"GENERAL";"TAB2",#N/A,TRUE,"GENERAL";"TAB3",#N/A,TRUE,"GENERAL";"TAB4",#N/A,TRUE,"GENERAL";"TAB5",#N/A,TRUE,"GENERAL"}</definedName>
    <definedName name="nf" localSheetId="69" hidden="1">{"TAB1",#N/A,TRUE,"GENERAL";"TAB2",#N/A,TRUE,"GENERAL";"TAB3",#N/A,TRUE,"GENERAL";"TAB4",#N/A,TRUE,"GENERAL";"TAB5",#N/A,TRUE,"GENERAL"}</definedName>
    <definedName name="nf" localSheetId="71" hidden="1">{"TAB1",#N/A,TRUE,"GENERAL";"TAB2",#N/A,TRUE,"GENERAL";"TAB3",#N/A,TRUE,"GENERAL";"TAB4",#N/A,TRUE,"GENERAL";"TAB5",#N/A,TRUE,"GENERAL"}</definedName>
    <definedName name="nf" localSheetId="73" hidden="1">{"TAB1",#N/A,TRUE,"GENERAL";"TAB2",#N/A,TRUE,"GENERAL";"TAB3",#N/A,TRUE,"GENERAL";"TAB4",#N/A,TRUE,"GENERAL";"TAB5",#N/A,TRUE,"GENERAL"}</definedName>
    <definedName name="nf" localSheetId="75" hidden="1">{"TAB1",#N/A,TRUE,"GENERAL";"TAB2",#N/A,TRUE,"GENERAL";"TAB3",#N/A,TRUE,"GENERAL";"TAB4",#N/A,TRUE,"GENERAL";"TAB5",#N/A,TRUE,"GENERAL"}</definedName>
    <definedName name="nf" localSheetId="77" hidden="1">{"TAB1",#N/A,TRUE,"GENERAL";"TAB2",#N/A,TRUE,"GENERAL";"TAB3",#N/A,TRUE,"GENERAL";"TAB4",#N/A,TRUE,"GENERAL";"TAB5",#N/A,TRUE,"GENERAL"}</definedName>
    <definedName name="nf" localSheetId="79"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6" hidden="1">{"via1",#N/A,TRUE,"general";"via2",#N/A,TRUE,"general";"via3",#N/A,TRUE,"general"}</definedName>
    <definedName name="nfg" localSheetId="28" hidden="1">{"via1",#N/A,TRUE,"general";"via2",#N/A,TRUE,"general";"via3",#N/A,TRUE,"general"}</definedName>
    <definedName name="nfg" localSheetId="30" hidden="1">{"via1",#N/A,TRUE,"general";"via2",#N/A,TRUE,"general";"via3",#N/A,TRUE,"general"}</definedName>
    <definedName name="nfg" localSheetId="81" hidden="1">{"via1",#N/A,TRUE,"general";"via2",#N/A,TRUE,"general";"via3",#N/A,TRUE,"general"}</definedName>
    <definedName name="nfg" localSheetId="32" hidden="1">{"via1",#N/A,TRUE,"general";"via2",#N/A,TRUE,"general";"via3",#N/A,TRUE,"general"}</definedName>
    <definedName name="nfg" localSheetId="34" hidden="1">{"via1",#N/A,TRUE,"general";"via2",#N/A,TRUE,"general";"via3",#N/A,TRUE,"general"}</definedName>
    <definedName name="nfg" localSheetId="36" hidden="1">{"via1",#N/A,TRUE,"general";"via2",#N/A,TRUE,"general";"via3",#N/A,TRUE,"general"}</definedName>
    <definedName name="nfg" localSheetId="38" hidden="1">{"via1",#N/A,TRUE,"general";"via2",#N/A,TRUE,"general";"via3",#N/A,TRUE,"general"}</definedName>
    <definedName name="nfg" localSheetId="40" hidden="1">{"via1",#N/A,TRUE,"general";"via2",#N/A,TRUE,"general";"via3",#N/A,TRUE,"general"}</definedName>
    <definedName name="nfg" localSheetId="42" hidden="1">{"via1",#N/A,TRUE,"general";"via2",#N/A,TRUE,"general";"via3",#N/A,TRUE,"general"}</definedName>
    <definedName name="nfg" localSheetId="45" hidden="1">{"via1",#N/A,TRUE,"general";"via2",#N/A,TRUE,"general";"via3",#N/A,TRUE,"general"}</definedName>
    <definedName name="nfg" localSheetId="47" hidden="1">{"via1",#N/A,TRUE,"general";"via2",#N/A,TRUE,"general";"via3",#N/A,TRUE,"general"}</definedName>
    <definedName name="nfg" localSheetId="49" hidden="1">{"via1",#N/A,TRUE,"general";"via2",#N/A,TRUE,"general";"via3",#N/A,TRUE,"general"}</definedName>
    <definedName name="nfg" localSheetId="51" hidden="1">{"via1",#N/A,TRUE,"general";"via2",#N/A,TRUE,"general";"via3",#N/A,TRUE,"general"}</definedName>
    <definedName name="nfg" localSheetId="53" hidden="1">{"via1",#N/A,TRUE,"general";"via2",#N/A,TRUE,"general";"via3",#N/A,TRUE,"general"}</definedName>
    <definedName name="nfg" localSheetId="55" hidden="1">{"via1",#N/A,TRUE,"general";"via2",#N/A,TRUE,"general";"via3",#N/A,TRUE,"general"}</definedName>
    <definedName name="nfg" localSheetId="57" hidden="1">{"via1",#N/A,TRUE,"general";"via2",#N/A,TRUE,"general";"via3",#N/A,TRUE,"general"}</definedName>
    <definedName name="nfg" localSheetId="59" hidden="1">{"via1",#N/A,TRUE,"general";"via2",#N/A,TRUE,"general";"via3",#N/A,TRUE,"general"}</definedName>
    <definedName name="nfg" localSheetId="61" hidden="1">{"via1",#N/A,TRUE,"general";"via2",#N/A,TRUE,"general";"via3",#N/A,TRUE,"general"}</definedName>
    <definedName name="nfg" localSheetId="63" hidden="1">{"via1",#N/A,TRUE,"general";"via2",#N/A,TRUE,"general";"via3",#N/A,TRUE,"general"}</definedName>
    <definedName name="nfg" localSheetId="65" hidden="1">{"via1",#N/A,TRUE,"general";"via2",#N/A,TRUE,"general";"via3",#N/A,TRUE,"general"}</definedName>
    <definedName name="nfg" localSheetId="67" hidden="1">{"via1",#N/A,TRUE,"general";"via2",#N/A,TRUE,"general";"via3",#N/A,TRUE,"general"}</definedName>
    <definedName name="nfg" localSheetId="69" hidden="1">{"via1",#N/A,TRUE,"general";"via2",#N/A,TRUE,"general";"via3",#N/A,TRUE,"general"}</definedName>
    <definedName name="nfg" localSheetId="71" hidden="1">{"via1",#N/A,TRUE,"general";"via2",#N/A,TRUE,"general";"via3",#N/A,TRUE,"general"}</definedName>
    <definedName name="nfg" localSheetId="73" hidden="1">{"via1",#N/A,TRUE,"general";"via2",#N/A,TRUE,"general";"via3",#N/A,TRUE,"general"}</definedName>
    <definedName name="nfg" localSheetId="75" hidden="1">{"via1",#N/A,TRUE,"general";"via2",#N/A,TRUE,"general";"via3",#N/A,TRUE,"general"}</definedName>
    <definedName name="nfg" localSheetId="77" hidden="1">{"via1",#N/A,TRUE,"general";"via2",#N/A,TRUE,"general";"via3",#N/A,TRUE,"general"}</definedName>
    <definedName name="nfg" localSheetId="79"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6" hidden="1">{"via1",#N/A,TRUE,"general";"via2",#N/A,TRUE,"general";"via3",#N/A,TRUE,"general"}</definedName>
    <definedName name="nfgn" localSheetId="28" hidden="1">{"via1",#N/A,TRUE,"general";"via2",#N/A,TRUE,"general";"via3",#N/A,TRUE,"general"}</definedName>
    <definedName name="nfgn" localSheetId="30" hidden="1">{"via1",#N/A,TRUE,"general";"via2",#N/A,TRUE,"general";"via3",#N/A,TRUE,"general"}</definedName>
    <definedName name="nfgn" localSheetId="81" hidden="1">{"via1",#N/A,TRUE,"general";"via2",#N/A,TRUE,"general";"via3",#N/A,TRUE,"general"}</definedName>
    <definedName name="nfgn" localSheetId="32" hidden="1">{"via1",#N/A,TRUE,"general";"via2",#N/A,TRUE,"general";"via3",#N/A,TRUE,"general"}</definedName>
    <definedName name="nfgn" localSheetId="34" hidden="1">{"via1",#N/A,TRUE,"general";"via2",#N/A,TRUE,"general";"via3",#N/A,TRUE,"general"}</definedName>
    <definedName name="nfgn" localSheetId="36" hidden="1">{"via1",#N/A,TRUE,"general";"via2",#N/A,TRUE,"general";"via3",#N/A,TRUE,"general"}</definedName>
    <definedName name="nfgn" localSheetId="38" hidden="1">{"via1",#N/A,TRUE,"general";"via2",#N/A,TRUE,"general";"via3",#N/A,TRUE,"general"}</definedName>
    <definedName name="nfgn" localSheetId="40" hidden="1">{"via1",#N/A,TRUE,"general";"via2",#N/A,TRUE,"general";"via3",#N/A,TRUE,"general"}</definedName>
    <definedName name="nfgn" localSheetId="42" hidden="1">{"via1",#N/A,TRUE,"general";"via2",#N/A,TRUE,"general";"via3",#N/A,TRUE,"general"}</definedName>
    <definedName name="nfgn" localSheetId="45" hidden="1">{"via1",#N/A,TRUE,"general";"via2",#N/A,TRUE,"general";"via3",#N/A,TRUE,"general"}</definedName>
    <definedName name="nfgn" localSheetId="47" hidden="1">{"via1",#N/A,TRUE,"general";"via2",#N/A,TRUE,"general";"via3",#N/A,TRUE,"general"}</definedName>
    <definedName name="nfgn" localSheetId="49" hidden="1">{"via1",#N/A,TRUE,"general";"via2",#N/A,TRUE,"general";"via3",#N/A,TRUE,"general"}</definedName>
    <definedName name="nfgn" localSheetId="51" hidden="1">{"via1",#N/A,TRUE,"general";"via2",#N/A,TRUE,"general";"via3",#N/A,TRUE,"general"}</definedName>
    <definedName name="nfgn" localSheetId="53" hidden="1">{"via1",#N/A,TRUE,"general";"via2",#N/A,TRUE,"general";"via3",#N/A,TRUE,"general"}</definedName>
    <definedName name="nfgn" localSheetId="55" hidden="1">{"via1",#N/A,TRUE,"general";"via2",#N/A,TRUE,"general";"via3",#N/A,TRUE,"general"}</definedName>
    <definedName name="nfgn" localSheetId="57" hidden="1">{"via1",#N/A,TRUE,"general";"via2",#N/A,TRUE,"general";"via3",#N/A,TRUE,"general"}</definedName>
    <definedName name="nfgn" localSheetId="59" hidden="1">{"via1",#N/A,TRUE,"general";"via2",#N/A,TRUE,"general";"via3",#N/A,TRUE,"general"}</definedName>
    <definedName name="nfgn" localSheetId="61" hidden="1">{"via1",#N/A,TRUE,"general";"via2",#N/A,TRUE,"general";"via3",#N/A,TRUE,"general"}</definedName>
    <definedName name="nfgn" localSheetId="63" hidden="1">{"via1",#N/A,TRUE,"general";"via2",#N/A,TRUE,"general";"via3",#N/A,TRUE,"general"}</definedName>
    <definedName name="nfgn" localSheetId="65" hidden="1">{"via1",#N/A,TRUE,"general";"via2",#N/A,TRUE,"general";"via3",#N/A,TRUE,"general"}</definedName>
    <definedName name="nfgn" localSheetId="67" hidden="1">{"via1",#N/A,TRUE,"general";"via2",#N/A,TRUE,"general";"via3",#N/A,TRUE,"general"}</definedName>
    <definedName name="nfgn" localSheetId="69" hidden="1">{"via1",#N/A,TRUE,"general";"via2",#N/A,TRUE,"general";"via3",#N/A,TRUE,"general"}</definedName>
    <definedName name="nfgn" localSheetId="71" hidden="1">{"via1",#N/A,TRUE,"general";"via2",#N/A,TRUE,"general";"via3",#N/A,TRUE,"general"}</definedName>
    <definedName name="nfgn" localSheetId="73" hidden="1">{"via1",#N/A,TRUE,"general";"via2",#N/A,TRUE,"general";"via3",#N/A,TRUE,"general"}</definedName>
    <definedName name="nfgn" localSheetId="75" hidden="1">{"via1",#N/A,TRUE,"general";"via2",#N/A,TRUE,"general";"via3",#N/A,TRUE,"general"}</definedName>
    <definedName name="nfgn" localSheetId="77" hidden="1">{"via1",#N/A,TRUE,"general";"via2",#N/A,TRUE,"general";"via3",#N/A,TRUE,"general"}</definedName>
    <definedName name="nfgn" localSheetId="79"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26" hidden="1">{"TAB1",#N/A,TRUE,"GENERAL";"TAB2",#N/A,TRUE,"GENERAL";"TAB3",#N/A,TRUE,"GENERAL";"TAB4",#N/A,TRUE,"GENERAL";"TAB5",#N/A,TRUE,"GENERAL"}</definedName>
    <definedName name="ngdn" localSheetId="28" hidden="1">{"TAB1",#N/A,TRUE,"GENERAL";"TAB2",#N/A,TRUE,"GENERAL";"TAB3",#N/A,TRUE,"GENERAL";"TAB4",#N/A,TRUE,"GENERAL";"TAB5",#N/A,TRUE,"GENERAL"}</definedName>
    <definedName name="ngdn" localSheetId="30" hidden="1">{"TAB1",#N/A,TRUE,"GENERAL";"TAB2",#N/A,TRUE,"GENERAL";"TAB3",#N/A,TRUE,"GENERAL";"TAB4",#N/A,TRUE,"GENERAL";"TAB5",#N/A,TRUE,"GENERAL"}</definedName>
    <definedName name="ngdn" localSheetId="8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4" hidden="1">{"TAB1",#N/A,TRUE,"GENERAL";"TAB2",#N/A,TRUE,"GENERAL";"TAB3",#N/A,TRUE,"GENERAL";"TAB4",#N/A,TRUE,"GENERAL";"TAB5",#N/A,TRUE,"GENERAL"}</definedName>
    <definedName name="ngdn" localSheetId="36" hidden="1">{"TAB1",#N/A,TRUE,"GENERAL";"TAB2",#N/A,TRUE,"GENERAL";"TAB3",#N/A,TRUE,"GENERAL";"TAB4",#N/A,TRUE,"GENERAL";"TAB5",#N/A,TRUE,"GENERAL"}</definedName>
    <definedName name="ngdn" localSheetId="38" hidden="1">{"TAB1",#N/A,TRUE,"GENERAL";"TAB2",#N/A,TRUE,"GENERAL";"TAB3",#N/A,TRUE,"GENERAL";"TAB4",#N/A,TRUE,"GENERAL";"TAB5",#N/A,TRUE,"GENERAL"}</definedName>
    <definedName name="ngdn" localSheetId="40" hidden="1">{"TAB1",#N/A,TRUE,"GENERAL";"TAB2",#N/A,TRUE,"GENERAL";"TAB3",#N/A,TRUE,"GENERAL";"TAB4",#N/A,TRUE,"GENERAL";"TAB5",#N/A,TRUE,"GENERAL"}</definedName>
    <definedName name="ngdn" localSheetId="42" hidden="1">{"TAB1",#N/A,TRUE,"GENERAL";"TAB2",#N/A,TRUE,"GENERAL";"TAB3",#N/A,TRUE,"GENERAL";"TAB4",#N/A,TRUE,"GENERAL";"TAB5",#N/A,TRUE,"GENERAL"}</definedName>
    <definedName name="ngdn" localSheetId="45" hidden="1">{"TAB1",#N/A,TRUE,"GENERAL";"TAB2",#N/A,TRUE,"GENERAL";"TAB3",#N/A,TRUE,"GENERAL";"TAB4",#N/A,TRUE,"GENERAL";"TAB5",#N/A,TRUE,"GENERAL"}</definedName>
    <definedName name="ngdn" localSheetId="47" hidden="1">{"TAB1",#N/A,TRUE,"GENERAL";"TAB2",#N/A,TRUE,"GENERAL";"TAB3",#N/A,TRUE,"GENERAL";"TAB4",#N/A,TRUE,"GENERAL";"TAB5",#N/A,TRUE,"GENERAL"}</definedName>
    <definedName name="ngdn" localSheetId="49" hidden="1">{"TAB1",#N/A,TRUE,"GENERAL";"TAB2",#N/A,TRUE,"GENERAL";"TAB3",#N/A,TRUE,"GENERAL";"TAB4",#N/A,TRUE,"GENERAL";"TAB5",#N/A,TRUE,"GENERAL"}</definedName>
    <definedName name="ngdn" localSheetId="51" hidden="1">{"TAB1",#N/A,TRUE,"GENERAL";"TAB2",#N/A,TRUE,"GENERAL";"TAB3",#N/A,TRUE,"GENERAL";"TAB4",#N/A,TRUE,"GENERAL";"TAB5",#N/A,TRUE,"GENERAL"}</definedName>
    <definedName name="ngdn" localSheetId="53" hidden="1">{"TAB1",#N/A,TRUE,"GENERAL";"TAB2",#N/A,TRUE,"GENERAL";"TAB3",#N/A,TRUE,"GENERAL";"TAB4",#N/A,TRUE,"GENERAL";"TAB5",#N/A,TRUE,"GENERAL"}</definedName>
    <definedName name="ngdn" localSheetId="55" hidden="1">{"TAB1",#N/A,TRUE,"GENERAL";"TAB2",#N/A,TRUE,"GENERAL";"TAB3",#N/A,TRUE,"GENERAL";"TAB4",#N/A,TRUE,"GENERAL";"TAB5",#N/A,TRUE,"GENERAL"}</definedName>
    <definedName name="ngdn" localSheetId="57" hidden="1">{"TAB1",#N/A,TRUE,"GENERAL";"TAB2",#N/A,TRUE,"GENERAL";"TAB3",#N/A,TRUE,"GENERAL";"TAB4",#N/A,TRUE,"GENERAL";"TAB5",#N/A,TRUE,"GENERAL"}</definedName>
    <definedName name="ngdn" localSheetId="59" hidden="1">{"TAB1",#N/A,TRUE,"GENERAL";"TAB2",#N/A,TRUE,"GENERAL";"TAB3",#N/A,TRUE,"GENERAL";"TAB4",#N/A,TRUE,"GENERAL";"TAB5",#N/A,TRUE,"GENERAL"}</definedName>
    <definedName name="ngdn" localSheetId="61" hidden="1">{"TAB1",#N/A,TRUE,"GENERAL";"TAB2",#N/A,TRUE,"GENERAL";"TAB3",#N/A,TRUE,"GENERAL";"TAB4",#N/A,TRUE,"GENERAL";"TAB5",#N/A,TRUE,"GENERAL"}</definedName>
    <definedName name="ngdn" localSheetId="63" hidden="1">{"TAB1",#N/A,TRUE,"GENERAL";"TAB2",#N/A,TRUE,"GENERAL";"TAB3",#N/A,TRUE,"GENERAL";"TAB4",#N/A,TRUE,"GENERAL";"TAB5",#N/A,TRUE,"GENERAL"}</definedName>
    <definedName name="ngdn" localSheetId="65" hidden="1">{"TAB1",#N/A,TRUE,"GENERAL";"TAB2",#N/A,TRUE,"GENERAL";"TAB3",#N/A,TRUE,"GENERAL";"TAB4",#N/A,TRUE,"GENERAL";"TAB5",#N/A,TRUE,"GENERAL"}</definedName>
    <definedName name="ngdn" localSheetId="67" hidden="1">{"TAB1",#N/A,TRUE,"GENERAL";"TAB2",#N/A,TRUE,"GENERAL";"TAB3",#N/A,TRUE,"GENERAL";"TAB4",#N/A,TRUE,"GENERAL";"TAB5",#N/A,TRUE,"GENERAL"}</definedName>
    <definedName name="ngdn" localSheetId="69" hidden="1">{"TAB1",#N/A,TRUE,"GENERAL";"TAB2",#N/A,TRUE,"GENERAL";"TAB3",#N/A,TRUE,"GENERAL";"TAB4",#N/A,TRUE,"GENERAL";"TAB5",#N/A,TRUE,"GENERAL"}</definedName>
    <definedName name="ngdn" localSheetId="71" hidden="1">{"TAB1",#N/A,TRUE,"GENERAL";"TAB2",#N/A,TRUE,"GENERAL";"TAB3",#N/A,TRUE,"GENERAL";"TAB4",#N/A,TRUE,"GENERAL";"TAB5",#N/A,TRUE,"GENERAL"}</definedName>
    <definedName name="ngdn" localSheetId="73" hidden="1">{"TAB1",#N/A,TRUE,"GENERAL";"TAB2",#N/A,TRUE,"GENERAL";"TAB3",#N/A,TRUE,"GENERAL";"TAB4",#N/A,TRUE,"GENERAL";"TAB5",#N/A,TRUE,"GENERAL"}</definedName>
    <definedName name="ngdn" localSheetId="75" hidden="1">{"TAB1",#N/A,TRUE,"GENERAL";"TAB2",#N/A,TRUE,"GENERAL";"TAB3",#N/A,TRUE,"GENERAL";"TAB4",#N/A,TRUE,"GENERAL";"TAB5",#N/A,TRUE,"GENERAL"}</definedName>
    <definedName name="ngdn" localSheetId="77" hidden="1">{"TAB1",#N/A,TRUE,"GENERAL";"TAB2",#N/A,TRUE,"GENERAL";"TAB3",#N/A,TRUE,"GENERAL";"TAB4",#N/A,TRUE,"GENERAL";"TAB5",#N/A,TRUE,"GENERAL"}</definedName>
    <definedName name="ngdn" localSheetId="79"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6" hidden="1">{"via1",#N/A,TRUE,"general";"via2",#N/A,TRUE,"general";"via3",#N/A,TRUE,"general"}</definedName>
    <definedName name="ngfh" localSheetId="28" hidden="1">{"via1",#N/A,TRUE,"general";"via2",#N/A,TRUE,"general";"via3",#N/A,TRUE,"general"}</definedName>
    <definedName name="ngfh" localSheetId="30" hidden="1">{"via1",#N/A,TRUE,"general";"via2",#N/A,TRUE,"general";"via3",#N/A,TRUE,"general"}</definedName>
    <definedName name="ngfh" localSheetId="81" hidden="1">{"via1",#N/A,TRUE,"general";"via2",#N/A,TRUE,"general";"via3",#N/A,TRUE,"general"}</definedName>
    <definedName name="ngfh" localSheetId="32" hidden="1">{"via1",#N/A,TRUE,"general";"via2",#N/A,TRUE,"general";"via3",#N/A,TRUE,"general"}</definedName>
    <definedName name="ngfh" localSheetId="34" hidden="1">{"via1",#N/A,TRUE,"general";"via2",#N/A,TRUE,"general";"via3",#N/A,TRUE,"general"}</definedName>
    <definedName name="ngfh" localSheetId="36" hidden="1">{"via1",#N/A,TRUE,"general";"via2",#N/A,TRUE,"general";"via3",#N/A,TRUE,"general"}</definedName>
    <definedName name="ngfh" localSheetId="38" hidden="1">{"via1",#N/A,TRUE,"general";"via2",#N/A,TRUE,"general";"via3",#N/A,TRUE,"general"}</definedName>
    <definedName name="ngfh" localSheetId="40" hidden="1">{"via1",#N/A,TRUE,"general";"via2",#N/A,TRUE,"general";"via3",#N/A,TRUE,"general"}</definedName>
    <definedName name="ngfh" localSheetId="42" hidden="1">{"via1",#N/A,TRUE,"general";"via2",#N/A,TRUE,"general";"via3",#N/A,TRUE,"general"}</definedName>
    <definedName name="ngfh" localSheetId="45" hidden="1">{"via1",#N/A,TRUE,"general";"via2",#N/A,TRUE,"general";"via3",#N/A,TRUE,"general"}</definedName>
    <definedName name="ngfh" localSheetId="47" hidden="1">{"via1",#N/A,TRUE,"general";"via2",#N/A,TRUE,"general";"via3",#N/A,TRUE,"general"}</definedName>
    <definedName name="ngfh" localSheetId="49" hidden="1">{"via1",#N/A,TRUE,"general";"via2",#N/A,TRUE,"general";"via3",#N/A,TRUE,"general"}</definedName>
    <definedName name="ngfh" localSheetId="51" hidden="1">{"via1",#N/A,TRUE,"general";"via2",#N/A,TRUE,"general";"via3",#N/A,TRUE,"general"}</definedName>
    <definedName name="ngfh" localSheetId="53" hidden="1">{"via1",#N/A,TRUE,"general";"via2",#N/A,TRUE,"general";"via3",#N/A,TRUE,"general"}</definedName>
    <definedName name="ngfh" localSheetId="55" hidden="1">{"via1",#N/A,TRUE,"general";"via2",#N/A,TRUE,"general";"via3",#N/A,TRUE,"general"}</definedName>
    <definedName name="ngfh" localSheetId="57" hidden="1">{"via1",#N/A,TRUE,"general";"via2",#N/A,TRUE,"general";"via3",#N/A,TRUE,"general"}</definedName>
    <definedName name="ngfh" localSheetId="59" hidden="1">{"via1",#N/A,TRUE,"general";"via2",#N/A,TRUE,"general";"via3",#N/A,TRUE,"general"}</definedName>
    <definedName name="ngfh" localSheetId="61" hidden="1">{"via1",#N/A,TRUE,"general";"via2",#N/A,TRUE,"general";"via3",#N/A,TRUE,"general"}</definedName>
    <definedName name="ngfh" localSheetId="63" hidden="1">{"via1",#N/A,TRUE,"general";"via2",#N/A,TRUE,"general";"via3",#N/A,TRUE,"general"}</definedName>
    <definedName name="ngfh" localSheetId="65" hidden="1">{"via1",#N/A,TRUE,"general";"via2",#N/A,TRUE,"general";"via3",#N/A,TRUE,"general"}</definedName>
    <definedName name="ngfh" localSheetId="67" hidden="1">{"via1",#N/A,TRUE,"general";"via2",#N/A,TRUE,"general";"via3",#N/A,TRUE,"general"}</definedName>
    <definedName name="ngfh" localSheetId="69" hidden="1">{"via1",#N/A,TRUE,"general";"via2",#N/A,TRUE,"general";"via3",#N/A,TRUE,"general"}</definedName>
    <definedName name="ngfh" localSheetId="71" hidden="1">{"via1",#N/A,TRUE,"general";"via2",#N/A,TRUE,"general";"via3",#N/A,TRUE,"general"}</definedName>
    <definedName name="ngfh" localSheetId="73" hidden="1">{"via1",#N/A,TRUE,"general";"via2",#N/A,TRUE,"general";"via3",#N/A,TRUE,"general"}</definedName>
    <definedName name="ngfh" localSheetId="75" hidden="1">{"via1",#N/A,TRUE,"general";"via2",#N/A,TRUE,"general";"via3",#N/A,TRUE,"general"}</definedName>
    <definedName name="ngfh" localSheetId="77" hidden="1">{"via1",#N/A,TRUE,"general";"via2",#N/A,TRUE,"general";"via3",#N/A,TRUE,"general"}</definedName>
    <definedName name="ngfh" localSheetId="79"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G">#REF!</definedName>
    <definedName name="nhn" localSheetId="26" hidden="1">{"via1",#N/A,TRUE,"general";"via2",#N/A,TRUE,"general";"via3",#N/A,TRUE,"general"}</definedName>
    <definedName name="nhn" localSheetId="28" hidden="1">{"via1",#N/A,TRUE,"general";"via2",#N/A,TRUE,"general";"via3",#N/A,TRUE,"general"}</definedName>
    <definedName name="nhn" localSheetId="30" hidden="1">{"via1",#N/A,TRUE,"general";"via2",#N/A,TRUE,"general";"via3",#N/A,TRUE,"general"}</definedName>
    <definedName name="nhn" localSheetId="81" hidden="1">{"via1",#N/A,TRUE,"general";"via2",#N/A,TRUE,"general";"via3",#N/A,TRUE,"general"}</definedName>
    <definedName name="nhn" localSheetId="32" hidden="1">{"via1",#N/A,TRUE,"general";"via2",#N/A,TRUE,"general";"via3",#N/A,TRUE,"general"}</definedName>
    <definedName name="nhn" localSheetId="34" hidden="1">{"via1",#N/A,TRUE,"general";"via2",#N/A,TRUE,"general";"via3",#N/A,TRUE,"general"}</definedName>
    <definedName name="nhn" localSheetId="36" hidden="1">{"via1",#N/A,TRUE,"general";"via2",#N/A,TRUE,"general";"via3",#N/A,TRUE,"general"}</definedName>
    <definedName name="nhn" localSheetId="38" hidden="1">{"via1",#N/A,TRUE,"general";"via2",#N/A,TRUE,"general";"via3",#N/A,TRUE,"general"}</definedName>
    <definedName name="nhn" localSheetId="40" hidden="1">{"via1",#N/A,TRUE,"general";"via2",#N/A,TRUE,"general";"via3",#N/A,TRUE,"general"}</definedName>
    <definedName name="nhn" localSheetId="42" hidden="1">{"via1",#N/A,TRUE,"general";"via2",#N/A,TRUE,"general";"via3",#N/A,TRUE,"general"}</definedName>
    <definedName name="nhn" localSheetId="45" hidden="1">{"via1",#N/A,TRUE,"general";"via2",#N/A,TRUE,"general";"via3",#N/A,TRUE,"general"}</definedName>
    <definedName name="nhn" localSheetId="47" hidden="1">{"via1",#N/A,TRUE,"general";"via2",#N/A,TRUE,"general";"via3",#N/A,TRUE,"general"}</definedName>
    <definedName name="nhn" localSheetId="49" hidden="1">{"via1",#N/A,TRUE,"general";"via2",#N/A,TRUE,"general";"via3",#N/A,TRUE,"general"}</definedName>
    <definedName name="nhn" localSheetId="51" hidden="1">{"via1",#N/A,TRUE,"general";"via2",#N/A,TRUE,"general";"via3",#N/A,TRUE,"general"}</definedName>
    <definedName name="nhn" localSheetId="53" hidden="1">{"via1",#N/A,TRUE,"general";"via2",#N/A,TRUE,"general";"via3",#N/A,TRUE,"general"}</definedName>
    <definedName name="nhn" localSheetId="55" hidden="1">{"via1",#N/A,TRUE,"general";"via2",#N/A,TRUE,"general";"via3",#N/A,TRUE,"general"}</definedName>
    <definedName name="nhn" localSheetId="57" hidden="1">{"via1",#N/A,TRUE,"general";"via2",#N/A,TRUE,"general";"via3",#N/A,TRUE,"general"}</definedName>
    <definedName name="nhn" localSheetId="59" hidden="1">{"via1",#N/A,TRUE,"general";"via2",#N/A,TRUE,"general";"via3",#N/A,TRUE,"general"}</definedName>
    <definedName name="nhn" localSheetId="61" hidden="1">{"via1",#N/A,TRUE,"general";"via2",#N/A,TRUE,"general";"via3",#N/A,TRUE,"general"}</definedName>
    <definedName name="nhn" localSheetId="63" hidden="1">{"via1",#N/A,TRUE,"general";"via2",#N/A,TRUE,"general";"via3",#N/A,TRUE,"general"}</definedName>
    <definedName name="nhn" localSheetId="65" hidden="1">{"via1",#N/A,TRUE,"general";"via2",#N/A,TRUE,"general";"via3",#N/A,TRUE,"general"}</definedName>
    <definedName name="nhn" localSheetId="67" hidden="1">{"via1",#N/A,TRUE,"general";"via2",#N/A,TRUE,"general";"via3",#N/A,TRUE,"general"}</definedName>
    <definedName name="nhn" localSheetId="69" hidden="1">{"via1",#N/A,TRUE,"general";"via2",#N/A,TRUE,"general";"via3",#N/A,TRUE,"general"}</definedName>
    <definedName name="nhn" localSheetId="71" hidden="1">{"via1",#N/A,TRUE,"general";"via2",#N/A,TRUE,"general";"via3",#N/A,TRUE,"general"}</definedName>
    <definedName name="nhn" localSheetId="73" hidden="1">{"via1",#N/A,TRUE,"general";"via2",#N/A,TRUE,"general";"via3",#N/A,TRUE,"general"}</definedName>
    <definedName name="nhn" localSheetId="75" hidden="1">{"via1",#N/A,TRUE,"general";"via2",#N/A,TRUE,"general";"via3",#N/A,TRUE,"general"}</definedName>
    <definedName name="nhn" localSheetId="77" hidden="1">{"via1",#N/A,TRUE,"general";"via2",#N/A,TRUE,"general";"via3",#N/A,TRUE,"general"}</definedName>
    <definedName name="nhn" localSheetId="79"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6"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8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40" hidden="1">{"TAB1",#N/A,TRUE,"GENERAL";"TAB2",#N/A,TRUE,"GENERAL";"TAB3",#N/A,TRUE,"GENERAL";"TAB4",#N/A,TRUE,"GENERAL";"TAB5",#N/A,TRUE,"GENERAL"}</definedName>
    <definedName name="nhncfgn" localSheetId="42" hidden="1">{"TAB1",#N/A,TRUE,"GENERAL";"TAB2",#N/A,TRUE,"GENERAL";"TAB3",#N/A,TRUE,"GENERAL";"TAB4",#N/A,TRUE,"GENERAL";"TAB5",#N/A,TRUE,"GENERAL"}</definedName>
    <definedName name="nhncfgn" localSheetId="45" hidden="1">{"TAB1",#N/A,TRUE,"GENERAL";"TAB2",#N/A,TRUE,"GENERAL";"TAB3",#N/A,TRUE,"GENERAL";"TAB4",#N/A,TRUE,"GENERAL";"TAB5",#N/A,TRUE,"GENERAL"}</definedName>
    <definedName name="nhncfgn" localSheetId="47" hidden="1">{"TAB1",#N/A,TRUE,"GENERAL";"TAB2",#N/A,TRUE,"GENERAL";"TAB3",#N/A,TRUE,"GENERAL";"TAB4",#N/A,TRUE,"GENERAL";"TAB5",#N/A,TRUE,"GENERAL"}</definedName>
    <definedName name="nhncfgn" localSheetId="49" hidden="1">{"TAB1",#N/A,TRUE,"GENERAL";"TAB2",#N/A,TRUE,"GENERAL";"TAB3",#N/A,TRUE,"GENERAL";"TAB4",#N/A,TRUE,"GENERAL";"TAB5",#N/A,TRUE,"GENERAL"}</definedName>
    <definedName name="nhncfgn" localSheetId="51" hidden="1">{"TAB1",#N/A,TRUE,"GENERAL";"TAB2",#N/A,TRUE,"GENERAL";"TAB3",#N/A,TRUE,"GENERAL";"TAB4",#N/A,TRUE,"GENERAL";"TAB5",#N/A,TRUE,"GENERAL"}</definedName>
    <definedName name="nhncfgn" localSheetId="53" hidden="1">{"TAB1",#N/A,TRUE,"GENERAL";"TAB2",#N/A,TRUE,"GENERAL";"TAB3",#N/A,TRUE,"GENERAL";"TAB4",#N/A,TRUE,"GENERAL";"TAB5",#N/A,TRUE,"GENERAL"}</definedName>
    <definedName name="nhncfgn" localSheetId="55" hidden="1">{"TAB1",#N/A,TRUE,"GENERAL";"TAB2",#N/A,TRUE,"GENERAL";"TAB3",#N/A,TRUE,"GENERAL";"TAB4",#N/A,TRUE,"GENERAL";"TAB5",#N/A,TRUE,"GENERAL"}</definedName>
    <definedName name="nhncfgn" localSheetId="57" hidden="1">{"TAB1",#N/A,TRUE,"GENERAL";"TAB2",#N/A,TRUE,"GENERAL";"TAB3",#N/A,TRUE,"GENERAL";"TAB4",#N/A,TRUE,"GENERAL";"TAB5",#N/A,TRUE,"GENERAL"}</definedName>
    <definedName name="nhncfgn" localSheetId="59" hidden="1">{"TAB1",#N/A,TRUE,"GENERAL";"TAB2",#N/A,TRUE,"GENERAL";"TAB3",#N/A,TRUE,"GENERAL";"TAB4",#N/A,TRUE,"GENERAL";"TAB5",#N/A,TRUE,"GENERAL"}</definedName>
    <definedName name="nhncfgn" localSheetId="61" hidden="1">{"TAB1",#N/A,TRUE,"GENERAL";"TAB2",#N/A,TRUE,"GENERAL";"TAB3",#N/A,TRUE,"GENERAL";"TAB4",#N/A,TRUE,"GENERAL";"TAB5",#N/A,TRUE,"GENERAL"}</definedName>
    <definedName name="nhncfgn" localSheetId="63" hidden="1">{"TAB1",#N/A,TRUE,"GENERAL";"TAB2",#N/A,TRUE,"GENERAL";"TAB3",#N/A,TRUE,"GENERAL";"TAB4",#N/A,TRUE,"GENERAL";"TAB5",#N/A,TRUE,"GENERAL"}</definedName>
    <definedName name="nhncfgn" localSheetId="65" hidden="1">{"TAB1",#N/A,TRUE,"GENERAL";"TAB2",#N/A,TRUE,"GENERAL";"TAB3",#N/A,TRUE,"GENERAL";"TAB4",#N/A,TRUE,"GENERAL";"TAB5",#N/A,TRUE,"GENERAL"}</definedName>
    <definedName name="nhncfgn" localSheetId="67" hidden="1">{"TAB1",#N/A,TRUE,"GENERAL";"TAB2",#N/A,TRUE,"GENERAL";"TAB3",#N/A,TRUE,"GENERAL";"TAB4",#N/A,TRUE,"GENERAL";"TAB5",#N/A,TRUE,"GENERAL"}</definedName>
    <definedName name="nhncfgn" localSheetId="69" hidden="1">{"TAB1",#N/A,TRUE,"GENERAL";"TAB2",#N/A,TRUE,"GENERAL";"TAB3",#N/A,TRUE,"GENERAL";"TAB4",#N/A,TRUE,"GENERAL";"TAB5",#N/A,TRUE,"GENERAL"}</definedName>
    <definedName name="nhncfgn" localSheetId="71" hidden="1">{"TAB1",#N/A,TRUE,"GENERAL";"TAB2",#N/A,TRUE,"GENERAL";"TAB3",#N/A,TRUE,"GENERAL";"TAB4",#N/A,TRUE,"GENERAL";"TAB5",#N/A,TRUE,"GENERAL"}</definedName>
    <definedName name="nhncfgn" localSheetId="73" hidden="1">{"TAB1",#N/A,TRUE,"GENERAL";"TAB2",#N/A,TRUE,"GENERAL";"TAB3",#N/A,TRUE,"GENERAL";"TAB4",#N/A,TRUE,"GENERAL";"TAB5",#N/A,TRUE,"GENERAL"}</definedName>
    <definedName name="nhncfgn" localSheetId="75" hidden="1">{"TAB1",#N/A,TRUE,"GENERAL";"TAB2",#N/A,TRUE,"GENERAL";"TAB3",#N/A,TRUE,"GENERAL";"TAB4",#N/A,TRUE,"GENERAL";"TAB5",#N/A,TRUE,"GENERAL"}</definedName>
    <definedName name="nhncfgn" localSheetId="77" hidden="1">{"TAB1",#N/A,TRUE,"GENERAL";"TAB2",#N/A,TRUE,"GENERAL";"TAB3",#N/A,TRUE,"GENERAL";"TAB4",#N/A,TRUE,"GENERAL";"TAB5",#N/A,TRUE,"GENERAL"}</definedName>
    <definedName name="nhncfgn" localSheetId="79"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6" hidden="1">{"via1",#N/A,TRUE,"general";"via2",#N/A,TRUE,"general";"via3",#N/A,TRUE,"general"}</definedName>
    <definedName name="nhndr" localSheetId="28" hidden="1">{"via1",#N/A,TRUE,"general";"via2",#N/A,TRUE,"general";"via3",#N/A,TRUE,"general"}</definedName>
    <definedName name="nhndr" localSheetId="30" hidden="1">{"via1",#N/A,TRUE,"general";"via2",#N/A,TRUE,"general";"via3",#N/A,TRUE,"general"}</definedName>
    <definedName name="nhndr" localSheetId="81" hidden="1">{"via1",#N/A,TRUE,"general";"via2",#N/A,TRUE,"general";"via3",#N/A,TRUE,"general"}</definedName>
    <definedName name="nhndr" localSheetId="32" hidden="1">{"via1",#N/A,TRUE,"general";"via2",#N/A,TRUE,"general";"via3",#N/A,TRUE,"general"}</definedName>
    <definedName name="nhndr" localSheetId="34" hidden="1">{"via1",#N/A,TRUE,"general";"via2",#N/A,TRUE,"general";"via3",#N/A,TRUE,"general"}</definedName>
    <definedName name="nhndr" localSheetId="36" hidden="1">{"via1",#N/A,TRUE,"general";"via2",#N/A,TRUE,"general";"via3",#N/A,TRUE,"general"}</definedName>
    <definedName name="nhndr" localSheetId="38" hidden="1">{"via1",#N/A,TRUE,"general";"via2",#N/A,TRUE,"general";"via3",#N/A,TRUE,"general"}</definedName>
    <definedName name="nhndr" localSheetId="40" hidden="1">{"via1",#N/A,TRUE,"general";"via2",#N/A,TRUE,"general";"via3",#N/A,TRUE,"general"}</definedName>
    <definedName name="nhndr" localSheetId="42" hidden="1">{"via1",#N/A,TRUE,"general";"via2",#N/A,TRUE,"general";"via3",#N/A,TRUE,"general"}</definedName>
    <definedName name="nhndr" localSheetId="45" hidden="1">{"via1",#N/A,TRUE,"general";"via2",#N/A,TRUE,"general";"via3",#N/A,TRUE,"general"}</definedName>
    <definedName name="nhndr" localSheetId="47" hidden="1">{"via1",#N/A,TRUE,"general";"via2",#N/A,TRUE,"general";"via3",#N/A,TRUE,"general"}</definedName>
    <definedName name="nhndr" localSheetId="49" hidden="1">{"via1",#N/A,TRUE,"general";"via2",#N/A,TRUE,"general";"via3",#N/A,TRUE,"general"}</definedName>
    <definedName name="nhndr" localSheetId="51" hidden="1">{"via1",#N/A,TRUE,"general";"via2",#N/A,TRUE,"general";"via3",#N/A,TRUE,"general"}</definedName>
    <definedName name="nhndr" localSheetId="53" hidden="1">{"via1",#N/A,TRUE,"general";"via2",#N/A,TRUE,"general";"via3",#N/A,TRUE,"general"}</definedName>
    <definedName name="nhndr" localSheetId="55" hidden="1">{"via1",#N/A,TRUE,"general";"via2",#N/A,TRUE,"general";"via3",#N/A,TRUE,"general"}</definedName>
    <definedName name="nhndr" localSheetId="57" hidden="1">{"via1",#N/A,TRUE,"general";"via2",#N/A,TRUE,"general";"via3",#N/A,TRUE,"general"}</definedName>
    <definedName name="nhndr" localSheetId="59" hidden="1">{"via1",#N/A,TRUE,"general";"via2",#N/A,TRUE,"general";"via3",#N/A,TRUE,"general"}</definedName>
    <definedName name="nhndr" localSheetId="61" hidden="1">{"via1",#N/A,TRUE,"general";"via2",#N/A,TRUE,"general";"via3",#N/A,TRUE,"general"}</definedName>
    <definedName name="nhndr" localSheetId="63" hidden="1">{"via1",#N/A,TRUE,"general";"via2",#N/A,TRUE,"general";"via3",#N/A,TRUE,"general"}</definedName>
    <definedName name="nhndr" localSheetId="65" hidden="1">{"via1",#N/A,TRUE,"general";"via2",#N/A,TRUE,"general";"via3",#N/A,TRUE,"general"}</definedName>
    <definedName name="nhndr" localSheetId="67" hidden="1">{"via1",#N/A,TRUE,"general";"via2",#N/A,TRUE,"general";"via3",#N/A,TRUE,"general"}</definedName>
    <definedName name="nhndr" localSheetId="69" hidden="1">{"via1",#N/A,TRUE,"general";"via2",#N/A,TRUE,"general";"via3",#N/A,TRUE,"general"}</definedName>
    <definedName name="nhndr" localSheetId="71" hidden="1">{"via1",#N/A,TRUE,"general";"via2",#N/A,TRUE,"general";"via3",#N/A,TRUE,"general"}</definedName>
    <definedName name="nhndr" localSheetId="73" hidden="1">{"via1",#N/A,TRUE,"general";"via2",#N/A,TRUE,"general";"via3",#N/A,TRUE,"general"}</definedName>
    <definedName name="nhndr" localSheetId="75" hidden="1">{"via1",#N/A,TRUE,"general";"via2",#N/A,TRUE,"general";"via3",#N/A,TRUE,"general"}</definedName>
    <definedName name="nhndr" localSheetId="77" hidden="1">{"via1",#N/A,TRUE,"general";"via2",#N/A,TRUE,"general";"via3",#N/A,TRUE,"general"}</definedName>
    <definedName name="nhndr" localSheetId="79"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[59]EMPRESA!$F$8</definedName>
    <definedName name="NJ">[111]Hoja1!$G$2</definedName>
    <definedName name="NJH" localSheetId="56">#REF!</definedName>
    <definedName name="NJH" localSheetId="58">#REF!</definedName>
    <definedName name="NJH" localSheetId="60">#REF!</definedName>
    <definedName name="NJH" localSheetId="62">#REF!</definedName>
    <definedName name="NJH" localSheetId="64">#REF!</definedName>
    <definedName name="NJH" localSheetId="66">#REF!</definedName>
    <definedName name="NJH" localSheetId="68">#REF!</definedName>
    <definedName name="NJH">#REF!</definedName>
    <definedName name="NM" localSheetId="56">#REF!</definedName>
    <definedName name="NM" localSheetId="58">#REF!</definedName>
    <definedName name="NM" localSheetId="60">#REF!</definedName>
    <definedName name="NM" localSheetId="62">#REF!</definedName>
    <definedName name="NM" localSheetId="64">#REF!</definedName>
    <definedName name="NM" localSheetId="66">#REF!</definedName>
    <definedName name="NM" localSheetId="68">#REF!</definedName>
    <definedName name="NM">#REF!</definedName>
    <definedName name="Nmax">#REF!</definedName>
    <definedName name="nmdlf">#REF!</definedName>
    <definedName name="NMJHGL" localSheetId="56">#REF!</definedName>
    <definedName name="NMJHGL" localSheetId="58">#REF!</definedName>
    <definedName name="NMJHGL" localSheetId="60">#REF!</definedName>
    <definedName name="NMJHGL" localSheetId="62">#REF!</definedName>
    <definedName name="NMJHGL" localSheetId="64">#REF!</definedName>
    <definedName name="NMJHGL" localSheetId="66">#REF!</definedName>
    <definedName name="NMJHGL" localSheetId="68">#REF!</definedName>
    <definedName name="NMJHGL">#REF!</definedName>
    <definedName name="nmmmm" localSheetId="26" hidden="1">{"via1",#N/A,TRUE,"general";"via2",#N/A,TRUE,"general";"via3",#N/A,TRUE,"general"}</definedName>
    <definedName name="nmmmm" localSheetId="28" hidden="1">{"via1",#N/A,TRUE,"general";"via2",#N/A,TRUE,"general";"via3",#N/A,TRUE,"general"}</definedName>
    <definedName name="nmmmm" localSheetId="30" hidden="1">{"via1",#N/A,TRUE,"general";"via2",#N/A,TRUE,"general";"via3",#N/A,TRUE,"general"}</definedName>
    <definedName name="nmmmm" localSheetId="81" hidden="1">{"via1",#N/A,TRUE,"general";"via2",#N/A,TRUE,"general";"via3",#N/A,TRUE,"general"}</definedName>
    <definedName name="nmmmm" localSheetId="32" hidden="1">{"via1",#N/A,TRUE,"general";"via2",#N/A,TRUE,"general";"via3",#N/A,TRUE,"general"}</definedName>
    <definedName name="nmmmm" localSheetId="34" hidden="1">{"via1",#N/A,TRUE,"general";"via2",#N/A,TRUE,"general";"via3",#N/A,TRUE,"general"}</definedName>
    <definedName name="nmmmm" localSheetId="36" hidden="1">{"via1",#N/A,TRUE,"general";"via2",#N/A,TRUE,"general";"via3",#N/A,TRUE,"general"}</definedName>
    <definedName name="nmmmm" localSheetId="38" hidden="1">{"via1",#N/A,TRUE,"general";"via2",#N/A,TRUE,"general";"via3",#N/A,TRUE,"general"}</definedName>
    <definedName name="nmmmm" localSheetId="40" hidden="1">{"via1",#N/A,TRUE,"general";"via2",#N/A,TRUE,"general";"via3",#N/A,TRUE,"general"}</definedName>
    <definedName name="nmmmm" localSheetId="42" hidden="1">{"via1",#N/A,TRUE,"general";"via2",#N/A,TRUE,"general";"via3",#N/A,TRUE,"general"}</definedName>
    <definedName name="nmmmm" localSheetId="45" hidden="1">{"via1",#N/A,TRUE,"general";"via2",#N/A,TRUE,"general";"via3",#N/A,TRUE,"general"}</definedName>
    <definedName name="nmmmm" localSheetId="47" hidden="1">{"via1",#N/A,TRUE,"general";"via2",#N/A,TRUE,"general";"via3",#N/A,TRUE,"general"}</definedName>
    <definedName name="nmmmm" localSheetId="49" hidden="1">{"via1",#N/A,TRUE,"general";"via2",#N/A,TRUE,"general";"via3",#N/A,TRUE,"general"}</definedName>
    <definedName name="nmmmm" localSheetId="51" hidden="1">{"via1",#N/A,TRUE,"general";"via2",#N/A,TRUE,"general";"via3",#N/A,TRUE,"general"}</definedName>
    <definedName name="nmmmm" localSheetId="53" hidden="1">{"via1",#N/A,TRUE,"general";"via2",#N/A,TRUE,"general";"via3",#N/A,TRUE,"general"}</definedName>
    <definedName name="nmmmm" localSheetId="55" hidden="1">{"via1",#N/A,TRUE,"general";"via2",#N/A,TRUE,"general";"via3",#N/A,TRUE,"general"}</definedName>
    <definedName name="nmmmm" localSheetId="57" hidden="1">{"via1",#N/A,TRUE,"general";"via2",#N/A,TRUE,"general";"via3",#N/A,TRUE,"general"}</definedName>
    <definedName name="nmmmm" localSheetId="59" hidden="1">{"via1",#N/A,TRUE,"general";"via2",#N/A,TRUE,"general";"via3",#N/A,TRUE,"general"}</definedName>
    <definedName name="nmmmm" localSheetId="61" hidden="1">{"via1",#N/A,TRUE,"general";"via2",#N/A,TRUE,"general";"via3",#N/A,TRUE,"general"}</definedName>
    <definedName name="nmmmm" localSheetId="63" hidden="1">{"via1",#N/A,TRUE,"general";"via2",#N/A,TRUE,"general";"via3",#N/A,TRUE,"general"}</definedName>
    <definedName name="nmmmm" localSheetId="65" hidden="1">{"via1",#N/A,TRUE,"general";"via2",#N/A,TRUE,"general";"via3",#N/A,TRUE,"general"}</definedName>
    <definedName name="nmmmm" localSheetId="67" hidden="1">{"via1",#N/A,TRUE,"general";"via2",#N/A,TRUE,"general";"via3",#N/A,TRUE,"general"}</definedName>
    <definedName name="nmmmm" localSheetId="69" hidden="1">{"via1",#N/A,TRUE,"general";"via2",#N/A,TRUE,"general";"via3",#N/A,TRUE,"general"}</definedName>
    <definedName name="nmmmm" localSheetId="71" hidden="1">{"via1",#N/A,TRUE,"general";"via2",#N/A,TRUE,"general";"via3",#N/A,TRUE,"general"}</definedName>
    <definedName name="nmmmm" localSheetId="73" hidden="1">{"via1",#N/A,TRUE,"general";"via2",#N/A,TRUE,"general";"via3",#N/A,TRUE,"general"}</definedName>
    <definedName name="nmmmm" localSheetId="75" hidden="1">{"via1",#N/A,TRUE,"general";"via2",#N/A,TRUE,"general";"via3",#N/A,TRUE,"general"}</definedName>
    <definedName name="nmmmm" localSheetId="77" hidden="1">{"via1",#N/A,TRUE,"general";"via2",#N/A,TRUE,"general";"via3",#N/A,TRUE,"general"}</definedName>
    <definedName name="nmmmm" localSheetId="79"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6" hidden="1">{"TAB1",#N/A,TRUE,"GENERAL";"TAB2",#N/A,TRUE,"GENERAL";"TAB3",#N/A,TRUE,"GENERAL";"TAB4",#N/A,TRUE,"GENERAL";"TAB5",#N/A,TRUE,"GENERAL"}</definedName>
    <definedName name="NN" localSheetId="28" hidden="1">{"TAB1",#N/A,TRUE,"GENERAL";"TAB2",#N/A,TRUE,"GENERAL";"TAB3",#N/A,TRUE,"GENERAL";"TAB4",#N/A,TRUE,"GENERAL";"TAB5",#N/A,TRUE,"GENERAL"}</definedName>
    <definedName name="NN" localSheetId="30" hidden="1">{"TAB1",#N/A,TRUE,"GENERAL";"TAB2",#N/A,TRUE,"GENERAL";"TAB3",#N/A,TRUE,"GENERAL";"TAB4",#N/A,TRUE,"GENERAL";"TAB5",#N/A,TRUE,"GENERAL"}</definedName>
    <definedName name="NN" localSheetId="81" hidden="1">{"TAB1",#N/A,TRUE,"GENERAL";"TAB2",#N/A,TRUE,"GENERAL";"TAB3",#N/A,TRUE,"GENERAL";"TAB4",#N/A,TRUE,"GENERAL";"TAB5",#N/A,TRUE,"GENERAL"}</definedName>
    <definedName name="NN" localSheetId="32" hidden="1">{"TAB1",#N/A,TRUE,"GENERAL";"TAB2",#N/A,TRUE,"GENERAL";"TAB3",#N/A,TRUE,"GENERAL";"TAB4",#N/A,TRUE,"GENERAL";"TAB5",#N/A,TRUE,"GENERAL"}</definedName>
    <definedName name="NN" localSheetId="34" hidden="1">{"TAB1",#N/A,TRUE,"GENERAL";"TAB2",#N/A,TRUE,"GENERAL";"TAB3",#N/A,TRUE,"GENERAL";"TAB4",#N/A,TRUE,"GENERAL";"TAB5",#N/A,TRUE,"GENERAL"}</definedName>
    <definedName name="NN" localSheetId="36" hidden="1">{"TAB1",#N/A,TRUE,"GENERAL";"TAB2",#N/A,TRUE,"GENERAL";"TAB3",#N/A,TRUE,"GENERAL";"TAB4",#N/A,TRUE,"GENERAL";"TAB5",#N/A,TRUE,"GENERAL"}</definedName>
    <definedName name="NN" localSheetId="38" hidden="1">{"TAB1",#N/A,TRUE,"GENERAL";"TAB2",#N/A,TRUE,"GENERAL";"TAB3",#N/A,TRUE,"GENERAL";"TAB4",#N/A,TRUE,"GENERAL";"TAB5",#N/A,TRUE,"GENERAL"}</definedName>
    <definedName name="NN" localSheetId="40" hidden="1">{"TAB1",#N/A,TRUE,"GENERAL";"TAB2",#N/A,TRUE,"GENERAL";"TAB3",#N/A,TRUE,"GENERAL";"TAB4",#N/A,TRUE,"GENERAL";"TAB5",#N/A,TRUE,"GENERAL"}</definedName>
    <definedName name="NN" localSheetId="42" hidden="1">{"TAB1",#N/A,TRUE,"GENERAL";"TAB2",#N/A,TRUE,"GENERAL";"TAB3",#N/A,TRUE,"GENERAL";"TAB4",#N/A,TRUE,"GENERAL";"TAB5",#N/A,TRUE,"GENERAL"}</definedName>
    <definedName name="NN" localSheetId="45" hidden="1">{"TAB1",#N/A,TRUE,"GENERAL";"TAB2",#N/A,TRUE,"GENERAL";"TAB3",#N/A,TRUE,"GENERAL";"TAB4",#N/A,TRUE,"GENERAL";"TAB5",#N/A,TRUE,"GENERAL"}</definedName>
    <definedName name="NN" localSheetId="47" hidden="1">{"TAB1",#N/A,TRUE,"GENERAL";"TAB2",#N/A,TRUE,"GENERAL";"TAB3",#N/A,TRUE,"GENERAL";"TAB4",#N/A,TRUE,"GENERAL";"TAB5",#N/A,TRUE,"GENERAL"}</definedName>
    <definedName name="NN" localSheetId="49" hidden="1">{"TAB1",#N/A,TRUE,"GENERAL";"TAB2",#N/A,TRUE,"GENERAL";"TAB3",#N/A,TRUE,"GENERAL";"TAB4",#N/A,TRUE,"GENERAL";"TAB5",#N/A,TRUE,"GENERAL"}</definedName>
    <definedName name="NN" localSheetId="51" hidden="1">{"TAB1",#N/A,TRUE,"GENERAL";"TAB2",#N/A,TRUE,"GENERAL";"TAB3",#N/A,TRUE,"GENERAL";"TAB4",#N/A,TRUE,"GENERAL";"TAB5",#N/A,TRUE,"GENERAL"}</definedName>
    <definedName name="NN" localSheetId="53" hidden="1">{"TAB1",#N/A,TRUE,"GENERAL";"TAB2",#N/A,TRUE,"GENERAL";"TAB3",#N/A,TRUE,"GENERAL";"TAB4",#N/A,TRUE,"GENERAL";"TAB5",#N/A,TRUE,"GENERAL"}</definedName>
    <definedName name="NN" localSheetId="55" hidden="1">{"TAB1",#N/A,TRUE,"GENERAL";"TAB2",#N/A,TRUE,"GENERAL";"TAB3",#N/A,TRUE,"GENERAL";"TAB4",#N/A,TRUE,"GENERAL";"TAB5",#N/A,TRUE,"GENERAL"}</definedName>
    <definedName name="NN" localSheetId="57" hidden="1">{"TAB1",#N/A,TRUE,"GENERAL";"TAB2",#N/A,TRUE,"GENERAL";"TAB3",#N/A,TRUE,"GENERAL";"TAB4",#N/A,TRUE,"GENERAL";"TAB5",#N/A,TRUE,"GENERAL"}</definedName>
    <definedName name="NN" localSheetId="59" hidden="1">{"TAB1",#N/A,TRUE,"GENERAL";"TAB2",#N/A,TRUE,"GENERAL";"TAB3",#N/A,TRUE,"GENERAL";"TAB4",#N/A,TRUE,"GENERAL";"TAB5",#N/A,TRUE,"GENERAL"}</definedName>
    <definedName name="NN" localSheetId="61" hidden="1">{"TAB1",#N/A,TRUE,"GENERAL";"TAB2",#N/A,TRUE,"GENERAL";"TAB3",#N/A,TRUE,"GENERAL";"TAB4",#N/A,TRUE,"GENERAL";"TAB5",#N/A,TRUE,"GENERAL"}</definedName>
    <definedName name="NN" localSheetId="63" hidden="1">{"TAB1",#N/A,TRUE,"GENERAL";"TAB2",#N/A,TRUE,"GENERAL";"TAB3",#N/A,TRUE,"GENERAL";"TAB4",#N/A,TRUE,"GENERAL";"TAB5",#N/A,TRUE,"GENERAL"}</definedName>
    <definedName name="NN" localSheetId="65" hidden="1">{"TAB1",#N/A,TRUE,"GENERAL";"TAB2",#N/A,TRUE,"GENERAL";"TAB3",#N/A,TRUE,"GENERAL";"TAB4",#N/A,TRUE,"GENERAL";"TAB5",#N/A,TRUE,"GENERAL"}</definedName>
    <definedName name="NN" localSheetId="67" hidden="1">{"TAB1",#N/A,TRUE,"GENERAL";"TAB2",#N/A,TRUE,"GENERAL";"TAB3",#N/A,TRUE,"GENERAL";"TAB4",#N/A,TRUE,"GENERAL";"TAB5",#N/A,TRUE,"GENERAL"}</definedName>
    <definedName name="NN" localSheetId="69" hidden="1">{"TAB1",#N/A,TRUE,"GENERAL";"TAB2",#N/A,TRUE,"GENERAL";"TAB3",#N/A,TRUE,"GENERAL";"TAB4",#N/A,TRUE,"GENERAL";"TAB5",#N/A,TRUE,"GENERAL"}</definedName>
    <definedName name="NN" localSheetId="71" hidden="1">{"TAB1",#N/A,TRUE,"GENERAL";"TAB2",#N/A,TRUE,"GENERAL";"TAB3",#N/A,TRUE,"GENERAL";"TAB4",#N/A,TRUE,"GENERAL";"TAB5",#N/A,TRUE,"GENERAL"}</definedName>
    <definedName name="NN" localSheetId="73" hidden="1">{"TAB1",#N/A,TRUE,"GENERAL";"TAB2",#N/A,TRUE,"GENERAL";"TAB3",#N/A,TRUE,"GENERAL";"TAB4",#N/A,TRUE,"GENERAL";"TAB5",#N/A,TRUE,"GENERAL"}</definedName>
    <definedName name="NN" localSheetId="75" hidden="1">{"TAB1",#N/A,TRUE,"GENERAL";"TAB2",#N/A,TRUE,"GENERAL";"TAB3",#N/A,TRUE,"GENERAL";"TAB4",#N/A,TRUE,"GENERAL";"TAB5",#N/A,TRUE,"GENERAL"}</definedName>
    <definedName name="NN" localSheetId="77" hidden="1">{"TAB1",#N/A,TRUE,"GENERAL";"TAB2",#N/A,TRUE,"GENERAL";"TAB3",#N/A,TRUE,"GENERAL";"TAB4",#N/A,TRUE,"GENERAL";"TAB5",#N/A,TRUE,"GENERAL"}</definedName>
    <definedName name="NN" localSheetId="79"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8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40"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45" hidden="1">{"TAB1",#N/A,TRUE,"GENERAL";"TAB2",#N/A,TRUE,"GENERAL";"TAB3",#N/A,TRUE,"GENERAL";"TAB4",#N/A,TRUE,"GENERAL";"TAB5",#N/A,TRUE,"GENERAL"}</definedName>
    <definedName name="nndng" localSheetId="47" hidden="1">{"TAB1",#N/A,TRUE,"GENERAL";"TAB2",#N/A,TRUE,"GENERAL";"TAB3",#N/A,TRUE,"GENERAL";"TAB4",#N/A,TRUE,"GENERAL";"TAB5",#N/A,TRUE,"GENERAL"}</definedName>
    <definedName name="nndng" localSheetId="49" hidden="1">{"TAB1",#N/A,TRUE,"GENERAL";"TAB2",#N/A,TRUE,"GENERAL";"TAB3",#N/A,TRUE,"GENERAL";"TAB4",#N/A,TRUE,"GENERAL";"TAB5",#N/A,TRUE,"GENERAL"}</definedName>
    <definedName name="nndng" localSheetId="51" hidden="1">{"TAB1",#N/A,TRUE,"GENERAL";"TAB2",#N/A,TRUE,"GENERAL";"TAB3",#N/A,TRUE,"GENERAL";"TAB4",#N/A,TRUE,"GENERAL";"TAB5",#N/A,TRUE,"GENERAL"}</definedName>
    <definedName name="nndng" localSheetId="53" hidden="1">{"TAB1",#N/A,TRUE,"GENERAL";"TAB2",#N/A,TRUE,"GENERAL";"TAB3",#N/A,TRUE,"GENERAL";"TAB4",#N/A,TRUE,"GENERAL";"TAB5",#N/A,TRUE,"GENERAL"}</definedName>
    <definedName name="nndng" localSheetId="55" hidden="1">{"TAB1",#N/A,TRUE,"GENERAL";"TAB2",#N/A,TRUE,"GENERAL";"TAB3",#N/A,TRUE,"GENERAL";"TAB4",#N/A,TRUE,"GENERAL";"TAB5",#N/A,TRUE,"GENERAL"}</definedName>
    <definedName name="nndng" localSheetId="57" hidden="1">{"TAB1",#N/A,TRUE,"GENERAL";"TAB2",#N/A,TRUE,"GENERAL";"TAB3",#N/A,TRUE,"GENERAL";"TAB4",#N/A,TRUE,"GENERAL";"TAB5",#N/A,TRUE,"GENERAL"}</definedName>
    <definedName name="nndng" localSheetId="59" hidden="1">{"TAB1",#N/A,TRUE,"GENERAL";"TAB2",#N/A,TRUE,"GENERAL";"TAB3",#N/A,TRUE,"GENERAL";"TAB4",#N/A,TRUE,"GENERAL";"TAB5",#N/A,TRUE,"GENERAL"}</definedName>
    <definedName name="nndng" localSheetId="61" hidden="1">{"TAB1",#N/A,TRUE,"GENERAL";"TAB2",#N/A,TRUE,"GENERAL";"TAB3",#N/A,TRUE,"GENERAL";"TAB4",#N/A,TRUE,"GENERAL";"TAB5",#N/A,TRUE,"GENERAL"}</definedName>
    <definedName name="nndng" localSheetId="63" hidden="1">{"TAB1",#N/A,TRUE,"GENERAL";"TAB2",#N/A,TRUE,"GENERAL";"TAB3",#N/A,TRUE,"GENERAL";"TAB4",#N/A,TRUE,"GENERAL";"TAB5",#N/A,TRUE,"GENERAL"}</definedName>
    <definedName name="nndng" localSheetId="65" hidden="1">{"TAB1",#N/A,TRUE,"GENERAL";"TAB2",#N/A,TRUE,"GENERAL";"TAB3",#N/A,TRUE,"GENERAL";"TAB4",#N/A,TRUE,"GENERAL";"TAB5",#N/A,TRUE,"GENERAL"}</definedName>
    <definedName name="nndng" localSheetId="67" hidden="1">{"TAB1",#N/A,TRUE,"GENERAL";"TAB2",#N/A,TRUE,"GENERAL";"TAB3",#N/A,TRUE,"GENERAL";"TAB4",#N/A,TRUE,"GENERAL";"TAB5",#N/A,TRUE,"GENERAL"}</definedName>
    <definedName name="nndng" localSheetId="69" hidden="1">{"TAB1",#N/A,TRUE,"GENERAL";"TAB2",#N/A,TRUE,"GENERAL";"TAB3",#N/A,TRUE,"GENERAL";"TAB4",#N/A,TRUE,"GENERAL";"TAB5",#N/A,TRUE,"GENERAL"}</definedName>
    <definedName name="nndng" localSheetId="71" hidden="1">{"TAB1",#N/A,TRUE,"GENERAL";"TAB2",#N/A,TRUE,"GENERAL";"TAB3",#N/A,TRUE,"GENERAL";"TAB4",#N/A,TRUE,"GENERAL";"TAB5",#N/A,TRUE,"GENERAL"}</definedName>
    <definedName name="nndng" localSheetId="73" hidden="1">{"TAB1",#N/A,TRUE,"GENERAL";"TAB2",#N/A,TRUE,"GENERAL";"TAB3",#N/A,TRUE,"GENERAL";"TAB4",#N/A,TRUE,"GENERAL";"TAB5",#N/A,TRUE,"GENERAL"}</definedName>
    <definedName name="nndng" localSheetId="75" hidden="1">{"TAB1",#N/A,TRUE,"GENERAL";"TAB2",#N/A,TRUE,"GENERAL";"TAB3",#N/A,TRUE,"GENERAL";"TAB4",#N/A,TRUE,"GENERAL";"TAB5",#N/A,TRUE,"GENERAL"}</definedName>
    <definedName name="nndng" localSheetId="77" hidden="1">{"TAB1",#N/A,TRUE,"GENERAL";"TAB2",#N/A,TRUE,"GENERAL";"TAB3",#N/A,TRUE,"GENERAL";"TAB4",#N/A,TRUE,"GENERAL";"TAB5",#N/A,TRUE,"GENERAL"}</definedName>
    <definedName name="nndng" localSheetId="79"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6" hidden="1">{"TAB1",#N/A,TRUE,"GENERAL";"TAB2",#N/A,TRUE,"GENERAL";"TAB3",#N/A,TRUE,"GENERAL";"TAB4",#N/A,TRUE,"GENERAL";"TAB5",#N/A,TRUE,"GENERAL"}</definedName>
    <definedName name="nnn" localSheetId="28" hidden="1">{"TAB1",#N/A,TRUE,"GENERAL";"TAB2",#N/A,TRUE,"GENERAL";"TAB3",#N/A,TRUE,"GENERAL";"TAB4",#N/A,TRUE,"GENERAL";"TAB5",#N/A,TRUE,"GENERAL"}</definedName>
    <definedName name="nnn" localSheetId="30" hidden="1">{"TAB1",#N/A,TRUE,"GENERAL";"TAB2",#N/A,TRUE,"GENERAL";"TAB3",#N/A,TRUE,"GENERAL";"TAB4",#N/A,TRUE,"GENERAL";"TAB5",#N/A,TRUE,"GENERAL"}</definedName>
    <definedName name="nnn" localSheetId="81" hidden="1">{"TAB1",#N/A,TRUE,"GENERAL";"TAB2",#N/A,TRUE,"GENERAL";"TAB3",#N/A,TRUE,"GENERAL";"TAB4",#N/A,TRUE,"GENERAL";"TAB5",#N/A,TRUE,"GENERAL"}</definedName>
    <definedName name="NNN" localSheetId="80">[27]!absc</definedName>
    <definedName name="nnn" localSheetId="32" hidden="1">{"TAB1",#N/A,TRUE,"GENERAL";"TAB2",#N/A,TRUE,"GENERAL";"TAB3",#N/A,TRUE,"GENERAL";"TAB4",#N/A,TRUE,"GENERAL";"TAB5",#N/A,TRUE,"GENERAL"}</definedName>
    <definedName name="nnn" localSheetId="34" hidden="1">{"TAB1",#N/A,TRUE,"GENERAL";"TAB2",#N/A,TRUE,"GENERAL";"TAB3",#N/A,TRUE,"GENERAL";"TAB4",#N/A,TRUE,"GENERAL";"TAB5",#N/A,TRUE,"GENERAL"}</definedName>
    <definedName name="nnn" localSheetId="36" hidden="1">{"TAB1",#N/A,TRUE,"GENERAL";"TAB2",#N/A,TRUE,"GENERAL";"TAB3",#N/A,TRUE,"GENERAL";"TAB4",#N/A,TRUE,"GENERAL";"TAB5",#N/A,TRUE,"GENERAL"}</definedName>
    <definedName name="nnn" localSheetId="38" hidden="1">{"TAB1",#N/A,TRUE,"GENERAL";"TAB2",#N/A,TRUE,"GENERAL";"TAB3",#N/A,TRUE,"GENERAL";"TAB4",#N/A,TRUE,"GENERAL";"TAB5",#N/A,TRUE,"GENERAL"}</definedName>
    <definedName name="nnn" localSheetId="40" hidden="1">{"TAB1",#N/A,TRUE,"GENERAL";"TAB2",#N/A,TRUE,"GENERAL";"TAB3",#N/A,TRUE,"GENERAL";"TAB4",#N/A,TRUE,"GENERAL";"TAB5",#N/A,TRUE,"GENERAL"}</definedName>
    <definedName name="nnn" localSheetId="42" hidden="1">{"TAB1",#N/A,TRUE,"GENERAL";"TAB2",#N/A,TRUE,"GENERAL";"TAB3",#N/A,TRUE,"GENERAL";"TAB4",#N/A,TRUE,"GENERAL";"TAB5",#N/A,TRUE,"GENERAL"}</definedName>
    <definedName name="nnn" localSheetId="45" hidden="1">{"TAB1",#N/A,TRUE,"GENERAL";"TAB2",#N/A,TRUE,"GENERAL";"TAB3",#N/A,TRUE,"GENERAL";"TAB4",#N/A,TRUE,"GENERAL";"TAB5",#N/A,TRUE,"GENERAL"}</definedName>
    <definedName name="NNN" localSheetId="44">[27]!absc</definedName>
    <definedName name="nnn" localSheetId="47" hidden="1">{"TAB1",#N/A,TRUE,"GENERAL";"TAB2",#N/A,TRUE,"GENERAL";"TAB3",#N/A,TRUE,"GENERAL";"TAB4",#N/A,TRUE,"GENERAL";"TAB5",#N/A,TRUE,"GENERAL"}</definedName>
    <definedName name="nnn" localSheetId="49" hidden="1">{"TAB1",#N/A,TRUE,"GENERAL";"TAB2",#N/A,TRUE,"GENERAL";"TAB3",#N/A,TRUE,"GENERAL";"TAB4",#N/A,TRUE,"GENERAL";"TAB5",#N/A,TRUE,"GENERAL"}</definedName>
    <definedName name="nnn" localSheetId="51" hidden="1">{"TAB1",#N/A,TRUE,"GENERAL";"TAB2",#N/A,TRUE,"GENERAL";"TAB3",#N/A,TRUE,"GENERAL";"TAB4",#N/A,TRUE,"GENERAL";"TAB5",#N/A,TRUE,"GENERAL"}</definedName>
    <definedName name="nnn" localSheetId="53" hidden="1">{"TAB1",#N/A,TRUE,"GENERAL";"TAB2",#N/A,TRUE,"GENERAL";"TAB3",#N/A,TRUE,"GENERAL";"TAB4",#N/A,TRUE,"GENERAL";"TAB5",#N/A,TRUE,"GENERAL"}</definedName>
    <definedName name="nnn" localSheetId="55" hidden="1">{"TAB1",#N/A,TRUE,"GENERAL";"TAB2",#N/A,TRUE,"GENERAL";"TAB3",#N/A,TRUE,"GENERAL";"TAB4",#N/A,TRUE,"GENERAL";"TAB5",#N/A,TRUE,"GENERAL"}</definedName>
    <definedName name="nnn" localSheetId="57" hidden="1">{"TAB1",#N/A,TRUE,"GENERAL";"TAB2",#N/A,TRUE,"GENERAL";"TAB3",#N/A,TRUE,"GENERAL";"TAB4",#N/A,TRUE,"GENERAL";"TAB5",#N/A,TRUE,"GENERAL"}</definedName>
    <definedName name="nnn" localSheetId="59" hidden="1">{"TAB1",#N/A,TRUE,"GENERAL";"TAB2",#N/A,TRUE,"GENERAL";"TAB3",#N/A,TRUE,"GENERAL";"TAB4",#N/A,TRUE,"GENERAL";"TAB5",#N/A,TRUE,"GENERAL"}</definedName>
    <definedName name="nnn" localSheetId="61" hidden="1">{"TAB1",#N/A,TRUE,"GENERAL";"TAB2",#N/A,TRUE,"GENERAL";"TAB3",#N/A,TRUE,"GENERAL";"TAB4",#N/A,TRUE,"GENERAL";"TAB5",#N/A,TRUE,"GENERAL"}</definedName>
    <definedName name="nnn" localSheetId="63" hidden="1">{"TAB1",#N/A,TRUE,"GENERAL";"TAB2",#N/A,TRUE,"GENERAL";"TAB3",#N/A,TRUE,"GENERAL";"TAB4",#N/A,TRUE,"GENERAL";"TAB5",#N/A,TRUE,"GENERAL"}</definedName>
    <definedName name="nnn" localSheetId="65" hidden="1">{"TAB1",#N/A,TRUE,"GENERAL";"TAB2",#N/A,TRUE,"GENERAL";"TAB3",#N/A,TRUE,"GENERAL";"TAB4",#N/A,TRUE,"GENERAL";"TAB5",#N/A,TRUE,"GENERAL"}</definedName>
    <definedName name="nnn" localSheetId="67" hidden="1">{"TAB1",#N/A,TRUE,"GENERAL";"TAB2",#N/A,TRUE,"GENERAL";"TAB3",#N/A,TRUE,"GENERAL";"TAB4",#N/A,TRUE,"GENERAL";"TAB5",#N/A,TRUE,"GENERAL"}</definedName>
    <definedName name="nnn" localSheetId="69" hidden="1">{"TAB1",#N/A,TRUE,"GENERAL";"TAB2",#N/A,TRUE,"GENERAL";"TAB3",#N/A,TRUE,"GENERAL";"TAB4",#N/A,TRUE,"GENERAL";"TAB5",#N/A,TRUE,"GENERAL"}</definedName>
    <definedName name="nnn" localSheetId="71" hidden="1">{"TAB1",#N/A,TRUE,"GENERAL";"TAB2",#N/A,TRUE,"GENERAL";"TAB3",#N/A,TRUE,"GENERAL";"TAB4",#N/A,TRUE,"GENERAL";"TAB5",#N/A,TRUE,"GENERAL"}</definedName>
    <definedName name="NNN" localSheetId="56">[27]!absc</definedName>
    <definedName name="NNN" localSheetId="58">[27]!absc</definedName>
    <definedName name="NNN" localSheetId="60">[27]!absc</definedName>
    <definedName name="NNN" localSheetId="62">[27]!absc</definedName>
    <definedName name="NNN" localSheetId="64">[27]!absc</definedName>
    <definedName name="NNN" localSheetId="66">[27]!absc</definedName>
    <definedName name="NNN" localSheetId="68">[27]!absc</definedName>
    <definedName name="nnn" localSheetId="73" hidden="1">{"TAB1",#N/A,TRUE,"GENERAL";"TAB2",#N/A,TRUE,"GENERAL";"TAB3",#N/A,TRUE,"GENERAL";"TAB4",#N/A,TRUE,"GENERAL";"TAB5",#N/A,TRUE,"GENERAL"}</definedName>
    <definedName name="nnn" localSheetId="75" hidden="1">{"TAB1",#N/A,TRUE,"GENERAL";"TAB2",#N/A,TRUE,"GENERAL";"TAB3",#N/A,TRUE,"GENERAL";"TAB4",#N/A,TRUE,"GENERAL";"TAB5",#N/A,TRUE,"GENERAL"}</definedName>
    <definedName name="nnn" localSheetId="77" hidden="1">{"TAB1",#N/A,TRUE,"GENERAL";"TAB2",#N/A,TRUE,"GENERAL";"TAB3",#N/A,TRUE,"GENERAL";"TAB4",#N/A,TRUE,"GENERAL";"TAB5",#N/A,TRUE,"GENERAL"}</definedName>
    <definedName name="nnn" localSheetId="79" hidden="1">{"TAB1",#N/A,TRUE,"GENERAL";"TAB2",#N/A,TRUE,"GENERAL";"TAB3",#N/A,TRUE,"GENERAL";"TAB4",#N/A,TRUE,"GENERAL";"TAB5",#N/A,TRUE,"GENERAL"}</definedName>
    <definedName name="NNN" localSheetId="16">[27]!absc</definedName>
    <definedName name="nnn" localSheetId="3" hidden="1">{"TAB1",#N/A,TRUE,"GENERAL";"TAB2",#N/A,TRUE,"GENERAL";"TAB3",#N/A,TRUE,"GENERAL";"TAB4",#N/A,TRUE,"GENERAL";"TAB5",#N/A,TRUE,"GENERAL"}</definedName>
    <definedName name="NNN" localSheetId="10">[27]!absc</definedName>
    <definedName name="NNN">[27]!absc</definedName>
    <definedName name="nnnhd" localSheetId="26" hidden="1">{"via1",#N/A,TRUE,"general";"via2",#N/A,TRUE,"general";"via3",#N/A,TRUE,"general"}</definedName>
    <definedName name="nnnhd" localSheetId="28" hidden="1">{"via1",#N/A,TRUE,"general";"via2",#N/A,TRUE,"general";"via3",#N/A,TRUE,"general"}</definedName>
    <definedName name="nnnhd" localSheetId="30" hidden="1">{"via1",#N/A,TRUE,"general";"via2",#N/A,TRUE,"general";"via3",#N/A,TRUE,"general"}</definedName>
    <definedName name="nnnhd" localSheetId="81" hidden="1">{"via1",#N/A,TRUE,"general";"via2",#N/A,TRUE,"general";"via3",#N/A,TRUE,"general"}</definedName>
    <definedName name="nnnhd" localSheetId="32" hidden="1">{"via1",#N/A,TRUE,"general";"via2",#N/A,TRUE,"general";"via3",#N/A,TRUE,"general"}</definedName>
    <definedName name="nnnhd" localSheetId="34" hidden="1">{"via1",#N/A,TRUE,"general";"via2",#N/A,TRUE,"general";"via3",#N/A,TRUE,"general"}</definedName>
    <definedName name="nnnhd" localSheetId="36" hidden="1">{"via1",#N/A,TRUE,"general";"via2",#N/A,TRUE,"general";"via3",#N/A,TRUE,"general"}</definedName>
    <definedName name="nnnhd" localSheetId="38" hidden="1">{"via1",#N/A,TRUE,"general";"via2",#N/A,TRUE,"general";"via3",#N/A,TRUE,"general"}</definedName>
    <definedName name="nnnhd" localSheetId="40" hidden="1">{"via1",#N/A,TRUE,"general";"via2",#N/A,TRUE,"general";"via3",#N/A,TRUE,"general"}</definedName>
    <definedName name="nnnhd" localSheetId="42" hidden="1">{"via1",#N/A,TRUE,"general";"via2",#N/A,TRUE,"general";"via3",#N/A,TRUE,"general"}</definedName>
    <definedName name="nnnhd" localSheetId="45" hidden="1">{"via1",#N/A,TRUE,"general";"via2",#N/A,TRUE,"general";"via3",#N/A,TRUE,"general"}</definedName>
    <definedName name="nnnhd" localSheetId="47" hidden="1">{"via1",#N/A,TRUE,"general";"via2",#N/A,TRUE,"general";"via3",#N/A,TRUE,"general"}</definedName>
    <definedName name="nnnhd" localSheetId="49" hidden="1">{"via1",#N/A,TRUE,"general";"via2",#N/A,TRUE,"general";"via3",#N/A,TRUE,"general"}</definedName>
    <definedName name="nnnhd" localSheetId="51" hidden="1">{"via1",#N/A,TRUE,"general";"via2",#N/A,TRUE,"general";"via3",#N/A,TRUE,"general"}</definedName>
    <definedName name="nnnhd" localSheetId="53" hidden="1">{"via1",#N/A,TRUE,"general";"via2",#N/A,TRUE,"general";"via3",#N/A,TRUE,"general"}</definedName>
    <definedName name="nnnhd" localSheetId="55" hidden="1">{"via1",#N/A,TRUE,"general";"via2",#N/A,TRUE,"general";"via3",#N/A,TRUE,"general"}</definedName>
    <definedName name="nnnhd" localSheetId="57" hidden="1">{"via1",#N/A,TRUE,"general";"via2",#N/A,TRUE,"general";"via3",#N/A,TRUE,"general"}</definedName>
    <definedName name="nnnhd" localSheetId="59" hidden="1">{"via1",#N/A,TRUE,"general";"via2",#N/A,TRUE,"general";"via3",#N/A,TRUE,"general"}</definedName>
    <definedName name="nnnhd" localSheetId="61" hidden="1">{"via1",#N/A,TRUE,"general";"via2",#N/A,TRUE,"general";"via3",#N/A,TRUE,"general"}</definedName>
    <definedName name="nnnhd" localSheetId="63" hidden="1">{"via1",#N/A,TRUE,"general";"via2",#N/A,TRUE,"general";"via3",#N/A,TRUE,"general"}</definedName>
    <definedName name="nnnhd" localSheetId="65" hidden="1">{"via1",#N/A,TRUE,"general";"via2",#N/A,TRUE,"general";"via3",#N/A,TRUE,"general"}</definedName>
    <definedName name="nnnhd" localSheetId="67" hidden="1">{"via1",#N/A,TRUE,"general";"via2",#N/A,TRUE,"general";"via3",#N/A,TRUE,"general"}</definedName>
    <definedName name="nnnhd" localSheetId="69" hidden="1">{"via1",#N/A,TRUE,"general";"via2",#N/A,TRUE,"general";"via3",#N/A,TRUE,"general"}</definedName>
    <definedName name="nnnhd" localSheetId="71" hidden="1">{"via1",#N/A,TRUE,"general";"via2",#N/A,TRUE,"general";"via3",#N/A,TRUE,"general"}</definedName>
    <definedName name="nnnhd" localSheetId="73" hidden="1">{"via1",#N/A,TRUE,"general";"via2",#N/A,TRUE,"general";"via3",#N/A,TRUE,"general"}</definedName>
    <definedName name="nnnhd" localSheetId="75" hidden="1">{"via1",#N/A,TRUE,"general";"via2",#N/A,TRUE,"general";"via3",#N/A,TRUE,"general"}</definedName>
    <definedName name="nnnhd" localSheetId="77" hidden="1">{"via1",#N/A,TRUE,"general";"via2",#N/A,TRUE,"general";"via3",#N/A,TRUE,"general"}</definedName>
    <definedName name="nnnhd" localSheetId="79"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6" hidden="1">{"via1",#N/A,TRUE,"general";"via2",#N/A,TRUE,"general";"via3",#N/A,TRUE,"general"}</definedName>
    <definedName name="nnnnn" localSheetId="28" hidden="1">{"via1",#N/A,TRUE,"general";"via2",#N/A,TRUE,"general";"via3",#N/A,TRUE,"general"}</definedName>
    <definedName name="nnnnn" localSheetId="30" hidden="1">{"via1",#N/A,TRUE,"general";"via2",#N/A,TRUE,"general";"via3",#N/A,TRUE,"general"}</definedName>
    <definedName name="nnnnn" localSheetId="81" hidden="1">{"via1",#N/A,TRUE,"general";"via2",#N/A,TRUE,"general";"via3",#N/A,TRUE,"general"}</definedName>
    <definedName name="nnnnn" localSheetId="32" hidden="1">{"via1",#N/A,TRUE,"general";"via2",#N/A,TRUE,"general";"via3",#N/A,TRUE,"general"}</definedName>
    <definedName name="nnnnn" localSheetId="34" hidden="1">{"via1",#N/A,TRUE,"general";"via2",#N/A,TRUE,"general";"via3",#N/A,TRUE,"general"}</definedName>
    <definedName name="nnnnn" localSheetId="36" hidden="1">{"via1",#N/A,TRUE,"general";"via2",#N/A,TRUE,"general";"via3",#N/A,TRUE,"general"}</definedName>
    <definedName name="nnnnn" localSheetId="38" hidden="1">{"via1",#N/A,TRUE,"general";"via2",#N/A,TRUE,"general";"via3",#N/A,TRUE,"general"}</definedName>
    <definedName name="nnnnn" localSheetId="40" hidden="1">{"via1",#N/A,TRUE,"general";"via2",#N/A,TRUE,"general";"via3",#N/A,TRUE,"general"}</definedName>
    <definedName name="nnnnn" localSheetId="42" hidden="1">{"via1",#N/A,TRUE,"general";"via2",#N/A,TRUE,"general";"via3",#N/A,TRUE,"general"}</definedName>
    <definedName name="nnnnn" localSheetId="45" hidden="1">{"via1",#N/A,TRUE,"general";"via2",#N/A,TRUE,"general";"via3",#N/A,TRUE,"general"}</definedName>
    <definedName name="nnnnn" localSheetId="47" hidden="1">{"via1",#N/A,TRUE,"general";"via2",#N/A,TRUE,"general";"via3",#N/A,TRUE,"general"}</definedName>
    <definedName name="nnnnn" localSheetId="49" hidden="1">{"via1",#N/A,TRUE,"general";"via2",#N/A,TRUE,"general";"via3",#N/A,TRUE,"general"}</definedName>
    <definedName name="nnnnn" localSheetId="51" hidden="1">{"via1",#N/A,TRUE,"general";"via2",#N/A,TRUE,"general";"via3",#N/A,TRUE,"general"}</definedName>
    <definedName name="nnnnn" localSheetId="53" hidden="1">{"via1",#N/A,TRUE,"general";"via2",#N/A,TRUE,"general";"via3",#N/A,TRUE,"general"}</definedName>
    <definedName name="nnnnn" localSheetId="55" hidden="1">{"via1",#N/A,TRUE,"general";"via2",#N/A,TRUE,"general";"via3",#N/A,TRUE,"general"}</definedName>
    <definedName name="nnnnn" localSheetId="57" hidden="1">{"via1",#N/A,TRUE,"general";"via2",#N/A,TRUE,"general";"via3",#N/A,TRUE,"general"}</definedName>
    <definedName name="nnnnn" localSheetId="59" hidden="1">{"via1",#N/A,TRUE,"general";"via2",#N/A,TRUE,"general";"via3",#N/A,TRUE,"general"}</definedName>
    <definedName name="nnnnn" localSheetId="61" hidden="1">{"via1",#N/A,TRUE,"general";"via2",#N/A,TRUE,"general";"via3",#N/A,TRUE,"general"}</definedName>
    <definedName name="nnnnn" localSheetId="63" hidden="1">{"via1",#N/A,TRUE,"general";"via2",#N/A,TRUE,"general";"via3",#N/A,TRUE,"general"}</definedName>
    <definedName name="nnnnn" localSheetId="65" hidden="1">{"via1",#N/A,TRUE,"general";"via2",#N/A,TRUE,"general";"via3",#N/A,TRUE,"general"}</definedName>
    <definedName name="nnnnn" localSheetId="67" hidden="1">{"via1",#N/A,TRUE,"general";"via2",#N/A,TRUE,"general";"via3",#N/A,TRUE,"general"}</definedName>
    <definedName name="nnnnn" localSheetId="69" hidden="1">{"via1",#N/A,TRUE,"general";"via2",#N/A,TRUE,"general";"via3",#N/A,TRUE,"general"}</definedName>
    <definedName name="nnnnn" localSheetId="71" hidden="1">{"via1",#N/A,TRUE,"general";"via2",#N/A,TRUE,"general";"via3",#N/A,TRUE,"general"}</definedName>
    <definedName name="nnnnn" localSheetId="73" hidden="1">{"via1",#N/A,TRUE,"general";"via2",#N/A,TRUE,"general";"via3",#N/A,TRUE,"general"}</definedName>
    <definedName name="nnnnn" localSheetId="75" hidden="1">{"via1",#N/A,TRUE,"general";"via2",#N/A,TRUE,"general";"via3",#N/A,TRUE,"general"}</definedName>
    <definedName name="nnnnn" localSheetId="77" hidden="1">{"via1",#N/A,TRUE,"general";"via2",#N/A,TRUE,"general";"via3",#N/A,TRUE,"general"}</definedName>
    <definedName name="nnnnn" localSheetId="79"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6"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8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40" hidden="1">{"TAB1",#N/A,TRUE,"GENERAL";"TAB2",#N/A,TRUE,"GENERAL";"TAB3",#N/A,TRUE,"GENERAL";"TAB4",#N/A,TRUE,"GENERAL";"TAB5",#N/A,TRUE,"GENERAL"}</definedName>
    <definedName name="nnnnnd" localSheetId="42" hidden="1">{"TAB1",#N/A,TRUE,"GENERAL";"TAB2",#N/A,TRUE,"GENERAL";"TAB3",#N/A,TRUE,"GENERAL";"TAB4",#N/A,TRUE,"GENERAL";"TAB5",#N/A,TRUE,"GENERAL"}</definedName>
    <definedName name="nnnnnd" localSheetId="45" hidden="1">{"TAB1",#N/A,TRUE,"GENERAL";"TAB2",#N/A,TRUE,"GENERAL";"TAB3",#N/A,TRUE,"GENERAL";"TAB4",#N/A,TRUE,"GENERAL";"TAB5",#N/A,TRUE,"GENERAL"}</definedName>
    <definedName name="nnnnnd" localSheetId="47" hidden="1">{"TAB1",#N/A,TRUE,"GENERAL";"TAB2",#N/A,TRUE,"GENERAL";"TAB3",#N/A,TRUE,"GENERAL";"TAB4",#N/A,TRUE,"GENERAL";"TAB5",#N/A,TRUE,"GENERAL"}</definedName>
    <definedName name="nnnnnd" localSheetId="49" hidden="1">{"TAB1",#N/A,TRUE,"GENERAL";"TAB2",#N/A,TRUE,"GENERAL";"TAB3",#N/A,TRUE,"GENERAL";"TAB4",#N/A,TRUE,"GENERAL";"TAB5",#N/A,TRUE,"GENERAL"}</definedName>
    <definedName name="nnnnnd" localSheetId="51" hidden="1">{"TAB1",#N/A,TRUE,"GENERAL";"TAB2",#N/A,TRUE,"GENERAL";"TAB3",#N/A,TRUE,"GENERAL";"TAB4",#N/A,TRUE,"GENERAL";"TAB5",#N/A,TRUE,"GENERAL"}</definedName>
    <definedName name="nnnnnd" localSheetId="53" hidden="1">{"TAB1",#N/A,TRUE,"GENERAL";"TAB2",#N/A,TRUE,"GENERAL";"TAB3",#N/A,TRUE,"GENERAL";"TAB4",#N/A,TRUE,"GENERAL";"TAB5",#N/A,TRUE,"GENERAL"}</definedName>
    <definedName name="nnnnnd" localSheetId="55" hidden="1">{"TAB1",#N/A,TRUE,"GENERAL";"TAB2",#N/A,TRUE,"GENERAL";"TAB3",#N/A,TRUE,"GENERAL";"TAB4",#N/A,TRUE,"GENERAL";"TAB5",#N/A,TRUE,"GENERAL"}</definedName>
    <definedName name="nnnnnd" localSheetId="57" hidden="1">{"TAB1",#N/A,TRUE,"GENERAL";"TAB2",#N/A,TRUE,"GENERAL";"TAB3",#N/A,TRUE,"GENERAL";"TAB4",#N/A,TRUE,"GENERAL";"TAB5",#N/A,TRUE,"GENERAL"}</definedName>
    <definedName name="nnnnnd" localSheetId="59" hidden="1">{"TAB1",#N/A,TRUE,"GENERAL";"TAB2",#N/A,TRUE,"GENERAL";"TAB3",#N/A,TRUE,"GENERAL";"TAB4",#N/A,TRUE,"GENERAL";"TAB5",#N/A,TRUE,"GENERAL"}</definedName>
    <definedName name="nnnnnd" localSheetId="61" hidden="1">{"TAB1",#N/A,TRUE,"GENERAL";"TAB2",#N/A,TRUE,"GENERAL";"TAB3",#N/A,TRUE,"GENERAL";"TAB4",#N/A,TRUE,"GENERAL";"TAB5",#N/A,TRUE,"GENERAL"}</definedName>
    <definedName name="nnnnnd" localSheetId="63" hidden="1">{"TAB1",#N/A,TRUE,"GENERAL";"TAB2",#N/A,TRUE,"GENERAL";"TAB3",#N/A,TRUE,"GENERAL";"TAB4",#N/A,TRUE,"GENERAL";"TAB5",#N/A,TRUE,"GENERAL"}</definedName>
    <definedName name="nnnnnd" localSheetId="65" hidden="1">{"TAB1",#N/A,TRUE,"GENERAL";"TAB2",#N/A,TRUE,"GENERAL";"TAB3",#N/A,TRUE,"GENERAL";"TAB4",#N/A,TRUE,"GENERAL";"TAB5",#N/A,TRUE,"GENERAL"}</definedName>
    <definedName name="nnnnnd" localSheetId="67" hidden="1">{"TAB1",#N/A,TRUE,"GENERAL";"TAB2",#N/A,TRUE,"GENERAL";"TAB3",#N/A,TRUE,"GENERAL";"TAB4",#N/A,TRUE,"GENERAL";"TAB5",#N/A,TRUE,"GENERAL"}</definedName>
    <definedName name="nnnnnd" localSheetId="69" hidden="1">{"TAB1",#N/A,TRUE,"GENERAL";"TAB2",#N/A,TRUE,"GENERAL";"TAB3",#N/A,TRUE,"GENERAL";"TAB4",#N/A,TRUE,"GENERAL";"TAB5",#N/A,TRUE,"GENERAL"}</definedName>
    <definedName name="nnnnnd" localSheetId="71" hidden="1">{"TAB1",#N/A,TRUE,"GENERAL";"TAB2",#N/A,TRUE,"GENERAL";"TAB3",#N/A,TRUE,"GENERAL";"TAB4",#N/A,TRUE,"GENERAL";"TAB5",#N/A,TRUE,"GENERAL"}</definedName>
    <definedName name="nnnnnd" localSheetId="73" hidden="1">{"TAB1",#N/A,TRUE,"GENERAL";"TAB2",#N/A,TRUE,"GENERAL";"TAB3",#N/A,TRUE,"GENERAL";"TAB4",#N/A,TRUE,"GENERAL";"TAB5",#N/A,TRUE,"GENERAL"}</definedName>
    <definedName name="nnnnnd" localSheetId="75" hidden="1">{"TAB1",#N/A,TRUE,"GENERAL";"TAB2",#N/A,TRUE,"GENERAL";"TAB3",#N/A,TRUE,"GENERAL";"TAB4",#N/A,TRUE,"GENERAL";"TAB5",#N/A,TRUE,"GENERAL"}</definedName>
    <definedName name="nnnnnd" localSheetId="77" hidden="1">{"TAB1",#N/A,TRUE,"GENERAL";"TAB2",#N/A,TRUE,"GENERAL";"TAB3",#N/A,TRUE,"GENERAL";"TAB4",#N/A,TRUE,"GENERAL";"TAB5",#N/A,TRUE,"GENERAL"}</definedName>
    <definedName name="nnnnnd" localSheetId="79"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8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40"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45" hidden="1">{"TAB1",#N/A,TRUE,"GENERAL";"TAB2",#N/A,TRUE,"GENERAL";"TAB3",#N/A,TRUE,"GENERAL";"TAB4",#N/A,TRUE,"GENERAL";"TAB5",#N/A,TRUE,"GENERAL"}</definedName>
    <definedName name="nnnnnf" localSheetId="47" hidden="1">{"TAB1",#N/A,TRUE,"GENERAL";"TAB2",#N/A,TRUE,"GENERAL";"TAB3",#N/A,TRUE,"GENERAL";"TAB4",#N/A,TRUE,"GENERAL";"TAB5",#N/A,TRUE,"GENERAL"}</definedName>
    <definedName name="nnnnnf" localSheetId="49" hidden="1">{"TAB1",#N/A,TRUE,"GENERAL";"TAB2",#N/A,TRUE,"GENERAL";"TAB3",#N/A,TRUE,"GENERAL";"TAB4",#N/A,TRUE,"GENERAL";"TAB5",#N/A,TRUE,"GENERAL"}</definedName>
    <definedName name="nnnnnf" localSheetId="51" hidden="1">{"TAB1",#N/A,TRUE,"GENERAL";"TAB2",#N/A,TRUE,"GENERAL";"TAB3",#N/A,TRUE,"GENERAL";"TAB4",#N/A,TRUE,"GENERAL";"TAB5",#N/A,TRUE,"GENERAL"}</definedName>
    <definedName name="nnnnnf" localSheetId="53" hidden="1">{"TAB1",#N/A,TRUE,"GENERAL";"TAB2",#N/A,TRUE,"GENERAL";"TAB3",#N/A,TRUE,"GENERAL";"TAB4",#N/A,TRUE,"GENERAL";"TAB5",#N/A,TRUE,"GENERAL"}</definedName>
    <definedName name="nnnnnf" localSheetId="55" hidden="1">{"TAB1",#N/A,TRUE,"GENERAL";"TAB2",#N/A,TRUE,"GENERAL";"TAB3",#N/A,TRUE,"GENERAL";"TAB4",#N/A,TRUE,"GENERAL";"TAB5",#N/A,TRUE,"GENERAL"}</definedName>
    <definedName name="nnnnnf" localSheetId="57" hidden="1">{"TAB1",#N/A,TRUE,"GENERAL";"TAB2",#N/A,TRUE,"GENERAL";"TAB3",#N/A,TRUE,"GENERAL";"TAB4",#N/A,TRUE,"GENERAL";"TAB5",#N/A,TRUE,"GENERAL"}</definedName>
    <definedName name="nnnnnf" localSheetId="59" hidden="1">{"TAB1",#N/A,TRUE,"GENERAL";"TAB2",#N/A,TRUE,"GENERAL";"TAB3",#N/A,TRUE,"GENERAL";"TAB4",#N/A,TRUE,"GENERAL";"TAB5",#N/A,TRUE,"GENERAL"}</definedName>
    <definedName name="nnnnnf" localSheetId="61" hidden="1">{"TAB1",#N/A,TRUE,"GENERAL";"TAB2",#N/A,TRUE,"GENERAL";"TAB3",#N/A,TRUE,"GENERAL";"TAB4",#N/A,TRUE,"GENERAL";"TAB5",#N/A,TRUE,"GENERAL"}</definedName>
    <definedName name="nnnnnf" localSheetId="63" hidden="1">{"TAB1",#N/A,TRUE,"GENERAL";"TAB2",#N/A,TRUE,"GENERAL";"TAB3",#N/A,TRUE,"GENERAL";"TAB4",#N/A,TRUE,"GENERAL";"TAB5",#N/A,TRUE,"GENERAL"}</definedName>
    <definedName name="nnnnnf" localSheetId="65" hidden="1">{"TAB1",#N/A,TRUE,"GENERAL";"TAB2",#N/A,TRUE,"GENERAL";"TAB3",#N/A,TRUE,"GENERAL";"TAB4",#N/A,TRUE,"GENERAL";"TAB5",#N/A,TRUE,"GENERAL"}</definedName>
    <definedName name="nnnnnf" localSheetId="67" hidden="1">{"TAB1",#N/A,TRUE,"GENERAL";"TAB2",#N/A,TRUE,"GENERAL";"TAB3",#N/A,TRUE,"GENERAL";"TAB4",#N/A,TRUE,"GENERAL";"TAB5",#N/A,TRUE,"GENERAL"}</definedName>
    <definedName name="nnnnnf" localSheetId="69" hidden="1">{"TAB1",#N/A,TRUE,"GENERAL";"TAB2",#N/A,TRUE,"GENERAL";"TAB3",#N/A,TRUE,"GENERAL";"TAB4",#N/A,TRUE,"GENERAL";"TAB5",#N/A,TRUE,"GENERAL"}</definedName>
    <definedName name="nnnnnf" localSheetId="71" hidden="1">{"TAB1",#N/A,TRUE,"GENERAL";"TAB2",#N/A,TRUE,"GENERAL";"TAB3",#N/A,TRUE,"GENERAL";"TAB4",#N/A,TRUE,"GENERAL";"TAB5",#N/A,TRUE,"GENERAL"}</definedName>
    <definedName name="nnnnnf" localSheetId="73" hidden="1">{"TAB1",#N/A,TRUE,"GENERAL";"TAB2",#N/A,TRUE,"GENERAL";"TAB3",#N/A,TRUE,"GENERAL";"TAB4",#N/A,TRUE,"GENERAL";"TAB5",#N/A,TRUE,"GENERAL"}</definedName>
    <definedName name="nnnnnf" localSheetId="75" hidden="1">{"TAB1",#N/A,TRUE,"GENERAL";"TAB2",#N/A,TRUE,"GENERAL";"TAB3",#N/A,TRUE,"GENERAL";"TAB4",#N/A,TRUE,"GENERAL";"TAB5",#N/A,TRUE,"GENERAL"}</definedName>
    <definedName name="nnnnnf" localSheetId="77" hidden="1">{"TAB1",#N/A,TRUE,"GENERAL";"TAB2",#N/A,TRUE,"GENERAL";"TAB3",#N/A,TRUE,"GENERAL";"TAB4",#N/A,TRUE,"GENERAL";"TAB5",#N/A,TRUE,"GENERAL"}</definedName>
    <definedName name="nnnnnf" localSheetId="79"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6" hidden="1">{"via1",#N/A,TRUE,"general";"via2",#N/A,TRUE,"general";"via3",#N/A,TRUE,"general"}</definedName>
    <definedName name="nnnnnh" localSheetId="28" hidden="1">{"via1",#N/A,TRUE,"general";"via2",#N/A,TRUE,"general";"via3",#N/A,TRUE,"general"}</definedName>
    <definedName name="nnnnnh" localSheetId="30" hidden="1">{"via1",#N/A,TRUE,"general";"via2",#N/A,TRUE,"general";"via3",#N/A,TRUE,"general"}</definedName>
    <definedName name="nnnnnh" localSheetId="81" hidden="1">{"via1",#N/A,TRUE,"general";"via2",#N/A,TRUE,"general";"via3",#N/A,TRUE,"general"}</definedName>
    <definedName name="nnnnnh" localSheetId="32" hidden="1">{"via1",#N/A,TRUE,"general";"via2",#N/A,TRUE,"general";"via3",#N/A,TRUE,"general"}</definedName>
    <definedName name="nnnnnh" localSheetId="34" hidden="1">{"via1",#N/A,TRUE,"general";"via2",#N/A,TRUE,"general";"via3",#N/A,TRUE,"general"}</definedName>
    <definedName name="nnnnnh" localSheetId="36" hidden="1">{"via1",#N/A,TRUE,"general";"via2",#N/A,TRUE,"general";"via3",#N/A,TRUE,"general"}</definedName>
    <definedName name="nnnnnh" localSheetId="38" hidden="1">{"via1",#N/A,TRUE,"general";"via2",#N/A,TRUE,"general";"via3",#N/A,TRUE,"general"}</definedName>
    <definedName name="nnnnnh" localSheetId="40" hidden="1">{"via1",#N/A,TRUE,"general";"via2",#N/A,TRUE,"general";"via3",#N/A,TRUE,"general"}</definedName>
    <definedName name="nnnnnh" localSheetId="42" hidden="1">{"via1",#N/A,TRUE,"general";"via2",#N/A,TRUE,"general";"via3",#N/A,TRUE,"general"}</definedName>
    <definedName name="nnnnnh" localSheetId="45" hidden="1">{"via1",#N/A,TRUE,"general";"via2",#N/A,TRUE,"general";"via3",#N/A,TRUE,"general"}</definedName>
    <definedName name="nnnnnh" localSheetId="47" hidden="1">{"via1",#N/A,TRUE,"general";"via2",#N/A,TRUE,"general";"via3",#N/A,TRUE,"general"}</definedName>
    <definedName name="nnnnnh" localSheetId="49" hidden="1">{"via1",#N/A,TRUE,"general";"via2",#N/A,TRUE,"general";"via3",#N/A,TRUE,"general"}</definedName>
    <definedName name="nnnnnh" localSheetId="51" hidden="1">{"via1",#N/A,TRUE,"general";"via2",#N/A,TRUE,"general";"via3",#N/A,TRUE,"general"}</definedName>
    <definedName name="nnnnnh" localSheetId="53" hidden="1">{"via1",#N/A,TRUE,"general";"via2",#N/A,TRUE,"general";"via3",#N/A,TRUE,"general"}</definedName>
    <definedName name="nnnnnh" localSheetId="55" hidden="1">{"via1",#N/A,TRUE,"general";"via2",#N/A,TRUE,"general";"via3",#N/A,TRUE,"general"}</definedName>
    <definedName name="nnnnnh" localSheetId="57" hidden="1">{"via1",#N/A,TRUE,"general";"via2",#N/A,TRUE,"general";"via3",#N/A,TRUE,"general"}</definedName>
    <definedName name="nnnnnh" localSheetId="59" hidden="1">{"via1",#N/A,TRUE,"general";"via2",#N/A,TRUE,"general";"via3",#N/A,TRUE,"general"}</definedName>
    <definedName name="nnnnnh" localSheetId="61" hidden="1">{"via1",#N/A,TRUE,"general";"via2",#N/A,TRUE,"general";"via3",#N/A,TRUE,"general"}</definedName>
    <definedName name="nnnnnh" localSheetId="63" hidden="1">{"via1",#N/A,TRUE,"general";"via2",#N/A,TRUE,"general";"via3",#N/A,TRUE,"general"}</definedName>
    <definedName name="nnnnnh" localSheetId="65" hidden="1">{"via1",#N/A,TRUE,"general";"via2",#N/A,TRUE,"general";"via3",#N/A,TRUE,"general"}</definedName>
    <definedName name="nnnnnh" localSheetId="67" hidden="1">{"via1",#N/A,TRUE,"general";"via2",#N/A,TRUE,"general";"via3",#N/A,TRUE,"general"}</definedName>
    <definedName name="nnnnnh" localSheetId="69" hidden="1">{"via1",#N/A,TRUE,"general";"via2",#N/A,TRUE,"general";"via3",#N/A,TRUE,"general"}</definedName>
    <definedName name="nnnnnh" localSheetId="71" hidden="1">{"via1",#N/A,TRUE,"general";"via2",#N/A,TRUE,"general";"via3",#N/A,TRUE,"general"}</definedName>
    <definedName name="nnnnnh" localSheetId="73" hidden="1">{"via1",#N/A,TRUE,"general";"via2",#N/A,TRUE,"general";"via3",#N/A,TRUE,"general"}</definedName>
    <definedName name="nnnnnh" localSheetId="75" hidden="1">{"via1",#N/A,TRUE,"general";"via2",#N/A,TRUE,"general";"via3",#N/A,TRUE,"general"}</definedName>
    <definedName name="nnnnnh" localSheetId="77" hidden="1">{"via1",#N/A,TRUE,"general";"via2",#N/A,TRUE,"general";"via3",#N/A,TRUE,"general"}</definedName>
    <definedName name="nnnnnh" localSheetId="79"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6">'1,1'!ERR</definedName>
    <definedName name="NO" localSheetId="28">'1,2'!ERR</definedName>
    <definedName name="NO" localSheetId="30">'1,3'!ERR</definedName>
    <definedName name="NO" localSheetId="81">'12,2'!ERR</definedName>
    <definedName name="NO" localSheetId="32">'2,1-7,2-10,1'!ERR</definedName>
    <definedName name="NO" localSheetId="34">'2,2-7,3-10,2'!ERR</definedName>
    <definedName name="NO" localSheetId="36">'2,3-10,3'!ERR</definedName>
    <definedName name="NO" localSheetId="38">'2,4-10,4'!ERR</definedName>
    <definedName name="NO" localSheetId="40">'3,1'!ERR</definedName>
    <definedName name="NO" localSheetId="42">'3,2'!ERR</definedName>
    <definedName name="NO" localSheetId="45">'3,3'!ERR</definedName>
    <definedName name="NO" localSheetId="47">'3,5'!ERR</definedName>
    <definedName name="NO" localSheetId="49">'3,6'!ERR</definedName>
    <definedName name="NO" localSheetId="51">'4,1'!ERR</definedName>
    <definedName name="NO" localSheetId="53">'5,1-11,1'!ERR</definedName>
    <definedName name="NO" localSheetId="55">'6,1-8,2-12,1'!ERR</definedName>
    <definedName name="NO" localSheetId="57">'6,2'!ERR</definedName>
    <definedName name="NO" localSheetId="59">'6,3'!ERR</definedName>
    <definedName name="NO" localSheetId="61">'6,4-9,2'!ERR</definedName>
    <definedName name="NO" localSheetId="63">'6,5-9,3'!ERR</definedName>
    <definedName name="NO" localSheetId="65">'6,6'!ERR</definedName>
    <definedName name="NO" localSheetId="67">'6,7'!ERR</definedName>
    <definedName name="NO" localSheetId="69">'6,8'!ERR</definedName>
    <definedName name="NO" localSheetId="71">'6,9'!ERR</definedName>
    <definedName name="NO" localSheetId="73">'7,1'!ERR</definedName>
    <definedName name="NO" localSheetId="75">'8,1- 3,4'!ERR</definedName>
    <definedName name="NO" localSheetId="77">'8,3'!ERR</definedName>
    <definedName name="NO" localSheetId="79">'9,1'!ERR</definedName>
    <definedName name="NO">[0]!ERR</definedName>
    <definedName name="No_desarrolladas">'[37]Reservas de Petróleo'!$A$2,'[37]Reservas de Petróleo'!$A$1,'[37]Reservas de Petróleo'!$D$4,'[37]Reservas de Petróleo'!$G$1:$G$65536</definedName>
    <definedName name="NOMBRE" localSheetId="26">#REF!</definedName>
    <definedName name="NOMBRE" localSheetId="28">#REF!</definedName>
    <definedName name="NOMBRE" localSheetId="30">#REF!</definedName>
    <definedName name="NOMBRE" localSheetId="81">#REF!</definedName>
    <definedName name="NOMBRE" localSheetId="32">#REF!</definedName>
    <definedName name="NOMBRE" localSheetId="34">#REF!</definedName>
    <definedName name="NOMBRE" localSheetId="36">#REF!</definedName>
    <definedName name="NOMBRE" localSheetId="38">#REF!</definedName>
    <definedName name="NOMBRE" localSheetId="40">#REF!</definedName>
    <definedName name="NOMBRE" localSheetId="42">#REF!</definedName>
    <definedName name="NOMBRE" localSheetId="45">#REF!</definedName>
    <definedName name="NOMBRE" localSheetId="47">#REF!</definedName>
    <definedName name="NOMBRE" localSheetId="49">#REF!</definedName>
    <definedName name="NOMBRE" localSheetId="51">#REF!</definedName>
    <definedName name="NOMBRE" localSheetId="53">#REF!</definedName>
    <definedName name="NOMBRE" localSheetId="55">#REF!</definedName>
    <definedName name="NOMBRE" localSheetId="57">#REF!</definedName>
    <definedName name="NOMBRE" localSheetId="59">#REF!</definedName>
    <definedName name="NOMBRE" localSheetId="61">#REF!</definedName>
    <definedName name="NOMBRE" localSheetId="63">#REF!</definedName>
    <definedName name="NOMBRE" localSheetId="65">#REF!</definedName>
    <definedName name="NOMBRE" localSheetId="67">#REF!</definedName>
    <definedName name="NOMBRE" localSheetId="69">#REF!</definedName>
    <definedName name="NOMBRE" localSheetId="71">#REF!</definedName>
    <definedName name="NOMBRE" localSheetId="73">#REF!</definedName>
    <definedName name="NOMBRE" localSheetId="75">#REF!</definedName>
    <definedName name="NOMBRE" localSheetId="77">#REF!</definedName>
    <definedName name="NOMBRE" localSheetId="79">#REF!</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r">#REF!</definedName>
    <definedName name="nt">#REF!</definedName>
    <definedName name="NUEBA">#REF!</definedName>
    <definedName name="NUEVA">[140]PRESUPUESTO!#REF!,[140]PRESUPUESTO!#REF!,[140]PRESUPUESTO!#REF!,[140]PRESUPUESTO!#REF!,[140]PRESUPUESTO!$D$172,[140]PRESUPUESTO!$D$30,[140]PRESUPUESTO!#REF!</definedName>
    <definedName name="NUEVO" localSheetId="26">#REF!</definedName>
    <definedName name="NUEVO" localSheetId="28">#REF!</definedName>
    <definedName name="NUEVO" localSheetId="30">#REF!</definedName>
    <definedName name="NUEVO" localSheetId="81">#REF!</definedName>
    <definedName name="NUEVO" localSheetId="32">#REF!</definedName>
    <definedName name="NUEVO" localSheetId="34">#REF!</definedName>
    <definedName name="NUEVO" localSheetId="36">#REF!</definedName>
    <definedName name="NUEVO" localSheetId="38">#REF!</definedName>
    <definedName name="NUEVO" localSheetId="40">#REF!</definedName>
    <definedName name="NUEVO" localSheetId="42">#REF!</definedName>
    <definedName name="NUEVO" localSheetId="45">#REF!</definedName>
    <definedName name="NUEVO" localSheetId="47">#REF!</definedName>
    <definedName name="NUEVO" localSheetId="49">#REF!</definedName>
    <definedName name="NUEVO" localSheetId="51">#REF!</definedName>
    <definedName name="NUEVO" localSheetId="53">#REF!</definedName>
    <definedName name="NUEVO" localSheetId="55">#REF!</definedName>
    <definedName name="NUEVO" localSheetId="57">#REF!</definedName>
    <definedName name="NUEVO" localSheetId="59">#REF!</definedName>
    <definedName name="NUEVO" localSheetId="61">#REF!</definedName>
    <definedName name="NUEVO" localSheetId="63">#REF!</definedName>
    <definedName name="NUEVO" localSheetId="65">#REF!</definedName>
    <definedName name="NUEVO" localSheetId="67">#REF!</definedName>
    <definedName name="NUEVO" localSheetId="69">#REF!</definedName>
    <definedName name="NUEVO" localSheetId="71">#REF!</definedName>
    <definedName name="NUEVO" localSheetId="73">#REF!</definedName>
    <definedName name="NUEVO" localSheetId="75">#REF!</definedName>
    <definedName name="NUEVO" localSheetId="77">#REF!</definedName>
    <definedName name="NUEVO" localSheetId="79">#REF!</definedName>
    <definedName name="NUEVO">#REF!</definedName>
    <definedName name="Num_Pmt_Per_Year" localSheetId="26">#REF!</definedName>
    <definedName name="Num_Pmt_Per_Year" localSheetId="28">#REF!</definedName>
    <definedName name="Num_Pmt_Per_Year" localSheetId="30">#REF!</definedName>
    <definedName name="Num_Pmt_Per_Year" localSheetId="81">#REF!</definedName>
    <definedName name="Num_Pmt_Per_Year" localSheetId="32">#REF!</definedName>
    <definedName name="Num_Pmt_Per_Year" localSheetId="34">#REF!</definedName>
    <definedName name="Num_Pmt_Per_Year" localSheetId="36">#REF!</definedName>
    <definedName name="Num_Pmt_Per_Year" localSheetId="38">#REF!</definedName>
    <definedName name="Num_Pmt_Per_Year" localSheetId="40">#REF!</definedName>
    <definedName name="Num_Pmt_Per_Year" localSheetId="42">#REF!</definedName>
    <definedName name="Num_Pmt_Per_Year" localSheetId="45">#REF!</definedName>
    <definedName name="Num_Pmt_Per_Year" localSheetId="47">#REF!</definedName>
    <definedName name="Num_Pmt_Per_Year" localSheetId="49">#REF!</definedName>
    <definedName name="Num_Pmt_Per_Year" localSheetId="51">#REF!</definedName>
    <definedName name="Num_Pmt_Per_Year" localSheetId="53">#REF!</definedName>
    <definedName name="Num_Pmt_Per_Year" localSheetId="55">#REF!</definedName>
    <definedName name="Num_Pmt_Per_Year" localSheetId="57">#REF!</definedName>
    <definedName name="Num_Pmt_Per_Year" localSheetId="59">#REF!</definedName>
    <definedName name="Num_Pmt_Per_Year" localSheetId="61">#REF!</definedName>
    <definedName name="Num_Pmt_Per_Year" localSheetId="63">#REF!</definedName>
    <definedName name="Num_Pmt_Per_Year" localSheetId="65">#REF!</definedName>
    <definedName name="Num_Pmt_Per_Year" localSheetId="67">#REF!</definedName>
    <definedName name="Num_Pmt_Per_Year" localSheetId="69">#REF!</definedName>
    <definedName name="Num_Pmt_Per_Year" localSheetId="71">#REF!</definedName>
    <definedName name="Num_Pmt_Per_Year" localSheetId="56">#REF!</definedName>
    <definedName name="Num_Pmt_Per_Year" localSheetId="58">#REF!</definedName>
    <definedName name="Num_Pmt_Per_Year" localSheetId="60">#REF!</definedName>
    <definedName name="Num_Pmt_Per_Year" localSheetId="62">#REF!</definedName>
    <definedName name="Num_Pmt_Per_Year" localSheetId="64">#REF!</definedName>
    <definedName name="Num_Pmt_Per_Year" localSheetId="66">#REF!</definedName>
    <definedName name="Num_Pmt_Per_Year" localSheetId="68">#REF!</definedName>
    <definedName name="Num_Pmt_Per_Year" localSheetId="73">#REF!</definedName>
    <definedName name="Num_Pmt_Per_Year" localSheetId="75">#REF!</definedName>
    <definedName name="Num_Pmt_Per_Year" localSheetId="77">#REF!</definedName>
    <definedName name="Num_Pmt_Per_Year" localSheetId="79">#REF!</definedName>
    <definedName name="Num_Pmt_Per_Year" localSheetId="3">#REF!</definedName>
    <definedName name="Num_Pmt_Per_Year">#REF!</definedName>
    <definedName name="Number_of_Payments" localSheetId="26">MATCH(0.01,'1,1'!End_Bal,-1)+1</definedName>
    <definedName name="Number_of_Payments" localSheetId="28">MATCH(0.01,'1,2'!End_Bal,-1)+1</definedName>
    <definedName name="Number_of_Payments" localSheetId="30">MATCH(0.01,'1,3'!End_Bal,-1)+1</definedName>
    <definedName name="Number_of_Payments" localSheetId="81">MATCH(0.01,'12,2'!End_Bal,-1)+1</definedName>
    <definedName name="Number_of_Payments" localSheetId="32">MATCH(0.01,'2,1-7,2-10,1'!End_Bal,-1)+1</definedName>
    <definedName name="Number_of_Payments" localSheetId="34">MATCH(0.01,'2,2-7,3-10,2'!End_Bal,-1)+1</definedName>
    <definedName name="Number_of_Payments" localSheetId="36">MATCH(0.01,'2,3-10,3'!End_Bal,-1)+1</definedName>
    <definedName name="Number_of_Payments" localSheetId="38">MATCH(0.01,'2,4-10,4'!End_Bal,-1)+1</definedName>
    <definedName name="Number_of_Payments" localSheetId="40">MATCH(0.01,'3,1'!End_Bal,-1)+1</definedName>
    <definedName name="Number_of_Payments" localSheetId="42">MATCH(0.01,'3,2'!End_Bal,-1)+1</definedName>
    <definedName name="Number_of_Payments" localSheetId="45">MATCH(0.01,'3,3'!End_Bal,-1)+1</definedName>
    <definedName name="Number_of_Payments" localSheetId="47">MATCH(0.01,'3,5'!End_Bal,-1)+1</definedName>
    <definedName name="Number_of_Payments" localSheetId="49">MATCH(0.01,'3,6'!End_Bal,-1)+1</definedName>
    <definedName name="Number_of_Payments" localSheetId="51">MATCH(0.01,'4,1'!End_Bal,-1)+1</definedName>
    <definedName name="Number_of_Payments" localSheetId="53">MATCH(0.01,'5,1-11,1'!End_Bal,-1)+1</definedName>
    <definedName name="Number_of_Payments" localSheetId="55">MATCH(0.01,'6,1-8,2-12,1'!End_Bal,-1)+1</definedName>
    <definedName name="Number_of_Payments" localSheetId="57">MATCH(0.01,'6,2'!End_Bal,-1)+1</definedName>
    <definedName name="Number_of_Payments" localSheetId="59">MATCH(0.01,'6,3'!End_Bal,-1)+1</definedName>
    <definedName name="Number_of_Payments" localSheetId="61">MATCH(0.01,'6,4-9,2'!End_Bal,-1)+1</definedName>
    <definedName name="Number_of_Payments" localSheetId="63">MATCH(0.01,'6,5-9,3'!End_Bal,-1)+1</definedName>
    <definedName name="Number_of_Payments" localSheetId="65">MATCH(0.01,'6,6'!End_Bal,-1)+1</definedName>
    <definedName name="Number_of_Payments" localSheetId="67">MATCH(0.01,'6,7'!End_Bal,-1)+1</definedName>
    <definedName name="Number_of_Payments" localSheetId="69">MATCH(0.01,'6,8'!End_Bal,-1)+1</definedName>
    <definedName name="Number_of_Payments" localSheetId="71">MATCH(0.01,'6,9'!End_Bal,-1)+1</definedName>
    <definedName name="Number_of_Payments" localSheetId="56">MATCH(0.01,End_Bal,-1)+1</definedName>
    <definedName name="Number_of_Payments" localSheetId="58">MATCH(0.01,End_Bal,-1)+1</definedName>
    <definedName name="Number_of_Payments" localSheetId="60">MATCH(0.01,End_Bal,-1)+1</definedName>
    <definedName name="Number_of_Payments" localSheetId="62">MATCH(0.01,End_Bal,-1)+1</definedName>
    <definedName name="Number_of_Payments" localSheetId="64">MATCH(0.01,End_Bal,-1)+1</definedName>
    <definedName name="Number_of_Payments" localSheetId="66">MATCH(0.01,End_Bal,-1)+1</definedName>
    <definedName name="Number_of_Payments" localSheetId="68">MATCH(0.01,End_Bal,-1)+1</definedName>
    <definedName name="Number_of_Payments" localSheetId="73">MATCH(0.01,'7,1'!End_Bal,-1)+1</definedName>
    <definedName name="Number_of_Payments" localSheetId="75">MATCH(0.01,'8,1- 3,4'!End_Bal,-1)+1</definedName>
    <definedName name="Number_of_Payments" localSheetId="77">MATCH(0.01,'8,3'!End_Bal,-1)+1</definedName>
    <definedName name="Number_of_Payments" localSheetId="79">MATCH(0.01,'9,1'!End_Bal,-1)+1</definedName>
    <definedName name="Number_of_Payments" localSheetId="3">MATCH(0.01,'PRESUPUESTO OFICIAL (Entidad)'!End_Bal,-1)+1</definedName>
    <definedName name="Number_of_Payments">MATCH(0.01,End_Bal,-1)+1</definedName>
    <definedName name="nxn" localSheetId="26" hidden="1">{"via1",#N/A,TRUE,"general";"via2",#N/A,TRUE,"general";"via3",#N/A,TRUE,"general"}</definedName>
    <definedName name="nxn" localSheetId="28" hidden="1">{"via1",#N/A,TRUE,"general";"via2",#N/A,TRUE,"general";"via3",#N/A,TRUE,"general"}</definedName>
    <definedName name="nxn" localSheetId="30" hidden="1">{"via1",#N/A,TRUE,"general";"via2",#N/A,TRUE,"general";"via3",#N/A,TRUE,"general"}</definedName>
    <definedName name="nxn" localSheetId="81" hidden="1">{"via1",#N/A,TRUE,"general";"via2",#N/A,TRUE,"general";"via3",#N/A,TRUE,"general"}</definedName>
    <definedName name="nxn" localSheetId="32" hidden="1">{"via1",#N/A,TRUE,"general";"via2",#N/A,TRUE,"general";"via3",#N/A,TRUE,"general"}</definedName>
    <definedName name="nxn" localSheetId="34" hidden="1">{"via1",#N/A,TRUE,"general";"via2",#N/A,TRUE,"general";"via3",#N/A,TRUE,"general"}</definedName>
    <definedName name="nxn" localSheetId="36" hidden="1">{"via1",#N/A,TRUE,"general";"via2",#N/A,TRUE,"general";"via3",#N/A,TRUE,"general"}</definedName>
    <definedName name="nxn" localSheetId="38" hidden="1">{"via1",#N/A,TRUE,"general";"via2",#N/A,TRUE,"general";"via3",#N/A,TRUE,"general"}</definedName>
    <definedName name="nxn" localSheetId="40" hidden="1">{"via1",#N/A,TRUE,"general";"via2",#N/A,TRUE,"general";"via3",#N/A,TRUE,"general"}</definedName>
    <definedName name="nxn" localSheetId="42" hidden="1">{"via1",#N/A,TRUE,"general";"via2",#N/A,TRUE,"general";"via3",#N/A,TRUE,"general"}</definedName>
    <definedName name="nxn" localSheetId="45" hidden="1">{"via1",#N/A,TRUE,"general";"via2",#N/A,TRUE,"general";"via3",#N/A,TRUE,"general"}</definedName>
    <definedName name="nxn" localSheetId="47" hidden="1">{"via1",#N/A,TRUE,"general";"via2",#N/A,TRUE,"general";"via3",#N/A,TRUE,"general"}</definedName>
    <definedName name="nxn" localSheetId="49" hidden="1">{"via1",#N/A,TRUE,"general";"via2",#N/A,TRUE,"general";"via3",#N/A,TRUE,"general"}</definedName>
    <definedName name="nxn" localSheetId="51" hidden="1">{"via1",#N/A,TRUE,"general";"via2",#N/A,TRUE,"general";"via3",#N/A,TRUE,"general"}</definedName>
    <definedName name="nxn" localSheetId="53" hidden="1">{"via1",#N/A,TRUE,"general";"via2",#N/A,TRUE,"general";"via3",#N/A,TRUE,"general"}</definedName>
    <definedName name="nxn" localSheetId="55" hidden="1">{"via1",#N/A,TRUE,"general";"via2",#N/A,TRUE,"general";"via3",#N/A,TRUE,"general"}</definedName>
    <definedName name="nxn" localSheetId="57" hidden="1">{"via1",#N/A,TRUE,"general";"via2",#N/A,TRUE,"general";"via3",#N/A,TRUE,"general"}</definedName>
    <definedName name="nxn" localSheetId="59" hidden="1">{"via1",#N/A,TRUE,"general";"via2",#N/A,TRUE,"general";"via3",#N/A,TRUE,"general"}</definedName>
    <definedName name="nxn" localSheetId="61" hidden="1">{"via1",#N/A,TRUE,"general";"via2",#N/A,TRUE,"general";"via3",#N/A,TRUE,"general"}</definedName>
    <definedName name="nxn" localSheetId="63" hidden="1">{"via1",#N/A,TRUE,"general";"via2",#N/A,TRUE,"general";"via3",#N/A,TRUE,"general"}</definedName>
    <definedName name="nxn" localSheetId="65" hidden="1">{"via1",#N/A,TRUE,"general";"via2",#N/A,TRUE,"general";"via3",#N/A,TRUE,"general"}</definedName>
    <definedName name="nxn" localSheetId="67" hidden="1">{"via1",#N/A,TRUE,"general";"via2",#N/A,TRUE,"general";"via3",#N/A,TRUE,"general"}</definedName>
    <definedName name="nxn" localSheetId="69" hidden="1">{"via1",#N/A,TRUE,"general";"via2",#N/A,TRUE,"general";"via3",#N/A,TRUE,"general"}</definedName>
    <definedName name="nxn" localSheetId="71" hidden="1">{"via1",#N/A,TRUE,"general";"via2",#N/A,TRUE,"general";"via3",#N/A,TRUE,"general"}</definedName>
    <definedName name="nxn" localSheetId="73" hidden="1">{"via1",#N/A,TRUE,"general";"via2",#N/A,TRUE,"general";"via3",#N/A,TRUE,"general"}</definedName>
    <definedName name="nxn" localSheetId="75" hidden="1">{"via1",#N/A,TRUE,"general";"via2",#N/A,TRUE,"general";"via3",#N/A,TRUE,"general"}</definedName>
    <definedName name="nxn" localSheetId="77" hidden="1">{"via1",#N/A,TRUE,"general";"via2",#N/A,TRUE,"general";"via3",#N/A,TRUE,"general"}</definedName>
    <definedName name="nxn" localSheetId="79"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L">#REF!</definedName>
    <definedName name="ÑLOOP">#REF!</definedName>
    <definedName name="ÑLPO">#REF!</definedName>
    <definedName name="ññ">#REF!</definedName>
    <definedName name="ÑÑL" localSheetId="56">[140]PRESUPUESTO!#REF!,[140]PRESUPUESTO!#REF!,[140]PRESUPUESTO!#REF!,[140]PRESUPUESTO!#REF!,[140]PRESUPUESTO!$D$172,[140]PRESUPUESTO!$D$30,[140]PRESUPUESTO!#REF!</definedName>
    <definedName name="ÑÑL" localSheetId="58">[140]PRESUPUESTO!#REF!,[140]PRESUPUESTO!#REF!,[140]PRESUPUESTO!#REF!,[140]PRESUPUESTO!#REF!,[140]PRESUPUESTO!$D$172,[140]PRESUPUESTO!$D$30,[140]PRESUPUESTO!#REF!</definedName>
    <definedName name="ÑÑL" localSheetId="60">[140]PRESUPUESTO!#REF!,[140]PRESUPUESTO!#REF!,[140]PRESUPUESTO!#REF!,[140]PRESUPUESTO!#REF!,[140]PRESUPUESTO!$D$172,[140]PRESUPUESTO!$D$30,[140]PRESUPUESTO!#REF!</definedName>
    <definedName name="ÑÑL" localSheetId="62">[140]PRESUPUESTO!#REF!,[140]PRESUPUESTO!#REF!,[140]PRESUPUESTO!#REF!,[140]PRESUPUESTO!#REF!,[140]PRESUPUESTO!$D$172,[140]PRESUPUESTO!$D$30,[140]PRESUPUESTO!#REF!</definedName>
    <definedName name="ÑÑL" localSheetId="64">[140]PRESUPUESTO!#REF!,[140]PRESUPUESTO!#REF!,[140]PRESUPUESTO!#REF!,[140]PRESUPUESTO!#REF!,[140]PRESUPUESTO!$D$172,[140]PRESUPUESTO!$D$30,[140]PRESUPUESTO!#REF!</definedName>
    <definedName name="ÑÑL" localSheetId="66">[140]PRESUPUESTO!#REF!,[140]PRESUPUESTO!#REF!,[140]PRESUPUESTO!#REF!,[140]PRESUPUESTO!#REF!,[140]PRESUPUESTO!$D$172,[140]PRESUPUESTO!$D$30,[140]PRESUPUESTO!#REF!</definedName>
    <definedName name="ÑÑL" localSheetId="68">[140]PRESUPUESTO!#REF!,[140]PRESUPUESTO!#REF!,[140]PRESUPUESTO!#REF!,[140]PRESUPUESTO!#REF!,[140]PRESUPUESTO!$D$172,[140]PRESUPUESTO!$D$30,[140]PRESUPUESTO!#REF!</definedName>
    <definedName name="ÑÑL">[140]PRESUPUESTO!#REF!,[140]PRESUPUESTO!#REF!,[140]PRESUPUESTO!#REF!,[140]PRESUPUESTO!#REF!,[140]PRESUPUESTO!$D$172,[140]PRESUPUESTO!$D$30,[140]PRESUPUESTO!#REF!</definedName>
    <definedName name="ÑÑLKJU" localSheetId="56">#REF!</definedName>
    <definedName name="ÑÑLKJU" localSheetId="58">#REF!</definedName>
    <definedName name="ÑÑLKJU" localSheetId="60">#REF!</definedName>
    <definedName name="ÑÑLKJU" localSheetId="62">#REF!</definedName>
    <definedName name="ÑÑLKJU" localSheetId="64">#REF!</definedName>
    <definedName name="ÑÑLKJU" localSheetId="66">#REF!</definedName>
    <definedName name="ÑÑLKJU" localSheetId="68">#REF!</definedName>
    <definedName name="ÑÑLKJU">#REF!</definedName>
    <definedName name="ñok" localSheetId="56">#REF!</definedName>
    <definedName name="ñok" localSheetId="58">#REF!</definedName>
    <definedName name="ñok" localSheetId="60">#REF!</definedName>
    <definedName name="ñok" localSheetId="62">#REF!</definedName>
    <definedName name="ñok" localSheetId="64">#REF!</definedName>
    <definedName name="ñok" localSheetId="66">#REF!</definedName>
    <definedName name="ñok" localSheetId="68">#REF!</definedName>
    <definedName name="ñok">#REF!</definedName>
    <definedName name="ñp">#REF!</definedName>
    <definedName name="ñpñpñ" localSheetId="26" hidden="1">{"via1",#N/A,TRUE,"general";"via2",#N/A,TRUE,"general";"via3",#N/A,TRUE,"general"}</definedName>
    <definedName name="ñpñpñ" localSheetId="28" hidden="1">{"via1",#N/A,TRUE,"general";"via2",#N/A,TRUE,"general";"via3",#N/A,TRUE,"general"}</definedName>
    <definedName name="ñpñpñ" localSheetId="30" hidden="1">{"via1",#N/A,TRUE,"general";"via2",#N/A,TRUE,"general";"via3",#N/A,TRUE,"general"}</definedName>
    <definedName name="ñpñpñ" localSheetId="81" hidden="1">{"via1",#N/A,TRUE,"general";"via2",#N/A,TRUE,"general";"via3",#N/A,TRUE,"general"}</definedName>
    <definedName name="ñpñpñ" localSheetId="32" hidden="1">{"via1",#N/A,TRUE,"general";"via2",#N/A,TRUE,"general";"via3",#N/A,TRUE,"general"}</definedName>
    <definedName name="ñpñpñ" localSheetId="34" hidden="1">{"via1",#N/A,TRUE,"general";"via2",#N/A,TRUE,"general";"via3",#N/A,TRUE,"general"}</definedName>
    <definedName name="ñpñpñ" localSheetId="36" hidden="1">{"via1",#N/A,TRUE,"general";"via2",#N/A,TRUE,"general";"via3",#N/A,TRUE,"general"}</definedName>
    <definedName name="ñpñpñ" localSheetId="38" hidden="1">{"via1",#N/A,TRUE,"general";"via2",#N/A,TRUE,"general";"via3",#N/A,TRUE,"general"}</definedName>
    <definedName name="ñpñpñ" localSheetId="40" hidden="1">{"via1",#N/A,TRUE,"general";"via2",#N/A,TRUE,"general";"via3",#N/A,TRUE,"general"}</definedName>
    <definedName name="ñpñpñ" localSheetId="42" hidden="1">{"via1",#N/A,TRUE,"general";"via2",#N/A,TRUE,"general";"via3",#N/A,TRUE,"general"}</definedName>
    <definedName name="ñpñpñ" localSheetId="45" hidden="1">{"via1",#N/A,TRUE,"general";"via2",#N/A,TRUE,"general";"via3",#N/A,TRUE,"general"}</definedName>
    <definedName name="ñpñpñ" localSheetId="47" hidden="1">{"via1",#N/A,TRUE,"general";"via2",#N/A,TRUE,"general";"via3",#N/A,TRUE,"general"}</definedName>
    <definedName name="ñpñpñ" localSheetId="49" hidden="1">{"via1",#N/A,TRUE,"general";"via2",#N/A,TRUE,"general";"via3",#N/A,TRUE,"general"}</definedName>
    <definedName name="ñpñpñ" localSheetId="51" hidden="1">{"via1",#N/A,TRUE,"general";"via2",#N/A,TRUE,"general";"via3",#N/A,TRUE,"general"}</definedName>
    <definedName name="ñpñpñ" localSheetId="53" hidden="1">{"via1",#N/A,TRUE,"general";"via2",#N/A,TRUE,"general";"via3",#N/A,TRUE,"general"}</definedName>
    <definedName name="ñpñpñ" localSheetId="55" hidden="1">{"via1",#N/A,TRUE,"general";"via2",#N/A,TRUE,"general";"via3",#N/A,TRUE,"general"}</definedName>
    <definedName name="ñpñpñ" localSheetId="57" hidden="1">{"via1",#N/A,TRUE,"general";"via2",#N/A,TRUE,"general";"via3",#N/A,TRUE,"general"}</definedName>
    <definedName name="ñpñpñ" localSheetId="59" hidden="1">{"via1",#N/A,TRUE,"general";"via2",#N/A,TRUE,"general";"via3",#N/A,TRUE,"general"}</definedName>
    <definedName name="ñpñpñ" localSheetId="61" hidden="1">{"via1",#N/A,TRUE,"general";"via2",#N/A,TRUE,"general";"via3",#N/A,TRUE,"general"}</definedName>
    <definedName name="ñpñpñ" localSheetId="63" hidden="1">{"via1",#N/A,TRUE,"general";"via2",#N/A,TRUE,"general";"via3",#N/A,TRUE,"general"}</definedName>
    <definedName name="ñpñpñ" localSheetId="65" hidden="1">{"via1",#N/A,TRUE,"general";"via2",#N/A,TRUE,"general";"via3",#N/A,TRUE,"general"}</definedName>
    <definedName name="ñpñpñ" localSheetId="67" hidden="1">{"via1",#N/A,TRUE,"general";"via2",#N/A,TRUE,"general";"via3",#N/A,TRUE,"general"}</definedName>
    <definedName name="ñpñpñ" localSheetId="69" hidden="1">{"via1",#N/A,TRUE,"general";"via2",#N/A,TRUE,"general";"via3",#N/A,TRUE,"general"}</definedName>
    <definedName name="ñpñpñ" localSheetId="71" hidden="1">{"via1",#N/A,TRUE,"general";"via2",#N/A,TRUE,"general";"via3",#N/A,TRUE,"general"}</definedName>
    <definedName name="ñpñpñ" localSheetId="73" hidden="1">{"via1",#N/A,TRUE,"general";"via2",#N/A,TRUE,"general";"via3",#N/A,TRUE,"general"}</definedName>
    <definedName name="ñpñpñ" localSheetId="75" hidden="1">{"via1",#N/A,TRUE,"general";"via2",#N/A,TRUE,"general";"via3",#N/A,TRUE,"general"}</definedName>
    <definedName name="ñpñpñ" localSheetId="77" hidden="1">{"via1",#N/A,TRUE,"general";"via2",#N/A,TRUE,"general";"via3",#N/A,TRUE,"general"}</definedName>
    <definedName name="ñpñpñ" localSheetId="79"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ñpo">#REF!</definedName>
    <definedName name="O">[31]PRECIOS!$J$61</definedName>
    <definedName name="º1" localSheetId="26">#REF!</definedName>
    <definedName name="º1" localSheetId="28">#REF!</definedName>
    <definedName name="º1" localSheetId="30">#REF!</definedName>
    <definedName name="º1" localSheetId="81">#REF!</definedName>
    <definedName name="º1" localSheetId="32">#REF!</definedName>
    <definedName name="º1" localSheetId="34">#REF!</definedName>
    <definedName name="º1" localSheetId="36">#REF!</definedName>
    <definedName name="º1" localSheetId="38">#REF!</definedName>
    <definedName name="º1" localSheetId="40">#REF!</definedName>
    <definedName name="º1" localSheetId="42">#REF!</definedName>
    <definedName name="º1" localSheetId="45">#REF!</definedName>
    <definedName name="º1" localSheetId="47">#REF!</definedName>
    <definedName name="º1" localSheetId="49">#REF!</definedName>
    <definedName name="º1" localSheetId="51">#REF!</definedName>
    <definedName name="º1" localSheetId="53">#REF!</definedName>
    <definedName name="º1" localSheetId="55">#REF!</definedName>
    <definedName name="º1" localSheetId="57">#REF!</definedName>
    <definedName name="º1" localSheetId="59">#REF!</definedName>
    <definedName name="º1" localSheetId="61">#REF!</definedName>
    <definedName name="º1" localSheetId="63">#REF!</definedName>
    <definedName name="º1" localSheetId="65">#REF!</definedName>
    <definedName name="º1" localSheetId="67">#REF!</definedName>
    <definedName name="º1" localSheetId="69">#REF!</definedName>
    <definedName name="º1" localSheetId="71">#REF!</definedName>
    <definedName name="º1" localSheetId="73">#REF!</definedName>
    <definedName name="º1" localSheetId="75">#REF!</definedName>
    <definedName name="º1" localSheetId="77">#REF!</definedName>
    <definedName name="º1" localSheetId="79">#REF!</definedName>
    <definedName name="º1">#REF!</definedName>
    <definedName name="o9o9" localSheetId="26" hidden="1">{"via1",#N/A,TRUE,"general";"via2",#N/A,TRUE,"general";"via3",#N/A,TRUE,"general"}</definedName>
    <definedName name="o9o9" localSheetId="28" hidden="1">{"via1",#N/A,TRUE,"general";"via2",#N/A,TRUE,"general";"via3",#N/A,TRUE,"general"}</definedName>
    <definedName name="o9o9" localSheetId="30" hidden="1">{"via1",#N/A,TRUE,"general";"via2",#N/A,TRUE,"general";"via3",#N/A,TRUE,"general"}</definedName>
    <definedName name="o9o9" localSheetId="81" hidden="1">{"via1",#N/A,TRUE,"general";"via2",#N/A,TRUE,"general";"via3",#N/A,TRUE,"general"}</definedName>
    <definedName name="o9o9" localSheetId="32" hidden="1">{"via1",#N/A,TRUE,"general";"via2",#N/A,TRUE,"general";"via3",#N/A,TRUE,"general"}</definedName>
    <definedName name="o9o9" localSheetId="34" hidden="1">{"via1",#N/A,TRUE,"general";"via2",#N/A,TRUE,"general";"via3",#N/A,TRUE,"general"}</definedName>
    <definedName name="o9o9" localSheetId="36" hidden="1">{"via1",#N/A,TRUE,"general";"via2",#N/A,TRUE,"general";"via3",#N/A,TRUE,"general"}</definedName>
    <definedName name="o9o9" localSheetId="38" hidden="1">{"via1",#N/A,TRUE,"general";"via2",#N/A,TRUE,"general";"via3",#N/A,TRUE,"general"}</definedName>
    <definedName name="o9o9" localSheetId="40" hidden="1">{"via1",#N/A,TRUE,"general";"via2",#N/A,TRUE,"general";"via3",#N/A,TRUE,"general"}</definedName>
    <definedName name="o9o9" localSheetId="42" hidden="1">{"via1",#N/A,TRUE,"general";"via2",#N/A,TRUE,"general";"via3",#N/A,TRUE,"general"}</definedName>
    <definedName name="o9o9" localSheetId="45" hidden="1">{"via1",#N/A,TRUE,"general";"via2",#N/A,TRUE,"general";"via3",#N/A,TRUE,"general"}</definedName>
    <definedName name="o9o9" localSheetId="47" hidden="1">{"via1",#N/A,TRUE,"general";"via2",#N/A,TRUE,"general";"via3",#N/A,TRUE,"general"}</definedName>
    <definedName name="o9o9" localSheetId="49" hidden="1">{"via1",#N/A,TRUE,"general";"via2",#N/A,TRUE,"general";"via3",#N/A,TRUE,"general"}</definedName>
    <definedName name="o9o9" localSheetId="51" hidden="1">{"via1",#N/A,TRUE,"general";"via2",#N/A,TRUE,"general";"via3",#N/A,TRUE,"general"}</definedName>
    <definedName name="o9o9" localSheetId="53" hidden="1">{"via1",#N/A,TRUE,"general";"via2",#N/A,TRUE,"general";"via3",#N/A,TRUE,"general"}</definedName>
    <definedName name="o9o9" localSheetId="55" hidden="1">{"via1",#N/A,TRUE,"general";"via2",#N/A,TRUE,"general";"via3",#N/A,TRUE,"general"}</definedName>
    <definedName name="o9o9" localSheetId="57" hidden="1">{"via1",#N/A,TRUE,"general";"via2",#N/A,TRUE,"general";"via3",#N/A,TRUE,"general"}</definedName>
    <definedName name="o9o9" localSheetId="59" hidden="1">{"via1",#N/A,TRUE,"general";"via2",#N/A,TRUE,"general";"via3",#N/A,TRUE,"general"}</definedName>
    <definedName name="o9o9" localSheetId="61" hidden="1">{"via1",#N/A,TRUE,"general";"via2",#N/A,TRUE,"general";"via3",#N/A,TRUE,"general"}</definedName>
    <definedName name="o9o9" localSheetId="63" hidden="1">{"via1",#N/A,TRUE,"general";"via2",#N/A,TRUE,"general";"via3",#N/A,TRUE,"general"}</definedName>
    <definedName name="o9o9" localSheetId="65" hidden="1">{"via1",#N/A,TRUE,"general";"via2",#N/A,TRUE,"general";"via3",#N/A,TRUE,"general"}</definedName>
    <definedName name="o9o9" localSheetId="67" hidden="1">{"via1",#N/A,TRUE,"general";"via2",#N/A,TRUE,"general";"via3",#N/A,TRUE,"general"}</definedName>
    <definedName name="o9o9" localSheetId="69" hidden="1">{"via1",#N/A,TRUE,"general";"via2",#N/A,TRUE,"general";"via3",#N/A,TRUE,"general"}</definedName>
    <definedName name="o9o9" localSheetId="71" hidden="1">{"via1",#N/A,TRUE,"general";"via2",#N/A,TRUE,"general";"via3",#N/A,TRUE,"general"}</definedName>
    <definedName name="o9o9" localSheetId="73" hidden="1">{"via1",#N/A,TRUE,"general";"via2",#N/A,TRUE,"general";"via3",#N/A,TRUE,"general"}</definedName>
    <definedName name="o9o9" localSheetId="75" hidden="1">{"via1",#N/A,TRUE,"general";"via2",#N/A,TRUE,"general";"via3",#N/A,TRUE,"general"}</definedName>
    <definedName name="o9o9" localSheetId="77" hidden="1">{"via1",#N/A,TRUE,"general";"via2",#N/A,TRUE,"general";"via3",#N/A,TRUE,"general"}</definedName>
    <definedName name="o9o9" localSheetId="79"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[34]PRESUPUESTO!$C$10</definedName>
    <definedName name="ObjetivoProyecto">#REF!</definedName>
    <definedName name="Obra" localSheetId="26">#REF!</definedName>
    <definedName name="Obra" localSheetId="28">#REF!</definedName>
    <definedName name="Obra" localSheetId="30">#REF!</definedName>
    <definedName name="Obra" localSheetId="81">#REF!</definedName>
    <definedName name="Obra" localSheetId="32">#REF!</definedName>
    <definedName name="Obra" localSheetId="34">#REF!</definedName>
    <definedName name="Obra" localSheetId="36">#REF!</definedName>
    <definedName name="Obra" localSheetId="38">#REF!</definedName>
    <definedName name="Obra" localSheetId="40">#REF!</definedName>
    <definedName name="Obra" localSheetId="42">#REF!</definedName>
    <definedName name="Obra" localSheetId="45">#REF!</definedName>
    <definedName name="Obra" localSheetId="47">#REF!</definedName>
    <definedName name="Obra" localSheetId="49">#REF!</definedName>
    <definedName name="Obra" localSheetId="51">#REF!</definedName>
    <definedName name="Obra" localSheetId="53">#REF!</definedName>
    <definedName name="Obra" localSheetId="55">#REF!</definedName>
    <definedName name="Obra" localSheetId="57">#REF!</definedName>
    <definedName name="Obra" localSheetId="59">#REF!</definedName>
    <definedName name="Obra" localSheetId="61">#REF!</definedName>
    <definedName name="Obra" localSheetId="63">#REF!</definedName>
    <definedName name="Obra" localSheetId="65">#REF!</definedName>
    <definedName name="Obra" localSheetId="67">#REF!</definedName>
    <definedName name="Obra" localSheetId="69">#REF!</definedName>
    <definedName name="Obra" localSheetId="71">#REF!</definedName>
    <definedName name="Obra" localSheetId="73">#REF!</definedName>
    <definedName name="Obra" localSheetId="75">#REF!</definedName>
    <definedName name="Obra" localSheetId="77">#REF!</definedName>
    <definedName name="Obra" localSheetId="79">#REF!</definedName>
    <definedName name="Obra" localSheetId="3">#REF!</definedName>
    <definedName name="OBRA">#REF!</definedName>
    <definedName name="obras" hidden="1">#REF!</definedName>
    <definedName name="obras1" localSheetId="26">DATE(YEAR([141]!Loan_Start),MONTH([141]!Loan_Start)+Payment_Number,DAY([141]!Loan_Start))</definedName>
    <definedName name="obras1" localSheetId="28">DATE(YEAR([141]!Loan_Start),MONTH([141]!Loan_Start)+Payment_Number,DAY([141]!Loan_Start))</definedName>
    <definedName name="obras1" localSheetId="30">DATE(YEAR([141]!Loan_Start),MONTH([141]!Loan_Start)+Payment_Number,DAY([141]!Loan_Start))</definedName>
    <definedName name="obras1" localSheetId="81">DATE(YEAR([141]!Loan_Start),MONTH([141]!Loan_Start)+Payment_Number,DAY([141]!Loan_Start))</definedName>
    <definedName name="obras1" localSheetId="32">DATE(YEAR([141]!Loan_Start),MONTH([141]!Loan_Start)+Payment_Number,DAY([141]!Loan_Start))</definedName>
    <definedName name="obras1" localSheetId="34">DATE(YEAR([141]!Loan_Start),MONTH([141]!Loan_Start)+Payment_Number,DAY([141]!Loan_Start))</definedName>
    <definedName name="obras1" localSheetId="36">DATE(YEAR([141]!Loan_Start),MONTH([141]!Loan_Start)+Payment_Number,DAY([141]!Loan_Start))</definedName>
    <definedName name="obras1" localSheetId="38">DATE(YEAR([141]!Loan_Start),MONTH([141]!Loan_Start)+Payment_Number,DAY([141]!Loan_Start))</definedName>
    <definedName name="obras1" localSheetId="40">DATE(YEAR([141]!Loan_Start),MONTH([141]!Loan_Start)+Payment_Number,DAY([141]!Loan_Start))</definedName>
    <definedName name="obras1" localSheetId="42">DATE(YEAR([141]!Loan_Start),MONTH([141]!Loan_Start)+Payment_Number,DAY([141]!Loan_Start))</definedName>
    <definedName name="obras1" localSheetId="45">DATE(YEAR([141]!Loan_Start),MONTH([141]!Loan_Start)+Payment_Number,DAY([141]!Loan_Start))</definedName>
    <definedName name="obras1" localSheetId="47">DATE(YEAR([141]!Loan_Start),MONTH([141]!Loan_Start)+Payment_Number,DAY([141]!Loan_Start))</definedName>
    <definedName name="obras1" localSheetId="49">DATE(YEAR([141]!Loan_Start),MONTH([141]!Loan_Start)+Payment_Number,DAY([141]!Loan_Start))</definedName>
    <definedName name="obras1" localSheetId="51">DATE(YEAR([141]!Loan_Start),MONTH([141]!Loan_Start)+Payment_Number,DAY([141]!Loan_Start))</definedName>
    <definedName name="obras1" localSheetId="53">DATE(YEAR([141]!Loan_Start),MONTH([141]!Loan_Start)+Payment_Number,DAY([141]!Loan_Start))</definedName>
    <definedName name="obras1" localSheetId="55">DATE(YEAR([141]!Loan_Start),MONTH([141]!Loan_Start)+Payment_Number,DAY([141]!Loan_Start))</definedName>
    <definedName name="obras1" localSheetId="57">DATE(YEAR([141]!Loan_Start),MONTH([141]!Loan_Start)+Payment_Number,DAY([141]!Loan_Start))</definedName>
    <definedName name="obras1" localSheetId="59">DATE(YEAR([141]!Loan_Start),MONTH([141]!Loan_Start)+Payment_Number,DAY([141]!Loan_Start))</definedName>
    <definedName name="obras1" localSheetId="61">DATE(YEAR([141]!Loan_Start),MONTH([141]!Loan_Start)+Payment_Number,DAY([141]!Loan_Start))</definedName>
    <definedName name="obras1" localSheetId="63">DATE(YEAR([141]!Loan_Start),MONTH([141]!Loan_Start)+Payment_Number,DAY([141]!Loan_Start))</definedName>
    <definedName name="obras1" localSheetId="65">DATE(YEAR([141]!Loan_Start),MONTH([141]!Loan_Start)+Payment_Number,DAY([141]!Loan_Start))</definedName>
    <definedName name="obras1" localSheetId="67">DATE(YEAR([141]!Loan_Start),MONTH([141]!Loan_Start)+Payment_Number,DAY([141]!Loan_Start))</definedName>
    <definedName name="obras1" localSheetId="69">DATE(YEAR([141]!Loan_Start),MONTH([141]!Loan_Start)+Payment_Number,DAY([141]!Loan_Start))</definedName>
    <definedName name="obras1" localSheetId="71">DATE(YEAR([141]!Loan_Start),MONTH([141]!Loan_Start)+Payment_Number,DAY([141]!Loan_Start))</definedName>
    <definedName name="obras1" localSheetId="73">DATE(YEAR([141]!Loan_Start),MONTH([141]!Loan_Start)+Payment_Number,DAY([141]!Loan_Start))</definedName>
    <definedName name="obras1" localSheetId="75">DATE(YEAR([141]!Loan_Start),MONTH([141]!Loan_Start)+Payment_Number,DAY([141]!Loan_Start))</definedName>
    <definedName name="obras1" localSheetId="77">DATE(YEAR([141]!Loan_Start),MONTH([141]!Loan_Start)+Payment_Number,DAY([141]!Loan_Start))</definedName>
    <definedName name="obras1" localSheetId="79">DATE(YEAR([141]!Loan_Start),MONTH([141]!Loan_Start)+Payment_Number,DAY([141]!Loan_Start))</definedName>
    <definedName name="obras1" localSheetId="3">DATE(YEAR([141]!Loan_Start),MONTH([141]!Loan_Start)+Payment_Number,DAY([141]!Loan_Start))</definedName>
    <definedName name="obras1">DATE(YEAR([141]!Loan_Start),MONTH([141]!Loan_Start)+Payment_Number,DAY([141]!Loan_Start))</definedName>
    <definedName name="obras11" hidden="1">#REF!</definedName>
    <definedName name="obras111" localSheetId="26">DATE(YEAR([142]!Loan_Start),MONTH([142]!Loan_Start)+Payment_Number,DAY([142]!Loan_Start))</definedName>
    <definedName name="obras111" localSheetId="28">DATE(YEAR([142]!Loan_Start),MONTH([142]!Loan_Start)+Payment_Number,DAY([142]!Loan_Start))</definedName>
    <definedName name="obras111" localSheetId="30">DATE(YEAR([142]!Loan_Start),MONTH([142]!Loan_Start)+Payment_Number,DAY([142]!Loan_Start))</definedName>
    <definedName name="obras111" localSheetId="81">DATE(YEAR([142]!Loan_Start),MONTH([142]!Loan_Start)+Payment_Number,DAY([142]!Loan_Start))</definedName>
    <definedName name="obras111" localSheetId="32">DATE(YEAR([142]!Loan_Start),MONTH([142]!Loan_Start)+Payment_Number,DAY([142]!Loan_Start))</definedName>
    <definedName name="obras111" localSheetId="34">DATE(YEAR([142]!Loan_Start),MONTH([142]!Loan_Start)+Payment_Number,DAY([142]!Loan_Start))</definedName>
    <definedName name="obras111" localSheetId="36">DATE(YEAR([142]!Loan_Start),MONTH([142]!Loan_Start)+Payment_Number,DAY([142]!Loan_Start))</definedName>
    <definedName name="obras111" localSheetId="38">DATE(YEAR([142]!Loan_Start),MONTH([142]!Loan_Start)+Payment_Number,DAY([142]!Loan_Start))</definedName>
    <definedName name="obras111" localSheetId="40">DATE(YEAR([142]!Loan_Start),MONTH([142]!Loan_Start)+Payment_Number,DAY([142]!Loan_Start))</definedName>
    <definedName name="obras111" localSheetId="42">DATE(YEAR([142]!Loan_Start),MONTH([142]!Loan_Start)+Payment_Number,DAY([142]!Loan_Start))</definedName>
    <definedName name="obras111" localSheetId="45">DATE(YEAR([142]!Loan_Start),MONTH([142]!Loan_Start)+Payment_Number,DAY([142]!Loan_Start))</definedName>
    <definedName name="obras111" localSheetId="47">DATE(YEAR([142]!Loan_Start),MONTH([142]!Loan_Start)+Payment_Number,DAY([142]!Loan_Start))</definedName>
    <definedName name="obras111" localSheetId="49">DATE(YEAR([142]!Loan_Start),MONTH([142]!Loan_Start)+Payment_Number,DAY([142]!Loan_Start))</definedName>
    <definedName name="obras111" localSheetId="51">DATE(YEAR([142]!Loan_Start),MONTH([142]!Loan_Start)+Payment_Number,DAY([142]!Loan_Start))</definedName>
    <definedName name="obras111" localSheetId="53">DATE(YEAR([142]!Loan_Start),MONTH([142]!Loan_Start)+Payment_Number,DAY([142]!Loan_Start))</definedName>
    <definedName name="obras111" localSheetId="55">DATE(YEAR([142]!Loan_Start),MONTH([142]!Loan_Start)+Payment_Number,DAY([142]!Loan_Start))</definedName>
    <definedName name="obras111" localSheetId="57">DATE(YEAR([142]!Loan_Start),MONTH([142]!Loan_Start)+Payment_Number,DAY([142]!Loan_Start))</definedName>
    <definedName name="obras111" localSheetId="59">DATE(YEAR([142]!Loan_Start),MONTH([142]!Loan_Start)+Payment_Number,DAY([142]!Loan_Start))</definedName>
    <definedName name="obras111" localSheetId="61">DATE(YEAR([142]!Loan_Start),MONTH([142]!Loan_Start)+Payment_Number,DAY([142]!Loan_Start))</definedName>
    <definedName name="obras111" localSheetId="63">DATE(YEAR([142]!Loan_Start),MONTH([142]!Loan_Start)+Payment_Number,DAY([142]!Loan_Start))</definedName>
    <definedName name="obras111" localSheetId="65">DATE(YEAR([142]!Loan_Start),MONTH([142]!Loan_Start)+Payment_Number,DAY([142]!Loan_Start))</definedName>
    <definedName name="obras111" localSheetId="67">DATE(YEAR([142]!Loan_Start),MONTH([142]!Loan_Start)+Payment_Number,DAY([142]!Loan_Start))</definedName>
    <definedName name="obras111" localSheetId="69">DATE(YEAR([142]!Loan_Start),MONTH([142]!Loan_Start)+Payment_Number,DAY([142]!Loan_Start))</definedName>
    <definedName name="obras111" localSheetId="71">DATE(YEAR([142]!Loan_Start),MONTH([142]!Loan_Start)+Payment_Number,DAY([142]!Loan_Start))</definedName>
    <definedName name="obras111" localSheetId="73">DATE(YEAR([142]!Loan_Start),MONTH([142]!Loan_Start)+Payment_Number,DAY([142]!Loan_Start))</definedName>
    <definedName name="obras111" localSheetId="75">DATE(YEAR([142]!Loan_Start),MONTH([142]!Loan_Start)+Payment_Number,DAY([142]!Loan_Start))</definedName>
    <definedName name="obras111" localSheetId="77">DATE(YEAR([142]!Loan_Start),MONTH([142]!Loan_Start)+Payment_Number,DAY([142]!Loan_Start))</definedName>
    <definedName name="obras111" localSheetId="79">DATE(YEAR([142]!Loan_Start),MONTH([142]!Loan_Start)+Payment_Number,DAY([142]!Loan_Start))</definedName>
    <definedName name="obras111" localSheetId="3">DATE(YEAR([142]!Loan_Start),MONTH([142]!Loan_Start)+Payment_Number,DAY([142]!Loan_Start))</definedName>
    <definedName name="obras111">DATE(YEAR([142]!Loan_Start),MONTH([142]!Loan_Start)+Payment_Number,DAY([142]!Loan_Start))</definedName>
    <definedName name="OBRE1" localSheetId="56">[29]EQUIPOS!$B$27</definedName>
    <definedName name="OBRE1" localSheetId="58">[29]EQUIPOS!$B$27</definedName>
    <definedName name="OBRE1" localSheetId="60">[29]EQUIPOS!$B$27</definedName>
    <definedName name="OBRE1" localSheetId="62">[29]EQUIPOS!$B$27</definedName>
    <definedName name="OBRE1" localSheetId="64">[29]EQUIPOS!$B$27</definedName>
    <definedName name="OBRE1" localSheetId="66">[29]EQUIPOS!$B$27</definedName>
    <definedName name="OBRE1" localSheetId="68">[29]EQUIPOS!$B$27</definedName>
    <definedName name="OBRE1">EQUIPOS!$B$27</definedName>
    <definedName name="OBRE2" localSheetId="56">[29]EQUIPOS!$B$28</definedName>
    <definedName name="OBRE2" localSheetId="58">[29]EQUIPOS!$B$28</definedName>
    <definedName name="OBRE2" localSheetId="60">[29]EQUIPOS!$B$28</definedName>
    <definedName name="OBRE2" localSheetId="62">[29]EQUIPOS!$B$28</definedName>
    <definedName name="OBRE2" localSheetId="64">[29]EQUIPOS!$B$28</definedName>
    <definedName name="OBRE2" localSheetId="66">[29]EQUIPOS!$B$28</definedName>
    <definedName name="OBRE2" localSheetId="68">[29]EQUIPOS!$B$28</definedName>
    <definedName name="OBRE2">EQUIPOS!$B$28</definedName>
    <definedName name="OBRE3">EQUIPOS!$B$29</definedName>
    <definedName name="OBRE4" localSheetId="56">[29]EQUIPOS!$B$30</definedName>
    <definedName name="OBRE4" localSheetId="58">[29]EQUIPOS!$B$30</definedName>
    <definedName name="OBRE4" localSheetId="60">[29]EQUIPOS!$B$30</definedName>
    <definedName name="OBRE4" localSheetId="62">[29]EQUIPOS!$B$30</definedName>
    <definedName name="OBRE4" localSheetId="64">[29]EQUIPOS!$B$30</definedName>
    <definedName name="OBRE4" localSheetId="66">[29]EQUIPOS!$B$30</definedName>
    <definedName name="OBRE4" localSheetId="68">[29]EQUIPOS!$B$30</definedName>
    <definedName name="OBRE4">EQUIPOS!$B$30</definedName>
    <definedName name="OBRE5" localSheetId="56">[29]EQUIPOS!$B$31</definedName>
    <definedName name="OBRE5" localSheetId="58">[29]EQUIPOS!$B$31</definedName>
    <definedName name="OBRE5" localSheetId="60">[29]EQUIPOS!$B$31</definedName>
    <definedName name="OBRE5" localSheetId="62">[29]EQUIPOS!$B$31</definedName>
    <definedName name="OBRE5" localSheetId="64">[29]EQUIPOS!$B$31</definedName>
    <definedName name="OBRE5" localSheetId="66">[29]EQUIPOS!$B$31</definedName>
    <definedName name="OBRE5" localSheetId="68">[29]EQUIPOS!$B$31</definedName>
    <definedName name="OBRE5">EQUIPOS!$B$31</definedName>
    <definedName name="OCD">[14]Tablas!#REF!</definedName>
    <definedName name="OCD1_1">[14]Tablas!#REF!</definedName>
    <definedName name="OCD1_1_1">[14]Tablas!#REF!</definedName>
    <definedName name="OCI">[14]Tablas!#REF!</definedName>
    <definedName name="OCI1_1">[14]Tablas!#REF!</definedName>
    <definedName name="OCI1_1_1">[14]Tablas!#REF!</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[61]Hoja1!$F$5</definedName>
    <definedName name="oiret" localSheetId="26"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8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40" hidden="1">{"TAB1",#N/A,TRUE,"GENERAL";"TAB2",#N/A,TRUE,"GENERAL";"TAB3",#N/A,TRUE,"GENERAL";"TAB4",#N/A,TRUE,"GENERAL";"TAB5",#N/A,TRUE,"GENERAL"}</definedName>
    <definedName name="oiret" localSheetId="42" hidden="1">{"TAB1",#N/A,TRUE,"GENERAL";"TAB2",#N/A,TRUE,"GENERAL";"TAB3",#N/A,TRUE,"GENERAL";"TAB4",#N/A,TRUE,"GENERAL";"TAB5",#N/A,TRUE,"GENERAL"}</definedName>
    <definedName name="oiret" localSheetId="45" hidden="1">{"TAB1",#N/A,TRUE,"GENERAL";"TAB2",#N/A,TRUE,"GENERAL";"TAB3",#N/A,TRUE,"GENERAL";"TAB4",#N/A,TRUE,"GENERAL";"TAB5",#N/A,TRUE,"GENERAL"}</definedName>
    <definedName name="oiret" localSheetId="47" hidden="1">{"TAB1",#N/A,TRUE,"GENERAL";"TAB2",#N/A,TRUE,"GENERAL";"TAB3",#N/A,TRUE,"GENERAL";"TAB4",#N/A,TRUE,"GENERAL";"TAB5",#N/A,TRUE,"GENERAL"}</definedName>
    <definedName name="oiret" localSheetId="49" hidden="1">{"TAB1",#N/A,TRUE,"GENERAL";"TAB2",#N/A,TRUE,"GENERAL";"TAB3",#N/A,TRUE,"GENERAL";"TAB4",#N/A,TRUE,"GENERAL";"TAB5",#N/A,TRUE,"GENERAL"}</definedName>
    <definedName name="oiret" localSheetId="51" hidden="1">{"TAB1",#N/A,TRUE,"GENERAL";"TAB2",#N/A,TRUE,"GENERAL";"TAB3",#N/A,TRUE,"GENERAL";"TAB4",#N/A,TRUE,"GENERAL";"TAB5",#N/A,TRUE,"GENERAL"}</definedName>
    <definedName name="oiret" localSheetId="53" hidden="1">{"TAB1",#N/A,TRUE,"GENERAL";"TAB2",#N/A,TRUE,"GENERAL";"TAB3",#N/A,TRUE,"GENERAL";"TAB4",#N/A,TRUE,"GENERAL";"TAB5",#N/A,TRUE,"GENERAL"}</definedName>
    <definedName name="oiret" localSheetId="55" hidden="1">{"TAB1",#N/A,TRUE,"GENERAL";"TAB2",#N/A,TRUE,"GENERAL";"TAB3",#N/A,TRUE,"GENERAL";"TAB4",#N/A,TRUE,"GENERAL";"TAB5",#N/A,TRUE,"GENERAL"}</definedName>
    <definedName name="oiret" localSheetId="57" hidden="1">{"TAB1",#N/A,TRUE,"GENERAL";"TAB2",#N/A,TRUE,"GENERAL";"TAB3",#N/A,TRUE,"GENERAL";"TAB4",#N/A,TRUE,"GENERAL";"TAB5",#N/A,TRUE,"GENERAL"}</definedName>
    <definedName name="oiret" localSheetId="59" hidden="1">{"TAB1",#N/A,TRUE,"GENERAL";"TAB2",#N/A,TRUE,"GENERAL";"TAB3",#N/A,TRUE,"GENERAL";"TAB4",#N/A,TRUE,"GENERAL";"TAB5",#N/A,TRUE,"GENERAL"}</definedName>
    <definedName name="oiret" localSheetId="61" hidden="1">{"TAB1",#N/A,TRUE,"GENERAL";"TAB2",#N/A,TRUE,"GENERAL";"TAB3",#N/A,TRUE,"GENERAL";"TAB4",#N/A,TRUE,"GENERAL";"TAB5",#N/A,TRUE,"GENERAL"}</definedName>
    <definedName name="oiret" localSheetId="63" hidden="1">{"TAB1",#N/A,TRUE,"GENERAL";"TAB2",#N/A,TRUE,"GENERAL";"TAB3",#N/A,TRUE,"GENERAL";"TAB4",#N/A,TRUE,"GENERAL";"TAB5",#N/A,TRUE,"GENERAL"}</definedName>
    <definedName name="oiret" localSheetId="65" hidden="1">{"TAB1",#N/A,TRUE,"GENERAL";"TAB2",#N/A,TRUE,"GENERAL";"TAB3",#N/A,TRUE,"GENERAL";"TAB4",#N/A,TRUE,"GENERAL";"TAB5",#N/A,TRUE,"GENERAL"}</definedName>
    <definedName name="oiret" localSheetId="67" hidden="1">{"TAB1",#N/A,TRUE,"GENERAL";"TAB2",#N/A,TRUE,"GENERAL";"TAB3",#N/A,TRUE,"GENERAL";"TAB4",#N/A,TRUE,"GENERAL";"TAB5",#N/A,TRUE,"GENERAL"}</definedName>
    <definedName name="oiret" localSheetId="69" hidden="1">{"TAB1",#N/A,TRUE,"GENERAL";"TAB2",#N/A,TRUE,"GENERAL";"TAB3",#N/A,TRUE,"GENERAL";"TAB4",#N/A,TRUE,"GENERAL";"TAB5",#N/A,TRUE,"GENERAL"}</definedName>
    <definedName name="oiret" localSheetId="71" hidden="1">{"TAB1",#N/A,TRUE,"GENERAL";"TAB2",#N/A,TRUE,"GENERAL";"TAB3",#N/A,TRUE,"GENERAL";"TAB4",#N/A,TRUE,"GENERAL";"TAB5",#N/A,TRUE,"GENERAL"}</definedName>
    <definedName name="oiret" localSheetId="73" hidden="1">{"TAB1",#N/A,TRUE,"GENERAL";"TAB2",#N/A,TRUE,"GENERAL";"TAB3",#N/A,TRUE,"GENERAL";"TAB4",#N/A,TRUE,"GENERAL";"TAB5",#N/A,TRUE,"GENERAL"}</definedName>
    <definedName name="oiret" localSheetId="75" hidden="1">{"TAB1",#N/A,TRUE,"GENERAL";"TAB2",#N/A,TRUE,"GENERAL";"TAB3",#N/A,TRUE,"GENERAL";"TAB4",#N/A,TRUE,"GENERAL";"TAB5",#N/A,TRUE,"GENERAL"}</definedName>
    <definedName name="oiret" localSheetId="77" hidden="1">{"TAB1",#N/A,TRUE,"GENERAL";"TAB2",#N/A,TRUE,"GENERAL";"TAB3",#N/A,TRUE,"GENERAL";"TAB4",#N/A,TRUE,"GENERAL";"TAB5",#N/A,TRUE,"GENERAL"}</definedName>
    <definedName name="oiret" localSheetId="79"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8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40"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45" hidden="1">{"TAB1",#N/A,TRUE,"GENERAL";"TAB2",#N/A,TRUE,"GENERAL";"TAB3",#N/A,TRUE,"GENERAL";"TAB4",#N/A,TRUE,"GENERAL";"TAB5",#N/A,TRUE,"GENERAL"}</definedName>
    <definedName name="oirgrth" localSheetId="47" hidden="1">{"TAB1",#N/A,TRUE,"GENERAL";"TAB2",#N/A,TRUE,"GENERAL";"TAB3",#N/A,TRUE,"GENERAL";"TAB4",#N/A,TRUE,"GENERAL";"TAB5",#N/A,TRUE,"GENERAL"}</definedName>
    <definedName name="oirgrth" localSheetId="49" hidden="1">{"TAB1",#N/A,TRUE,"GENERAL";"TAB2",#N/A,TRUE,"GENERAL";"TAB3",#N/A,TRUE,"GENERAL";"TAB4",#N/A,TRUE,"GENERAL";"TAB5",#N/A,TRUE,"GENERAL"}</definedName>
    <definedName name="oirgrth" localSheetId="51" hidden="1">{"TAB1",#N/A,TRUE,"GENERAL";"TAB2",#N/A,TRUE,"GENERAL";"TAB3",#N/A,TRUE,"GENERAL";"TAB4",#N/A,TRUE,"GENERAL";"TAB5",#N/A,TRUE,"GENERAL"}</definedName>
    <definedName name="oirgrth" localSheetId="53" hidden="1">{"TAB1",#N/A,TRUE,"GENERAL";"TAB2",#N/A,TRUE,"GENERAL";"TAB3",#N/A,TRUE,"GENERAL";"TAB4",#N/A,TRUE,"GENERAL";"TAB5",#N/A,TRUE,"GENERAL"}</definedName>
    <definedName name="oirgrth" localSheetId="55" hidden="1">{"TAB1",#N/A,TRUE,"GENERAL";"TAB2",#N/A,TRUE,"GENERAL";"TAB3",#N/A,TRUE,"GENERAL";"TAB4",#N/A,TRUE,"GENERAL";"TAB5",#N/A,TRUE,"GENERAL"}</definedName>
    <definedName name="oirgrth" localSheetId="57" hidden="1">{"TAB1",#N/A,TRUE,"GENERAL";"TAB2",#N/A,TRUE,"GENERAL";"TAB3",#N/A,TRUE,"GENERAL";"TAB4",#N/A,TRUE,"GENERAL";"TAB5",#N/A,TRUE,"GENERAL"}</definedName>
    <definedName name="oirgrth" localSheetId="59" hidden="1">{"TAB1",#N/A,TRUE,"GENERAL";"TAB2",#N/A,TRUE,"GENERAL";"TAB3",#N/A,TRUE,"GENERAL";"TAB4",#N/A,TRUE,"GENERAL";"TAB5",#N/A,TRUE,"GENERAL"}</definedName>
    <definedName name="oirgrth" localSheetId="61" hidden="1">{"TAB1",#N/A,TRUE,"GENERAL";"TAB2",#N/A,TRUE,"GENERAL";"TAB3",#N/A,TRUE,"GENERAL";"TAB4",#N/A,TRUE,"GENERAL";"TAB5",#N/A,TRUE,"GENERAL"}</definedName>
    <definedName name="oirgrth" localSheetId="63" hidden="1">{"TAB1",#N/A,TRUE,"GENERAL";"TAB2",#N/A,TRUE,"GENERAL";"TAB3",#N/A,TRUE,"GENERAL";"TAB4",#N/A,TRUE,"GENERAL";"TAB5",#N/A,TRUE,"GENERAL"}</definedName>
    <definedName name="oirgrth" localSheetId="65" hidden="1">{"TAB1",#N/A,TRUE,"GENERAL";"TAB2",#N/A,TRUE,"GENERAL";"TAB3",#N/A,TRUE,"GENERAL";"TAB4",#N/A,TRUE,"GENERAL";"TAB5",#N/A,TRUE,"GENERAL"}</definedName>
    <definedName name="oirgrth" localSheetId="67" hidden="1">{"TAB1",#N/A,TRUE,"GENERAL";"TAB2",#N/A,TRUE,"GENERAL";"TAB3",#N/A,TRUE,"GENERAL";"TAB4",#N/A,TRUE,"GENERAL";"TAB5",#N/A,TRUE,"GENERAL"}</definedName>
    <definedName name="oirgrth" localSheetId="69" hidden="1">{"TAB1",#N/A,TRUE,"GENERAL";"TAB2",#N/A,TRUE,"GENERAL";"TAB3",#N/A,TRUE,"GENERAL";"TAB4",#N/A,TRUE,"GENERAL";"TAB5",#N/A,TRUE,"GENERAL"}</definedName>
    <definedName name="oirgrth" localSheetId="71" hidden="1">{"TAB1",#N/A,TRUE,"GENERAL";"TAB2",#N/A,TRUE,"GENERAL";"TAB3",#N/A,TRUE,"GENERAL";"TAB4",#N/A,TRUE,"GENERAL";"TAB5",#N/A,TRUE,"GENERAL"}</definedName>
    <definedName name="oirgrth" localSheetId="73" hidden="1">{"TAB1",#N/A,TRUE,"GENERAL";"TAB2",#N/A,TRUE,"GENERAL";"TAB3",#N/A,TRUE,"GENERAL";"TAB4",#N/A,TRUE,"GENERAL";"TAB5",#N/A,TRUE,"GENERAL"}</definedName>
    <definedName name="oirgrth" localSheetId="75" hidden="1">{"TAB1",#N/A,TRUE,"GENERAL";"TAB2",#N/A,TRUE,"GENERAL";"TAB3",#N/A,TRUE,"GENERAL";"TAB4",#N/A,TRUE,"GENERAL";"TAB5",#N/A,TRUE,"GENERAL"}</definedName>
    <definedName name="oirgrth" localSheetId="77" hidden="1">{"TAB1",#N/A,TRUE,"GENERAL";"TAB2",#N/A,TRUE,"GENERAL";"TAB3",#N/A,TRUE,"GENERAL";"TAB4",#N/A,TRUE,"GENERAL";"TAB5",#N/A,TRUE,"GENERAL"}</definedName>
    <definedName name="oirgrth" localSheetId="79"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6" hidden="1">{"via1",#N/A,TRUE,"general";"via2",#N/A,TRUE,"general";"via3",#N/A,TRUE,"general"}</definedName>
    <definedName name="OIUOIU" localSheetId="28" hidden="1">{"via1",#N/A,TRUE,"general";"via2",#N/A,TRUE,"general";"via3",#N/A,TRUE,"general"}</definedName>
    <definedName name="OIUOIU" localSheetId="30" hidden="1">{"via1",#N/A,TRUE,"general";"via2",#N/A,TRUE,"general";"via3",#N/A,TRUE,"general"}</definedName>
    <definedName name="OIUOIU" localSheetId="81" hidden="1">{"via1",#N/A,TRUE,"general";"via2",#N/A,TRUE,"general";"via3",#N/A,TRUE,"general"}</definedName>
    <definedName name="OIUOIU" localSheetId="32" hidden="1">{"via1",#N/A,TRUE,"general";"via2",#N/A,TRUE,"general";"via3",#N/A,TRUE,"general"}</definedName>
    <definedName name="OIUOIU" localSheetId="34" hidden="1">{"via1",#N/A,TRUE,"general";"via2",#N/A,TRUE,"general";"via3",#N/A,TRUE,"general"}</definedName>
    <definedName name="OIUOIU" localSheetId="36" hidden="1">{"via1",#N/A,TRUE,"general";"via2",#N/A,TRUE,"general";"via3",#N/A,TRUE,"general"}</definedName>
    <definedName name="OIUOIU" localSheetId="38" hidden="1">{"via1",#N/A,TRUE,"general";"via2",#N/A,TRUE,"general";"via3",#N/A,TRUE,"general"}</definedName>
    <definedName name="OIUOIU" localSheetId="40" hidden="1">{"via1",#N/A,TRUE,"general";"via2",#N/A,TRUE,"general";"via3",#N/A,TRUE,"general"}</definedName>
    <definedName name="OIUOIU" localSheetId="42" hidden="1">{"via1",#N/A,TRUE,"general";"via2",#N/A,TRUE,"general";"via3",#N/A,TRUE,"general"}</definedName>
    <definedName name="OIUOIU" localSheetId="45" hidden="1">{"via1",#N/A,TRUE,"general";"via2",#N/A,TRUE,"general";"via3",#N/A,TRUE,"general"}</definedName>
    <definedName name="OIUOIU" localSheetId="47" hidden="1">{"via1",#N/A,TRUE,"general";"via2",#N/A,TRUE,"general";"via3",#N/A,TRUE,"general"}</definedName>
    <definedName name="OIUOIU" localSheetId="49" hidden="1">{"via1",#N/A,TRUE,"general";"via2",#N/A,TRUE,"general";"via3",#N/A,TRUE,"general"}</definedName>
    <definedName name="OIUOIU" localSheetId="51" hidden="1">{"via1",#N/A,TRUE,"general";"via2",#N/A,TRUE,"general";"via3",#N/A,TRUE,"general"}</definedName>
    <definedName name="OIUOIU" localSheetId="53" hidden="1">{"via1",#N/A,TRUE,"general";"via2",#N/A,TRUE,"general";"via3",#N/A,TRUE,"general"}</definedName>
    <definedName name="OIUOIU" localSheetId="55" hidden="1">{"via1",#N/A,TRUE,"general";"via2",#N/A,TRUE,"general";"via3",#N/A,TRUE,"general"}</definedName>
    <definedName name="OIUOIU" localSheetId="57" hidden="1">{"via1",#N/A,TRUE,"general";"via2",#N/A,TRUE,"general";"via3",#N/A,TRUE,"general"}</definedName>
    <definedName name="OIUOIU" localSheetId="59" hidden="1">{"via1",#N/A,TRUE,"general";"via2",#N/A,TRUE,"general";"via3",#N/A,TRUE,"general"}</definedName>
    <definedName name="OIUOIU" localSheetId="61" hidden="1">{"via1",#N/A,TRUE,"general";"via2",#N/A,TRUE,"general";"via3",#N/A,TRUE,"general"}</definedName>
    <definedName name="OIUOIU" localSheetId="63" hidden="1">{"via1",#N/A,TRUE,"general";"via2",#N/A,TRUE,"general";"via3",#N/A,TRUE,"general"}</definedName>
    <definedName name="OIUOIU" localSheetId="65" hidden="1">{"via1",#N/A,TRUE,"general";"via2",#N/A,TRUE,"general";"via3",#N/A,TRUE,"general"}</definedName>
    <definedName name="OIUOIU" localSheetId="67" hidden="1">{"via1",#N/A,TRUE,"general";"via2",#N/A,TRUE,"general";"via3",#N/A,TRUE,"general"}</definedName>
    <definedName name="OIUOIU" localSheetId="69" hidden="1">{"via1",#N/A,TRUE,"general";"via2",#N/A,TRUE,"general";"via3",#N/A,TRUE,"general"}</definedName>
    <definedName name="OIUOIU" localSheetId="71" hidden="1">{"via1",#N/A,TRUE,"general";"via2",#N/A,TRUE,"general";"via3",#N/A,TRUE,"general"}</definedName>
    <definedName name="OIUOIU" localSheetId="73" hidden="1">{"via1",#N/A,TRUE,"general";"via2",#N/A,TRUE,"general";"via3",#N/A,TRUE,"general"}</definedName>
    <definedName name="OIUOIU" localSheetId="75" hidden="1">{"via1",#N/A,TRUE,"general";"via2",#N/A,TRUE,"general";"via3",#N/A,TRUE,"general"}</definedName>
    <definedName name="OIUOIU" localSheetId="77" hidden="1">{"via1",#N/A,TRUE,"general";"via2",#N/A,TRUE,"general";"via3",#N/A,TRUE,"general"}</definedName>
    <definedName name="OIUOIU" localSheetId="79"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JO" localSheetId="56">#REF!</definedName>
    <definedName name="OJO" localSheetId="58">#REF!</definedName>
    <definedName name="OJO" localSheetId="60">#REF!</definedName>
    <definedName name="OJO" localSheetId="62">#REF!</definedName>
    <definedName name="OJO" localSheetId="64">#REF!</definedName>
    <definedName name="OJO" localSheetId="66">#REF!</definedName>
    <definedName name="OJO" localSheetId="68">#REF!</definedName>
    <definedName name="OJO">#REF!</definedName>
    <definedName name="OKEY" localSheetId="56">#REF!</definedName>
    <definedName name="OKEY" localSheetId="58">#REF!</definedName>
    <definedName name="OKEY" localSheetId="60">#REF!</definedName>
    <definedName name="OKEY" localSheetId="62">#REF!</definedName>
    <definedName name="OKEY" localSheetId="64">#REF!</definedName>
    <definedName name="OKEY" localSheetId="66">#REF!</definedName>
    <definedName name="OKEY" localSheetId="68">#REF!</definedName>
    <definedName name="OKEY">#REF!</definedName>
    <definedName name="OKIS" localSheetId="56">#REF!</definedName>
    <definedName name="OKIS" localSheetId="58">#REF!</definedName>
    <definedName name="OKIS" localSheetId="60">#REF!</definedName>
    <definedName name="OKIS" localSheetId="62">#REF!</definedName>
    <definedName name="OKIS" localSheetId="64">#REF!</definedName>
    <definedName name="OKIS" localSheetId="66">#REF!</definedName>
    <definedName name="OKIS" localSheetId="68">#REF!</definedName>
    <definedName name="OKIS">#REF!</definedName>
    <definedName name="OLE_LINK1">#REF!</definedName>
    <definedName name="OnceThru">0</definedName>
    <definedName name="OÑ">#REF!</definedName>
    <definedName name="oo">#REF!</definedName>
    <definedName name="ooo" localSheetId="26" hidden="1">{"via1",#N/A,TRUE,"general";"via2",#N/A,TRUE,"general";"via3",#N/A,TRUE,"general"}</definedName>
    <definedName name="ooo" localSheetId="28" hidden="1">{"via1",#N/A,TRUE,"general";"via2",#N/A,TRUE,"general";"via3",#N/A,TRUE,"general"}</definedName>
    <definedName name="ooo" localSheetId="30" hidden="1">{"via1",#N/A,TRUE,"general";"via2",#N/A,TRUE,"general";"via3",#N/A,TRUE,"general"}</definedName>
    <definedName name="ooo" localSheetId="81" hidden="1">{"via1",#N/A,TRUE,"general";"via2",#N/A,TRUE,"general";"via3",#N/A,TRUE,"general"}</definedName>
    <definedName name="ooo" localSheetId="32" hidden="1">{"via1",#N/A,TRUE,"general";"via2",#N/A,TRUE,"general";"via3",#N/A,TRUE,"general"}</definedName>
    <definedName name="ooo" localSheetId="34" hidden="1">{"via1",#N/A,TRUE,"general";"via2",#N/A,TRUE,"general";"via3",#N/A,TRUE,"general"}</definedName>
    <definedName name="ooo" localSheetId="36" hidden="1">{"via1",#N/A,TRUE,"general";"via2",#N/A,TRUE,"general";"via3",#N/A,TRUE,"general"}</definedName>
    <definedName name="ooo" localSheetId="38" hidden="1">{"via1",#N/A,TRUE,"general";"via2",#N/A,TRUE,"general";"via3",#N/A,TRUE,"general"}</definedName>
    <definedName name="ooo" localSheetId="40" hidden="1">{"via1",#N/A,TRUE,"general";"via2",#N/A,TRUE,"general";"via3",#N/A,TRUE,"general"}</definedName>
    <definedName name="ooo" localSheetId="42" hidden="1">{"via1",#N/A,TRUE,"general";"via2",#N/A,TRUE,"general";"via3",#N/A,TRUE,"general"}</definedName>
    <definedName name="ooo" localSheetId="45" hidden="1">{"via1",#N/A,TRUE,"general";"via2",#N/A,TRUE,"general";"via3",#N/A,TRUE,"general"}</definedName>
    <definedName name="ooo" localSheetId="47" hidden="1">{"via1",#N/A,TRUE,"general";"via2",#N/A,TRUE,"general";"via3",#N/A,TRUE,"general"}</definedName>
    <definedName name="ooo" localSheetId="49" hidden="1">{"via1",#N/A,TRUE,"general";"via2",#N/A,TRUE,"general";"via3",#N/A,TRUE,"general"}</definedName>
    <definedName name="ooo" localSheetId="51" hidden="1">{"via1",#N/A,TRUE,"general";"via2",#N/A,TRUE,"general";"via3",#N/A,TRUE,"general"}</definedName>
    <definedName name="ooo" localSheetId="53" hidden="1">{"via1",#N/A,TRUE,"general";"via2",#N/A,TRUE,"general";"via3",#N/A,TRUE,"general"}</definedName>
    <definedName name="ooo" localSheetId="55" hidden="1">{"via1",#N/A,TRUE,"general";"via2",#N/A,TRUE,"general";"via3",#N/A,TRUE,"general"}</definedName>
    <definedName name="ooo" localSheetId="57" hidden="1">{"via1",#N/A,TRUE,"general";"via2",#N/A,TRUE,"general";"via3",#N/A,TRUE,"general"}</definedName>
    <definedName name="ooo" localSheetId="59" hidden="1">{"via1",#N/A,TRUE,"general";"via2",#N/A,TRUE,"general";"via3",#N/A,TRUE,"general"}</definedName>
    <definedName name="ooo" localSheetId="61" hidden="1">{"via1",#N/A,TRUE,"general";"via2",#N/A,TRUE,"general";"via3",#N/A,TRUE,"general"}</definedName>
    <definedName name="ooo" localSheetId="63" hidden="1">{"via1",#N/A,TRUE,"general";"via2",#N/A,TRUE,"general";"via3",#N/A,TRUE,"general"}</definedName>
    <definedName name="ooo" localSheetId="65" hidden="1">{"via1",#N/A,TRUE,"general";"via2",#N/A,TRUE,"general";"via3",#N/A,TRUE,"general"}</definedName>
    <definedName name="ooo" localSheetId="67" hidden="1">{"via1",#N/A,TRUE,"general";"via2",#N/A,TRUE,"general";"via3",#N/A,TRUE,"general"}</definedName>
    <definedName name="ooo" localSheetId="69" hidden="1">{"via1",#N/A,TRUE,"general";"via2",#N/A,TRUE,"general";"via3",#N/A,TRUE,"general"}</definedName>
    <definedName name="ooo" localSheetId="71" hidden="1">{"via1",#N/A,TRUE,"general";"via2",#N/A,TRUE,"general";"via3",#N/A,TRUE,"general"}</definedName>
    <definedName name="ooo" localSheetId="73" hidden="1">{"via1",#N/A,TRUE,"general";"via2",#N/A,TRUE,"general";"via3",#N/A,TRUE,"general"}</definedName>
    <definedName name="ooo" localSheetId="75" hidden="1">{"via1",#N/A,TRUE,"general";"via2",#N/A,TRUE,"general";"via3",#N/A,TRUE,"general"}</definedName>
    <definedName name="ooo" localSheetId="77" hidden="1">{"via1",#N/A,TRUE,"general";"via2",#N/A,TRUE,"general";"via3",#N/A,TRUE,"general"}</definedName>
    <definedName name="ooo" localSheetId="79" hidden="1">{"via1",#N/A,TRUE,"general";"via2",#N/A,TRUE,"general";"via3",#N/A,TRUE,"general"}</definedName>
    <definedName name="ooo" localSheetId="3" hidden="1">{"via1",#N/A,TRUE,"general";"via2",#N/A,TRUE,"general";"via3",#N/A,TRUE,"general"}</definedName>
    <definedName name="ooo">#REF!</definedName>
    <definedName name="ooooiii" localSheetId="26"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8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40" hidden="1">{"TAB1",#N/A,TRUE,"GENERAL";"TAB2",#N/A,TRUE,"GENERAL";"TAB3",#N/A,TRUE,"GENERAL";"TAB4",#N/A,TRUE,"GENERAL";"TAB5",#N/A,TRUE,"GENERAL"}</definedName>
    <definedName name="ooooiii" localSheetId="42" hidden="1">{"TAB1",#N/A,TRUE,"GENERAL";"TAB2",#N/A,TRUE,"GENERAL";"TAB3",#N/A,TRUE,"GENERAL";"TAB4",#N/A,TRUE,"GENERAL";"TAB5",#N/A,TRUE,"GENERAL"}</definedName>
    <definedName name="ooooiii" localSheetId="45" hidden="1">{"TAB1",#N/A,TRUE,"GENERAL";"TAB2",#N/A,TRUE,"GENERAL";"TAB3",#N/A,TRUE,"GENERAL";"TAB4",#N/A,TRUE,"GENERAL";"TAB5",#N/A,TRUE,"GENERAL"}</definedName>
    <definedName name="ooooiii" localSheetId="47" hidden="1">{"TAB1",#N/A,TRUE,"GENERAL";"TAB2",#N/A,TRUE,"GENERAL";"TAB3",#N/A,TRUE,"GENERAL";"TAB4",#N/A,TRUE,"GENERAL";"TAB5",#N/A,TRUE,"GENERAL"}</definedName>
    <definedName name="ooooiii" localSheetId="49" hidden="1">{"TAB1",#N/A,TRUE,"GENERAL";"TAB2",#N/A,TRUE,"GENERAL";"TAB3",#N/A,TRUE,"GENERAL";"TAB4",#N/A,TRUE,"GENERAL";"TAB5",#N/A,TRUE,"GENERAL"}</definedName>
    <definedName name="ooooiii" localSheetId="51" hidden="1">{"TAB1",#N/A,TRUE,"GENERAL";"TAB2",#N/A,TRUE,"GENERAL";"TAB3",#N/A,TRUE,"GENERAL";"TAB4",#N/A,TRUE,"GENERAL";"TAB5",#N/A,TRUE,"GENERAL"}</definedName>
    <definedName name="ooooiii" localSheetId="53" hidden="1">{"TAB1",#N/A,TRUE,"GENERAL";"TAB2",#N/A,TRUE,"GENERAL";"TAB3",#N/A,TRUE,"GENERAL";"TAB4",#N/A,TRUE,"GENERAL";"TAB5",#N/A,TRUE,"GENERAL"}</definedName>
    <definedName name="ooooiii" localSheetId="55" hidden="1">{"TAB1",#N/A,TRUE,"GENERAL";"TAB2",#N/A,TRUE,"GENERAL";"TAB3",#N/A,TRUE,"GENERAL";"TAB4",#N/A,TRUE,"GENERAL";"TAB5",#N/A,TRUE,"GENERAL"}</definedName>
    <definedName name="ooooiii" localSheetId="57" hidden="1">{"TAB1",#N/A,TRUE,"GENERAL";"TAB2",#N/A,TRUE,"GENERAL";"TAB3",#N/A,TRUE,"GENERAL";"TAB4",#N/A,TRUE,"GENERAL";"TAB5",#N/A,TRUE,"GENERAL"}</definedName>
    <definedName name="ooooiii" localSheetId="59" hidden="1">{"TAB1",#N/A,TRUE,"GENERAL";"TAB2",#N/A,TRUE,"GENERAL";"TAB3",#N/A,TRUE,"GENERAL";"TAB4",#N/A,TRUE,"GENERAL";"TAB5",#N/A,TRUE,"GENERAL"}</definedName>
    <definedName name="ooooiii" localSheetId="61" hidden="1">{"TAB1",#N/A,TRUE,"GENERAL";"TAB2",#N/A,TRUE,"GENERAL";"TAB3",#N/A,TRUE,"GENERAL";"TAB4",#N/A,TRUE,"GENERAL";"TAB5",#N/A,TRUE,"GENERAL"}</definedName>
    <definedName name="ooooiii" localSheetId="63" hidden="1">{"TAB1",#N/A,TRUE,"GENERAL";"TAB2",#N/A,TRUE,"GENERAL";"TAB3",#N/A,TRUE,"GENERAL";"TAB4",#N/A,TRUE,"GENERAL";"TAB5",#N/A,TRUE,"GENERAL"}</definedName>
    <definedName name="ooooiii" localSheetId="65" hidden="1">{"TAB1",#N/A,TRUE,"GENERAL";"TAB2",#N/A,TRUE,"GENERAL";"TAB3",#N/A,TRUE,"GENERAL";"TAB4",#N/A,TRUE,"GENERAL";"TAB5",#N/A,TRUE,"GENERAL"}</definedName>
    <definedName name="ooooiii" localSheetId="67" hidden="1">{"TAB1",#N/A,TRUE,"GENERAL";"TAB2",#N/A,TRUE,"GENERAL";"TAB3",#N/A,TRUE,"GENERAL";"TAB4",#N/A,TRUE,"GENERAL";"TAB5",#N/A,TRUE,"GENERAL"}</definedName>
    <definedName name="ooooiii" localSheetId="69" hidden="1">{"TAB1",#N/A,TRUE,"GENERAL";"TAB2",#N/A,TRUE,"GENERAL";"TAB3",#N/A,TRUE,"GENERAL";"TAB4",#N/A,TRUE,"GENERAL";"TAB5",#N/A,TRUE,"GENERAL"}</definedName>
    <definedName name="ooooiii" localSheetId="71" hidden="1">{"TAB1",#N/A,TRUE,"GENERAL";"TAB2",#N/A,TRUE,"GENERAL";"TAB3",#N/A,TRUE,"GENERAL";"TAB4",#N/A,TRUE,"GENERAL";"TAB5",#N/A,TRUE,"GENERAL"}</definedName>
    <definedName name="ooooiii" localSheetId="73" hidden="1">{"TAB1",#N/A,TRUE,"GENERAL";"TAB2",#N/A,TRUE,"GENERAL";"TAB3",#N/A,TRUE,"GENERAL";"TAB4",#N/A,TRUE,"GENERAL";"TAB5",#N/A,TRUE,"GENERAL"}</definedName>
    <definedName name="ooooiii" localSheetId="75" hidden="1">{"TAB1",#N/A,TRUE,"GENERAL";"TAB2",#N/A,TRUE,"GENERAL";"TAB3",#N/A,TRUE,"GENERAL";"TAB4",#N/A,TRUE,"GENERAL";"TAB5",#N/A,TRUE,"GENERAL"}</definedName>
    <definedName name="ooooiii" localSheetId="77" hidden="1">{"TAB1",#N/A,TRUE,"GENERAL";"TAB2",#N/A,TRUE,"GENERAL";"TAB3",#N/A,TRUE,"GENERAL";"TAB4",#N/A,TRUE,"GENERAL";"TAB5",#N/A,TRUE,"GENERAL"}</definedName>
    <definedName name="ooooiii" localSheetId="79"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6" hidden="1">{"via1",#N/A,TRUE,"general";"via2",#N/A,TRUE,"general";"via3",#N/A,TRUE,"general"}</definedName>
    <definedName name="oooos" localSheetId="28" hidden="1">{"via1",#N/A,TRUE,"general";"via2",#N/A,TRUE,"general";"via3",#N/A,TRUE,"general"}</definedName>
    <definedName name="oooos" localSheetId="30" hidden="1">{"via1",#N/A,TRUE,"general";"via2",#N/A,TRUE,"general";"via3",#N/A,TRUE,"general"}</definedName>
    <definedName name="oooos" localSheetId="81" hidden="1">{"via1",#N/A,TRUE,"general";"via2",#N/A,TRUE,"general";"via3",#N/A,TRUE,"general"}</definedName>
    <definedName name="oooos" localSheetId="32" hidden="1">{"via1",#N/A,TRUE,"general";"via2",#N/A,TRUE,"general";"via3",#N/A,TRUE,"general"}</definedName>
    <definedName name="oooos" localSheetId="34" hidden="1">{"via1",#N/A,TRUE,"general";"via2",#N/A,TRUE,"general";"via3",#N/A,TRUE,"general"}</definedName>
    <definedName name="oooos" localSheetId="36" hidden="1">{"via1",#N/A,TRUE,"general";"via2",#N/A,TRUE,"general";"via3",#N/A,TRUE,"general"}</definedName>
    <definedName name="oooos" localSheetId="38" hidden="1">{"via1",#N/A,TRUE,"general";"via2",#N/A,TRUE,"general";"via3",#N/A,TRUE,"general"}</definedName>
    <definedName name="oooos" localSheetId="40" hidden="1">{"via1",#N/A,TRUE,"general";"via2",#N/A,TRUE,"general";"via3",#N/A,TRUE,"general"}</definedName>
    <definedName name="oooos" localSheetId="42" hidden="1">{"via1",#N/A,TRUE,"general";"via2",#N/A,TRUE,"general";"via3",#N/A,TRUE,"general"}</definedName>
    <definedName name="oooos" localSheetId="45" hidden="1">{"via1",#N/A,TRUE,"general";"via2",#N/A,TRUE,"general";"via3",#N/A,TRUE,"general"}</definedName>
    <definedName name="oooos" localSheetId="47" hidden="1">{"via1",#N/A,TRUE,"general";"via2",#N/A,TRUE,"general";"via3",#N/A,TRUE,"general"}</definedName>
    <definedName name="oooos" localSheetId="49" hidden="1">{"via1",#N/A,TRUE,"general";"via2",#N/A,TRUE,"general";"via3",#N/A,TRUE,"general"}</definedName>
    <definedName name="oooos" localSheetId="51" hidden="1">{"via1",#N/A,TRUE,"general";"via2",#N/A,TRUE,"general";"via3",#N/A,TRUE,"general"}</definedName>
    <definedName name="oooos" localSheetId="53" hidden="1">{"via1",#N/A,TRUE,"general";"via2",#N/A,TRUE,"general";"via3",#N/A,TRUE,"general"}</definedName>
    <definedName name="oooos" localSheetId="55" hidden="1">{"via1",#N/A,TRUE,"general";"via2",#N/A,TRUE,"general";"via3",#N/A,TRUE,"general"}</definedName>
    <definedName name="oooos" localSheetId="57" hidden="1">{"via1",#N/A,TRUE,"general";"via2",#N/A,TRUE,"general";"via3",#N/A,TRUE,"general"}</definedName>
    <definedName name="oooos" localSheetId="59" hidden="1">{"via1",#N/A,TRUE,"general";"via2",#N/A,TRUE,"general";"via3",#N/A,TRUE,"general"}</definedName>
    <definedName name="oooos" localSheetId="61" hidden="1">{"via1",#N/A,TRUE,"general";"via2",#N/A,TRUE,"general";"via3",#N/A,TRUE,"general"}</definedName>
    <definedName name="oooos" localSheetId="63" hidden="1">{"via1",#N/A,TRUE,"general";"via2",#N/A,TRUE,"general";"via3",#N/A,TRUE,"general"}</definedName>
    <definedName name="oooos" localSheetId="65" hidden="1">{"via1",#N/A,TRUE,"general";"via2",#N/A,TRUE,"general";"via3",#N/A,TRUE,"general"}</definedName>
    <definedName name="oooos" localSheetId="67" hidden="1">{"via1",#N/A,TRUE,"general";"via2",#N/A,TRUE,"general";"via3",#N/A,TRUE,"general"}</definedName>
    <definedName name="oooos" localSheetId="69" hidden="1">{"via1",#N/A,TRUE,"general";"via2",#N/A,TRUE,"general";"via3",#N/A,TRUE,"general"}</definedName>
    <definedName name="oooos" localSheetId="71" hidden="1">{"via1",#N/A,TRUE,"general";"via2",#N/A,TRUE,"general";"via3",#N/A,TRUE,"general"}</definedName>
    <definedName name="oooos" localSheetId="73" hidden="1">{"via1",#N/A,TRUE,"general";"via2",#N/A,TRUE,"general";"via3",#N/A,TRUE,"general"}</definedName>
    <definedName name="oooos" localSheetId="75" hidden="1">{"via1",#N/A,TRUE,"general";"via2",#N/A,TRUE,"general";"via3",#N/A,TRUE,"general"}</definedName>
    <definedName name="oooos" localSheetId="77" hidden="1">{"via1",#N/A,TRUE,"general";"via2",#N/A,TRUE,"general";"via3",#N/A,TRUE,"general"}</definedName>
    <definedName name="oooos" localSheetId="79"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ga">[130]Gastos!#REF!</definedName>
    <definedName name="ORIGEN">#REF!</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s" localSheetId="56">#REF!</definedName>
    <definedName name="os" localSheetId="58">#REF!</definedName>
    <definedName name="os" localSheetId="60">#REF!</definedName>
    <definedName name="os" localSheetId="62">#REF!</definedName>
    <definedName name="os" localSheetId="64">#REF!</definedName>
    <definedName name="os" localSheetId="66">#REF!</definedName>
    <definedName name="os" localSheetId="68">#REF!</definedName>
    <definedName name="os">#REF!</definedName>
    <definedName name="OSL" localSheetId="56">#REF!</definedName>
    <definedName name="OSL" localSheetId="58">#REF!</definedName>
    <definedName name="OSL" localSheetId="60">#REF!</definedName>
    <definedName name="OSL" localSheetId="62">#REF!</definedName>
    <definedName name="OSL" localSheetId="64">#REF!</definedName>
    <definedName name="OSL" localSheetId="66">#REF!</definedName>
    <definedName name="OSL" localSheetId="68">#REF!</definedName>
    <definedName name="OSL">#REF!</definedName>
    <definedName name="otros">[96]otros!$A$6:$A$1235</definedName>
    <definedName name="OTROS1">#REF!</definedName>
    <definedName name="OUT">#REF!</definedName>
    <definedName name="P" localSheetId="26">#REF!</definedName>
    <definedName name="P" localSheetId="28">#REF!</definedName>
    <definedName name="P" localSheetId="30">#REF!</definedName>
    <definedName name="P" localSheetId="81">#REF!</definedName>
    <definedName name="P" localSheetId="32">#REF!</definedName>
    <definedName name="P" localSheetId="34">#REF!</definedName>
    <definedName name="P" localSheetId="36">#REF!</definedName>
    <definedName name="P" localSheetId="38">#REF!</definedName>
    <definedName name="P" localSheetId="40">#REF!</definedName>
    <definedName name="P" localSheetId="42">#REF!</definedName>
    <definedName name="P" localSheetId="45">#REF!</definedName>
    <definedName name="P" localSheetId="47">#REF!</definedName>
    <definedName name="P" localSheetId="49">#REF!</definedName>
    <definedName name="P" localSheetId="51">#REF!</definedName>
    <definedName name="P" localSheetId="53">#REF!</definedName>
    <definedName name="P" localSheetId="55">#REF!</definedName>
    <definedName name="P" localSheetId="57">#REF!</definedName>
    <definedName name="P" localSheetId="59">#REF!</definedName>
    <definedName name="P" localSheetId="61">#REF!</definedName>
    <definedName name="P" localSheetId="63">#REF!</definedName>
    <definedName name="P" localSheetId="65">#REF!</definedName>
    <definedName name="P" localSheetId="67">#REF!</definedName>
    <definedName name="P" localSheetId="69">#REF!</definedName>
    <definedName name="P" localSheetId="71">#REF!</definedName>
    <definedName name="P" localSheetId="73">#REF!</definedName>
    <definedName name="P" localSheetId="75">#REF!</definedName>
    <definedName name="P" localSheetId="77">#REF!</definedName>
    <definedName name="P" localSheetId="79">#REF!</definedName>
    <definedName name="P" localSheetId="3">#REF!</definedName>
    <definedName name="P">[31]PRECIOS!$I$56</definedName>
    <definedName name="P_Yacimiento">#REF!</definedName>
    <definedName name="p0p0" localSheetId="26" hidden="1">{"via1",#N/A,TRUE,"general";"via2",#N/A,TRUE,"general";"via3",#N/A,TRUE,"general"}</definedName>
    <definedName name="p0p0" localSheetId="28" hidden="1">{"via1",#N/A,TRUE,"general";"via2",#N/A,TRUE,"general";"via3",#N/A,TRUE,"general"}</definedName>
    <definedName name="p0p0" localSheetId="30" hidden="1">{"via1",#N/A,TRUE,"general";"via2",#N/A,TRUE,"general";"via3",#N/A,TRUE,"general"}</definedName>
    <definedName name="p0p0" localSheetId="81" hidden="1">{"via1",#N/A,TRUE,"general";"via2",#N/A,TRUE,"general";"via3",#N/A,TRUE,"general"}</definedName>
    <definedName name="p0p0" localSheetId="32" hidden="1">{"via1",#N/A,TRUE,"general";"via2",#N/A,TRUE,"general";"via3",#N/A,TRUE,"general"}</definedName>
    <definedName name="p0p0" localSheetId="34" hidden="1">{"via1",#N/A,TRUE,"general";"via2",#N/A,TRUE,"general";"via3",#N/A,TRUE,"general"}</definedName>
    <definedName name="p0p0" localSheetId="36" hidden="1">{"via1",#N/A,TRUE,"general";"via2",#N/A,TRUE,"general";"via3",#N/A,TRUE,"general"}</definedName>
    <definedName name="p0p0" localSheetId="38" hidden="1">{"via1",#N/A,TRUE,"general";"via2",#N/A,TRUE,"general";"via3",#N/A,TRUE,"general"}</definedName>
    <definedName name="p0p0" localSheetId="40" hidden="1">{"via1",#N/A,TRUE,"general";"via2",#N/A,TRUE,"general";"via3",#N/A,TRUE,"general"}</definedName>
    <definedName name="p0p0" localSheetId="42" hidden="1">{"via1",#N/A,TRUE,"general";"via2",#N/A,TRUE,"general";"via3",#N/A,TRUE,"general"}</definedName>
    <definedName name="p0p0" localSheetId="45" hidden="1">{"via1",#N/A,TRUE,"general";"via2",#N/A,TRUE,"general";"via3",#N/A,TRUE,"general"}</definedName>
    <definedName name="p0p0" localSheetId="47" hidden="1">{"via1",#N/A,TRUE,"general";"via2",#N/A,TRUE,"general";"via3",#N/A,TRUE,"general"}</definedName>
    <definedName name="p0p0" localSheetId="49" hidden="1">{"via1",#N/A,TRUE,"general";"via2",#N/A,TRUE,"general";"via3",#N/A,TRUE,"general"}</definedName>
    <definedName name="p0p0" localSheetId="51" hidden="1">{"via1",#N/A,TRUE,"general";"via2",#N/A,TRUE,"general";"via3",#N/A,TRUE,"general"}</definedName>
    <definedName name="p0p0" localSheetId="53" hidden="1">{"via1",#N/A,TRUE,"general";"via2",#N/A,TRUE,"general";"via3",#N/A,TRUE,"general"}</definedName>
    <definedName name="p0p0" localSheetId="55" hidden="1">{"via1",#N/A,TRUE,"general";"via2",#N/A,TRUE,"general";"via3",#N/A,TRUE,"general"}</definedName>
    <definedName name="p0p0" localSheetId="57" hidden="1">{"via1",#N/A,TRUE,"general";"via2",#N/A,TRUE,"general";"via3",#N/A,TRUE,"general"}</definedName>
    <definedName name="p0p0" localSheetId="59" hidden="1">{"via1",#N/A,TRUE,"general";"via2",#N/A,TRUE,"general";"via3",#N/A,TRUE,"general"}</definedName>
    <definedName name="p0p0" localSheetId="61" hidden="1">{"via1",#N/A,TRUE,"general";"via2",#N/A,TRUE,"general";"via3",#N/A,TRUE,"general"}</definedName>
    <definedName name="p0p0" localSheetId="63" hidden="1">{"via1",#N/A,TRUE,"general";"via2",#N/A,TRUE,"general";"via3",#N/A,TRUE,"general"}</definedName>
    <definedName name="p0p0" localSheetId="65" hidden="1">{"via1",#N/A,TRUE,"general";"via2",#N/A,TRUE,"general";"via3",#N/A,TRUE,"general"}</definedName>
    <definedName name="p0p0" localSheetId="67" hidden="1">{"via1",#N/A,TRUE,"general";"via2",#N/A,TRUE,"general";"via3",#N/A,TRUE,"general"}</definedName>
    <definedName name="p0p0" localSheetId="69" hidden="1">{"via1",#N/A,TRUE,"general";"via2",#N/A,TRUE,"general";"via3",#N/A,TRUE,"general"}</definedName>
    <definedName name="p0p0" localSheetId="71" hidden="1">{"via1",#N/A,TRUE,"general";"via2",#N/A,TRUE,"general";"via3",#N/A,TRUE,"general"}</definedName>
    <definedName name="p0p0" localSheetId="73" hidden="1">{"via1",#N/A,TRUE,"general";"via2",#N/A,TRUE,"general";"via3",#N/A,TRUE,"general"}</definedName>
    <definedName name="p0p0" localSheetId="75" hidden="1">{"via1",#N/A,TRUE,"general";"via2",#N/A,TRUE,"general";"via3",#N/A,TRUE,"general"}</definedName>
    <definedName name="p0p0" localSheetId="77" hidden="1">{"via1",#N/A,TRUE,"general";"via2",#N/A,TRUE,"general";"via3",#N/A,TRUE,"general"}</definedName>
    <definedName name="p0p0" localSheetId="79"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#REF!</definedName>
    <definedName name="Page____1____of____2">#REF!</definedName>
    <definedName name="papa">#REF!</definedName>
    <definedName name="paralelo">#REF!</definedName>
    <definedName name="Parametro_Peso">[83]Tablas!$A$1:$A$65536</definedName>
    <definedName name="Pay_Date" localSheetId="26">#REF!</definedName>
    <definedName name="Pay_Date" localSheetId="28">#REF!</definedName>
    <definedName name="Pay_Date" localSheetId="30">#REF!</definedName>
    <definedName name="Pay_Date" localSheetId="81">#REF!</definedName>
    <definedName name="Pay_Date" localSheetId="32">#REF!</definedName>
    <definedName name="Pay_Date" localSheetId="34">#REF!</definedName>
    <definedName name="Pay_Date" localSheetId="36">#REF!</definedName>
    <definedName name="Pay_Date" localSheetId="38">#REF!</definedName>
    <definedName name="Pay_Date" localSheetId="40">#REF!</definedName>
    <definedName name="Pay_Date" localSheetId="42">#REF!</definedName>
    <definedName name="Pay_Date" localSheetId="45">#REF!</definedName>
    <definedName name="Pay_Date" localSheetId="47">#REF!</definedName>
    <definedName name="Pay_Date" localSheetId="49">#REF!</definedName>
    <definedName name="Pay_Date" localSheetId="51">#REF!</definedName>
    <definedName name="Pay_Date" localSheetId="53">#REF!</definedName>
    <definedName name="Pay_Date" localSheetId="55">#REF!</definedName>
    <definedName name="Pay_Date" localSheetId="57">#REF!</definedName>
    <definedName name="Pay_Date" localSheetId="59">#REF!</definedName>
    <definedName name="Pay_Date" localSheetId="61">#REF!</definedName>
    <definedName name="Pay_Date" localSheetId="63">#REF!</definedName>
    <definedName name="Pay_Date" localSheetId="65">#REF!</definedName>
    <definedName name="Pay_Date" localSheetId="67">#REF!</definedName>
    <definedName name="Pay_Date" localSheetId="69">#REF!</definedName>
    <definedName name="Pay_Date" localSheetId="71">#REF!</definedName>
    <definedName name="Pay_Date" localSheetId="73">#REF!</definedName>
    <definedName name="Pay_Date" localSheetId="75">#REF!</definedName>
    <definedName name="Pay_Date" localSheetId="77">#REF!</definedName>
    <definedName name="Pay_Date" localSheetId="79">#REF!</definedName>
    <definedName name="Pay_Date" localSheetId="3">#REF!</definedName>
    <definedName name="Pay_Date">#REF!</definedName>
    <definedName name="Pay_Num" localSheetId="26">#REF!</definedName>
    <definedName name="Pay_Num" localSheetId="28">#REF!</definedName>
    <definedName name="Pay_Num" localSheetId="30">#REF!</definedName>
    <definedName name="Pay_Num" localSheetId="81">#REF!</definedName>
    <definedName name="Pay_Num" localSheetId="32">#REF!</definedName>
    <definedName name="Pay_Num" localSheetId="34">#REF!</definedName>
    <definedName name="Pay_Num" localSheetId="36">#REF!</definedName>
    <definedName name="Pay_Num" localSheetId="38">#REF!</definedName>
    <definedName name="Pay_Num" localSheetId="40">#REF!</definedName>
    <definedName name="Pay_Num" localSheetId="42">#REF!</definedName>
    <definedName name="Pay_Num" localSheetId="45">#REF!</definedName>
    <definedName name="Pay_Num" localSheetId="47">#REF!</definedName>
    <definedName name="Pay_Num" localSheetId="49">#REF!</definedName>
    <definedName name="Pay_Num" localSheetId="51">#REF!</definedName>
    <definedName name="Pay_Num" localSheetId="53">#REF!</definedName>
    <definedName name="Pay_Num" localSheetId="55">#REF!</definedName>
    <definedName name="Pay_Num" localSheetId="57">#REF!</definedName>
    <definedName name="Pay_Num" localSheetId="59">#REF!</definedName>
    <definedName name="Pay_Num" localSheetId="61">#REF!</definedName>
    <definedName name="Pay_Num" localSheetId="63">#REF!</definedName>
    <definedName name="Pay_Num" localSheetId="65">#REF!</definedName>
    <definedName name="Pay_Num" localSheetId="67">#REF!</definedName>
    <definedName name="Pay_Num" localSheetId="69">#REF!</definedName>
    <definedName name="Pay_Num" localSheetId="71">#REF!</definedName>
    <definedName name="Pay_Num" localSheetId="73">#REF!</definedName>
    <definedName name="Pay_Num" localSheetId="75">#REF!</definedName>
    <definedName name="Pay_Num" localSheetId="77">#REF!</definedName>
    <definedName name="Pay_Num" localSheetId="79">#REF!</definedName>
    <definedName name="Pay_Num" localSheetId="3">#REF!</definedName>
    <definedName name="Pay_Num">#REF!</definedName>
    <definedName name="Payment_Date" localSheetId="26">DATE(YEAR('1,1'!Loan_Start),MONTH('1,1'!Loan_Start)+Payment_Number,DAY('1,1'!Loan_Start))</definedName>
    <definedName name="Payment_Date" localSheetId="28">DATE(YEAR('1,2'!Loan_Start),MONTH('1,2'!Loan_Start)+Payment_Number,DAY('1,2'!Loan_Start))</definedName>
    <definedName name="Payment_Date" localSheetId="30">DATE(YEAR('1,3'!Loan_Start),MONTH('1,3'!Loan_Start)+Payment_Number,DAY('1,3'!Loan_Start))</definedName>
    <definedName name="Payment_Date" localSheetId="81">DATE(YEAR('12,2'!Loan_Start),MONTH('12,2'!Loan_Start)+Payment_Number,DAY('12,2'!Loan_Start))</definedName>
    <definedName name="Payment_Date" localSheetId="80">DATE(YEAR([0]!Loan_Start),MONTH([0]!Loan_Start)+Payment_Number,DAY([0]!Loan_Start))</definedName>
    <definedName name="Payment_Date" localSheetId="32">DATE(YEAR('2,1-7,2-10,1'!Loan_Start),MONTH('2,1-7,2-10,1'!Loan_Start)+Payment_Number,DAY('2,1-7,2-10,1'!Loan_Start))</definedName>
    <definedName name="Payment_Date" localSheetId="34">DATE(YEAR('2,2-7,3-10,2'!Loan_Start),MONTH('2,2-7,3-10,2'!Loan_Start)+Payment_Number,DAY('2,2-7,3-10,2'!Loan_Start))</definedName>
    <definedName name="Payment_Date" localSheetId="36">DATE(YEAR('2,3-10,3'!Loan_Start),MONTH('2,3-10,3'!Loan_Start)+Payment_Number,DAY('2,3-10,3'!Loan_Start))</definedName>
    <definedName name="Payment_Date" localSheetId="38">DATE(YEAR('2,4-10,4'!Loan_Start),MONTH('2,4-10,4'!Loan_Start)+Payment_Number,DAY('2,4-10,4'!Loan_Start))</definedName>
    <definedName name="Payment_Date" localSheetId="40">DATE(YEAR('3,1'!Loan_Start),MONTH('3,1'!Loan_Start)+Payment_Number,DAY('3,1'!Loan_Start))</definedName>
    <definedName name="Payment_Date" localSheetId="42">DATE(YEAR('3,2'!Loan_Start),MONTH('3,2'!Loan_Start)+Payment_Number,DAY('3,2'!Loan_Start))</definedName>
    <definedName name="Payment_Date" localSheetId="45">DATE(YEAR('3,3'!Loan_Start),MONTH('3,3'!Loan_Start)+Payment_Number,DAY('3,3'!Loan_Start))</definedName>
    <definedName name="Payment_Date" localSheetId="44">DATE(YEAR([0]!Loan_Start),MONTH([0]!Loan_Start)+Payment_Number,DAY([0]!Loan_Start))</definedName>
    <definedName name="Payment_Date" localSheetId="47">DATE(YEAR('3,5'!Loan_Start),MONTH('3,5'!Loan_Start)+Payment_Number,DAY('3,5'!Loan_Start))</definedName>
    <definedName name="Payment_Date" localSheetId="49">DATE(YEAR('3,6'!Loan_Start),MONTH('3,6'!Loan_Start)+Payment_Number,DAY('3,6'!Loan_Start))</definedName>
    <definedName name="Payment_Date" localSheetId="51">DATE(YEAR('4,1'!Loan_Start),MONTH('4,1'!Loan_Start)+Payment_Number,DAY('4,1'!Loan_Start))</definedName>
    <definedName name="Payment_Date" localSheetId="53">DATE(YEAR('5,1-11,1'!Loan_Start),MONTH('5,1-11,1'!Loan_Start)+Payment_Number,DAY('5,1-11,1'!Loan_Start))</definedName>
    <definedName name="Payment_Date" localSheetId="55">DATE(YEAR('6,1-8,2-12,1'!Loan_Start),MONTH('6,1-8,2-12,1'!Loan_Start)+Payment_Number,DAY('6,1-8,2-12,1'!Loan_Start))</definedName>
    <definedName name="Payment_Date" localSheetId="57">DATE(YEAR('6,2'!Loan_Start),MONTH('6,2'!Loan_Start)+Payment_Number,DAY('6,2'!Loan_Start))</definedName>
    <definedName name="Payment_Date" localSheetId="59">DATE(YEAR('6,3'!Loan_Start),MONTH('6,3'!Loan_Start)+Payment_Number,DAY('6,3'!Loan_Start))</definedName>
    <definedName name="Payment_Date" localSheetId="61">DATE(YEAR('6,4-9,2'!Loan_Start),MONTH('6,4-9,2'!Loan_Start)+Payment_Number,DAY('6,4-9,2'!Loan_Start))</definedName>
    <definedName name="Payment_Date" localSheetId="63">DATE(YEAR('6,5-9,3'!Loan_Start),MONTH('6,5-9,3'!Loan_Start)+Payment_Number,DAY('6,5-9,3'!Loan_Start))</definedName>
    <definedName name="Payment_Date" localSheetId="65">DATE(YEAR('6,6'!Loan_Start),MONTH('6,6'!Loan_Start)+Payment_Number,DAY('6,6'!Loan_Start))</definedName>
    <definedName name="Payment_Date" localSheetId="67">DATE(YEAR('6,7'!Loan_Start),MONTH('6,7'!Loan_Start)+Payment_Number,DAY('6,7'!Loan_Start))</definedName>
    <definedName name="Payment_Date" localSheetId="69">DATE(YEAR('6,8'!Loan_Start),MONTH('6,8'!Loan_Start)+Payment_Number,DAY('6,8'!Loan_Start))</definedName>
    <definedName name="Payment_Date" localSheetId="71">DATE(YEAR('6,9'!Loan_Start),MONTH('6,9'!Loan_Start)+Payment_Number,DAY('6,9'!Loan_Start))</definedName>
    <definedName name="Payment_Date" localSheetId="56">DATE(YEAR('6.2'!Loan_Start),MONTH('6.2'!Loan_Start)+Payment_Number,DAY('6.2'!Loan_Start))</definedName>
    <definedName name="Payment_Date" localSheetId="58">DATE(YEAR('6.2'!Loan_Start),MONTH('6.2'!Loan_Start)+Payment_Number,DAY('6.2'!Loan_Start))</definedName>
    <definedName name="Payment_Date" localSheetId="60">DATE(YEAR('6.2'!Loan_Start),MONTH('6.2'!Loan_Start)+Payment_Number,DAY('6.2'!Loan_Start))</definedName>
    <definedName name="Payment_Date" localSheetId="62">DATE(YEAR('6.2'!Loan_Start),MONTH('6.2'!Loan_Start)+Payment_Number,DAY('6.2'!Loan_Start))</definedName>
    <definedName name="Payment_Date" localSheetId="64">DATE(YEAR('6.2'!Loan_Start),MONTH('6.2'!Loan_Start)+Payment_Number,DAY('6.2'!Loan_Start))</definedName>
    <definedName name="Payment_Date" localSheetId="66">DATE(YEAR('6.2'!Loan_Start),MONTH('6.2'!Loan_Start)+Payment_Number,DAY('6.2'!Loan_Start))</definedName>
    <definedName name="Payment_Date" localSheetId="68">DATE(YEAR('6.2'!Loan_Start),MONTH('6.2'!Loan_Start)+Payment_Number,DAY('6.2'!Loan_Start))</definedName>
    <definedName name="Payment_Date" localSheetId="73">DATE(YEAR('7,1'!Loan_Start),MONTH('7,1'!Loan_Start)+Payment_Number,DAY('7,1'!Loan_Start))</definedName>
    <definedName name="Payment_Date" localSheetId="75">DATE(YEAR('8,1- 3,4'!Loan_Start),MONTH('8,1- 3,4'!Loan_Start)+Payment_Number,DAY('8,1- 3,4'!Loan_Start))</definedName>
    <definedName name="Payment_Date" localSheetId="77">DATE(YEAR('8,3'!Loan_Start),MONTH('8,3'!Loan_Start)+Payment_Number,DAY('8,3'!Loan_Start))</definedName>
    <definedName name="Payment_Date" localSheetId="79">DATE(YEAR('9,1'!Loan_Start),MONTH('9,1'!Loan_Start)+Payment_Number,DAY('9,1'!Loan_Start))</definedName>
    <definedName name="Payment_Date" localSheetId="16">DATE(YEAR([0]!Loan_Start),MONTH([0]!Loan_Start)+Payment_Number,DAY([0]!Loan_Start))</definedName>
    <definedName name="Payment_Date" localSheetId="3">DATE(YEAR('PRESUPUESTO OFICIAL (Entidad)'!Loan_Start),MONTH('PRESUPUESTO OFICIAL (Entidad)'!Loan_Start)+Payment_Number,DAY('PRESUPUESTO OFICIAL (Entidad)'!Loan_Start))</definedName>
    <definedName name="Payment_Date" localSheetId="10">DATE(YEAR([0]!Loan_Start),MONTH([0]!Loan_Start)+Payment_Number,DAY([0]!Loan_Start))</definedName>
    <definedName name="Payment_Date">DATE(YEAR(Loan_Start),MONTH(Loan_Start)+Payment_Number,DAY(Loan_Start))</definedName>
    <definedName name="Payment_Date1" localSheetId="26">DATE(YEAR([142]!Loan_Start),MONTH([142]!Loan_Start)+Payment_Number,DAY([142]!Loan_Start))</definedName>
    <definedName name="Payment_Date1" localSheetId="28">DATE(YEAR([142]!Loan_Start),MONTH([142]!Loan_Start)+Payment_Number,DAY([142]!Loan_Start))</definedName>
    <definedName name="Payment_Date1" localSheetId="30">DATE(YEAR([142]!Loan_Start),MONTH([142]!Loan_Start)+Payment_Number,DAY([142]!Loan_Start))</definedName>
    <definedName name="Payment_Date1" localSheetId="81">DATE(YEAR([142]!Loan_Start),MONTH([142]!Loan_Start)+Payment_Number,DAY([142]!Loan_Start))</definedName>
    <definedName name="Payment_Date1" localSheetId="32">DATE(YEAR([142]!Loan_Start),MONTH([142]!Loan_Start)+Payment_Number,DAY([142]!Loan_Start))</definedName>
    <definedName name="Payment_Date1" localSheetId="34">DATE(YEAR([142]!Loan_Start),MONTH([142]!Loan_Start)+Payment_Number,DAY([142]!Loan_Start))</definedName>
    <definedName name="Payment_Date1" localSheetId="36">DATE(YEAR([142]!Loan_Start),MONTH([142]!Loan_Start)+Payment_Number,DAY([142]!Loan_Start))</definedName>
    <definedName name="Payment_Date1" localSheetId="38">DATE(YEAR([142]!Loan_Start),MONTH([142]!Loan_Start)+Payment_Number,DAY([142]!Loan_Start))</definedName>
    <definedName name="Payment_Date1" localSheetId="40">DATE(YEAR([142]!Loan_Start),MONTH([142]!Loan_Start)+Payment_Number,DAY([142]!Loan_Start))</definedName>
    <definedName name="Payment_Date1" localSheetId="42">DATE(YEAR([142]!Loan_Start),MONTH([142]!Loan_Start)+Payment_Number,DAY([142]!Loan_Start))</definedName>
    <definedName name="Payment_Date1" localSheetId="45">DATE(YEAR([142]!Loan_Start),MONTH([142]!Loan_Start)+Payment_Number,DAY([142]!Loan_Start))</definedName>
    <definedName name="Payment_Date1" localSheetId="47">DATE(YEAR([142]!Loan_Start),MONTH([142]!Loan_Start)+Payment_Number,DAY([142]!Loan_Start))</definedName>
    <definedName name="Payment_Date1" localSheetId="49">DATE(YEAR([142]!Loan_Start),MONTH([142]!Loan_Start)+Payment_Number,DAY([142]!Loan_Start))</definedName>
    <definedName name="Payment_Date1" localSheetId="51">DATE(YEAR([142]!Loan_Start),MONTH([142]!Loan_Start)+Payment_Number,DAY([142]!Loan_Start))</definedName>
    <definedName name="Payment_Date1" localSheetId="53">DATE(YEAR([142]!Loan_Start),MONTH([142]!Loan_Start)+Payment_Number,DAY([142]!Loan_Start))</definedName>
    <definedName name="Payment_Date1" localSheetId="55">DATE(YEAR([142]!Loan_Start),MONTH([142]!Loan_Start)+Payment_Number,DAY([142]!Loan_Start))</definedName>
    <definedName name="Payment_Date1" localSheetId="57">DATE(YEAR([142]!Loan_Start),MONTH([142]!Loan_Start)+Payment_Number,DAY([142]!Loan_Start))</definedName>
    <definedName name="Payment_Date1" localSheetId="59">DATE(YEAR([142]!Loan_Start),MONTH([142]!Loan_Start)+Payment_Number,DAY([142]!Loan_Start))</definedName>
    <definedName name="Payment_Date1" localSheetId="61">DATE(YEAR([142]!Loan_Start),MONTH([142]!Loan_Start)+Payment_Number,DAY([142]!Loan_Start))</definedName>
    <definedName name="Payment_Date1" localSheetId="63">DATE(YEAR([142]!Loan_Start),MONTH([142]!Loan_Start)+Payment_Number,DAY([142]!Loan_Start))</definedName>
    <definedName name="Payment_Date1" localSheetId="65">DATE(YEAR([142]!Loan_Start),MONTH([142]!Loan_Start)+Payment_Number,DAY([142]!Loan_Start))</definedName>
    <definedName name="Payment_Date1" localSheetId="67">DATE(YEAR([142]!Loan_Start),MONTH([142]!Loan_Start)+Payment_Number,DAY([142]!Loan_Start))</definedName>
    <definedName name="Payment_Date1" localSheetId="69">DATE(YEAR([142]!Loan_Start),MONTH([142]!Loan_Start)+Payment_Number,DAY([142]!Loan_Start))</definedName>
    <definedName name="Payment_Date1" localSheetId="71">DATE(YEAR([142]!Loan_Start),MONTH([142]!Loan_Start)+Payment_Number,DAY([142]!Loan_Start))</definedName>
    <definedName name="Payment_Date1" localSheetId="73">DATE(YEAR([142]!Loan_Start),MONTH([142]!Loan_Start)+Payment_Number,DAY([142]!Loan_Start))</definedName>
    <definedName name="Payment_Date1" localSheetId="75">DATE(YEAR([142]!Loan_Start),MONTH([142]!Loan_Start)+Payment_Number,DAY([142]!Loan_Start))</definedName>
    <definedName name="Payment_Date1" localSheetId="77">DATE(YEAR([142]!Loan_Start),MONTH([142]!Loan_Start)+Payment_Number,DAY([142]!Loan_Start))</definedName>
    <definedName name="Payment_Date1" localSheetId="79">DATE(YEAR([142]!Loan_Start),MONTH([142]!Loan_Start)+Payment_Number,DAY([142]!Loan_Start))</definedName>
    <definedName name="Payment_Date1" localSheetId="3">DATE(YEAR([142]!Loan_Start),MONTH([142]!Loan_Start)+Payment_Number,DAY([142]!Loan_Start))</definedName>
    <definedName name="Payment_Date1">DATE(YEAR([142]!Loan_Start),MONTH([142]!Loan_Start)+Payment_Number,DAY([142]!Loan_Start))</definedName>
    <definedName name="Payment_Needed">"Pago necesario"</definedName>
    <definedName name="PAZ" localSheetId="56">#REF!</definedName>
    <definedName name="PAZ" localSheetId="58">#REF!</definedName>
    <definedName name="PAZ" localSheetId="60">#REF!</definedName>
    <definedName name="PAZ" localSheetId="62">#REF!</definedName>
    <definedName name="PAZ" localSheetId="64">#REF!</definedName>
    <definedName name="PAZ" localSheetId="66">#REF!</definedName>
    <definedName name="PAZ" localSheetId="68">#REF!</definedName>
    <definedName name="PAZ">#REF!</definedName>
    <definedName name="Pb" localSheetId="26">#REF!</definedName>
    <definedName name="Pb" localSheetId="28">#REF!</definedName>
    <definedName name="Pb" localSheetId="30">#REF!</definedName>
    <definedName name="Pb" localSheetId="81">#REF!</definedName>
    <definedName name="Pb" localSheetId="32">#REF!</definedName>
    <definedName name="Pb" localSheetId="34">#REF!</definedName>
    <definedName name="Pb" localSheetId="36">#REF!</definedName>
    <definedName name="Pb" localSheetId="38">#REF!</definedName>
    <definedName name="Pb" localSheetId="40">#REF!</definedName>
    <definedName name="Pb" localSheetId="42">#REF!</definedName>
    <definedName name="Pb" localSheetId="45">#REF!</definedName>
    <definedName name="Pb" localSheetId="47">#REF!</definedName>
    <definedName name="Pb" localSheetId="49">#REF!</definedName>
    <definedName name="Pb" localSheetId="51">#REF!</definedName>
    <definedName name="Pb" localSheetId="53">#REF!</definedName>
    <definedName name="Pb" localSheetId="55">#REF!</definedName>
    <definedName name="Pb" localSheetId="57">#REF!</definedName>
    <definedName name="Pb" localSheetId="59">#REF!</definedName>
    <definedName name="Pb" localSheetId="61">#REF!</definedName>
    <definedName name="Pb" localSheetId="63">#REF!</definedName>
    <definedName name="Pb" localSheetId="65">#REF!</definedName>
    <definedName name="Pb" localSheetId="67">#REF!</definedName>
    <definedName name="Pb" localSheetId="69">#REF!</definedName>
    <definedName name="Pb" localSheetId="71">#REF!</definedName>
    <definedName name="PB" localSheetId="56">#REF!</definedName>
    <definedName name="PB" localSheetId="58">#REF!</definedName>
    <definedName name="PB" localSheetId="60">#REF!</definedName>
    <definedName name="PB" localSheetId="62">#REF!</definedName>
    <definedName name="PB" localSheetId="64">#REF!</definedName>
    <definedName name="PB" localSheetId="66">#REF!</definedName>
    <definedName name="PB" localSheetId="68">#REF!</definedName>
    <definedName name="Pb" localSheetId="73">#REF!</definedName>
    <definedName name="Pb" localSheetId="75">#REF!</definedName>
    <definedName name="Pb" localSheetId="77">#REF!</definedName>
    <definedName name="Pb" localSheetId="79">#REF!</definedName>
    <definedName name="Pb" localSheetId="3">#REF!</definedName>
    <definedName name="PB">#REF!</definedName>
    <definedName name="PC" localSheetId="56">#REF!</definedName>
    <definedName name="PC" localSheetId="58">#REF!</definedName>
    <definedName name="PC" localSheetId="60">#REF!</definedName>
    <definedName name="PC" localSheetId="62">#REF!</definedName>
    <definedName name="PC" localSheetId="64">#REF!</definedName>
    <definedName name="PC" localSheetId="66">#REF!</definedName>
    <definedName name="PC" localSheetId="68">#REF!</definedName>
    <definedName name="PC">#REF!</definedName>
    <definedName name="Pd">#REF!</definedName>
    <definedName name="PE">#REF!</definedName>
    <definedName name="pelo">#REF!</definedName>
    <definedName name="PEPE" localSheetId="26">'1,1'!ERR</definedName>
    <definedName name="PEPE" localSheetId="28">'1,2'!ERR</definedName>
    <definedName name="PEPE" localSheetId="30">'1,3'!ERR</definedName>
    <definedName name="PEPE" localSheetId="81">'12,2'!ERR</definedName>
    <definedName name="PEPE" localSheetId="32">'2,1-7,2-10,1'!ERR</definedName>
    <definedName name="PEPE" localSheetId="34">'2,2-7,3-10,2'!ERR</definedName>
    <definedName name="PEPE" localSheetId="36">'2,3-10,3'!ERR</definedName>
    <definedName name="PEPE" localSheetId="38">'2,4-10,4'!ERR</definedName>
    <definedName name="PEPE" localSheetId="40">'3,1'!ERR</definedName>
    <definedName name="PEPE" localSheetId="42">'3,2'!ERR</definedName>
    <definedName name="PEPE" localSheetId="45">'3,3'!ERR</definedName>
    <definedName name="PEPE" localSheetId="47">'3,5'!ERR</definedName>
    <definedName name="PEPE" localSheetId="49">'3,6'!ERR</definedName>
    <definedName name="PEPE" localSheetId="51">'4,1'!ERR</definedName>
    <definedName name="PEPE" localSheetId="53">'5,1-11,1'!ERR</definedName>
    <definedName name="PEPE" localSheetId="55">'6,1-8,2-12,1'!ERR</definedName>
    <definedName name="PEPE" localSheetId="57">'6,2'!ERR</definedName>
    <definedName name="PEPE" localSheetId="59">'6,3'!ERR</definedName>
    <definedName name="PEPE" localSheetId="61">'6,4-9,2'!ERR</definedName>
    <definedName name="PEPE" localSheetId="63">'6,5-9,3'!ERR</definedName>
    <definedName name="PEPE" localSheetId="65">'6,6'!ERR</definedName>
    <definedName name="PEPE" localSheetId="67">'6,7'!ERR</definedName>
    <definedName name="PEPE" localSheetId="69">'6,8'!ERR</definedName>
    <definedName name="PEPE" localSheetId="71">'6,9'!ERR</definedName>
    <definedName name="PEPE" localSheetId="73">'7,1'!ERR</definedName>
    <definedName name="PEPE" localSheetId="75">'8,1- 3,4'!ERR</definedName>
    <definedName name="PEPE" localSheetId="77">'8,3'!ERR</definedName>
    <definedName name="PEPE" localSheetId="79">'9,1'!ERR</definedName>
    <definedName name="PEPE">[0]!ERR</definedName>
    <definedName name="Periodo" localSheetId="26">[62]Hoja1!$C$1</definedName>
    <definedName name="Periodo" localSheetId="28">[62]Hoja1!$C$1</definedName>
    <definedName name="Periodo" localSheetId="30">[62]Hoja1!$C$1</definedName>
    <definedName name="Periodo" localSheetId="81">[62]Hoja1!$C$1</definedName>
    <definedName name="Periodo" localSheetId="32">[62]Hoja1!$C$1</definedName>
    <definedName name="Periodo" localSheetId="34">[62]Hoja1!$C$1</definedName>
    <definedName name="Periodo" localSheetId="36">[62]Hoja1!$C$1</definedName>
    <definedName name="Periodo" localSheetId="38">[62]Hoja1!$C$1</definedName>
    <definedName name="Periodo" localSheetId="40">[62]Hoja1!$C$1</definedName>
    <definedName name="Periodo" localSheetId="42">[62]Hoja1!$C$1</definedName>
    <definedName name="Periodo" localSheetId="45">[62]Hoja1!$C$1</definedName>
    <definedName name="Periodo" localSheetId="47">[62]Hoja1!$C$1</definedName>
    <definedName name="Periodo" localSheetId="49">[62]Hoja1!$C$1</definedName>
    <definedName name="Periodo" localSheetId="51">[62]Hoja1!$C$1</definedName>
    <definedName name="Periodo" localSheetId="53">[62]Hoja1!$C$1</definedName>
    <definedName name="Periodo" localSheetId="55">[62]Hoja1!$C$1</definedName>
    <definedName name="Periodo" localSheetId="57">[62]Hoja1!$C$1</definedName>
    <definedName name="Periodo" localSheetId="59">[62]Hoja1!$C$1</definedName>
    <definedName name="Periodo" localSheetId="61">[62]Hoja1!$C$1</definedName>
    <definedName name="Periodo" localSheetId="63">[62]Hoja1!$C$1</definedName>
    <definedName name="Periodo" localSheetId="65">[62]Hoja1!$C$1</definedName>
    <definedName name="Periodo" localSheetId="67">[62]Hoja1!$C$1</definedName>
    <definedName name="Periodo" localSheetId="69">[62]Hoja1!$C$1</definedName>
    <definedName name="Periodo" localSheetId="71">[62]Hoja1!$C$1</definedName>
    <definedName name="Periodo" localSheetId="73">[62]Hoja1!$C$1</definedName>
    <definedName name="Periodo" localSheetId="75">[62]Hoja1!$C$1</definedName>
    <definedName name="Periodo" localSheetId="77">[62]Hoja1!$C$1</definedName>
    <definedName name="Periodo" localSheetId="79">[62]Hoja1!$C$1</definedName>
    <definedName name="Periodo" localSheetId="3">[62]Hoja1!$C$1</definedName>
    <definedName name="PERIODO">[39]CUMPLIMIENTO!$M$5</definedName>
    <definedName name="PeriodoPago">'[59]LIQUIDA-NOMINA'!$C$4</definedName>
    <definedName name="PeriodoRepago">#REF!</definedName>
    <definedName name="PeriodoRepagoCCP">#REF!</definedName>
    <definedName name="phed">[81]Hoja1!$C$4</definedName>
    <definedName name="phen">[81]Hoja1!$C$5</definedName>
    <definedName name="Pindis">#REF!</definedName>
    <definedName name="pint">'[105]7422CW00'!#REF!</definedName>
    <definedName name="pintura">'[105]7422CW00'!#REF!</definedName>
    <definedName name="pintyura">[143]STRSUMM0!#REF!</definedName>
    <definedName name="PIP">#REF!</definedName>
    <definedName name="Piscinas">#REF!</definedName>
    <definedName name="PKHK" localSheetId="26" hidden="1">{"TAB1",#N/A,TRUE,"GENERAL";"TAB2",#N/A,TRUE,"GENERAL";"TAB3",#N/A,TRUE,"GENERAL";"TAB4",#N/A,TRUE,"GENERAL";"TAB5",#N/A,TRUE,"GENERAL"}</definedName>
    <definedName name="PKHK" localSheetId="28" hidden="1">{"TAB1",#N/A,TRUE,"GENERAL";"TAB2",#N/A,TRUE,"GENERAL";"TAB3",#N/A,TRUE,"GENERAL";"TAB4",#N/A,TRUE,"GENERAL";"TAB5",#N/A,TRUE,"GENERAL"}</definedName>
    <definedName name="PKHK" localSheetId="30" hidden="1">{"TAB1",#N/A,TRUE,"GENERAL";"TAB2",#N/A,TRUE,"GENERAL";"TAB3",#N/A,TRUE,"GENERAL";"TAB4",#N/A,TRUE,"GENERAL";"TAB5",#N/A,TRUE,"GENERAL"}</definedName>
    <definedName name="PKHK" localSheetId="8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4" hidden="1">{"TAB1",#N/A,TRUE,"GENERAL";"TAB2",#N/A,TRUE,"GENERAL";"TAB3",#N/A,TRUE,"GENERAL";"TAB4",#N/A,TRUE,"GENERAL";"TAB5",#N/A,TRUE,"GENERAL"}</definedName>
    <definedName name="PKHK" localSheetId="36" hidden="1">{"TAB1",#N/A,TRUE,"GENERAL";"TAB2",#N/A,TRUE,"GENERAL";"TAB3",#N/A,TRUE,"GENERAL";"TAB4",#N/A,TRUE,"GENERAL";"TAB5",#N/A,TRUE,"GENERAL"}</definedName>
    <definedName name="PKHK" localSheetId="38" hidden="1">{"TAB1",#N/A,TRUE,"GENERAL";"TAB2",#N/A,TRUE,"GENERAL";"TAB3",#N/A,TRUE,"GENERAL";"TAB4",#N/A,TRUE,"GENERAL";"TAB5",#N/A,TRUE,"GENERAL"}</definedName>
    <definedName name="PKHK" localSheetId="40" hidden="1">{"TAB1",#N/A,TRUE,"GENERAL";"TAB2",#N/A,TRUE,"GENERAL";"TAB3",#N/A,TRUE,"GENERAL";"TAB4",#N/A,TRUE,"GENERAL";"TAB5",#N/A,TRUE,"GENERAL"}</definedName>
    <definedName name="PKHK" localSheetId="42" hidden="1">{"TAB1",#N/A,TRUE,"GENERAL";"TAB2",#N/A,TRUE,"GENERAL";"TAB3",#N/A,TRUE,"GENERAL";"TAB4",#N/A,TRUE,"GENERAL";"TAB5",#N/A,TRUE,"GENERAL"}</definedName>
    <definedName name="PKHK" localSheetId="45" hidden="1">{"TAB1",#N/A,TRUE,"GENERAL";"TAB2",#N/A,TRUE,"GENERAL";"TAB3",#N/A,TRUE,"GENERAL";"TAB4",#N/A,TRUE,"GENERAL";"TAB5",#N/A,TRUE,"GENERAL"}</definedName>
    <definedName name="PKHK" localSheetId="47" hidden="1">{"TAB1",#N/A,TRUE,"GENERAL";"TAB2",#N/A,TRUE,"GENERAL";"TAB3",#N/A,TRUE,"GENERAL";"TAB4",#N/A,TRUE,"GENERAL";"TAB5",#N/A,TRUE,"GENERAL"}</definedName>
    <definedName name="PKHK" localSheetId="49" hidden="1">{"TAB1",#N/A,TRUE,"GENERAL";"TAB2",#N/A,TRUE,"GENERAL";"TAB3",#N/A,TRUE,"GENERAL";"TAB4",#N/A,TRUE,"GENERAL";"TAB5",#N/A,TRUE,"GENERAL"}</definedName>
    <definedName name="PKHK" localSheetId="51" hidden="1">{"TAB1",#N/A,TRUE,"GENERAL";"TAB2",#N/A,TRUE,"GENERAL";"TAB3",#N/A,TRUE,"GENERAL";"TAB4",#N/A,TRUE,"GENERAL";"TAB5",#N/A,TRUE,"GENERAL"}</definedName>
    <definedName name="PKHK" localSheetId="53" hidden="1">{"TAB1",#N/A,TRUE,"GENERAL";"TAB2",#N/A,TRUE,"GENERAL";"TAB3",#N/A,TRUE,"GENERAL";"TAB4",#N/A,TRUE,"GENERAL";"TAB5",#N/A,TRUE,"GENERAL"}</definedName>
    <definedName name="PKHK" localSheetId="55" hidden="1">{"TAB1",#N/A,TRUE,"GENERAL";"TAB2",#N/A,TRUE,"GENERAL";"TAB3",#N/A,TRUE,"GENERAL";"TAB4",#N/A,TRUE,"GENERAL";"TAB5",#N/A,TRUE,"GENERAL"}</definedName>
    <definedName name="PKHK" localSheetId="57" hidden="1">{"TAB1",#N/A,TRUE,"GENERAL";"TAB2",#N/A,TRUE,"GENERAL";"TAB3",#N/A,TRUE,"GENERAL";"TAB4",#N/A,TRUE,"GENERAL";"TAB5",#N/A,TRUE,"GENERAL"}</definedName>
    <definedName name="PKHK" localSheetId="59" hidden="1">{"TAB1",#N/A,TRUE,"GENERAL";"TAB2",#N/A,TRUE,"GENERAL";"TAB3",#N/A,TRUE,"GENERAL";"TAB4",#N/A,TRUE,"GENERAL";"TAB5",#N/A,TRUE,"GENERAL"}</definedName>
    <definedName name="PKHK" localSheetId="61" hidden="1">{"TAB1",#N/A,TRUE,"GENERAL";"TAB2",#N/A,TRUE,"GENERAL";"TAB3",#N/A,TRUE,"GENERAL";"TAB4",#N/A,TRUE,"GENERAL";"TAB5",#N/A,TRUE,"GENERAL"}</definedName>
    <definedName name="PKHK" localSheetId="63" hidden="1">{"TAB1",#N/A,TRUE,"GENERAL";"TAB2",#N/A,TRUE,"GENERAL";"TAB3",#N/A,TRUE,"GENERAL";"TAB4",#N/A,TRUE,"GENERAL";"TAB5",#N/A,TRUE,"GENERAL"}</definedName>
    <definedName name="PKHK" localSheetId="65" hidden="1">{"TAB1",#N/A,TRUE,"GENERAL";"TAB2",#N/A,TRUE,"GENERAL";"TAB3",#N/A,TRUE,"GENERAL";"TAB4",#N/A,TRUE,"GENERAL";"TAB5",#N/A,TRUE,"GENERAL"}</definedName>
    <definedName name="PKHK" localSheetId="67" hidden="1">{"TAB1",#N/A,TRUE,"GENERAL";"TAB2",#N/A,TRUE,"GENERAL";"TAB3",#N/A,TRUE,"GENERAL";"TAB4",#N/A,TRUE,"GENERAL";"TAB5",#N/A,TRUE,"GENERAL"}</definedName>
    <definedName name="PKHK" localSheetId="69" hidden="1">{"TAB1",#N/A,TRUE,"GENERAL";"TAB2",#N/A,TRUE,"GENERAL";"TAB3",#N/A,TRUE,"GENERAL";"TAB4",#N/A,TRUE,"GENERAL";"TAB5",#N/A,TRUE,"GENERAL"}</definedName>
    <definedName name="PKHK" localSheetId="71" hidden="1">{"TAB1",#N/A,TRUE,"GENERAL";"TAB2",#N/A,TRUE,"GENERAL";"TAB3",#N/A,TRUE,"GENERAL";"TAB4",#N/A,TRUE,"GENERAL";"TAB5",#N/A,TRUE,"GENERAL"}</definedName>
    <definedName name="PKHK" localSheetId="73" hidden="1">{"TAB1",#N/A,TRUE,"GENERAL";"TAB2",#N/A,TRUE,"GENERAL";"TAB3",#N/A,TRUE,"GENERAL";"TAB4",#N/A,TRUE,"GENERAL";"TAB5",#N/A,TRUE,"GENERAL"}</definedName>
    <definedName name="PKHK" localSheetId="75" hidden="1">{"TAB1",#N/A,TRUE,"GENERAL";"TAB2",#N/A,TRUE,"GENERAL";"TAB3",#N/A,TRUE,"GENERAL";"TAB4",#N/A,TRUE,"GENERAL";"TAB5",#N/A,TRUE,"GENERAL"}</definedName>
    <definedName name="PKHK" localSheetId="77" hidden="1">{"TAB1",#N/A,TRUE,"GENERAL";"TAB2",#N/A,TRUE,"GENERAL";"TAB3",#N/A,TRUE,"GENERAL";"TAB4",#N/A,TRUE,"GENERAL";"TAB5",#N/A,TRUE,"GENERAL"}</definedName>
    <definedName name="PKHK" localSheetId="79"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6" hidden="1">{"TAB1",#N/A,TRUE,"GENERAL";"TAB2",#N/A,TRUE,"GENERAL";"TAB3",#N/A,TRUE,"GENERAL";"TAB4",#N/A,TRUE,"GENERAL";"TAB5",#N/A,TRUE,"GENERAL"}</definedName>
    <definedName name="pkj" localSheetId="28" hidden="1">{"TAB1",#N/A,TRUE,"GENERAL";"TAB2",#N/A,TRUE,"GENERAL";"TAB3",#N/A,TRUE,"GENERAL";"TAB4",#N/A,TRUE,"GENERAL";"TAB5",#N/A,TRUE,"GENERAL"}</definedName>
    <definedName name="pkj" localSheetId="30" hidden="1">{"TAB1",#N/A,TRUE,"GENERAL";"TAB2",#N/A,TRUE,"GENERAL";"TAB3",#N/A,TRUE,"GENERAL";"TAB4",#N/A,TRUE,"GENERAL";"TAB5",#N/A,TRUE,"GENERAL"}</definedName>
    <definedName name="pkj" localSheetId="81" hidden="1">{"TAB1",#N/A,TRUE,"GENERAL";"TAB2",#N/A,TRUE,"GENERAL";"TAB3",#N/A,TRUE,"GENERAL";"TAB4",#N/A,TRUE,"GENERAL";"TAB5",#N/A,TRUE,"GENERAL"}</definedName>
    <definedName name="pkj" localSheetId="32" hidden="1">{"TAB1",#N/A,TRUE,"GENERAL";"TAB2",#N/A,TRUE,"GENERAL";"TAB3",#N/A,TRUE,"GENERAL";"TAB4",#N/A,TRUE,"GENERAL";"TAB5",#N/A,TRUE,"GENERAL"}</definedName>
    <definedName name="pkj" localSheetId="34" hidden="1">{"TAB1",#N/A,TRUE,"GENERAL";"TAB2",#N/A,TRUE,"GENERAL";"TAB3",#N/A,TRUE,"GENERAL";"TAB4",#N/A,TRUE,"GENERAL";"TAB5",#N/A,TRUE,"GENERAL"}</definedName>
    <definedName name="pkj" localSheetId="36" hidden="1">{"TAB1",#N/A,TRUE,"GENERAL";"TAB2",#N/A,TRUE,"GENERAL";"TAB3",#N/A,TRUE,"GENERAL";"TAB4",#N/A,TRUE,"GENERAL";"TAB5",#N/A,TRUE,"GENERAL"}</definedName>
    <definedName name="pkj" localSheetId="38" hidden="1">{"TAB1",#N/A,TRUE,"GENERAL";"TAB2",#N/A,TRUE,"GENERAL";"TAB3",#N/A,TRUE,"GENERAL";"TAB4",#N/A,TRUE,"GENERAL";"TAB5",#N/A,TRUE,"GENERAL"}</definedName>
    <definedName name="pkj" localSheetId="40" hidden="1">{"TAB1",#N/A,TRUE,"GENERAL";"TAB2",#N/A,TRUE,"GENERAL";"TAB3",#N/A,TRUE,"GENERAL";"TAB4",#N/A,TRUE,"GENERAL";"TAB5",#N/A,TRUE,"GENERAL"}</definedName>
    <definedName name="pkj" localSheetId="42" hidden="1">{"TAB1",#N/A,TRUE,"GENERAL";"TAB2",#N/A,TRUE,"GENERAL";"TAB3",#N/A,TRUE,"GENERAL";"TAB4",#N/A,TRUE,"GENERAL";"TAB5",#N/A,TRUE,"GENERAL"}</definedName>
    <definedName name="pkj" localSheetId="45" hidden="1">{"TAB1",#N/A,TRUE,"GENERAL";"TAB2",#N/A,TRUE,"GENERAL";"TAB3",#N/A,TRUE,"GENERAL";"TAB4",#N/A,TRUE,"GENERAL";"TAB5",#N/A,TRUE,"GENERAL"}</definedName>
    <definedName name="pkj" localSheetId="47" hidden="1">{"TAB1",#N/A,TRUE,"GENERAL";"TAB2",#N/A,TRUE,"GENERAL";"TAB3",#N/A,TRUE,"GENERAL";"TAB4",#N/A,TRUE,"GENERAL";"TAB5",#N/A,TRUE,"GENERAL"}</definedName>
    <definedName name="pkj" localSheetId="49" hidden="1">{"TAB1",#N/A,TRUE,"GENERAL";"TAB2",#N/A,TRUE,"GENERAL";"TAB3",#N/A,TRUE,"GENERAL";"TAB4",#N/A,TRUE,"GENERAL";"TAB5",#N/A,TRUE,"GENERAL"}</definedName>
    <definedName name="pkj" localSheetId="51" hidden="1">{"TAB1",#N/A,TRUE,"GENERAL";"TAB2",#N/A,TRUE,"GENERAL";"TAB3",#N/A,TRUE,"GENERAL";"TAB4",#N/A,TRUE,"GENERAL";"TAB5",#N/A,TRUE,"GENERAL"}</definedName>
    <definedName name="pkj" localSheetId="53" hidden="1">{"TAB1",#N/A,TRUE,"GENERAL";"TAB2",#N/A,TRUE,"GENERAL";"TAB3",#N/A,TRUE,"GENERAL";"TAB4",#N/A,TRUE,"GENERAL";"TAB5",#N/A,TRUE,"GENERAL"}</definedName>
    <definedName name="pkj" localSheetId="55" hidden="1">{"TAB1",#N/A,TRUE,"GENERAL";"TAB2",#N/A,TRUE,"GENERAL";"TAB3",#N/A,TRUE,"GENERAL";"TAB4",#N/A,TRUE,"GENERAL";"TAB5",#N/A,TRUE,"GENERAL"}</definedName>
    <definedName name="pkj" localSheetId="57" hidden="1">{"TAB1",#N/A,TRUE,"GENERAL";"TAB2",#N/A,TRUE,"GENERAL";"TAB3",#N/A,TRUE,"GENERAL";"TAB4",#N/A,TRUE,"GENERAL";"TAB5",#N/A,TRUE,"GENERAL"}</definedName>
    <definedName name="pkj" localSheetId="59" hidden="1">{"TAB1",#N/A,TRUE,"GENERAL";"TAB2",#N/A,TRUE,"GENERAL";"TAB3",#N/A,TRUE,"GENERAL";"TAB4",#N/A,TRUE,"GENERAL";"TAB5",#N/A,TRUE,"GENERAL"}</definedName>
    <definedName name="pkj" localSheetId="61" hidden="1">{"TAB1",#N/A,TRUE,"GENERAL";"TAB2",#N/A,TRUE,"GENERAL";"TAB3",#N/A,TRUE,"GENERAL";"TAB4",#N/A,TRUE,"GENERAL";"TAB5",#N/A,TRUE,"GENERAL"}</definedName>
    <definedName name="pkj" localSheetId="63" hidden="1">{"TAB1",#N/A,TRUE,"GENERAL";"TAB2",#N/A,TRUE,"GENERAL";"TAB3",#N/A,TRUE,"GENERAL";"TAB4",#N/A,TRUE,"GENERAL";"TAB5",#N/A,TRUE,"GENERAL"}</definedName>
    <definedName name="pkj" localSheetId="65" hidden="1">{"TAB1",#N/A,TRUE,"GENERAL";"TAB2",#N/A,TRUE,"GENERAL";"TAB3",#N/A,TRUE,"GENERAL";"TAB4",#N/A,TRUE,"GENERAL";"TAB5",#N/A,TRUE,"GENERAL"}</definedName>
    <definedName name="pkj" localSheetId="67" hidden="1">{"TAB1",#N/A,TRUE,"GENERAL";"TAB2",#N/A,TRUE,"GENERAL";"TAB3",#N/A,TRUE,"GENERAL";"TAB4",#N/A,TRUE,"GENERAL";"TAB5",#N/A,TRUE,"GENERAL"}</definedName>
    <definedName name="pkj" localSheetId="69" hidden="1">{"TAB1",#N/A,TRUE,"GENERAL";"TAB2",#N/A,TRUE,"GENERAL";"TAB3",#N/A,TRUE,"GENERAL";"TAB4",#N/A,TRUE,"GENERAL";"TAB5",#N/A,TRUE,"GENERAL"}</definedName>
    <definedName name="pkj" localSheetId="71" hidden="1">{"TAB1",#N/A,TRUE,"GENERAL";"TAB2",#N/A,TRUE,"GENERAL";"TAB3",#N/A,TRUE,"GENERAL";"TAB4",#N/A,TRUE,"GENERAL";"TAB5",#N/A,TRUE,"GENERAL"}</definedName>
    <definedName name="pkj" localSheetId="73" hidden="1">{"TAB1",#N/A,TRUE,"GENERAL";"TAB2",#N/A,TRUE,"GENERAL";"TAB3",#N/A,TRUE,"GENERAL";"TAB4",#N/A,TRUE,"GENERAL";"TAB5",#N/A,TRUE,"GENERAL"}</definedName>
    <definedName name="pkj" localSheetId="75" hidden="1">{"TAB1",#N/A,TRUE,"GENERAL";"TAB2",#N/A,TRUE,"GENERAL";"TAB3",#N/A,TRUE,"GENERAL";"TAB4",#N/A,TRUE,"GENERAL";"TAB5",#N/A,TRUE,"GENERAL"}</definedName>
    <definedName name="pkj" localSheetId="77" hidden="1">{"TAB1",#N/A,TRUE,"GENERAL";"TAB2",#N/A,TRUE,"GENERAL";"TAB3",#N/A,TRUE,"GENERAL";"TAB4",#N/A,TRUE,"GENERAL";"TAB5",#N/A,TRUE,"GENERAL"}</definedName>
    <definedName name="pkj" localSheetId="79"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D" localSheetId="26" hidden="1">{"TAB1",#N/A,TRUE,"GENERAL";"TAB2",#N/A,TRUE,"GENERAL";"TAB3",#N/A,TRUE,"GENERAL";"TAB4",#N/A,TRUE,"GENERAL";"TAB5",#N/A,TRUE,"GENERAL"}</definedName>
    <definedName name="PLAD" localSheetId="28" hidden="1">{"TAB1",#N/A,TRUE,"GENERAL";"TAB2",#N/A,TRUE,"GENERAL";"TAB3",#N/A,TRUE,"GENERAL";"TAB4",#N/A,TRUE,"GENERAL";"TAB5",#N/A,TRUE,"GENERAL"}</definedName>
    <definedName name="PLAD" localSheetId="30" hidden="1">{"TAB1",#N/A,TRUE,"GENERAL";"TAB2",#N/A,TRUE,"GENERAL";"TAB3",#N/A,TRUE,"GENERAL";"TAB4",#N/A,TRUE,"GENERAL";"TAB5",#N/A,TRUE,"GENERAL"}</definedName>
    <definedName name="PLAD" localSheetId="8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4" hidden="1">{"TAB1",#N/A,TRUE,"GENERAL";"TAB2",#N/A,TRUE,"GENERAL";"TAB3",#N/A,TRUE,"GENERAL";"TAB4",#N/A,TRUE,"GENERAL";"TAB5",#N/A,TRUE,"GENERAL"}</definedName>
    <definedName name="PLAD" localSheetId="36" hidden="1">{"TAB1",#N/A,TRUE,"GENERAL";"TAB2",#N/A,TRUE,"GENERAL";"TAB3",#N/A,TRUE,"GENERAL";"TAB4",#N/A,TRUE,"GENERAL";"TAB5",#N/A,TRUE,"GENERAL"}</definedName>
    <definedName name="PLAD" localSheetId="38" hidden="1">{"TAB1",#N/A,TRUE,"GENERAL";"TAB2",#N/A,TRUE,"GENERAL";"TAB3",#N/A,TRUE,"GENERAL";"TAB4",#N/A,TRUE,"GENERAL";"TAB5",#N/A,TRUE,"GENERAL"}</definedName>
    <definedName name="PLAD" localSheetId="40" hidden="1">{"TAB1",#N/A,TRUE,"GENERAL";"TAB2",#N/A,TRUE,"GENERAL";"TAB3",#N/A,TRUE,"GENERAL";"TAB4",#N/A,TRUE,"GENERAL";"TAB5",#N/A,TRUE,"GENERAL"}</definedName>
    <definedName name="PLAD" localSheetId="42" hidden="1">{"TAB1",#N/A,TRUE,"GENERAL";"TAB2",#N/A,TRUE,"GENERAL";"TAB3",#N/A,TRUE,"GENERAL";"TAB4",#N/A,TRUE,"GENERAL";"TAB5",#N/A,TRUE,"GENERAL"}</definedName>
    <definedName name="PLAD" localSheetId="45" hidden="1">{"TAB1",#N/A,TRUE,"GENERAL";"TAB2",#N/A,TRUE,"GENERAL";"TAB3",#N/A,TRUE,"GENERAL";"TAB4",#N/A,TRUE,"GENERAL";"TAB5",#N/A,TRUE,"GENERAL"}</definedName>
    <definedName name="PLAD" localSheetId="47" hidden="1">{"TAB1",#N/A,TRUE,"GENERAL";"TAB2",#N/A,TRUE,"GENERAL";"TAB3",#N/A,TRUE,"GENERAL";"TAB4",#N/A,TRUE,"GENERAL";"TAB5",#N/A,TRUE,"GENERAL"}</definedName>
    <definedName name="PLAD" localSheetId="49" hidden="1">{"TAB1",#N/A,TRUE,"GENERAL";"TAB2",#N/A,TRUE,"GENERAL";"TAB3",#N/A,TRUE,"GENERAL";"TAB4",#N/A,TRUE,"GENERAL";"TAB5",#N/A,TRUE,"GENERAL"}</definedName>
    <definedName name="PLAD" localSheetId="51" hidden="1">{"TAB1",#N/A,TRUE,"GENERAL";"TAB2",#N/A,TRUE,"GENERAL";"TAB3",#N/A,TRUE,"GENERAL";"TAB4",#N/A,TRUE,"GENERAL";"TAB5",#N/A,TRUE,"GENERAL"}</definedName>
    <definedName name="PLAD" localSheetId="53" hidden="1">{"TAB1",#N/A,TRUE,"GENERAL";"TAB2",#N/A,TRUE,"GENERAL";"TAB3",#N/A,TRUE,"GENERAL";"TAB4",#N/A,TRUE,"GENERAL";"TAB5",#N/A,TRUE,"GENERAL"}</definedName>
    <definedName name="PLAD" localSheetId="55" hidden="1">{"TAB1",#N/A,TRUE,"GENERAL";"TAB2",#N/A,TRUE,"GENERAL";"TAB3",#N/A,TRUE,"GENERAL";"TAB4",#N/A,TRUE,"GENERAL";"TAB5",#N/A,TRUE,"GENERAL"}</definedName>
    <definedName name="PLAD" localSheetId="57" hidden="1">{"TAB1",#N/A,TRUE,"GENERAL";"TAB2",#N/A,TRUE,"GENERAL";"TAB3",#N/A,TRUE,"GENERAL";"TAB4",#N/A,TRUE,"GENERAL";"TAB5",#N/A,TRUE,"GENERAL"}</definedName>
    <definedName name="PLAD" localSheetId="59" hidden="1">{"TAB1",#N/A,TRUE,"GENERAL";"TAB2",#N/A,TRUE,"GENERAL";"TAB3",#N/A,TRUE,"GENERAL";"TAB4",#N/A,TRUE,"GENERAL";"TAB5",#N/A,TRUE,"GENERAL"}</definedName>
    <definedName name="PLAD" localSheetId="61" hidden="1">{"TAB1",#N/A,TRUE,"GENERAL";"TAB2",#N/A,TRUE,"GENERAL";"TAB3",#N/A,TRUE,"GENERAL";"TAB4",#N/A,TRUE,"GENERAL";"TAB5",#N/A,TRUE,"GENERAL"}</definedName>
    <definedName name="PLAD" localSheetId="63" hidden="1">{"TAB1",#N/A,TRUE,"GENERAL";"TAB2",#N/A,TRUE,"GENERAL";"TAB3",#N/A,TRUE,"GENERAL";"TAB4",#N/A,TRUE,"GENERAL";"TAB5",#N/A,TRUE,"GENERAL"}</definedName>
    <definedName name="PLAD" localSheetId="65" hidden="1">{"TAB1",#N/A,TRUE,"GENERAL";"TAB2",#N/A,TRUE,"GENERAL";"TAB3",#N/A,TRUE,"GENERAL";"TAB4",#N/A,TRUE,"GENERAL";"TAB5",#N/A,TRUE,"GENERAL"}</definedName>
    <definedName name="PLAD" localSheetId="67" hidden="1">{"TAB1",#N/A,TRUE,"GENERAL";"TAB2",#N/A,TRUE,"GENERAL";"TAB3",#N/A,TRUE,"GENERAL";"TAB4",#N/A,TRUE,"GENERAL";"TAB5",#N/A,TRUE,"GENERAL"}</definedName>
    <definedName name="PLAD" localSheetId="69" hidden="1">{"TAB1",#N/A,TRUE,"GENERAL";"TAB2",#N/A,TRUE,"GENERAL";"TAB3",#N/A,TRUE,"GENERAL";"TAB4",#N/A,TRUE,"GENERAL";"TAB5",#N/A,TRUE,"GENERAL"}</definedName>
    <definedName name="PLAD" localSheetId="71" hidden="1">{"TAB1",#N/A,TRUE,"GENERAL";"TAB2",#N/A,TRUE,"GENERAL";"TAB3",#N/A,TRUE,"GENERAL";"TAB4",#N/A,TRUE,"GENERAL";"TAB5",#N/A,TRUE,"GENERAL"}</definedName>
    <definedName name="PLAD" localSheetId="73" hidden="1">{"TAB1",#N/A,TRUE,"GENERAL";"TAB2",#N/A,TRUE,"GENERAL";"TAB3",#N/A,TRUE,"GENERAL";"TAB4",#N/A,TRUE,"GENERAL";"TAB5",#N/A,TRUE,"GENERAL"}</definedName>
    <definedName name="PLAD" localSheetId="75" hidden="1">{"TAB1",#N/A,TRUE,"GENERAL";"TAB2",#N/A,TRUE,"GENERAL";"TAB3",#N/A,TRUE,"GENERAL";"TAB4",#N/A,TRUE,"GENERAL";"TAB5",#N/A,TRUE,"GENERAL"}</definedName>
    <definedName name="PLAD" localSheetId="77" hidden="1">{"TAB1",#N/A,TRUE,"GENERAL";"TAB2",#N/A,TRUE,"GENERAL";"TAB3",#N/A,TRUE,"GENERAL";"TAB4",#N/A,TRUE,"GENERAL";"TAB5",#N/A,TRUE,"GENERAL"}</definedName>
    <definedName name="PLAD" localSheetId="79"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[50]BASES!$E$27</definedName>
    <definedName name="PlazoAIU" localSheetId="26">#REF!</definedName>
    <definedName name="PlazoAIU" localSheetId="28">#REF!</definedName>
    <definedName name="PlazoAIU" localSheetId="30">#REF!</definedName>
    <definedName name="PlazoAIU" localSheetId="81">#REF!</definedName>
    <definedName name="PlazoAIU" localSheetId="32">#REF!</definedName>
    <definedName name="PlazoAIU" localSheetId="34">#REF!</definedName>
    <definedName name="PlazoAIU" localSheetId="36">#REF!</definedName>
    <definedName name="PlazoAIU" localSheetId="38">#REF!</definedName>
    <definedName name="PlazoAIU" localSheetId="40">#REF!</definedName>
    <definedName name="PlazoAIU" localSheetId="42">#REF!</definedName>
    <definedName name="PlazoAIU" localSheetId="45">#REF!</definedName>
    <definedName name="PlazoAIU" localSheetId="47">#REF!</definedName>
    <definedName name="PlazoAIU" localSheetId="49">#REF!</definedName>
    <definedName name="PlazoAIU" localSheetId="51">#REF!</definedName>
    <definedName name="PlazoAIU" localSheetId="53">#REF!</definedName>
    <definedName name="PlazoAIU" localSheetId="55">#REF!</definedName>
    <definedName name="PlazoAIU" localSheetId="57">#REF!</definedName>
    <definedName name="PlazoAIU" localSheetId="59">#REF!</definedName>
    <definedName name="PlazoAIU" localSheetId="61">#REF!</definedName>
    <definedName name="PlazoAIU" localSheetId="63">#REF!</definedName>
    <definedName name="PlazoAIU" localSheetId="65">#REF!</definedName>
    <definedName name="PlazoAIU" localSheetId="67">#REF!</definedName>
    <definedName name="PlazoAIU" localSheetId="69">#REF!</definedName>
    <definedName name="PlazoAIU" localSheetId="71">#REF!</definedName>
    <definedName name="PlazoAIU" localSheetId="73">#REF!</definedName>
    <definedName name="PlazoAIU" localSheetId="75">#REF!</definedName>
    <definedName name="PlazoAIU" localSheetId="77">#REF!</definedName>
    <definedName name="PlazoAIU" localSheetId="79">#REF!</definedName>
    <definedName name="PlazoAIU">#REF!</definedName>
    <definedName name="ploter">#REF!</definedName>
    <definedName name="PLPLUNN" localSheetId="26"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8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40" hidden="1">{"TAB1",#N/A,TRUE,"GENERAL";"TAB2",#N/A,TRUE,"GENERAL";"TAB3",#N/A,TRUE,"GENERAL";"TAB4",#N/A,TRUE,"GENERAL";"TAB5",#N/A,TRUE,"GENERAL"}</definedName>
    <definedName name="PLPLUNN" localSheetId="42" hidden="1">{"TAB1",#N/A,TRUE,"GENERAL";"TAB2",#N/A,TRUE,"GENERAL";"TAB3",#N/A,TRUE,"GENERAL";"TAB4",#N/A,TRUE,"GENERAL";"TAB5",#N/A,TRUE,"GENERAL"}</definedName>
    <definedName name="PLPLUNN" localSheetId="45" hidden="1">{"TAB1",#N/A,TRUE,"GENERAL";"TAB2",#N/A,TRUE,"GENERAL";"TAB3",#N/A,TRUE,"GENERAL";"TAB4",#N/A,TRUE,"GENERAL";"TAB5",#N/A,TRUE,"GENERAL"}</definedName>
    <definedName name="PLPLUNN" localSheetId="47" hidden="1">{"TAB1",#N/A,TRUE,"GENERAL";"TAB2",#N/A,TRUE,"GENERAL";"TAB3",#N/A,TRUE,"GENERAL";"TAB4",#N/A,TRUE,"GENERAL";"TAB5",#N/A,TRUE,"GENERAL"}</definedName>
    <definedName name="PLPLUNN" localSheetId="49" hidden="1">{"TAB1",#N/A,TRUE,"GENERAL";"TAB2",#N/A,TRUE,"GENERAL";"TAB3",#N/A,TRUE,"GENERAL";"TAB4",#N/A,TRUE,"GENERAL";"TAB5",#N/A,TRUE,"GENERAL"}</definedName>
    <definedName name="PLPLUNN" localSheetId="51" hidden="1">{"TAB1",#N/A,TRUE,"GENERAL";"TAB2",#N/A,TRUE,"GENERAL";"TAB3",#N/A,TRUE,"GENERAL";"TAB4",#N/A,TRUE,"GENERAL";"TAB5",#N/A,TRUE,"GENERAL"}</definedName>
    <definedName name="PLPLUNN" localSheetId="53" hidden="1">{"TAB1",#N/A,TRUE,"GENERAL";"TAB2",#N/A,TRUE,"GENERAL";"TAB3",#N/A,TRUE,"GENERAL";"TAB4",#N/A,TRUE,"GENERAL";"TAB5",#N/A,TRUE,"GENERAL"}</definedName>
    <definedName name="PLPLUNN" localSheetId="55" hidden="1">{"TAB1",#N/A,TRUE,"GENERAL";"TAB2",#N/A,TRUE,"GENERAL";"TAB3",#N/A,TRUE,"GENERAL";"TAB4",#N/A,TRUE,"GENERAL";"TAB5",#N/A,TRUE,"GENERAL"}</definedName>
    <definedName name="PLPLUNN" localSheetId="57" hidden="1">{"TAB1",#N/A,TRUE,"GENERAL";"TAB2",#N/A,TRUE,"GENERAL";"TAB3",#N/A,TRUE,"GENERAL";"TAB4",#N/A,TRUE,"GENERAL";"TAB5",#N/A,TRUE,"GENERAL"}</definedName>
    <definedName name="PLPLUNN" localSheetId="59" hidden="1">{"TAB1",#N/A,TRUE,"GENERAL";"TAB2",#N/A,TRUE,"GENERAL";"TAB3",#N/A,TRUE,"GENERAL";"TAB4",#N/A,TRUE,"GENERAL";"TAB5",#N/A,TRUE,"GENERAL"}</definedName>
    <definedName name="PLPLUNN" localSheetId="61" hidden="1">{"TAB1",#N/A,TRUE,"GENERAL";"TAB2",#N/A,TRUE,"GENERAL";"TAB3",#N/A,TRUE,"GENERAL";"TAB4",#N/A,TRUE,"GENERAL";"TAB5",#N/A,TRUE,"GENERAL"}</definedName>
    <definedName name="PLPLUNN" localSheetId="63" hidden="1">{"TAB1",#N/A,TRUE,"GENERAL";"TAB2",#N/A,TRUE,"GENERAL";"TAB3",#N/A,TRUE,"GENERAL";"TAB4",#N/A,TRUE,"GENERAL";"TAB5",#N/A,TRUE,"GENERAL"}</definedName>
    <definedName name="PLPLUNN" localSheetId="65" hidden="1">{"TAB1",#N/A,TRUE,"GENERAL";"TAB2",#N/A,TRUE,"GENERAL";"TAB3",#N/A,TRUE,"GENERAL";"TAB4",#N/A,TRUE,"GENERAL";"TAB5",#N/A,TRUE,"GENERAL"}</definedName>
    <definedName name="PLPLUNN" localSheetId="67" hidden="1">{"TAB1",#N/A,TRUE,"GENERAL";"TAB2",#N/A,TRUE,"GENERAL";"TAB3",#N/A,TRUE,"GENERAL";"TAB4",#N/A,TRUE,"GENERAL";"TAB5",#N/A,TRUE,"GENERAL"}</definedName>
    <definedName name="PLPLUNN" localSheetId="69" hidden="1">{"TAB1",#N/A,TRUE,"GENERAL";"TAB2",#N/A,TRUE,"GENERAL";"TAB3",#N/A,TRUE,"GENERAL";"TAB4",#N/A,TRUE,"GENERAL";"TAB5",#N/A,TRUE,"GENERAL"}</definedName>
    <definedName name="PLPLUNN" localSheetId="71" hidden="1">{"TAB1",#N/A,TRUE,"GENERAL";"TAB2",#N/A,TRUE,"GENERAL";"TAB3",#N/A,TRUE,"GENERAL";"TAB4",#N/A,TRUE,"GENERAL";"TAB5",#N/A,TRUE,"GENERAL"}</definedName>
    <definedName name="PLPLUNN" localSheetId="73" hidden="1">{"TAB1",#N/A,TRUE,"GENERAL";"TAB2",#N/A,TRUE,"GENERAL";"TAB3",#N/A,TRUE,"GENERAL";"TAB4",#N/A,TRUE,"GENERAL";"TAB5",#N/A,TRUE,"GENERAL"}</definedName>
    <definedName name="PLPLUNN" localSheetId="75" hidden="1">{"TAB1",#N/A,TRUE,"GENERAL";"TAB2",#N/A,TRUE,"GENERAL";"TAB3",#N/A,TRUE,"GENERAL";"TAB4",#N/A,TRUE,"GENERAL";"TAB5",#N/A,TRUE,"GENERAL"}</definedName>
    <definedName name="PLPLUNN" localSheetId="77" hidden="1">{"TAB1",#N/A,TRUE,"GENERAL";"TAB2",#N/A,TRUE,"GENERAL";"TAB3",#N/A,TRUE,"GENERAL";"TAB4",#N/A,TRUE,"GENERAL";"TAB5",#N/A,TRUE,"GENERAL"}</definedName>
    <definedName name="PLPLUNN" localSheetId="79"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26">#REF!</definedName>
    <definedName name="POCETAS" localSheetId="28">#REF!</definedName>
    <definedName name="POCETAS" localSheetId="30">#REF!</definedName>
    <definedName name="POCETAS" localSheetId="81">#REF!</definedName>
    <definedName name="POCETAS" localSheetId="32">#REF!</definedName>
    <definedName name="POCETAS" localSheetId="34">#REF!</definedName>
    <definedName name="POCETAS" localSheetId="36">#REF!</definedName>
    <definedName name="POCETAS" localSheetId="38">#REF!</definedName>
    <definedName name="POCETAS" localSheetId="40">#REF!</definedName>
    <definedName name="POCETAS" localSheetId="42">#REF!</definedName>
    <definedName name="POCETAS" localSheetId="45">#REF!</definedName>
    <definedName name="POCETAS" localSheetId="47">#REF!</definedName>
    <definedName name="POCETAS" localSheetId="49">#REF!</definedName>
    <definedName name="POCETAS" localSheetId="51">#REF!</definedName>
    <definedName name="POCETAS" localSheetId="53">#REF!</definedName>
    <definedName name="POCETAS" localSheetId="55">#REF!</definedName>
    <definedName name="POCETAS" localSheetId="57">#REF!</definedName>
    <definedName name="POCETAS" localSheetId="59">#REF!</definedName>
    <definedName name="POCETAS" localSheetId="61">#REF!</definedName>
    <definedName name="POCETAS" localSheetId="63">#REF!</definedName>
    <definedName name="POCETAS" localSheetId="65">#REF!</definedName>
    <definedName name="POCETAS" localSheetId="67">#REF!</definedName>
    <definedName name="POCETAS" localSheetId="69">#REF!</definedName>
    <definedName name="POCETAS" localSheetId="71">#REF!</definedName>
    <definedName name="POCETAS" localSheetId="73">#REF!</definedName>
    <definedName name="POCETAS" localSheetId="75">#REF!</definedName>
    <definedName name="POCETAS" localSheetId="77">#REF!</definedName>
    <definedName name="POCETAS" localSheetId="79">#REF!</definedName>
    <definedName name="POCETAS">#REF!</definedName>
    <definedName name="poi">#REF!</definedName>
    <definedName name="POIUP" localSheetId="26" hidden="1">{"via1",#N/A,TRUE,"general";"via2",#N/A,TRUE,"general";"via3",#N/A,TRUE,"general"}</definedName>
    <definedName name="POIUP" localSheetId="28" hidden="1">{"via1",#N/A,TRUE,"general";"via2",#N/A,TRUE,"general";"via3",#N/A,TRUE,"general"}</definedName>
    <definedName name="POIUP" localSheetId="30" hidden="1">{"via1",#N/A,TRUE,"general";"via2",#N/A,TRUE,"general";"via3",#N/A,TRUE,"general"}</definedName>
    <definedName name="POIUP" localSheetId="81" hidden="1">{"via1",#N/A,TRUE,"general";"via2",#N/A,TRUE,"general";"via3",#N/A,TRUE,"general"}</definedName>
    <definedName name="POIUP" localSheetId="32" hidden="1">{"via1",#N/A,TRUE,"general";"via2",#N/A,TRUE,"general";"via3",#N/A,TRUE,"general"}</definedName>
    <definedName name="POIUP" localSheetId="34" hidden="1">{"via1",#N/A,TRUE,"general";"via2",#N/A,TRUE,"general";"via3",#N/A,TRUE,"general"}</definedName>
    <definedName name="POIUP" localSheetId="36" hidden="1">{"via1",#N/A,TRUE,"general";"via2",#N/A,TRUE,"general";"via3",#N/A,TRUE,"general"}</definedName>
    <definedName name="POIUP" localSheetId="38" hidden="1">{"via1",#N/A,TRUE,"general";"via2",#N/A,TRUE,"general";"via3",#N/A,TRUE,"general"}</definedName>
    <definedName name="POIUP" localSheetId="40" hidden="1">{"via1",#N/A,TRUE,"general";"via2",#N/A,TRUE,"general";"via3",#N/A,TRUE,"general"}</definedName>
    <definedName name="POIUP" localSheetId="42" hidden="1">{"via1",#N/A,TRUE,"general";"via2",#N/A,TRUE,"general";"via3",#N/A,TRUE,"general"}</definedName>
    <definedName name="POIUP" localSheetId="45" hidden="1">{"via1",#N/A,TRUE,"general";"via2",#N/A,TRUE,"general";"via3",#N/A,TRUE,"general"}</definedName>
    <definedName name="POIUP" localSheetId="47" hidden="1">{"via1",#N/A,TRUE,"general";"via2",#N/A,TRUE,"general";"via3",#N/A,TRUE,"general"}</definedName>
    <definedName name="POIUP" localSheetId="49" hidden="1">{"via1",#N/A,TRUE,"general";"via2",#N/A,TRUE,"general";"via3",#N/A,TRUE,"general"}</definedName>
    <definedName name="POIUP" localSheetId="51" hidden="1">{"via1",#N/A,TRUE,"general";"via2",#N/A,TRUE,"general";"via3",#N/A,TRUE,"general"}</definedName>
    <definedName name="POIUP" localSheetId="53" hidden="1">{"via1",#N/A,TRUE,"general";"via2",#N/A,TRUE,"general";"via3",#N/A,TRUE,"general"}</definedName>
    <definedName name="POIUP" localSheetId="55" hidden="1">{"via1",#N/A,TRUE,"general";"via2",#N/A,TRUE,"general";"via3",#N/A,TRUE,"general"}</definedName>
    <definedName name="POIUP" localSheetId="57" hidden="1">{"via1",#N/A,TRUE,"general";"via2",#N/A,TRUE,"general";"via3",#N/A,TRUE,"general"}</definedName>
    <definedName name="POIUP" localSheetId="59" hidden="1">{"via1",#N/A,TRUE,"general";"via2",#N/A,TRUE,"general";"via3",#N/A,TRUE,"general"}</definedName>
    <definedName name="POIUP" localSheetId="61" hidden="1">{"via1",#N/A,TRUE,"general";"via2",#N/A,TRUE,"general";"via3",#N/A,TRUE,"general"}</definedName>
    <definedName name="POIUP" localSheetId="63" hidden="1">{"via1",#N/A,TRUE,"general";"via2",#N/A,TRUE,"general";"via3",#N/A,TRUE,"general"}</definedName>
    <definedName name="POIUP" localSheetId="65" hidden="1">{"via1",#N/A,TRUE,"general";"via2",#N/A,TRUE,"general";"via3",#N/A,TRUE,"general"}</definedName>
    <definedName name="POIUP" localSheetId="67" hidden="1">{"via1",#N/A,TRUE,"general";"via2",#N/A,TRUE,"general";"via3",#N/A,TRUE,"general"}</definedName>
    <definedName name="POIUP" localSheetId="69" hidden="1">{"via1",#N/A,TRUE,"general";"via2",#N/A,TRUE,"general";"via3",#N/A,TRUE,"general"}</definedName>
    <definedName name="POIUP" localSheetId="71" hidden="1">{"via1",#N/A,TRUE,"general";"via2",#N/A,TRUE,"general";"via3",#N/A,TRUE,"general"}</definedName>
    <definedName name="POIUP" localSheetId="73" hidden="1">{"via1",#N/A,TRUE,"general";"via2",#N/A,TRUE,"general";"via3",#N/A,TRUE,"general"}</definedName>
    <definedName name="POIUP" localSheetId="75" hidden="1">{"via1",#N/A,TRUE,"general";"via2",#N/A,TRUE,"general";"via3",#N/A,TRUE,"general"}</definedName>
    <definedName name="POIUP" localSheetId="77" hidden="1">{"via1",#N/A,TRUE,"general";"via2",#N/A,TRUE,"general";"via3",#N/A,TRUE,"general"}</definedName>
    <definedName name="POIUP" localSheetId="79"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k">[120]PRESUPUESTO!#REF!</definedName>
    <definedName name="POKKK" localSheetId="56">#REF!</definedName>
    <definedName name="POKKK" localSheetId="58">#REF!</definedName>
    <definedName name="POKKK" localSheetId="60">#REF!</definedName>
    <definedName name="POKKK" localSheetId="62">#REF!</definedName>
    <definedName name="POKKK" localSheetId="64">#REF!</definedName>
    <definedName name="POKKK" localSheetId="66">#REF!</definedName>
    <definedName name="POKKK" localSheetId="68">#REF!</definedName>
    <definedName name="POKKK">#REF!</definedName>
    <definedName name="POL" localSheetId="56">#REF!</definedName>
    <definedName name="POL" localSheetId="58">#REF!</definedName>
    <definedName name="POL" localSheetId="60">#REF!</definedName>
    <definedName name="POL" localSheetId="62">#REF!</definedName>
    <definedName name="POL" localSheetId="64">#REF!</definedName>
    <definedName name="POL" localSheetId="66">#REF!</definedName>
    <definedName name="POL" localSheetId="68">#REF!</definedName>
    <definedName name="POL">#REF!</definedName>
    <definedName name="POLII" localSheetId="56">#REF!</definedName>
    <definedName name="POLII" localSheetId="58">#REF!</definedName>
    <definedName name="POLII" localSheetId="60">#REF!</definedName>
    <definedName name="POLII" localSheetId="62">#REF!</definedName>
    <definedName name="POLII" localSheetId="64">#REF!</definedName>
    <definedName name="POLII" localSheetId="66">#REF!</definedName>
    <definedName name="POLII" localSheetId="68">#REF!</definedName>
    <definedName name="POLII">#REF!</definedName>
    <definedName name="POO">#REF!</definedName>
    <definedName name="popop" localSheetId="26" hidden="1">{"via1",#N/A,TRUE,"general";"via2",#N/A,TRUE,"general";"via3",#N/A,TRUE,"general"}</definedName>
    <definedName name="popop" localSheetId="28" hidden="1">{"via1",#N/A,TRUE,"general";"via2",#N/A,TRUE,"general";"via3",#N/A,TRUE,"general"}</definedName>
    <definedName name="popop" localSheetId="30" hidden="1">{"via1",#N/A,TRUE,"general";"via2",#N/A,TRUE,"general";"via3",#N/A,TRUE,"general"}</definedName>
    <definedName name="popop" localSheetId="81" hidden="1">{"via1",#N/A,TRUE,"general";"via2",#N/A,TRUE,"general";"via3",#N/A,TRUE,"general"}</definedName>
    <definedName name="popop" localSheetId="32" hidden="1">{"via1",#N/A,TRUE,"general";"via2",#N/A,TRUE,"general";"via3",#N/A,TRUE,"general"}</definedName>
    <definedName name="popop" localSheetId="34" hidden="1">{"via1",#N/A,TRUE,"general";"via2",#N/A,TRUE,"general";"via3",#N/A,TRUE,"general"}</definedName>
    <definedName name="popop" localSheetId="36" hidden="1">{"via1",#N/A,TRUE,"general";"via2",#N/A,TRUE,"general";"via3",#N/A,TRUE,"general"}</definedName>
    <definedName name="popop" localSheetId="38" hidden="1">{"via1",#N/A,TRUE,"general";"via2",#N/A,TRUE,"general";"via3",#N/A,TRUE,"general"}</definedName>
    <definedName name="popop" localSheetId="40" hidden="1">{"via1",#N/A,TRUE,"general";"via2",#N/A,TRUE,"general";"via3",#N/A,TRUE,"general"}</definedName>
    <definedName name="popop" localSheetId="42" hidden="1">{"via1",#N/A,TRUE,"general";"via2",#N/A,TRUE,"general";"via3",#N/A,TRUE,"general"}</definedName>
    <definedName name="popop" localSheetId="45" hidden="1">{"via1",#N/A,TRUE,"general";"via2",#N/A,TRUE,"general";"via3",#N/A,TRUE,"general"}</definedName>
    <definedName name="popop" localSheetId="47" hidden="1">{"via1",#N/A,TRUE,"general";"via2",#N/A,TRUE,"general";"via3",#N/A,TRUE,"general"}</definedName>
    <definedName name="popop" localSheetId="49" hidden="1">{"via1",#N/A,TRUE,"general";"via2",#N/A,TRUE,"general";"via3",#N/A,TRUE,"general"}</definedName>
    <definedName name="popop" localSheetId="51" hidden="1">{"via1",#N/A,TRUE,"general";"via2",#N/A,TRUE,"general";"via3",#N/A,TRUE,"general"}</definedName>
    <definedName name="popop" localSheetId="53" hidden="1">{"via1",#N/A,TRUE,"general";"via2",#N/A,TRUE,"general";"via3",#N/A,TRUE,"general"}</definedName>
    <definedName name="popop" localSheetId="55" hidden="1">{"via1",#N/A,TRUE,"general";"via2",#N/A,TRUE,"general";"via3",#N/A,TRUE,"general"}</definedName>
    <definedName name="popop" localSheetId="57" hidden="1">{"via1",#N/A,TRUE,"general";"via2",#N/A,TRUE,"general";"via3",#N/A,TRUE,"general"}</definedName>
    <definedName name="popop" localSheetId="59" hidden="1">{"via1",#N/A,TRUE,"general";"via2",#N/A,TRUE,"general";"via3",#N/A,TRUE,"general"}</definedName>
    <definedName name="popop" localSheetId="61" hidden="1">{"via1",#N/A,TRUE,"general";"via2",#N/A,TRUE,"general";"via3",#N/A,TRUE,"general"}</definedName>
    <definedName name="popop" localSheetId="63" hidden="1">{"via1",#N/A,TRUE,"general";"via2",#N/A,TRUE,"general";"via3",#N/A,TRUE,"general"}</definedName>
    <definedName name="popop" localSheetId="65" hidden="1">{"via1",#N/A,TRUE,"general";"via2",#N/A,TRUE,"general";"via3",#N/A,TRUE,"general"}</definedName>
    <definedName name="popop" localSheetId="67" hidden="1">{"via1",#N/A,TRUE,"general";"via2",#N/A,TRUE,"general";"via3",#N/A,TRUE,"general"}</definedName>
    <definedName name="popop" localSheetId="69" hidden="1">{"via1",#N/A,TRUE,"general";"via2",#N/A,TRUE,"general";"via3",#N/A,TRUE,"general"}</definedName>
    <definedName name="popop" localSheetId="71" hidden="1">{"via1",#N/A,TRUE,"general";"via2",#N/A,TRUE,"general";"via3",#N/A,TRUE,"general"}</definedName>
    <definedName name="popop" localSheetId="73" hidden="1">{"via1",#N/A,TRUE,"general";"via2",#N/A,TRUE,"general";"via3",#N/A,TRUE,"general"}</definedName>
    <definedName name="popop" localSheetId="75" hidden="1">{"via1",#N/A,TRUE,"general";"via2",#N/A,TRUE,"general";"via3",#N/A,TRUE,"general"}</definedName>
    <definedName name="popop" localSheetId="77" hidden="1">{"via1",#N/A,TRUE,"general";"via2",#N/A,TRUE,"general";"via3",#N/A,TRUE,"general"}</definedName>
    <definedName name="popop" localSheetId="79"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6" hidden="1">{"via1",#N/A,TRUE,"general";"via2",#N/A,TRUE,"general";"via3",#N/A,TRUE,"general"}</definedName>
    <definedName name="popp" localSheetId="28" hidden="1">{"via1",#N/A,TRUE,"general";"via2",#N/A,TRUE,"general";"via3",#N/A,TRUE,"general"}</definedName>
    <definedName name="popp" localSheetId="30" hidden="1">{"via1",#N/A,TRUE,"general";"via2",#N/A,TRUE,"general";"via3",#N/A,TRUE,"general"}</definedName>
    <definedName name="popp" localSheetId="81" hidden="1">{"via1",#N/A,TRUE,"general";"via2",#N/A,TRUE,"general";"via3",#N/A,TRUE,"general"}</definedName>
    <definedName name="popp" localSheetId="32" hidden="1">{"via1",#N/A,TRUE,"general";"via2",#N/A,TRUE,"general";"via3",#N/A,TRUE,"general"}</definedName>
    <definedName name="popp" localSheetId="34" hidden="1">{"via1",#N/A,TRUE,"general";"via2",#N/A,TRUE,"general";"via3",#N/A,TRUE,"general"}</definedName>
    <definedName name="popp" localSheetId="36" hidden="1">{"via1",#N/A,TRUE,"general";"via2",#N/A,TRUE,"general";"via3",#N/A,TRUE,"general"}</definedName>
    <definedName name="popp" localSheetId="38" hidden="1">{"via1",#N/A,TRUE,"general";"via2",#N/A,TRUE,"general";"via3",#N/A,TRUE,"general"}</definedName>
    <definedName name="popp" localSheetId="40" hidden="1">{"via1",#N/A,TRUE,"general";"via2",#N/A,TRUE,"general";"via3",#N/A,TRUE,"general"}</definedName>
    <definedName name="popp" localSheetId="42" hidden="1">{"via1",#N/A,TRUE,"general";"via2",#N/A,TRUE,"general";"via3",#N/A,TRUE,"general"}</definedName>
    <definedName name="popp" localSheetId="45" hidden="1">{"via1",#N/A,TRUE,"general";"via2",#N/A,TRUE,"general";"via3",#N/A,TRUE,"general"}</definedName>
    <definedName name="popp" localSheetId="47" hidden="1">{"via1",#N/A,TRUE,"general";"via2",#N/A,TRUE,"general";"via3",#N/A,TRUE,"general"}</definedName>
    <definedName name="popp" localSheetId="49" hidden="1">{"via1",#N/A,TRUE,"general";"via2",#N/A,TRUE,"general";"via3",#N/A,TRUE,"general"}</definedName>
    <definedName name="popp" localSheetId="51" hidden="1">{"via1",#N/A,TRUE,"general";"via2",#N/A,TRUE,"general";"via3",#N/A,TRUE,"general"}</definedName>
    <definedName name="popp" localSheetId="53" hidden="1">{"via1",#N/A,TRUE,"general";"via2",#N/A,TRUE,"general";"via3",#N/A,TRUE,"general"}</definedName>
    <definedName name="popp" localSheetId="55" hidden="1">{"via1",#N/A,TRUE,"general";"via2",#N/A,TRUE,"general";"via3",#N/A,TRUE,"general"}</definedName>
    <definedName name="popp" localSheetId="57" hidden="1">{"via1",#N/A,TRUE,"general";"via2",#N/A,TRUE,"general";"via3",#N/A,TRUE,"general"}</definedName>
    <definedName name="popp" localSheetId="59" hidden="1">{"via1",#N/A,TRUE,"general";"via2",#N/A,TRUE,"general";"via3",#N/A,TRUE,"general"}</definedName>
    <definedName name="popp" localSheetId="61" hidden="1">{"via1",#N/A,TRUE,"general";"via2",#N/A,TRUE,"general";"via3",#N/A,TRUE,"general"}</definedName>
    <definedName name="popp" localSheetId="63" hidden="1">{"via1",#N/A,TRUE,"general";"via2",#N/A,TRUE,"general";"via3",#N/A,TRUE,"general"}</definedName>
    <definedName name="popp" localSheetId="65" hidden="1">{"via1",#N/A,TRUE,"general";"via2",#N/A,TRUE,"general";"via3",#N/A,TRUE,"general"}</definedName>
    <definedName name="popp" localSheetId="67" hidden="1">{"via1",#N/A,TRUE,"general";"via2",#N/A,TRUE,"general";"via3",#N/A,TRUE,"general"}</definedName>
    <definedName name="popp" localSheetId="69" hidden="1">{"via1",#N/A,TRUE,"general";"via2",#N/A,TRUE,"general";"via3",#N/A,TRUE,"general"}</definedName>
    <definedName name="popp" localSheetId="71" hidden="1">{"via1",#N/A,TRUE,"general";"via2",#N/A,TRUE,"general";"via3",#N/A,TRUE,"general"}</definedName>
    <definedName name="popp" localSheetId="73" hidden="1">{"via1",#N/A,TRUE,"general";"via2",#N/A,TRUE,"general";"via3",#N/A,TRUE,"general"}</definedName>
    <definedName name="popp" localSheetId="75" hidden="1">{"via1",#N/A,TRUE,"general";"via2",#N/A,TRUE,"general";"via3",#N/A,TRUE,"general"}</definedName>
    <definedName name="popp" localSheetId="77" hidden="1">{"via1",#N/A,TRUE,"general";"via2",#N/A,TRUE,"general";"via3",#N/A,TRUE,"general"}</definedName>
    <definedName name="popp" localSheetId="79"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26">#REF!</definedName>
    <definedName name="popu" localSheetId="28">#REF!</definedName>
    <definedName name="popu" localSheetId="30">#REF!</definedName>
    <definedName name="popu" localSheetId="81">#REF!</definedName>
    <definedName name="popu" localSheetId="32">#REF!</definedName>
    <definedName name="popu" localSheetId="34">#REF!</definedName>
    <definedName name="popu" localSheetId="36">#REF!</definedName>
    <definedName name="popu" localSheetId="38">#REF!</definedName>
    <definedName name="popu" localSheetId="40">#REF!</definedName>
    <definedName name="popu" localSheetId="42">#REF!</definedName>
    <definedName name="popu" localSheetId="45">#REF!</definedName>
    <definedName name="popu" localSheetId="47">#REF!</definedName>
    <definedName name="popu" localSheetId="49">#REF!</definedName>
    <definedName name="popu" localSheetId="51">#REF!</definedName>
    <definedName name="popu" localSheetId="53">#REF!</definedName>
    <definedName name="popu" localSheetId="55">#REF!</definedName>
    <definedName name="popu" localSheetId="57">#REF!</definedName>
    <definedName name="popu" localSheetId="59">#REF!</definedName>
    <definedName name="popu" localSheetId="61">#REF!</definedName>
    <definedName name="popu" localSheetId="63">#REF!</definedName>
    <definedName name="popu" localSheetId="65">#REF!</definedName>
    <definedName name="popu" localSheetId="67">#REF!</definedName>
    <definedName name="popu" localSheetId="69">#REF!</definedName>
    <definedName name="popu" localSheetId="71">#REF!</definedName>
    <definedName name="popu" localSheetId="73">#REF!</definedName>
    <definedName name="popu" localSheetId="75">#REF!</definedName>
    <definedName name="popu" localSheetId="77">#REF!</definedName>
    <definedName name="popu" localSheetId="79">#REF!</definedName>
    <definedName name="popu">#REF!</definedName>
    <definedName name="popvds" localSheetId="26"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8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40" hidden="1">{"TAB1",#N/A,TRUE,"GENERAL";"TAB2",#N/A,TRUE,"GENERAL";"TAB3",#N/A,TRUE,"GENERAL";"TAB4",#N/A,TRUE,"GENERAL";"TAB5",#N/A,TRUE,"GENERAL"}</definedName>
    <definedName name="popvds" localSheetId="42" hidden="1">{"TAB1",#N/A,TRUE,"GENERAL";"TAB2",#N/A,TRUE,"GENERAL";"TAB3",#N/A,TRUE,"GENERAL";"TAB4",#N/A,TRUE,"GENERAL";"TAB5",#N/A,TRUE,"GENERAL"}</definedName>
    <definedName name="popvds" localSheetId="45" hidden="1">{"TAB1",#N/A,TRUE,"GENERAL";"TAB2",#N/A,TRUE,"GENERAL";"TAB3",#N/A,TRUE,"GENERAL";"TAB4",#N/A,TRUE,"GENERAL";"TAB5",#N/A,TRUE,"GENERAL"}</definedName>
    <definedName name="popvds" localSheetId="47" hidden="1">{"TAB1",#N/A,TRUE,"GENERAL";"TAB2",#N/A,TRUE,"GENERAL";"TAB3",#N/A,TRUE,"GENERAL";"TAB4",#N/A,TRUE,"GENERAL";"TAB5",#N/A,TRUE,"GENERAL"}</definedName>
    <definedName name="popvds" localSheetId="49" hidden="1">{"TAB1",#N/A,TRUE,"GENERAL";"TAB2",#N/A,TRUE,"GENERAL";"TAB3",#N/A,TRUE,"GENERAL";"TAB4",#N/A,TRUE,"GENERAL";"TAB5",#N/A,TRUE,"GENERAL"}</definedName>
    <definedName name="popvds" localSheetId="51" hidden="1">{"TAB1",#N/A,TRUE,"GENERAL";"TAB2",#N/A,TRUE,"GENERAL";"TAB3",#N/A,TRUE,"GENERAL";"TAB4",#N/A,TRUE,"GENERAL";"TAB5",#N/A,TRUE,"GENERAL"}</definedName>
    <definedName name="popvds" localSheetId="53" hidden="1">{"TAB1",#N/A,TRUE,"GENERAL";"TAB2",#N/A,TRUE,"GENERAL";"TAB3",#N/A,TRUE,"GENERAL";"TAB4",#N/A,TRUE,"GENERAL";"TAB5",#N/A,TRUE,"GENERAL"}</definedName>
    <definedName name="popvds" localSheetId="55" hidden="1">{"TAB1",#N/A,TRUE,"GENERAL";"TAB2",#N/A,TRUE,"GENERAL";"TAB3",#N/A,TRUE,"GENERAL";"TAB4",#N/A,TRUE,"GENERAL";"TAB5",#N/A,TRUE,"GENERAL"}</definedName>
    <definedName name="popvds" localSheetId="57" hidden="1">{"TAB1",#N/A,TRUE,"GENERAL";"TAB2",#N/A,TRUE,"GENERAL";"TAB3",#N/A,TRUE,"GENERAL";"TAB4",#N/A,TRUE,"GENERAL";"TAB5",#N/A,TRUE,"GENERAL"}</definedName>
    <definedName name="popvds" localSheetId="59" hidden="1">{"TAB1",#N/A,TRUE,"GENERAL";"TAB2",#N/A,TRUE,"GENERAL";"TAB3",#N/A,TRUE,"GENERAL";"TAB4",#N/A,TRUE,"GENERAL";"TAB5",#N/A,TRUE,"GENERAL"}</definedName>
    <definedName name="popvds" localSheetId="61" hidden="1">{"TAB1",#N/A,TRUE,"GENERAL";"TAB2",#N/A,TRUE,"GENERAL";"TAB3",#N/A,TRUE,"GENERAL";"TAB4",#N/A,TRUE,"GENERAL";"TAB5",#N/A,TRUE,"GENERAL"}</definedName>
    <definedName name="popvds" localSheetId="63" hidden="1">{"TAB1",#N/A,TRUE,"GENERAL";"TAB2",#N/A,TRUE,"GENERAL";"TAB3",#N/A,TRUE,"GENERAL";"TAB4",#N/A,TRUE,"GENERAL";"TAB5",#N/A,TRUE,"GENERAL"}</definedName>
    <definedName name="popvds" localSheetId="65" hidden="1">{"TAB1",#N/A,TRUE,"GENERAL";"TAB2",#N/A,TRUE,"GENERAL";"TAB3",#N/A,TRUE,"GENERAL";"TAB4",#N/A,TRUE,"GENERAL";"TAB5",#N/A,TRUE,"GENERAL"}</definedName>
    <definedName name="popvds" localSheetId="67" hidden="1">{"TAB1",#N/A,TRUE,"GENERAL";"TAB2",#N/A,TRUE,"GENERAL";"TAB3",#N/A,TRUE,"GENERAL";"TAB4",#N/A,TRUE,"GENERAL";"TAB5",#N/A,TRUE,"GENERAL"}</definedName>
    <definedName name="popvds" localSheetId="69" hidden="1">{"TAB1",#N/A,TRUE,"GENERAL";"TAB2",#N/A,TRUE,"GENERAL";"TAB3",#N/A,TRUE,"GENERAL";"TAB4",#N/A,TRUE,"GENERAL";"TAB5",#N/A,TRUE,"GENERAL"}</definedName>
    <definedName name="popvds" localSheetId="71" hidden="1">{"TAB1",#N/A,TRUE,"GENERAL";"TAB2",#N/A,TRUE,"GENERAL";"TAB3",#N/A,TRUE,"GENERAL";"TAB4",#N/A,TRUE,"GENERAL";"TAB5",#N/A,TRUE,"GENERAL"}</definedName>
    <definedName name="popvds" localSheetId="73" hidden="1">{"TAB1",#N/A,TRUE,"GENERAL";"TAB2",#N/A,TRUE,"GENERAL";"TAB3",#N/A,TRUE,"GENERAL";"TAB4",#N/A,TRUE,"GENERAL";"TAB5",#N/A,TRUE,"GENERAL"}</definedName>
    <definedName name="popvds" localSheetId="75" hidden="1">{"TAB1",#N/A,TRUE,"GENERAL";"TAB2",#N/A,TRUE,"GENERAL";"TAB3",#N/A,TRUE,"GENERAL";"TAB4",#N/A,TRUE,"GENERAL";"TAB5",#N/A,TRUE,"GENERAL"}</definedName>
    <definedName name="popvds" localSheetId="77" hidden="1">{"TAB1",#N/A,TRUE,"GENERAL";"TAB2",#N/A,TRUE,"GENERAL";"TAB3",#N/A,TRUE,"GENERAL";"TAB4",#N/A,TRUE,"GENERAL";"TAB5",#N/A,TRUE,"GENERAL"}</definedName>
    <definedName name="popvds" localSheetId="79"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26">#REF!</definedName>
    <definedName name="porc" localSheetId="28">#REF!</definedName>
    <definedName name="porc" localSheetId="30">#REF!</definedName>
    <definedName name="porc" localSheetId="81">#REF!</definedName>
    <definedName name="porc" localSheetId="32">#REF!</definedName>
    <definedName name="porc" localSheetId="34">#REF!</definedName>
    <definedName name="porc" localSheetId="36">#REF!</definedName>
    <definedName name="porc" localSheetId="38">#REF!</definedName>
    <definedName name="porc" localSheetId="40">#REF!</definedName>
    <definedName name="porc" localSheetId="42">#REF!</definedName>
    <definedName name="porc" localSheetId="45">#REF!</definedName>
    <definedName name="porc" localSheetId="47">#REF!</definedName>
    <definedName name="porc" localSheetId="49">#REF!</definedName>
    <definedName name="porc" localSheetId="51">#REF!</definedName>
    <definedName name="porc" localSheetId="53">#REF!</definedName>
    <definedName name="porc" localSheetId="55">#REF!</definedName>
    <definedName name="porc" localSheetId="57">#REF!</definedName>
    <definedName name="porc" localSheetId="59">#REF!</definedName>
    <definedName name="porc" localSheetId="61">#REF!</definedName>
    <definedName name="porc" localSheetId="63">#REF!</definedName>
    <definedName name="porc" localSheetId="65">#REF!</definedName>
    <definedName name="porc" localSheetId="67">#REF!</definedName>
    <definedName name="porc" localSheetId="69">#REF!</definedName>
    <definedName name="porc" localSheetId="71">#REF!</definedName>
    <definedName name="porc" localSheetId="73">#REF!</definedName>
    <definedName name="porc" localSheetId="75">#REF!</definedName>
    <definedName name="porc" localSheetId="77">#REF!</definedName>
    <definedName name="porc" localSheetId="79">#REF!</definedName>
    <definedName name="porc">#REF!</definedName>
    <definedName name="PORCE">[51]BASES!$E$26</definedName>
    <definedName name="Porcentaje">#REF!</definedName>
    <definedName name="PORCENTAJE1">#REF!</definedName>
    <definedName name="PORTADA2">'[144]Hoja 1 '!#REF!</definedName>
    <definedName name="POSICION_PRESUP">[12]Tablas!#REF!</definedName>
    <definedName name="POSICIONES">#REF!</definedName>
    <definedName name="pouig" localSheetId="26" hidden="1">{"via1",#N/A,TRUE,"general";"via2",#N/A,TRUE,"general";"via3",#N/A,TRUE,"general"}</definedName>
    <definedName name="pouig" localSheetId="28" hidden="1">{"via1",#N/A,TRUE,"general";"via2",#N/A,TRUE,"general";"via3",#N/A,TRUE,"general"}</definedName>
    <definedName name="pouig" localSheetId="30" hidden="1">{"via1",#N/A,TRUE,"general";"via2",#N/A,TRUE,"general";"via3",#N/A,TRUE,"general"}</definedName>
    <definedName name="pouig" localSheetId="81" hidden="1">{"via1",#N/A,TRUE,"general";"via2",#N/A,TRUE,"general";"via3",#N/A,TRUE,"general"}</definedName>
    <definedName name="pouig" localSheetId="32" hidden="1">{"via1",#N/A,TRUE,"general";"via2",#N/A,TRUE,"general";"via3",#N/A,TRUE,"general"}</definedName>
    <definedName name="pouig" localSheetId="34" hidden="1">{"via1",#N/A,TRUE,"general";"via2",#N/A,TRUE,"general";"via3",#N/A,TRUE,"general"}</definedName>
    <definedName name="pouig" localSheetId="36" hidden="1">{"via1",#N/A,TRUE,"general";"via2",#N/A,TRUE,"general";"via3",#N/A,TRUE,"general"}</definedName>
    <definedName name="pouig" localSheetId="38" hidden="1">{"via1",#N/A,TRUE,"general";"via2",#N/A,TRUE,"general";"via3",#N/A,TRUE,"general"}</definedName>
    <definedName name="pouig" localSheetId="40" hidden="1">{"via1",#N/A,TRUE,"general";"via2",#N/A,TRUE,"general";"via3",#N/A,TRUE,"general"}</definedName>
    <definedName name="pouig" localSheetId="42" hidden="1">{"via1",#N/A,TRUE,"general";"via2",#N/A,TRUE,"general";"via3",#N/A,TRUE,"general"}</definedName>
    <definedName name="pouig" localSheetId="45" hidden="1">{"via1",#N/A,TRUE,"general";"via2",#N/A,TRUE,"general";"via3",#N/A,TRUE,"general"}</definedName>
    <definedName name="pouig" localSheetId="47" hidden="1">{"via1",#N/A,TRUE,"general";"via2",#N/A,TRUE,"general";"via3",#N/A,TRUE,"general"}</definedName>
    <definedName name="pouig" localSheetId="49" hidden="1">{"via1",#N/A,TRUE,"general";"via2",#N/A,TRUE,"general";"via3",#N/A,TRUE,"general"}</definedName>
    <definedName name="pouig" localSheetId="51" hidden="1">{"via1",#N/A,TRUE,"general";"via2",#N/A,TRUE,"general";"via3",#N/A,TRUE,"general"}</definedName>
    <definedName name="pouig" localSheetId="53" hidden="1">{"via1",#N/A,TRUE,"general";"via2",#N/A,TRUE,"general";"via3",#N/A,TRUE,"general"}</definedName>
    <definedName name="pouig" localSheetId="55" hidden="1">{"via1",#N/A,TRUE,"general";"via2",#N/A,TRUE,"general";"via3",#N/A,TRUE,"general"}</definedName>
    <definedName name="pouig" localSheetId="57" hidden="1">{"via1",#N/A,TRUE,"general";"via2",#N/A,TRUE,"general";"via3",#N/A,TRUE,"general"}</definedName>
    <definedName name="pouig" localSheetId="59" hidden="1">{"via1",#N/A,TRUE,"general";"via2",#N/A,TRUE,"general";"via3",#N/A,TRUE,"general"}</definedName>
    <definedName name="pouig" localSheetId="61" hidden="1">{"via1",#N/A,TRUE,"general";"via2",#N/A,TRUE,"general";"via3",#N/A,TRUE,"general"}</definedName>
    <definedName name="pouig" localSheetId="63" hidden="1">{"via1",#N/A,TRUE,"general";"via2",#N/A,TRUE,"general";"via3",#N/A,TRUE,"general"}</definedName>
    <definedName name="pouig" localSheetId="65" hidden="1">{"via1",#N/A,TRUE,"general";"via2",#N/A,TRUE,"general";"via3",#N/A,TRUE,"general"}</definedName>
    <definedName name="pouig" localSheetId="67" hidden="1">{"via1",#N/A,TRUE,"general";"via2",#N/A,TRUE,"general";"via3",#N/A,TRUE,"general"}</definedName>
    <definedName name="pouig" localSheetId="69" hidden="1">{"via1",#N/A,TRUE,"general";"via2",#N/A,TRUE,"general";"via3",#N/A,TRUE,"general"}</definedName>
    <definedName name="pouig" localSheetId="71" hidden="1">{"via1",#N/A,TRUE,"general";"via2",#N/A,TRUE,"general";"via3",#N/A,TRUE,"general"}</definedName>
    <definedName name="pouig" localSheetId="73" hidden="1">{"via1",#N/A,TRUE,"general";"via2",#N/A,TRUE,"general";"via3",#N/A,TRUE,"general"}</definedName>
    <definedName name="pouig" localSheetId="75" hidden="1">{"via1",#N/A,TRUE,"general";"via2",#N/A,TRUE,"general";"via3",#N/A,TRUE,"general"}</definedName>
    <definedName name="pouig" localSheetId="77" hidden="1">{"via1",#N/A,TRUE,"general";"via2",#N/A,TRUE,"general";"via3",#N/A,TRUE,"general"}</definedName>
    <definedName name="pouig" localSheetId="79"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[83]Tablas!$C$1:$C$65536</definedName>
    <definedName name="pp">#REF!</definedName>
    <definedName name="PPNM">#REF!</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6" hidden="1">{"via1",#N/A,TRUE,"general";"via2",#N/A,TRUE,"general";"via3",#N/A,TRUE,"general"}</definedName>
    <definedName name="ppppp9" localSheetId="28" hidden="1">{"via1",#N/A,TRUE,"general";"via2",#N/A,TRUE,"general";"via3",#N/A,TRUE,"general"}</definedName>
    <definedName name="ppppp9" localSheetId="30" hidden="1">{"via1",#N/A,TRUE,"general";"via2",#N/A,TRUE,"general";"via3",#N/A,TRUE,"general"}</definedName>
    <definedName name="ppppp9" localSheetId="81" hidden="1">{"via1",#N/A,TRUE,"general";"via2",#N/A,TRUE,"general";"via3",#N/A,TRUE,"general"}</definedName>
    <definedName name="ppppp9" localSheetId="32" hidden="1">{"via1",#N/A,TRUE,"general";"via2",#N/A,TRUE,"general";"via3",#N/A,TRUE,"general"}</definedName>
    <definedName name="ppppp9" localSheetId="34" hidden="1">{"via1",#N/A,TRUE,"general";"via2",#N/A,TRUE,"general";"via3",#N/A,TRUE,"general"}</definedName>
    <definedName name="ppppp9" localSheetId="36" hidden="1">{"via1",#N/A,TRUE,"general";"via2",#N/A,TRUE,"general";"via3",#N/A,TRUE,"general"}</definedName>
    <definedName name="ppppp9" localSheetId="38" hidden="1">{"via1",#N/A,TRUE,"general";"via2",#N/A,TRUE,"general";"via3",#N/A,TRUE,"general"}</definedName>
    <definedName name="ppppp9" localSheetId="40" hidden="1">{"via1",#N/A,TRUE,"general";"via2",#N/A,TRUE,"general";"via3",#N/A,TRUE,"general"}</definedName>
    <definedName name="ppppp9" localSheetId="42" hidden="1">{"via1",#N/A,TRUE,"general";"via2",#N/A,TRUE,"general";"via3",#N/A,TRUE,"general"}</definedName>
    <definedName name="ppppp9" localSheetId="45" hidden="1">{"via1",#N/A,TRUE,"general";"via2",#N/A,TRUE,"general";"via3",#N/A,TRUE,"general"}</definedName>
    <definedName name="ppppp9" localSheetId="47" hidden="1">{"via1",#N/A,TRUE,"general";"via2",#N/A,TRUE,"general";"via3",#N/A,TRUE,"general"}</definedName>
    <definedName name="ppppp9" localSheetId="49" hidden="1">{"via1",#N/A,TRUE,"general";"via2",#N/A,TRUE,"general";"via3",#N/A,TRUE,"general"}</definedName>
    <definedName name="ppppp9" localSheetId="51" hidden="1">{"via1",#N/A,TRUE,"general";"via2",#N/A,TRUE,"general";"via3",#N/A,TRUE,"general"}</definedName>
    <definedName name="ppppp9" localSheetId="53" hidden="1">{"via1",#N/A,TRUE,"general";"via2",#N/A,TRUE,"general";"via3",#N/A,TRUE,"general"}</definedName>
    <definedName name="ppppp9" localSheetId="55" hidden="1">{"via1",#N/A,TRUE,"general";"via2",#N/A,TRUE,"general";"via3",#N/A,TRUE,"general"}</definedName>
    <definedName name="ppppp9" localSheetId="57" hidden="1">{"via1",#N/A,TRUE,"general";"via2",#N/A,TRUE,"general";"via3",#N/A,TRUE,"general"}</definedName>
    <definedName name="ppppp9" localSheetId="59" hidden="1">{"via1",#N/A,TRUE,"general";"via2",#N/A,TRUE,"general";"via3",#N/A,TRUE,"general"}</definedName>
    <definedName name="ppppp9" localSheetId="61" hidden="1">{"via1",#N/A,TRUE,"general";"via2",#N/A,TRUE,"general";"via3",#N/A,TRUE,"general"}</definedName>
    <definedName name="ppppp9" localSheetId="63" hidden="1">{"via1",#N/A,TRUE,"general";"via2",#N/A,TRUE,"general";"via3",#N/A,TRUE,"general"}</definedName>
    <definedName name="ppppp9" localSheetId="65" hidden="1">{"via1",#N/A,TRUE,"general";"via2",#N/A,TRUE,"general";"via3",#N/A,TRUE,"general"}</definedName>
    <definedName name="ppppp9" localSheetId="67" hidden="1">{"via1",#N/A,TRUE,"general";"via2",#N/A,TRUE,"general";"via3",#N/A,TRUE,"general"}</definedName>
    <definedName name="ppppp9" localSheetId="69" hidden="1">{"via1",#N/A,TRUE,"general";"via2",#N/A,TRUE,"general";"via3",#N/A,TRUE,"general"}</definedName>
    <definedName name="ppppp9" localSheetId="71" hidden="1">{"via1",#N/A,TRUE,"general";"via2",#N/A,TRUE,"general";"via3",#N/A,TRUE,"general"}</definedName>
    <definedName name="ppppp9" localSheetId="73" hidden="1">{"via1",#N/A,TRUE,"general";"via2",#N/A,TRUE,"general";"via3",#N/A,TRUE,"general"}</definedName>
    <definedName name="ppppp9" localSheetId="75" hidden="1">{"via1",#N/A,TRUE,"general";"via2",#N/A,TRUE,"general";"via3",#N/A,TRUE,"general"}</definedName>
    <definedName name="ppppp9" localSheetId="77" hidden="1">{"via1",#N/A,TRUE,"general";"via2",#N/A,TRUE,"general";"via3",#N/A,TRUE,"general"}</definedName>
    <definedName name="ppppp9" localSheetId="79"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6"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8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40" hidden="1">{"TAB1",#N/A,TRUE,"GENERAL";"TAB2",#N/A,TRUE,"GENERAL";"TAB3",#N/A,TRUE,"GENERAL";"TAB4",#N/A,TRUE,"GENERAL";"TAB5",#N/A,TRUE,"GENERAL"}</definedName>
    <definedName name="pppppd" localSheetId="42" hidden="1">{"TAB1",#N/A,TRUE,"GENERAL";"TAB2",#N/A,TRUE,"GENERAL";"TAB3",#N/A,TRUE,"GENERAL";"TAB4",#N/A,TRUE,"GENERAL";"TAB5",#N/A,TRUE,"GENERAL"}</definedName>
    <definedName name="pppppd" localSheetId="45" hidden="1">{"TAB1",#N/A,TRUE,"GENERAL";"TAB2",#N/A,TRUE,"GENERAL";"TAB3",#N/A,TRUE,"GENERAL";"TAB4",#N/A,TRUE,"GENERAL";"TAB5",#N/A,TRUE,"GENERAL"}</definedName>
    <definedName name="pppppd" localSheetId="47" hidden="1">{"TAB1",#N/A,TRUE,"GENERAL";"TAB2",#N/A,TRUE,"GENERAL";"TAB3",#N/A,TRUE,"GENERAL";"TAB4",#N/A,TRUE,"GENERAL";"TAB5",#N/A,TRUE,"GENERAL"}</definedName>
    <definedName name="pppppd" localSheetId="49" hidden="1">{"TAB1",#N/A,TRUE,"GENERAL";"TAB2",#N/A,TRUE,"GENERAL";"TAB3",#N/A,TRUE,"GENERAL";"TAB4",#N/A,TRUE,"GENERAL";"TAB5",#N/A,TRUE,"GENERAL"}</definedName>
    <definedName name="pppppd" localSheetId="51" hidden="1">{"TAB1",#N/A,TRUE,"GENERAL";"TAB2",#N/A,TRUE,"GENERAL";"TAB3",#N/A,TRUE,"GENERAL";"TAB4",#N/A,TRUE,"GENERAL";"TAB5",#N/A,TRUE,"GENERAL"}</definedName>
    <definedName name="pppppd" localSheetId="53" hidden="1">{"TAB1",#N/A,TRUE,"GENERAL";"TAB2",#N/A,TRUE,"GENERAL";"TAB3",#N/A,TRUE,"GENERAL";"TAB4",#N/A,TRUE,"GENERAL";"TAB5",#N/A,TRUE,"GENERAL"}</definedName>
    <definedName name="pppppd" localSheetId="55" hidden="1">{"TAB1",#N/A,TRUE,"GENERAL";"TAB2",#N/A,TRUE,"GENERAL";"TAB3",#N/A,TRUE,"GENERAL";"TAB4",#N/A,TRUE,"GENERAL";"TAB5",#N/A,TRUE,"GENERAL"}</definedName>
    <definedName name="pppppd" localSheetId="57" hidden="1">{"TAB1",#N/A,TRUE,"GENERAL";"TAB2",#N/A,TRUE,"GENERAL";"TAB3",#N/A,TRUE,"GENERAL";"TAB4",#N/A,TRUE,"GENERAL";"TAB5",#N/A,TRUE,"GENERAL"}</definedName>
    <definedName name="pppppd" localSheetId="59" hidden="1">{"TAB1",#N/A,TRUE,"GENERAL";"TAB2",#N/A,TRUE,"GENERAL";"TAB3",#N/A,TRUE,"GENERAL";"TAB4",#N/A,TRUE,"GENERAL";"TAB5",#N/A,TRUE,"GENERAL"}</definedName>
    <definedName name="pppppd" localSheetId="61" hidden="1">{"TAB1",#N/A,TRUE,"GENERAL";"TAB2",#N/A,TRUE,"GENERAL";"TAB3",#N/A,TRUE,"GENERAL";"TAB4",#N/A,TRUE,"GENERAL";"TAB5",#N/A,TRUE,"GENERAL"}</definedName>
    <definedName name="pppppd" localSheetId="63" hidden="1">{"TAB1",#N/A,TRUE,"GENERAL";"TAB2",#N/A,TRUE,"GENERAL";"TAB3",#N/A,TRUE,"GENERAL";"TAB4",#N/A,TRUE,"GENERAL";"TAB5",#N/A,TRUE,"GENERAL"}</definedName>
    <definedName name="pppppd" localSheetId="65" hidden="1">{"TAB1",#N/A,TRUE,"GENERAL";"TAB2",#N/A,TRUE,"GENERAL";"TAB3",#N/A,TRUE,"GENERAL";"TAB4",#N/A,TRUE,"GENERAL";"TAB5",#N/A,TRUE,"GENERAL"}</definedName>
    <definedName name="pppppd" localSheetId="67" hidden="1">{"TAB1",#N/A,TRUE,"GENERAL";"TAB2",#N/A,TRUE,"GENERAL";"TAB3",#N/A,TRUE,"GENERAL";"TAB4",#N/A,TRUE,"GENERAL";"TAB5",#N/A,TRUE,"GENERAL"}</definedName>
    <definedName name="pppppd" localSheetId="69" hidden="1">{"TAB1",#N/A,TRUE,"GENERAL";"TAB2",#N/A,TRUE,"GENERAL";"TAB3",#N/A,TRUE,"GENERAL";"TAB4",#N/A,TRUE,"GENERAL";"TAB5",#N/A,TRUE,"GENERAL"}</definedName>
    <definedName name="pppppd" localSheetId="71" hidden="1">{"TAB1",#N/A,TRUE,"GENERAL";"TAB2",#N/A,TRUE,"GENERAL";"TAB3",#N/A,TRUE,"GENERAL";"TAB4",#N/A,TRUE,"GENERAL";"TAB5",#N/A,TRUE,"GENERAL"}</definedName>
    <definedName name="pppppd" localSheetId="73" hidden="1">{"TAB1",#N/A,TRUE,"GENERAL";"TAB2",#N/A,TRUE,"GENERAL";"TAB3",#N/A,TRUE,"GENERAL";"TAB4",#N/A,TRUE,"GENERAL";"TAB5",#N/A,TRUE,"GENERAL"}</definedName>
    <definedName name="pppppd" localSheetId="75" hidden="1">{"TAB1",#N/A,TRUE,"GENERAL";"TAB2",#N/A,TRUE,"GENERAL";"TAB3",#N/A,TRUE,"GENERAL";"TAB4",#N/A,TRUE,"GENERAL";"TAB5",#N/A,TRUE,"GENERAL"}</definedName>
    <definedName name="pppppd" localSheetId="77" hidden="1">{"TAB1",#N/A,TRUE,"GENERAL";"TAB2",#N/A,TRUE,"GENERAL";"TAB3",#N/A,TRUE,"GENERAL";"TAB4",#N/A,TRUE,"GENERAL";"TAB5",#N/A,TRUE,"GENERAL"}</definedName>
    <definedName name="pppppd" localSheetId="79"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6" hidden="1">{"via1",#N/A,TRUE,"general";"via2",#N/A,TRUE,"general";"via3",#N/A,TRUE,"general"}</definedName>
    <definedName name="pqroj" localSheetId="28" hidden="1">{"via1",#N/A,TRUE,"general";"via2",#N/A,TRUE,"general";"via3",#N/A,TRUE,"general"}</definedName>
    <definedName name="pqroj" localSheetId="30" hidden="1">{"via1",#N/A,TRUE,"general";"via2",#N/A,TRUE,"general";"via3",#N/A,TRUE,"general"}</definedName>
    <definedName name="pqroj" localSheetId="81" hidden="1">{"via1",#N/A,TRUE,"general";"via2",#N/A,TRUE,"general";"via3",#N/A,TRUE,"general"}</definedName>
    <definedName name="pqroj" localSheetId="32" hidden="1">{"via1",#N/A,TRUE,"general";"via2",#N/A,TRUE,"general";"via3",#N/A,TRUE,"general"}</definedName>
    <definedName name="pqroj" localSheetId="34" hidden="1">{"via1",#N/A,TRUE,"general";"via2",#N/A,TRUE,"general";"via3",#N/A,TRUE,"general"}</definedName>
    <definedName name="pqroj" localSheetId="36" hidden="1">{"via1",#N/A,TRUE,"general";"via2",#N/A,TRUE,"general";"via3",#N/A,TRUE,"general"}</definedName>
    <definedName name="pqroj" localSheetId="38" hidden="1">{"via1",#N/A,TRUE,"general";"via2",#N/A,TRUE,"general";"via3",#N/A,TRUE,"general"}</definedName>
    <definedName name="pqroj" localSheetId="40" hidden="1">{"via1",#N/A,TRUE,"general";"via2",#N/A,TRUE,"general";"via3",#N/A,TRUE,"general"}</definedName>
    <definedName name="pqroj" localSheetId="42" hidden="1">{"via1",#N/A,TRUE,"general";"via2",#N/A,TRUE,"general";"via3",#N/A,TRUE,"general"}</definedName>
    <definedName name="pqroj" localSheetId="45" hidden="1">{"via1",#N/A,TRUE,"general";"via2",#N/A,TRUE,"general";"via3",#N/A,TRUE,"general"}</definedName>
    <definedName name="pqroj" localSheetId="47" hidden="1">{"via1",#N/A,TRUE,"general";"via2",#N/A,TRUE,"general";"via3",#N/A,TRUE,"general"}</definedName>
    <definedName name="pqroj" localSheetId="49" hidden="1">{"via1",#N/A,TRUE,"general";"via2",#N/A,TRUE,"general";"via3",#N/A,TRUE,"general"}</definedName>
    <definedName name="pqroj" localSheetId="51" hidden="1">{"via1",#N/A,TRUE,"general";"via2",#N/A,TRUE,"general";"via3",#N/A,TRUE,"general"}</definedName>
    <definedName name="pqroj" localSheetId="53" hidden="1">{"via1",#N/A,TRUE,"general";"via2",#N/A,TRUE,"general";"via3",#N/A,TRUE,"general"}</definedName>
    <definedName name="pqroj" localSheetId="55" hidden="1">{"via1",#N/A,TRUE,"general";"via2",#N/A,TRUE,"general";"via3",#N/A,TRUE,"general"}</definedName>
    <definedName name="pqroj" localSheetId="57" hidden="1">{"via1",#N/A,TRUE,"general";"via2",#N/A,TRUE,"general";"via3",#N/A,TRUE,"general"}</definedName>
    <definedName name="pqroj" localSheetId="59" hidden="1">{"via1",#N/A,TRUE,"general";"via2",#N/A,TRUE,"general";"via3",#N/A,TRUE,"general"}</definedName>
    <definedName name="pqroj" localSheetId="61" hidden="1">{"via1",#N/A,TRUE,"general";"via2",#N/A,TRUE,"general";"via3",#N/A,TRUE,"general"}</definedName>
    <definedName name="pqroj" localSheetId="63" hidden="1">{"via1",#N/A,TRUE,"general";"via2",#N/A,TRUE,"general";"via3",#N/A,TRUE,"general"}</definedName>
    <definedName name="pqroj" localSheetId="65" hidden="1">{"via1",#N/A,TRUE,"general";"via2",#N/A,TRUE,"general";"via3",#N/A,TRUE,"general"}</definedName>
    <definedName name="pqroj" localSheetId="67" hidden="1">{"via1",#N/A,TRUE,"general";"via2",#N/A,TRUE,"general";"via3",#N/A,TRUE,"general"}</definedName>
    <definedName name="pqroj" localSheetId="69" hidden="1">{"via1",#N/A,TRUE,"general";"via2",#N/A,TRUE,"general";"via3",#N/A,TRUE,"general"}</definedName>
    <definedName name="pqroj" localSheetId="71" hidden="1">{"via1",#N/A,TRUE,"general";"via2",#N/A,TRUE,"general";"via3",#N/A,TRUE,"general"}</definedName>
    <definedName name="pqroj" localSheetId="73" hidden="1">{"via1",#N/A,TRUE,"general";"via2",#N/A,TRUE,"general";"via3",#N/A,TRUE,"general"}</definedName>
    <definedName name="pqroj" localSheetId="75" hidden="1">{"via1",#N/A,TRUE,"general";"via2",#N/A,TRUE,"general";"via3",#N/A,TRUE,"general"}</definedName>
    <definedName name="pqroj" localSheetId="77" hidden="1">{"via1",#N/A,TRUE,"general";"via2",#N/A,TRUE,"general";"via3",#N/A,TRUE,"general"}</definedName>
    <definedName name="pqroj" localSheetId="79"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[68]medelo!$D$46</definedName>
    <definedName name="PRE" localSheetId="26">#REF!</definedName>
    <definedName name="PRE" localSheetId="28">#REF!</definedName>
    <definedName name="PRE" localSheetId="30">#REF!</definedName>
    <definedName name="PRE" localSheetId="81">#REF!</definedName>
    <definedName name="PRE" localSheetId="32">#REF!</definedName>
    <definedName name="PRE" localSheetId="34">#REF!</definedName>
    <definedName name="PRE" localSheetId="36">#REF!</definedName>
    <definedName name="PRE" localSheetId="38">#REF!</definedName>
    <definedName name="PRE" localSheetId="40">#REF!</definedName>
    <definedName name="PRE" localSheetId="42">#REF!</definedName>
    <definedName name="PRE" localSheetId="45">#REF!</definedName>
    <definedName name="PRE" localSheetId="47">#REF!</definedName>
    <definedName name="PRE" localSheetId="49">#REF!</definedName>
    <definedName name="PRE" localSheetId="51">#REF!</definedName>
    <definedName name="PRE" localSheetId="53">#REF!</definedName>
    <definedName name="PRE" localSheetId="55">#REF!</definedName>
    <definedName name="PRE" localSheetId="57">#REF!</definedName>
    <definedName name="PRE" localSheetId="59">#REF!</definedName>
    <definedName name="PRE" localSheetId="61">#REF!</definedName>
    <definedName name="PRE" localSheetId="63">#REF!</definedName>
    <definedName name="PRE" localSheetId="65">#REF!</definedName>
    <definedName name="PRE" localSheetId="67">#REF!</definedName>
    <definedName name="PRE" localSheetId="69">#REF!</definedName>
    <definedName name="PRE" localSheetId="71">#REF!</definedName>
    <definedName name="PRE" localSheetId="73">#REF!</definedName>
    <definedName name="PRE" localSheetId="75">#REF!</definedName>
    <definedName name="PRE" localSheetId="77">#REF!</definedName>
    <definedName name="PRE" localSheetId="79">#REF!</definedName>
    <definedName name="PRE" localSheetId="3">#REF!</definedName>
    <definedName name="PRE">#REF!</definedName>
    <definedName name="PREACTA">#REF!</definedName>
    <definedName name="Precio" localSheetId="26">#REF!</definedName>
    <definedName name="Precio" localSheetId="28">#REF!</definedName>
    <definedName name="Precio" localSheetId="30">#REF!</definedName>
    <definedName name="Precio" localSheetId="81">#REF!</definedName>
    <definedName name="Precio" localSheetId="32">#REF!</definedName>
    <definedName name="Precio" localSheetId="34">#REF!</definedName>
    <definedName name="Precio" localSheetId="36">#REF!</definedName>
    <definedName name="Precio" localSheetId="38">#REF!</definedName>
    <definedName name="Precio" localSheetId="40">#REF!</definedName>
    <definedName name="Precio" localSheetId="42">#REF!</definedName>
    <definedName name="Precio" localSheetId="45">#REF!</definedName>
    <definedName name="Precio" localSheetId="47">#REF!</definedName>
    <definedName name="Precio" localSheetId="49">#REF!</definedName>
    <definedName name="Precio" localSheetId="51">#REF!</definedName>
    <definedName name="Precio" localSheetId="53">#REF!</definedName>
    <definedName name="Precio" localSheetId="55">#REF!</definedName>
    <definedName name="Precio" localSheetId="57">#REF!</definedName>
    <definedName name="Precio" localSheetId="59">#REF!</definedName>
    <definedName name="Precio" localSheetId="61">#REF!</definedName>
    <definedName name="Precio" localSheetId="63">#REF!</definedName>
    <definedName name="Precio" localSheetId="65">#REF!</definedName>
    <definedName name="Precio" localSheetId="67">#REF!</definedName>
    <definedName name="Precio" localSheetId="69">#REF!</definedName>
    <definedName name="Precio" localSheetId="71">#REF!</definedName>
    <definedName name="Precio" localSheetId="73">#REF!</definedName>
    <definedName name="Precio" localSheetId="75">#REF!</definedName>
    <definedName name="Precio" localSheetId="77">#REF!</definedName>
    <definedName name="Precio" localSheetId="79">#REF!</definedName>
    <definedName name="Precio" localSheetId="3">#REF!</definedName>
    <definedName name="PRECIO">[145]PRECIOS!$A$5:$M$167</definedName>
    <definedName name="precio2">#REF!</definedName>
    <definedName name="PrecioS" localSheetId="26">#REF!</definedName>
    <definedName name="PrecioS" localSheetId="28">#REF!</definedName>
    <definedName name="PrecioS" localSheetId="30">#REF!</definedName>
    <definedName name="PrecioS" localSheetId="81">#REF!</definedName>
    <definedName name="PrecioS" localSheetId="32">#REF!</definedName>
    <definedName name="PrecioS" localSheetId="34">#REF!</definedName>
    <definedName name="PrecioS" localSheetId="36">#REF!</definedName>
    <definedName name="PrecioS" localSheetId="38">#REF!</definedName>
    <definedName name="PrecioS" localSheetId="40">#REF!</definedName>
    <definedName name="PrecioS" localSheetId="42">#REF!</definedName>
    <definedName name="PrecioS" localSheetId="45">#REF!</definedName>
    <definedName name="PrecioS" localSheetId="47">#REF!</definedName>
    <definedName name="PrecioS" localSheetId="49">#REF!</definedName>
    <definedName name="PrecioS" localSheetId="51">#REF!</definedName>
    <definedName name="PrecioS" localSheetId="53">#REF!</definedName>
    <definedName name="PrecioS" localSheetId="55">#REF!</definedName>
    <definedName name="PrecioS" localSheetId="57">#REF!</definedName>
    <definedName name="PrecioS" localSheetId="59">#REF!</definedName>
    <definedName name="PrecioS" localSheetId="61">#REF!</definedName>
    <definedName name="PrecioS" localSheetId="63">#REF!</definedName>
    <definedName name="PrecioS" localSheetId="65">#REF!</definedName>
    <definedName name="PrecioS" localSheetId="67">#REF!</definedName>
    <definedName name="PrecioS" localSheetId="69">#REF!</definedName>
    <definedName name="PrecioS" localSheetId="71">#REF!</definedName>
    <definedName name="precios" localSheetId="56">#REF!</definedName>
    <definedName name="precios" localSheetId="58">#REF!</definedName>
    <definedName name="precios" localSheetId="60">#REF!</definedName>
    <definedName name="precios" localSheetId="62">#REF!</definedName>
    <definedName name="precios" localSheetId="64">#REF!</definedName>
    <definedName name="precios" localSheetId="66">#REF!</definedName>
    <definedName name="precios" localSheetId="68">#REF!</definedName>
    <definedName name="PrecioS" localSheetId="73">#REF!</definedName>
    <definedName name="PrecioS" localSheetId="75">#REF!</definedName>
    <definedName name="PrecioS" localSheetId="77">#REF!</definedName>
    <definedName name="PrecioS" localSheetId="79">#REF!</definedName>
    <definedName name="PrecioS" localSheetId="3">#REF!</definedName>
    <definedName name="precios">#REF!</definedName>
    <definedName name="PREST" localSheetId="26">#REF!</definedName>
    <definedName name="PREST" localSheetId="28">#REF!</definedName>
    <definedName name="PREST" localSheetId="30">#REF!</definedName>
    <definedName name="PREST" localSheetId="81">#REF!</definedName>
    <definedName name="PREST" localSheetId="32">#REF!</definedName>
    <definedName name="PREST" localSheetId="34">#REF!</definedName>
    <definedName name="PREST" localSheetId="36">#REF!</definedName>
    <definedName name="PREST" localSheetId="38">#REF!</definedName>
    <definedName name="PREST" localSheetId="40">#REF!</definedName>
    <definedName name="PREST" localSheetId="42">#REF!</definedName>
    <definedName name="PREST" localSheetId="45">#REF!</definedName>
    <definedName name="PREST" localSheetId="47">#REF!</definedName>
    <definedName name="PREST" localSheetId="49">#REF!</definedName>
    <definedName name="PREST" localSheetId="51">#REF!</definedName>
    <definedName name="PREST" localSheetId="53">#REF!</definedName>
    <definedName name="PREST" localSheetId="55">#REF!</definedName>
    <definedName name="PREST" localSheetId="57">#REF!</definedName>
    <definedName name="PREST" localSheetId="59">#REF!</definedName>
    <definedName name="PREST" localSheetId="61">#REF!</definedName>
    <definedName name="PREST" localSheetId="63">#REF!</definedName>
    <definedName name="PREST" localSheetId="65">#REF!</definedName>
    <definedName name="PREST" localSheetId="67">#REF!</definedName>
    <definedName name="PREST" localSheetId="69">#REF!</definedName>
    <definedName name="PREST" localSheetId="71">#REF!</definedName>
    <definedName name="PREST" localSheetId="73">#REF!</definedName>
    <definedName name="PREST" localSheetId="75">#REF!</definedName>
    <definedName name="PREST" localSheetId="77">#REF!</definedName>
    <definedName name="PREST" localSheetId="79">#REF!</definedName>
    <definedName name="PREST">#REF!</definedName>
    <definedName name="prestaciones">[41]DATOS!$B$14</definedName>
    <definedName name="PRIMER" localSheetId="26" hidden="1">{"via1",#N/A,TRUE,"general";"via2",#N/A,TRUE,"general";"via3",#N/A,TRUE,"general"}</definedName>
    <definedName name="PRIMER" localSheetId="28" hidden="1">{"via1",#N/A,TRUE,"general";"via2",#N/A,TRUE,"general";"via3",#N/A,TRUE,"general"}</definedName>
    <definedName name="PRIMER" localSheetId="30" hidden="1">{"via1",#N/A,TRUE,"general";"via2",#N/A,TRUE,"general";"via3",#N/A,TRUE,"general"}</definedName>
    <definedName name="PRIMER" localSheetId="81" hidden="1">{"via1",#N/A,TRUE,"general";"via2",#N/A,TRUE,"general";"via3",#N/A,TRUE,"general"}</definedName>
    <definedName name="PRIMER" localSheetId="32" hidden="1">{"via1",#N/A,TRUE,"general";"via2",#N/A,TRUE,"general";"via3",#N/A,TRUE,"general"}</definedName>
    <definedName name="PRIMER" localSheetId="34" hidden="1">{"via1",#N/A,TRUE,"general";"via2",#N/A,TRUE,"general";"via3",#N/A,TRUE,"general"}</definedName>
    <definedName name="PRIMER" localSheetId="36" hidden="1">{"via1",#N/A,TRUE,"general";"via2",#N/A,TRUE,"general";"via3",#N/A,TRUE,"general"}</definedName>
    <definedName name="PRIMER" localSheetId="38" hidden="1">{"via1",#N/A,TRUE,"general";"via2",#N/A,TRUE,"general";"via3",#N/A,TRUE,"general"}</definedName>
    <definedName name="PRIMER" localSheetId="40" hidden="1">{"via1",#N/A,TRUE,"general";"via2",#N/A,TRUE,"general";"via3",#N/A,TRUE,"general"}</definedName>
    <definedName name="PRIMER" localSheetId="42" hidden="1">{"via1",#N/A,TRUE,"general";"via2",#N/A,TRUE,"general";"via3",#N/A,TRUE,"general"}</definedName>
    <definedName name="PRIMER" localSheetId="45" hidden="1">{"via1",#N/A,TRUE,"general";"via2",#N/A,TRUE,"general";"via3",#N/A,TRUE,"general"}</definedName>
    <definedName name="PRIMER" localSheetId="47" hidden="1">{"via1",#N/A,TRUE,"general";"via2",#N/A,TRUE,"general";"via3",#N/A,TRUE,"general"}</definedName>
    <definedName name="PRIMER" localSheetId="49" hidden="1">{"via1",#N/A,TRUE,"general";"via2",#N/A,TRUE,"general";"via3",#N/A,TRUE,"general"}</definedName>
    <definedName name="PRIMER" localSheetId="51" hidden="1">{"via1",#N/A,TRUE,"general";"via2",#N/A,TRUE,"general";"via3",#N/A,TRUE,"general"}</definedName>
    <definedName name="PRIMER" localSheetId="53" hidden="1">{"via1",#N/A,TRUE,"general";"via2",#N/A,TRUE,"general";"via3",#N/A,TRUE,"general"}</definedName>
    <definedName name="PRIMER" localSheetId="55" hidden="1">{"via1",#N/A,TRUE,"general";"via2",#N/A,TRUE,"general";"via3",#N/A,TRUE,"general"}</definedName>
    <definedName name="PRIMER" localSheetId="57" hidden="1">{"via1",#N/A,TRUE,"general";"via2",#N/A,TRUE,"general";"via3",#N/A,TRUE,"general"}</definedName>
    <definedName name="PRIMER" localSheetId="59" hidden="1">{"via1",#N/A,TRUE,"general";"via2",#N/A,TRUE,"general";"via3",#N/A,TRUE,"general"}</definedName>
    <definedName name="PRIMER" localSheetId="61" hidden="1">{"via1",#N/A,TRUE,"general";"via2",#N/A,TRUE,"general";"via3",#N/A,TRUE,"general"}</definedName>
    <definedName name="PRIMER" localSheetId="63" hidden="1">{"via1",#N/A,TRUE,"general";"via2",#N/A,TRUE,"general";"via3",#N/A,TRUE,"general"}</definedName>
    <definedName name="PRIMER" localSheetId="65" hidden="1">{"via1",#N/A,TRUE,"general";"via2",#N/A,TRUE,"general";"via3",#N/A,TRUE,"general"}</definedName>
    <definedName name="PRIMER" localSheetId="67" hidden="1">{"via1",#N/A,TRUE,"general";"via2",#N/A,TRUE,"general";"via3",#N/A,TRUE,"general"}</definedName>
    <definedName name="PRIMER" localSheetId="69" hidden="1">{"via1",#N/A,TRUE,"general";"via2",#N/A,TRUE,"general";"via3",#N/A,TRUE,"general"}</definedName>
    <definedName name="PRIMER" localSheetId="71" hidden="1">{"via1",#N/A,TRUE,"general";"via2",#N/A,TRUE,"general";"via3",#N/A,TRUE,"general"}</definedName>
    <definedName name="PRIMER" localSheetId="73" hidden="1">{"via1",#N/A,TRUE,"general";"via2",#N/A,TRUE,"general";"via3",#N/A,TRUE,"general"}</definedName>
    <definedName name="PRIMER" localSheetId="75" hidden="1">{"via1",#N/A,TRUE,"general";"via2",#N/A,TRUE,"general";"via3",#N/A,TRUE,"general"}</definedName>
    <definedName name="PRIMER" localSheetId="77" hidden="1">{"via1",#N/A,TRUE,"general";"via2",#N/A,TRUE,"general";"via3",#N/A,TRUE,"general"}</definedName>
    <definedName name="PRIMER" localSheetId="79" hidden="1">{"via1",#N/A,TRUE,"general";"via2",#N/A,TRUE,"general";"via3",#N/A,TRUE,"general"}</definedName>
    <definedName name="PRIMER" localSheetId="3" hidden="1">{"via1",#N/A,TRUE,"general";"via2",#N/A,TRUE,"general";"via3",#N/A,TRUE,"general"}</definedName>
    <definedName name="primer">'[36]ESTADO RED'!#REF!</definedName>
    <definedName name="PRIMERO">'[131]Informe Semanal 1'!$V$43:$W$43</definedName>
    <definedName name="PRIMET" localSheetId="26"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8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40" hidden="1">{"TAB1",#N/A,TRUE,"GENERAL";"TAB2",#N/A,TRUE,"GENERAL";"TAB3",#N/A,TRUE,"GENERAL";"TAB4",#N/A,TRUE,"GENERAL";"TAB5",#N/A,TRUE,"GENERAL"}</definedName>
    <definedName name="PRIMET" localSheetId="42" hidden="1">{"TAB1",#N/A,TRUE,"GENERAL";"TAB2",#N/A,TRUE,"GENERAL";"TAB3",#N/A,TRUE,"GENERAL";"TAB4",#N/A,TRUE,"GENERAL";"TAB5",#N/A,TRUE,"GENERAL"}</definedName>
    <definedName name="PRIMET" localSheetId="45" hidden="1">{"TAB1",#N/A,TRUE,"GENERAL";"TAB2",#N/A,TRUE,"GENERAL";"TAB3",#N/A,TRUE,"GENERAL";"TAB4",#N/A,TRUE,"GENERAL";"TAB5",#N/A,TRUE,"GENERAL"}</definedName>
    <definedName name="PRIMET" localSheetId="47" hidden="1">{"TAB1",#N/A,TRUE,"GENERAL";"TAB2",#N/A,TRUE,"GENERAL";"TAB3",#N/A,TRUE,"GENERAL";"TAB4",#N/A,TRUE,"GENERAL";"TAB5",#N/A,TRUE,"GENERAL"}</definedName>
    <definedName name="PRIMET" localSheetId="49" hidden="1">{"TAB1",#N/A,TRUE,"GENERAL";"TAB2",#N/A,TRUE,"GENERAL";"TAB3",#N/A,TRUE,"GENERAL";"TAB4",#N/A,TRUE,"GENERAL";"TAB5",#N/A,TRUE,"GENERAL"}</definedName>
    <definedName name="PRIMET" localSheetId="51" hidden="1">{"TAB1",#N/A,TRUE,"GENERAL";"TAB2",#N/A,TRUE,"GENERAL";"TAB3",#N/A,TRUE,"GENERAL";"TAB4",#N/A,TRUE,"GENERAL";"TAB5",#N/A,TRUE,"GENERAL"}</definedName>
    <definedName name="PRIMET" localSheetId="53" hidden="1">{"TAB1",#N/A,TRUE,"GENERAL";"TAB2",#N/A,TRUE,"GENERAL";"TAB3",#N/A,TRUE,"GENERAL";"TAB4",#N/A,TRUE,"GENERAL";"TAB5",#N/A,TRUE,"GENERAL"}</definedName>
    <definedName name="PRIMET" localSheetId="55" hidden="1">{"TAB1",#N/A,TRUE,"GENERAL";"TAB2",#N/A,TRUE,"GENERAL";"TAB3",#N/A,TRUE,"GENERAL";"TAB4",#N/A,TRUE,"GENERAL";"TAB5",#N/A,TRUE,"GENERAL"}</definedName>
    <definedName name="PRIMET" localSheetId="57" hidden="1">{"TAB1",#N/A,TRUE,"GENERAL";"TAB2",#N/A,TRUE,"GENERAL";"TAB3",#N/A,TRUE,"GENERAL";"TAB4",#N/A,TRUE,"GENERAL";"TAB5",#N/A,TRUE,"GENERAL"}</definedName>
    <definedName name="PRIMET" localSheetId="59" hidden="1">{"TAB1",#N/A,TRUE,"GENERAL";"TAB2",#N/A,TRUE,"GENERAL";"TAB3",#N/A,TRUE,"GENERAL";"TAB4",#N/A,TRUE,"GENERAL";"TAB5",#N/A,TRUE,"GENERAL"}</definedName>
    <definedName name="PRIMET" localSheetId="61" hidden="1">{"TAB1",#N/A,TRUE,"GENERAL";"TAB2",#N/A,TRUE,"GENERAL";"TAB3",#N/A,TRUE,"GENERAL";"TAB4",#N/A,TRUE,"GENERAL";"TAB5",#N/A,TRUE,"GENERAL"}</definedName>
    <definedName name="PRIMET" localSheetId="63" hidden="1">{"TAB1",#N/A,TRUE,"GENERAL";"TAB2",#N/A,TRUE,"GENERAL";"TAB3",#N/A,TRUE,"GENERAL";"TAB4",#N/A,TRUE,"GENERAL";"TAB5",#N/A,TRUE,"GENERAL"}</definedName>
    <definedName name="PRIMET" localSheetId="65" hidden="1">{"TAB1",#N/A,TRUE,"GENERAL";"TAB2",#N/A,TRUE,"GENERAL";"TAB3",#N/A,TRUE,"GENERAL";"TAB4",#N/A,TRUE,"GENERAL";"TAB5",#N/A,TRUE,"GENERAL"}</definedName>
    <definedName name="PRIMET" localSheetId="67" hidden="1">{"TAB1",#N/A,TRUE,"GENERAL";"TAB2",#N/A,TRUE,"GENERAL";"TAB3",#N/A,TRUE,"GENERAL";"TAB4",#N/A,TRUE,"GENERAL";"TAB5",#N/A,TRUE,"GENERAL"}</definedName>
    <definedName name="PRIMET" localSheetId="69" hidden="1">{"TAB1",#N/A,TRUE,"GENERAL";"TAB2",#N/A,TRUE,"GENERAL";"TAB3",#N/A,TRUE,"GENERAL";"TAB4",#N/A,TRUE,"GENERAL";"TAB5",#N/A,TRUE,"GENERAL"}</definedName>
    <definedName name="PRIMET" localSheetId="71" hidden="1">{"TAB1",#N/A,TRUE,"GENERAL";"TAB2",#N/A,TRUE,"GENERAL";"TAB3",#N/A,TRUE,"GENERAL";"TAB4",#N/A,TRUE,"GENERAL";"TAB5",#N/A,TRUE,"GENERAL"}</definedName>
    <definedName name="PRIMET" localSheetId="73" hidden="1">{"TAB1",#N/A,TRUE,"GENERAL";"TAB2",#N/A,TRUE,"GENERAL";"TAB3",#N/A,TRUE,"GENERAL";"TAB4",#N/A,TRUE,"GENERAL";"TAB5",#N/A,TRUE,"GENERAL"}</definedName>
    <definedName name="PRIMET" localSheetId="75" hidden="1">{"TAB1",#N/A,TRUE,"GENERAL";"TAB2",#N/A,TRUE,"GENERAL";"TAB3",#N/A,TRUE,"GENERAL";"TAB4",#N/A,TRUE,"GENERAL";"TAB5",#N/A,TRUE,"GENERAL"}</definedName>
    <definedName name="PRIMET" localSheetId="77" hidden="1">{"TAB1",#N/A,TRUE,"GENERAL";"TAB2",#N/A,TRUE,"GENERAL";"TAB3",#N/A,TRUE,"GENERAL";"TAB4",#N/A,TRUE,"GENERAL";"TAB5",#N/A,TRUE,"GENERAL"}</definedName>
    <definedName name="PRIMET" localSheetId="79"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26">#REF!</definedName>
    <definedName name="Princ" localSheetId="28">#REF!</definedName>
    <definedName name="Princ" localSheetId="30">#REF!</definedName>
    <definedName name="Princ" localSheetId="81">#REF!</definedName>
    <definedName name="Princ" localSheetId="32">#REF!</definedName>
    <definedName name="Princ" localSheetId="34">#REF!</definedName>
    <definedName name="Princ" localSheetId="36">#REF!</definedName>
    <definedName name="Princ" localSheetId="38">#REF!</definedName>
    <definedName name="Princ" localSheetId="40">#REF!</definedName>
    <definedName name="Princ" localSheetId="42">#REF!</definedName>
    <definedName name="Princ" localSheetId="45">#REF!</definedName>
    <definedName name="Princ" localSheetId="47">#REF!</definedName>
    <definedName name="Princ" localSheetId="49">#REF!</definedName>
    <definedName name="Princ" localSheetId="51">#REF!</definedName>
    <definedName name="Princ" localSheetId="53">#REF!</definedName>
    <definedName name="Princ" localSheetId="55">#REF!</definedName>
    <definedName name="Princ" localSheetId="57">#REF!</definedName>
    <definedName name="Princ" localSheetId="59">#REF!</definedName>
    <definedName name="Princ" localSheetId="61">#REF!</definedName>
    <definedName name="Princ" localSheetId="63">#REF!</definedName>
    <definedName name="Princ" localSheetId="65">#REF!</definedName>
    <definedName name="Princ" localSheetId="67">#REF!</definedName>
    <definedName name="Princ" localSheetId="69">#REF!</definedName>
    <definedName name="Princ" localSheetId="71">#REF!</definedName>
    <definedName name="Princ" localSheetId="73">#REF!</definedName>
    <definedName name="Princ" localSheetId="75">#REF!</definedName>
    <definedName name="Princ" localSheetId="77">#REF!</definedName>
    <definedName name="Princ" localSheetId="79">#REF!</definedName>
    <definedName name="Princ" localSheetId="3">#REF!</definedName>
    <definedName name="Princ">#REF!</definedName>
    <definedName name="PRINT_AREA">#N/A</definedName>
    <definedName name="Print_Area_MI" localSheetId="26">#REF!</definedName>
    <definedName name="Print_Area_MI" localSheetId="28">#REF!</definedName>
    <definedName name="Print_Area_MI" localSheetId="30">#REF!</definedName>
    <definedName name="Print_Area_MI" localSheetId="81">#REF!</definedName>
    <definedName name="Print_Area_MI" localSheetId="32">#REF!</definedName>
    <definedName name="Print_Area_MI" localSheetId="34">#REF!</definedName>
    <definedName name="Print_Area_MI" localSheetId="36">#REF!</definedName>
    <definedName name="Print_Area_MI" localSheetId="38">#REF!</definedName>
    <definedName name="Print_Area_MI" localSheetId="40">#REF!</definedName>
    <definedName name="Print_Area_MI" localSheetId="42">#REF!</definedName>
    <definedName name="Print_Area_MI" localSheetId="45">#REF!</definedName>
    <definedName name="Print_Area_MI" localSheetId="47">#REF!</definedName>
    <definedName name="Print_Area_MI" localSheetId="49">#REF!</definedName>
    <definedName name="Print_Area_MI" localSheetId="51">#REF!</definedName>
    <definedName name="Print_Area_MI" localSheetId="53">#REF!</definedName>
    <definedName name="Print_Area_MI" localSheetId="55">#REF!</definedName>
    <definedName name="Print_Area_MI" localSheetId="57">#REF!</definedName>
    <definedName name="Print_Area_MI" localSheetId="59">#REF!</definedName>
    <definedName name="Print_Area_MI" localSheetId="61">#REF!</definedName>
    <definedName name="Print_Area_MI" localSheetId="63">#REF!</definedName>
    <definedName name="Print_Area_MI" localSheetId="65">#REF!</definedName>
    <definedName name="Print_Area_MI" localSheetId="67">#REF!</definedName>
    <definedName name="Print_Area_MI" localSheetId="69">#REF!</definedName>
    <definedName name="Print_Area_MI" localSheetId="71">#REF!</definedName>
    <definedName name="Print_Area_MI" localSheetId="73">#REF!</definedName>
    <definedName name="Print_Area_MI" localSheetId="75">#REF!</definedName>
    <definedName name="Print_Area_MI" localSheetId="77">#REF!</definedName>
    <definedName name="Print_Area_MI" localSheetId="79">#REF!</definedName>
    <definedName name="Print_Area_MI" localSheetId="3">#REF!</definedName>
    <definedName name="Print_Area_MI">#REF!</definedName>
    <definedName name="Print_Area_Reset" localSheetId="26">OFFSET('1,1'!Full_Print,0,0,'1,1'!Last_Row)</definedName>
    <definedName name="Print_Area_Reset" localSheetId="28">OFFSET('1,2'!Full_Print,0,0,'1,2'!Last_Row)</definedName>
    <definedName name="Print_Area_Reset" localSheetId="30">OFFSET('1,3'!Full_Print,0,0,'1,3'!Last_Row)</definedName>
    <definedName name="Print_Area_Reset" localSheetId="81">OFFSET('12,2'!Full_Print,0,0,'12,2'!Last_Row)</definedName>
    <definedName name="Print_Area_Reset" localSheetId="32">OFFSET('2,1-7,2-10,1'!Full_Print,0,0,'2,1-7,2-10,1'!Last_Row)</definedName>
    <definedName name="Print_Area_Reset" localSheetId="34">OFFSET('2,2-7,3-10,2'!Full_Print,0,0,'2,2-7,3-10,2'!Last_Row)</definedName>
    <definedName name="Print_Area_Reset" localSheetId="36">OFFSET('2,3-10,3'!Full_Print,0,0,'2,3-10,3'!Last_Row)</definedName>
    <definedName name="Print_Area_Reset" localSheetId="38">OFFSET('2,4-10,4'!Full_Print,0,0,'2,4-10,4'!Last_Row)</definedName>
    <definedName name="Print_Area_Reset" localSheetId="40">OFFSET('3,1'!Full_Print,0,0,'3,1'!Last_Row)</definedName>
    <definedName name="Print_Area_Reset" localSheetId="42">OFFSET('3,2'!Full_Print,0,0,'3,2'!Last_Row)</definedName>
    <definedName name="Print_Area_Reset" localSheetId="45">OFFSET('3,3'!Full_Print,0,0,'3,3'!Last_Row)</definedName>
    <definedName name="Print_Area_Reset" localSheetId="47">OFFSET('3,5'!Full_Print,0,0,'3,5'!Last_Row)</definedName>
    <definedName name="Print_Area_Reset" localSheetId="49">OFFSET('3,6'!Full_Print,0,0,'3,6'!Last_Row)</definedName>
    <definedName name="Print_Area_Reset" localSheetId="51">OFFSET('4,1'!Full_Print,0,0,'4,1'!Last_Row)</definedName>
    <definedName name="Print_Area_Reset" localSheetId="53">OFFSET('5,1-11,1'!Full_Print,0,0,'5,1-11,1'!Last_Row)</definedName>
    <definedName name="Print_Area_Reset" localSheetId="55">OFFSET('6,1-8,2-12,1'!Full_Print,0,0,'6,1-8,2-12,1'!Last_Row)</definedName>
    <definedName name="Print_Area_Reset" localSheetId="57">OFFSET('6,2'!Full_Print,0,0,'6,2'!Last_Row)</definedName>
    <definedName name="Print_Area_Reset" localSheetId="59">OFFSET('6,3'!Full_Print,0,0,'6,3'!Last_Row)</definedName>
    <definedName name="Print_Area_Reset" localSheetId="61">OFFSET('6,4-9,2'!Full_Print,0,0,'6,4-9,2'!Last_Row)</definedName>
    <definedName name="Print_Area_Reset" localSheetId="63">OFFSET('6,5-9,3'!Full_Print,0,0,'6,5-9,3'!Last_Row)</definedName>
    <definedName name="Print_Area_Reset" localSheetId="65">OFFSET('6,6'!Full_Print,0,0,'6,6'!Last_Row)</definedName>
    <definedName name="Print_Area_Reset" localSheetId="67">OFFSET('6,7'!Full_Print,0,0,'6,7'!Last_Row)</definedName>
    <definedName name="Print_Area_Reset" localSheetId="69">OFFSET('6,8'!Full_Print,0,0,'6,8'!Last_Row)</definedName>
    <definedName name="Print_Area_Reset" localSheetId="71">OFFSET('6,9'!Full_Print,0,0,'6,9'!Last_Row)</definedName>
    <definedName name="Print_Area_Reset" localSheetId="56">OFFSET(Full_Print,0,0,'6.2'!Last_Row)</definedName>
    <definedName name="Print_Area_Reset" localSheetId="58">OFFSET(Full_Print,0,0,'6.3'!Last_Row)</definedName>
    <definedName name="Print_Area_Reset" localSheetId="60">OFFSET(Full_Print,0,0,'6.4-9.2'!Last_Row)</definedName>
    <definedName name="Print_Area_Reset" localSheetId="62">OFFSET(Full_Print,0,0,'6.5-9.3'!Last_Row)</definedName>
    <definedName name="Print_Area_Reset" localSheetId="64">OFFSET(Full_Print,0,0,'6.6'!Last_Row)</definedName>
    <definedName name="Print_Area_Reset" localSheetId="66">OFFSET(Full_Print,0,0,'6.7'!Last_Row)</definedName>
    <definedName name="Print_Area_Reset" localSheetId="68">OFFSET(Full_Print,0,0,'6.8'!Last_Row)</definedName>
    <definedName name="Print_Area_Reset" localSheetId="73">OFFSET('7,1'!Full_Print,0,0,'7,1'!Last_Row)</definedName>
    <definedName name="Print_Area_Reset" localSheetId="75">OFFSET('8,1- 3,4'!Full_Print,0,0,'8,1- 3,4'!Last_Row)</definedName>
    <definedName name="Print_Area_Reset" localSheetId="77">OFFSET('8,3'!Full_Print,0,0,'8,3'!Last_Row)</definedName>
    <definedName name="Print_Area_Reset" localSheetId="79">OFFSET('9,1'!Full_Print,0,0,'9,1'!Last_Row)</definedName>
    <definedName name="Print_Area_Reset" localSheetId="3">OFFSET('PRESUPUESTO OFICIAL (Entidad)'!Full_Print,0,0,'PRESUPUESTO OFICIAL (Entidad)'!Last_Row)</definedName>
    <definedName name="Print_Area_Reset">OFFSET(Full_Print,0,0,Last_Row)</definedName>
    <definedName name="PRINT_TITLES">#N/A</definedName>
    <definedName name="PRINT_TITLES_MI" localSheetId="26">#N/A</definedName>
    <definedName name="PRINT_TITLES_MI" localSheetId="28">#N/A</definedName>
    <definedName name="PRINT_TITLES_MI" localSheetId="30">#N/A</definedName>
    <definedName name="PRINT_TITLES_MI" localSheetId="81">#N/A</definedName>
    <definedName name="PRINT_TITLES_MI" localSheetId="32">#N/A</definedName>
    <definedName name="PRINT_TITLES_MI" localSheetId="34">#N/A</definedName>
    <definedName name="PRINT_TITLES_MI" localSheetId="36">#N/A</definedName>
    <definedName name="PRINT_TITLES_MI" localSheetId="38">#N/A</definedName>
    <definedName name="PRINT_TITLES_MI" localSheetId="40">#N/A</definedName>
    <definedName name="PRINT_TITLES_MI" localSheetId="42">#N/A</definedName>
    <definedName name="PRINT_TITLES_MI" localSheetId="45">#N/A</definedName>
    <definedName name="PRINT_TITLES_MI" localSheetId="47">#N/A</definedName>
    <definedName name="PRINT_TITLES_MI" localSheetId="49">#N/A</definedName>
    <definedName name="PRINT_TITLES_MI" localSheetId="51">#N/A</definedName>
    <definedName name="PRINT_TITLES_MI" localSheetId="53">#N/A</definedName>
    <definedName name="PRINT_TITLES_MI" localSheetId="55">#N/A</definedName>
    <definedName name="PRINT_TITLES_MI" localSheetId="57">#N/A</definedName>
    <definedName name="PRINT_TITLES_MI" localSheetId="59">#N/A</definedName>
    <definedName name="PRINT_TITLES_MI" localSheetId="61">#N/A</definedName>
    <definedName name="PRINT_TITLES_MI" localSheetId="63">#N/A</definedName>
    <definedName name="PRINT_TITLES_MI" localSheetId="65">#N/A</definedName>
    <definedName name="PRINT_TITLES_MI" localSheetId="67">#N/A</definedName>
    <definedName name="PRINT_TITLES_MI" localSheetId="69">#N/A</definedName>
    <definedName name="PRINT_TITLES_MI" localSheetId="71">#N/A</definedName>
    <definedName name="Print_Titles_MI" localSheetId="56">#REF!</definedName>
    <definedName name="Print_Titles_MI" localSheetId="58">#REF!</definedName>
    <definedName name="Print_Titles_MI" localSheetId="60">#REF!</definedName>
    <definedName name="Print_Titles_MI" localSheetId="62">#REF!</definedName>
    <definedName name="Print_Titles_MI" localSheetId="64">#REF!</definedName>
    <definedName name="Print_Titles_MI" localSheetId="66">#REF!</definedName>
    <definedName name="Print_Titles_MI" localSheetId="68">#REF!</definedName>
    <definedName name="PRINT_TITLES_MI" localSheetId="73">#N/A</definedName>
    <definedName name="PRINT_TITLES_MI" localSheetId="75">#N/A</definedName>
    <definedName name="PRINT_TITLES_MI" localSheetId="77">#N/A</definedName>
    <definedName name="PRINT_TITLES_MI" localSheetId="79">#N/A</definedName>
    <definedName name="PRINT_TITLES_MI" localSheetId="3">#N/A</definedName>
    <definedName name="Print_Titles_MI">#REF!</definedName>
    <definedName name="PRINT1">'[3]7422CW00'!#REF!</definedName>
    <definedName name="PRINT2">'[3]7422CW00'!#REF!</definedName>
    <definedName name="PRIVADO">#REF!</definedName>
    <definedName name="prn">[81]Hoja1!$C$3</definedName>
    <definedName name="prnf">[81]Hoja1!$C$6</definedName>
    <definedName name="ProbRange">0</definedName>
    <definedName name="ProbRangeMit">0</definedName>
    <definedName name="PROC">#REF!</definedName>
    <definedName name="PROCEDIM_SELECC">#REF!</definedName>
    <definedName name="PROCESO">#REF!</definedName>
    <definedName name="PRODUCTO">#REF!</definedName>
    <definedName name="PrOfic">[50]BASES!$B$31</definedName>
    <definedName name="PROGDES">#REF!</definedName>
    <definedName name="Programa">#REF!</definedName>
    <definedName name="programainv" localSheetId="26">'1,1'!ERR</definedName>
    <definedName name="programainv" localSheetId="28">'1,2'!ERR</definedName>
    <definedName name="programainv" localSheetId="30">'1,3'!ERR</definedName>
    <definedName name="programainv" localSheetId="81">'12,2'!ERR</definedName>
    <definedName name="programainv" localSheetId="32">'2,1-7,2-10,1'!ERR</definedName>
    <definedName name="programainv" localSheetId="34">'2,2-7,3-10,2'!ERR</definedName>
    <definedName name="programainv" localSheetId="36">'2,3-10,3'!ERR</definedName>
    <definedName name="programainv" localSheetId="38">'2,4-10,4'!ERR</definedName>
    <definedName name="programainv" localSheetId="40">'3,1'!ERR</definedName>
    <definedName name="programainv" localSheetId="42">'3,2'!ERR</definedName>
    <definedName name="programainv" localSheetId="45">'3,3'!ERR</definedName>
    <definedName name="programainv" localSheetId="47">'3,5'!ERR</definedName>
    <definedName name="programainv" localSheetId="49">'3,6'!ERR</definedName>
    <definedName name="programainv" localSheetId="51">'4,1'!ERR</definedName>
    <definedName name="programainv" localSheetId="53">'5,1-11,1'!ERR</definedName>
    <definedName name="programainv" localSheetId="55">'6,1-8,2-12,1'!ERR</definedName>
    <definedName name="programainv" localSheetId="57">'6,2'!ERR</definedName>
    <definedName name="programainv" localSheetId="59">'6,3'!ERR</definedName>
    <definedName name="programainv" localSheetId="61">'6,4-9,2'!ERR</definedName>
    <definedName name="programainv" localSheetId="63">'6,5-9,3'!ERR</definedName>
    <definedName name="programainv" localSheetId="65">'6,6'!ERR</definedName>
    <definedName name="programainv" localSheetId="67">'6,7'!ERR</definedName>
    <definedName name="programainv" localSheetId="69">'6,8'!ERR</definedName>
    <definedName name="programainv" localSheetId="71">'6,9'!ERR</definedName>
    <definedName name="programainv" localSheetId="73">'7,1'!ERR</definedName>
    <definedName name="programainv" localSheetId="75">'8,1- 3,4'!ERR</definedName>
    <definedName name="programainv" localSheetId="77">'8,3'!ERR</definedName>
    <definedName name="programainv" localSheetId="79">'9,1'!ERR</definedName>
    <definedName name="programainv">[0]!ERR</definedName>
    <definedName name="Proponente" localSheetId="26">#REF!</definedName>
    <definedName name="Proponente" localSheetId="28">#REF!</definedName>
    <definedName name="Proponente" localSheetId="30">#REF!</definedName>
    <definedName name="Proponente" localSheetId="81">#REF!</definedName>
    <definedName name="Proponente" localSheetId="32">#REF!</definedName>
    <definedName name="Proponente" localSheetId="34">#REF!</definedName>
    <definedName name="Proponente" localSheetId="36">#REF!</definedName>
    <definedName name="Proponente" localSheetId="38">#REF!</definedName>
    <definedName name="Proponente" localSheetId="40">#REF!</definedName>
    <definedName name="Proponente" localSheetId="42">#REF!</definedName>
    <definedName name="Proponente" localSheetId="45">#REF!</definedName>
    <definedName name="Proponente" localSheetId="47">#REF!</definedName>
    <definedName name="Proponente" localSheetId="49">#REF!</definedName>
    <definedName name="Proponente" localSheetId="51">#REF!</definedName>
    <definedName name="Proponente" localSheetId="53">#REF!</definedName>
    <definedName name="Proponente" localSheetId="55">#REF!</definedName>
    <definedName name="Proponente" localSheetId="57">#REF!</definedName>
    <definedName name="Proponente" localSheetId="59">#REF!</definedName>
    <definedName name="Proponente" localSheetId="61">#REF!</definedName>
    <definedName name="Proponente" localSheetId="63">#REF!</definedName>
    <definedName name="Proponente" localSheetId="65">#REF!</definedName>
    <definedName name="Proponente" localSheetId="67">#REF!</definedName>
    <definedName name="Proponente" localSheetId="69">#REF!</definedName>
    <definedName name="Proponente" localSheetId="71">#REF!</definedName>
    <definedName name="Proponente" localSheetId="73">#REF!</definedName>
    <definedName name="Proponente" localSheetId="75">#REF!</definedName>
    <definedName name="Proponente" localSheetId="77">#REF!</definedName>
    <definedName name="Proponente" localSheetId="79">#REF!</definedName>
    <definedName name="Proponente">#REF!</definedName>
    <definedName name="PRUEBA" localSheetId="26">[146]!absc</definedName>
    <definedName name="PRUEBA" localSheetId="28">[146]!absc</definedName>
    <definedName name="PRUEBA" localSheetId="30">[146]!absc</definedName>
    <definedName name="PRUEBA" localSheetId="81">[146]!absc</definedName>
    <definedName name="PRUEBA" localSheetId="32">[146]!absc</definedName>
    <definedName name="PRUEBA" localSheetId="34">[146]!absc</definedName>
    <definedName name="PRUEBA" localSheetId="36">[146]!absc</definedName>
    <definedName name="PRUEBA" localSheetId="38">[146]!absc</definedName>
    <definedName name="PRUEBA" localSheetId="40">[146]!absc</definedName>
    <definedName name="PRUEBA" localSheetId="42">[146]!absc</definedName>
    <definedName name="PRUEBA" localSheetId="45">[146]!absc</definedName>
    <definedName name="PRUEBA" localSheetId="47">[146]!absc</definedName>
    <definedName name="PRUEBA" localSheetId="49">[146]!absc</definedName>
    <definedName name="PRUEBA" localSheetId="51">[146]!absc</definedName>
    <definedName name="PRUEBA" localSheetId="53">[146]!absc</definedName>
    <definedName name="PRUEBA" localSheetId="55">[146]!absc</definedName>
    <definedName name="PRUEBA" localSheetId="57">[146]!absc</definedName>
    <definedName name="PRUEBA" localSheetId="59">[146]!absc</definedName>
    <definedName name="PRUEBA" localSheetId="61">[146]!absc</definedName>
    <definedName name="PRUEBA" localSheetId="63">[146]!absc</definedName>
    <definedName name="PRUEBA" localSheetId="65">[146]!absc</definedName>
    <definedName name="PRUEBA" localSheetId="67">[146]!absc</definedName>
    <definedName name="PRUEBA" localSheetId="69">[146]!absc</definedName>
    <definedName name="PRUEBA" localSheetId="71">[146]!absc</definedName>
    <definedName name="PRUEBA" localSheetId="73">[146]!absc</definedName>
    <definedName name="PRUEBA" localSheetId="75">[146]!absc</definedName>
    <definedName name="PRUEBA" localSheetId="77">[146]!absc</definedName>
    <definedName name="PRUEBA" localSheetId="79">[146]!absc</definedName>
    <definedName name="PRUEBA">[146]!absc</definedName>
    <definedName name="prueba1" localSheetId="26">[146]!absc</definedName>
    <definedName name="prueba1" localSheetId="28">[146]!absc</definedName>
    <definedName name="prueba1" localSheetId="30">[146]!absc</definedName>
    <definedName name="prueba1" localSheetId="81">[146]!absc</definedName>
    <definedName name="prueba1" localSheetId="32">[146]!absc</definedName>
    <definedName name="prueba1" localSheetId="34">[146]!absc</definedName>
    <definedName name="prueba1" localSheetId="36">[146]!absc</definedName>
    <definedName name="prueba1" localSheetId="38">[146]!absc</definedName>
    <definedName name="prueba1" localSheetId="40">[146]!absc</definedName>
    <definedName name="prueba1" localSheetId="42">[146]!absc</definedName>
    <definedName name="prueba1" localSheetId="45">[146]!absc</definedName>
    <definedName name="prueba1" localSheetId="47">[146]!absc</definedName>
    <definedName name="prueba1" localSheetId="49">[146]!absc</definedName>
    <definedName name="prueba1" localSheetId="51">[146]!absc</definedName>
    <definedName name="prueba1" localSheetId="53">[146]!absc</definedName>
    <definedName name="prueba1" localSheetId="55">[146]!absc</definedName>
    <definedName name="prueba1" localSheetId="57">[146]!absc</definedName>
    <definedName name="prueba1" localSheetId="59">[146]!absc</definedName>
    <definedName name="prueba1" localSheetId="61">[146]!absc</definedName>
    <definedName name="prueba1" localSheetId="63">[146]!absc</definedName>
    <definedName name="prueba1" localSheetId="65">[146]!absc</definedName>
    <definedName name="prueba1" localSheetId="67">[146]!absc</definedName>
    <definedName name="prueba1" localSheetId="69">[146]!absc</definedName>
    <definedName name="prueba1" localSheetId="71">[146]!absc</definedName>
    <definedName name="prueba1" localSheetId="73">[146]!absc</definedName>
    <definedName name="prueba1" localSheetId="75">[146]!absc</definedName>
    <definedName name="prueba1" localSheetId="77">[146]!absc</definedName>
    <definedName name="prueba1" localSheetId="79">[146]!absc</definedName>
    <definedName name="prueba1">[146]!absc</definedName>
    <definedName name="PRUEBA2" localSheetId="26">#REF!</definedName>
    <definedName name="PRUEBA2" localSheetId="28">#REF!</definedName>
    <definedName name="PRUEBA2" localSheetId="30">#REF!</definedName>
    <definedName name="PRUEBA2" localSheetId="81">#REF!</definedName>
    <definedName name="PRUEBA2" localSheetId="32">#REF!</definedName>
    <definedName name="PRUEBA2" localSheetId="34">#REF!</definedName>
    <definedName name="PRUEBA2" localSheetId="36">#REF!</definedName>
    <definedName name="PRUEBA2" localSheetId="38">#REF!</definedName>
    <definedName name="PRUEBA2" localSheetId="40">#REF!</definedName>
    <definedName name="PRUEBA2" localSheetId="42">#REF!</definedName>
    <definedName name="PRUEBA2" localSheetId="45">#REF!</definedName>
    <definedName name="PRUEBA2" localSheetId="47">#REF!</definedName>
    <definedName name="PRUEBA2" localSheetId="49">#REF!</definedName>
    <definedName name="PRUEBA2" localSheetId="51">#REF!</definedName>
    <definedName name="PRUEBA2" localSheetId="53">#REF!</definedName>
    <definedName name="PRUEBA2" localSheetId="55">#REF!</definedName>
    <definedName name="PRUEBA2" localSheetId="57">#REF!</definedName>
    <definedName name="PRUEBA2" localSheetId="59">#REF!</definedName>
    <definedName name="PRUEBA2" localSheetId="61">#REF!</definedName>
    <definedName name="PRUEBA2" localSheetId="63">#REF!</definedName>
    <definedName name="PRUEBA2" localSheetId="65">#REF!</definedName>
    <definedName name="PRUEBA2" localSheetId="67">#REF!</definedName>
    <definedName name="PRUEBA2" localSheetId="69">#REF!</definedName>
    <definedName name="PRUEBA2" localSheetId="71">#REF!</definedName>
    <definedName name="PRUEBA2" localSheetId="73">#REF!</definedName>
    <definedName name="PRUEBA2" localSheetId="75">#REF!</definedName>
    <definedName name="PRUEBA2" localSheetId="77">#REF!</definedName>
    <definedName name="PRUEBA2" localSheetId="79">#REF!</definedName>
    <definedName name="PRUEBA2" localSheetId="3">#REF!</definedName>
    <definedName name="PRUEBA2">#REF!</definedName>
    <definedName name="ps">#REF!</definedName>
    <definedName name="PSTRESS_RELIEVI">#REF!</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6"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8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40" hidden="1">{"TAB1",#N/A,TRUE,"GENERAL";"TAB2",#N/A,TRUE,"GENERAL";"TAB3",#N/A,TRUE,"GENERAL";"TAB4",#N/A,TRUE,"GENERAL";"TAB5",#N/A,TRUE,"GENERAL"}</definedName>
    <definedName name="ptope" localSheetId="42" hidden="1">{"TAB1",#N/A,TRUE,"GENERAL";"TAB2",#N/A,TRUE,"GENERAL";"TAB3",#N/A,TRUE,"GENERAL";"TAB4",#N/A,TRUE,"GENERAL";"TAB5",#N/A,TRUE,"GENERAL"}</definedName>
    <definedName name="ptope" localSheetId="45" hidden="1">{"TAB1",#N/A,TRUE,"GENERAL";"TAB2",#N/A,TRUE,"GENERAL";"TAB3",#N/A,TRUE,"GENERAL";"TAB4",#N/A,TRUE,"GENERAL";"TAB5",#N/A,TRUE,"GENERAL"}</definedName>
    <definedName name="ptope" localSheetId="47" hidden="1">{"TAB1",#N/A,TRUE,"GENERAL";"TAB2",#N/A,TRUE,"GENERAL";"TAB3",#N/A,TRUE,"GENERAL";"TAB4",#N/A,TRUE,"GENERAL";"TAB5",#N/A,TRUE,"GENERAL"}</definedName>
    <definedName name="ptope" localSheetId="49" hidden="1">{"TAB1",#N/A,TRUE,"GENERAL";"TAB2",#N/A,TRUE,"GENERAL";"TAB3",#N/A,TRUE,"GENERAL";"TAB4",#N/A,TRUE,"GENERAL";"TAB5",#N/A,TRUE,"GENERAL"}</definedName>
    <definedName name="ptope" localSheetId="51" hidden="1">{"TAB1",#N/A,TRUE,"GENERAL";"TAB2",#N/A,TRUE,"GENERAL";"TAB3",#N/A,TRUE,"GENERAL";"TAB4",#N/A,TRUE,"GENERAL";"TAB5",#N/A,TRUE,"GENERAL"}</definedName>
    <definedName name="ptope" localSheetId="53" hidden="1">{"TAB1",#N/A,TRUE,"GENERAL";"TAB2",#N/A,TRUE,"GENERAL";"TAB3",#N/A,TRUE,"GENERAL";"TAB4",#N/A,TRUE,"GENERAL";"TAB5",#N/A,TRUE,"GENERAL"}</definedName>
    <definedName name="ptope" localSheetId="55" hidden="1">{"TAB1",#N/A,TRUE,"GENERAL";"TAB2",#N/A,TRUE,"GENERAL";"TAB3",#N/A,TRUE,"GENERAL";"TAB4",#N/A,TRUE,"GENERAL";"TAB5",#N/A,TRUE,"GENERAL"}</definedName>
    <definedName name="ptope" localSheetId="57" hidden="1">{"TAB1",#N/A,TRUE,"GENERAL";"TAB2",#N/A,TRUE,"GENERAL";"TAB3",#N/A,TRUE,"GENERAL";"TAB4",#N/A,TRUE,"GENERAL";"TAB5",#N/A,TRUE,"GENERAL"}</definedName>
    <definedName name="ptope" localSheetId="59" hidden="1">{"TAB1",#N/A,TRUE,"GENERAL";"TAB2",#N/A,TRUE,"GENERAL";"TAB3",#N/A,TRUE,"GENERAL";"TAB4",#N/A,TRUE,"GENERAL";"TAB5",#N/A,TRUE,"GENERAL"}</definedName>
    <definedName name="ptope" localSheetId="61" hidden="1">{"TAB1",#N/A,TRUE,"GENERAL";"TAB2",#N/A,TRUE,"GENERAL";"TAB3",#N/A,TRUE,"GENERAL";"TAB4",#N/A,TRUE,"GENERAL";"TAB5",#N/A,TRUE,"GENERAL"}</definedName>
    <definedName name="ptope" localSheetId="63" hidden="1">{"TAB1",#N/A,TRUE,"GENERAL";"TAB2",#N/A,TRUE,"GENERAL";"TAB3",#N/A,TRUE,"GENERAL";"TAB4",#N/A,TRUE,"GENERAL";"TAB5",#N/A,TRUE,"GENERAL"}</definedName>
    <definedName name="ptope" localSheetId="65" hidden="1">{"TAB1",#N/A,TRUE,"GENERAL";"TAB2",#N/A,TRUE,"GENERAL";"TAB3",#N/A,TRUE,"GENERAL";"TAB4",#N/A,TRUE,"GENERAL";"TAB5",#N/A,TRUE,"GENERAL"}</definedName>
    <definedName name="ptope" localSheetId="67" hidden="1">{"TAB1",#N/A,TRUE,"GENERAL";"TAB2",#N/A,TRUE,"GENERAL";"TAB3",#N/A,TRUE,"GENERAL";"TAB4",#N/A,TRUE,"GENERAL";"TAB5",#N/A,TRUE,"GENERAL"}</definedName>
    <definedName name="ptope" localSheetId="69" hidden="1">{"TAB1",#N/A,TRUE,"GENERAL";"TAB2",#N/A,TRUE,"GENERAL";"TAB3",#N/A,TRUE,"GENERAL";"TAB4",#N/A,TRUE,"GENERAL";"TAB5",#N/A,TRUE,"GENERAL"}</definedName>
    <definedName name="ptope" localSheetId="71" hidden="1">{"TAB1",#N/A,TRUE,"GENERAL";"TAB2",#N/A,TRUE,"GENERAL";"TAB3",#N/A,TRUE,"GENERAL";"TAB4",#N/A,TRUE,"GENERAL";"TAB5",#N/A,TRUE,"GENERAL"}</definedName>
    <definedName name="ptope" localSheetId="73" hidden="1">{"TAB1",#N/A,TRUE,"GENERAL";"TAB2",#N/A,TRUE,"GENERAL";"TAB3",#N/A,TRUE,"GENERAL";"TAB4",#N/A,TRUE,"GENERAL";"TAB5",#N/A,TRUE,"GENERAL"}</definedName>
    <definedName name="ptope" localSheetId="75" hidden="1">{"TAB1",#N/A,TRUE,"GENERAL";"TAB2",#N/A,TRUE,"GENERAL";"TAB3",#N/A,TRUE,"GENERAL";"TAB4",#N/A,TRUE,"GENERAL";"TAB5",#N/A,TRUE,"GENERAL"}</definedName>
    <definedName name="ptope" localSheetId="77" hidden="1">{"TAB1",#N/A,TRUE,"GENERAL";"TAB2",#N/A,TRUE,"GENERAL";"TAB3",#N/A,TRUE,"GENERAL";"TAB4",#N/A,TRUE,"GENERAL";"TAB5",#N/A,TRUE,"GENERAL"}</definedName>
    <definedName name="ptope" localSheetId="79"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6" hidden="1">{"via1",#N/A,TRUE,"general";"via2",#N/A,TRUE,"general";"via3",#N/A,TRUE,"general"}</definedName>
    <definedName name="ptopes" localSheetId="28" hidden="1">{"via1",#N/A,TRUE,"general";"via2",#N/A,TRUE,"general";"via3",#N/A,TRUE,"general"}</definedName>
    <definedName name="ptopes" localSheetId="30" hidden="1">{"via1",#N/A,TRUE,"general";"via2",#N/A,TRUE,"general";"via3",#N/A,TRUE,"general"}</definedName>
    <definedName name="ptopes" localSheetId="81" hidden="1">{"via1",#N/A,TRUE,"general";"via2",#N/A,TRUE,"general";"via3",#N/A,TRUE,"general"}</definedName>
    <definedName name="ptopes" localSheetId="32" hidden="1">{"via1",#N/A,TRUE,"general";"via2",#N/A,TRUE,"general";"via3",#N/A,TRUE,"general"}</definedName>
    <definedName name="ptopes" localSheetId="34" hidden="1">{"via1",#N/A,TRUE,"general";"via2",#N/A,TRUE,"general";"via3",#N/A,TRUE,"general"}</definedName>
    <definedName name="ptopes" localSheetId="36" hidden="1">{"via1",#N/A,TRUE,"general";"via2",#N/A,TRUE,"general";"via3",#N/A,TRUE,"general"}</definedName>
    <definedName name="ptopes" localSheetId="38" hidden="1">{"via1",#N/A,TRUE,"general";"via2",#N/A,TRUE,"general";"via3",#N/A,TRUE,"general"}</definedName>
    <definedName name="ptopes" localSheetId="40" hidden="1">{"via1",#N/A,TRUE,"general";"via2",#N/A,TRUE,"general";"via3",#N/A,TRUE,"general"}</definedName>
    <definedName name="ptopes" localSheetId="42" hidden="1">{"via1",#N/A,TRUE,"general";"via2",#N/A,TRUE,"general";"via3",#N/A,TRUE,"general"}</definedName>
    <definedName name="ptopes" localSheetId="45" hidden="1">{"via1",#N/A,TRUE,"general";"via2",#N/A,TRUE,"general";"via3",#N/A,TRUE,"general"}</definedName>
    <definedName name="ptopes" localSheetId="47" hidden="1">{"via1",#N/A,TRUE,"general";"via2",#N/A,TRUE,"general";"via3",#N/A,TRUE,"general"}</definedName>
    <definedName name="ptopes" localSheetId="49" hidden="1">{"via1",#N/A,TRUE,"general";"via2",#N/A,TRUE,"general";"via3",#N/A,TRUE,"general"}</definedName>
    <definedName name="ptopes" localSheetId="51" hidden="1">{"via1",#N/A,TRUE,"general";"via2",#N/A,TRUE,"general";"via3",#N/A,TRUE,"general"}</definedName>
    <definedName name="ptopes" localSheetId="53" hidden="1">{"via1",#N/A,TRUE,"general";"via2",#N/A,TRUE,"general";"via3",#N/A,TRUE,"general"}</definedName>
    <definedName name="ptopes" localSheetId="55" hidden="1">{"via1",#N/A,TRUE,"general";"via2",#N/A,TRUE,"general";"via3",#N/A,TRUE,"general"}</definedName>
    <definedName name="ptopes" localSheetId="57" hidden="1">{"via1",#N/A,TRUE,"general";"via2",#N/A,TRUE,"general";"via3",#N/A,TRUE,"general"}</definedName>
    <definedName name="ptopes" localSheetId="59" hidden="1">{"via1",#N/A,TRUE,"general";"via2",#N/A,TRUE,"general";"via3",#N/A,TRUE,"general"}</definedName>
    <definedName name="ptopes" localSheetId="61" hidden="1">{"via1",#N/A,TRUE,"general";"via2",#N/A,TRUE,"general";"via3",#N/A,TRUE,"general"}</definedName>
    <definedName name="ptopes" localSheetId="63" hidden="1">{"via1",#N/A,TRUE,"general";"via2",#N/A,TRUE,"general";"via3",#N/A,TRUE,"general"}</definedName>
    <definedName name="ptopes" localSheetId="65" hidden="1">{"via1",#N/A,TRUE,"general";"via2",#N/A,TRUE,"general";"via3",#N/A,TRUE,"general"}</definedName>
    <definedName name="ptopes" localSheetId="67" hidden="1">{"via1",#N/A,TRUE,"general";"via2",#N/A,TRUE,"general";"via3",#N/A,TRUE,"general"}</definedName>
    <definedName name="ptopes" localSheetId="69" hidden="1">{"via1",#N/A,TRUE,"general";"via2",#N/A,TRUE,"general";"via3",#N/A,TRUE,"general"}</definedName>
    <definedName name="ptopes" localSheetId="71" hidden="1">{"via1",#N/A,TRUE,"general";"via2",#N/A,TRUE,"general";"via3",#N/A,TRUE,"general"}</definedName>
    <definedName name="ptopes" localSheetId="73" hidden="1">{"via1",#N/A,TRUE,"general";"via2",#N/A,TRUE,"general";"via3",#N/A,TRUE,"general"}</definedName>
    <definedName name="ptopes" localSheetId="75" hidden="1">{"via1",#N/A,TRUE,"general";"via2",#N/A,TRUE,"general";"via3",#N/A,TRUE,"general"}</definedName>
    <definedName name="ptopes" localSheetId="77" hidden="1">{"via1",#N/A,TRUE,"general";"via2",#N/A,TRUE,"general";"via3",#N/A,TRUE,"general"}</definedName>
    <definedName name="ptopes" localSheetId="79"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#REF!</definedName>
    <definedName name="Pwf">'[147]ORITO 02 '!$A$12</definedName>
    <definedName name="Pwf_actual">'[147]ORITO 02 '!$E$6</definedName>
    <definedName name="Pwf_i">[68]medelo!$A$66:$A$83</definedName>
    <definedName name="Pwf_min">'[147]ORITO 02 '!$E$8</definedName>
    <definedName name="Pwfd">#REF!</definedName>
    <definedName name="Q" localSheetId="26">#REF!</definedName>
    <definedName name="Q" localSheetId="28">#REF!</definedName>
    <definedName name="Q" localSheetId="30">#REF!</definedName>
    <definedName name="Q" localSheetId="81">#REF!</definedName>
    <definedName name="Q" localSheetId="32">#REF!</definedName>
    <definedName name="Q" localSheetId="34">#REF!</definedName>
    <definedName name="Q" localSheetId="36">#REF!</definedName>
    <definedName name="Q" localSheetId="38">#REF!</definedName>
    <definedName name="Q" localSheetId="40">#REF!</definedName>
    <definedName name="Q" localSheetId="42">#REF!</definedName>
    <definedName name="Q" localSheetId="45">#REF!</definedName>
    <definedName name="Q" localSheetId="47">#REF!</definedName>
    <definedName name="Q" localSheetId="49">#REF!</definedName>
    <definedName name="Q" localSheetId="51">#REF!</definedName>
    <definedName name="Q" localSheetId="53">#REF!</definedName>
    <definedName name="Q" localSheetId="55">#REF!</definedName>
    <definedName name="Q" localSheetId="57">#REF!</definedName>
    <definedName name="Q" localSheetId="59">#REF!</definedName>
    <definedName name="Q" localSheetId="61">#REF!</definedName>
    <definedName name="Q" localSheetId="63">#REF!</definedName>
    <definedName name="Q" localSheetId="65">#REF!</definedName>
    <definedName name="Q" localSheetId="67">#REF!</definedName>
    <definedName name="Q" localSheetId="69">#REF!</definedName>
    <definedName name="Q" localSheetId="71">#REF!</definedName>
    <definedName name="Q" localSheetId="73">#REF!</definedName>
    <definedName name="Q" localSheetId="75">#REF!</definedName>
    <definedName name="Q" localSheetId="77">#REF!</definedName>
    <definedName name="Q" localSheetId="79">#REF!</definedName>
    <definedName name="Q" localSheetId="3">#REF!</definedName>
    <definedName name="q">#REF!</definedName>
    <definedName name="Q_actual">'[147]ORITO 02 '!$E$7</definedName>
    <definedName name="Q_BRUTO">#REF!</definedName>
    <definedName name="q1q1q" localSheetId="26" hidden="1">{"via1",#N/A,TRUE,"general";"via2",#N/A,TRUE,"general";"via3",#N/A,TRUE,"general"}</definedName>
    <definedName name="q1q1q" localSheetId="28" hidden="1">{"via1",#N/A,TRUE,"general";"via2",#N/A,TRUE,"general";"via3",#N/A,TRUE,"general"}</definedName>
    <definedName name="q1q1q" localSheetId="30" hidden="1">{"via1",#N/A,TRUE,"general";"via2",#N/A,TRUE,"general";"via3",#N/A,TRUE,"general"}</definedName>
    <definedName name="q1q1q" localSheetId="81" hidden="1">{"via1",#N/A,TRUE,"general";"via2",#N/A,TRUE,"general";"via3",#N/A,TRUE,"general"}</definedName>
    <definedName name="q1q1q" localSheetId="32" hidden="1">{"via1",#N/A,TRUE,"general";"via2",#N/A,TRUE,"general";"via3",#N/A,TRUE,"general"}</definedName>
    <definedName name="q1q1q" localSheetId="34" hidden="1">{"via1",#N/A,TRUE,"general";"via2",#N/A,TRUE,"general";"via3",#N/A,TRUE,"general"}</definedName>
    <definedName name="q1q1q" localSheetId="36" hidden="1">{"via1",#N/A,TRUE,"general";"via2",#N/A,TRUE,"general";"via3",#N/A,TRUE,"general"}</definedName>
    <definedName name="q1q1q" localSheetId="38" hidden="1">{"via1",#N/A,TRUE,"general";"via2",#N/A,TRUE,"general";"via3",#N/A,TRUE,"general"}</definedName>
    <definedName name="q1q1q" localSheetId="40" hidden="1">{"via1",#N/A,TRUE,"general";"via2",#N/A,TRUE,"general";"via3",#N/A,TRUE,"general"}</definedName>
    <definedName name="q1q1q" localSheetId="42" hidden="1">{"via1",#N/A,TRUE,"general";"via2",#N/A,TRUE,"general";"via3",#N/A,TRUE,"general"}</definedName>
    <definedName name="q1q1q" localSheetId="45" hidden="1">{"via1",#N/A,TRUE,"general";"via2",#N/A,TRUE,"general";"via3",#N/A,TRUE,"general"}</definedName>
    <definedName name="q1q1q" localSheetId="47" hidden="1">{"via1",#N/A,TRUE,"general";"via2",#N/A,TRUE,"general";"via3",#N/A,TRUE,"general"}</definedName>
    <definedName name="q1q1q" localSheetId="49" hidden="1">{"via1",#N/A,TRUE,"general";"via2",#N/A,TRUE,"general";"via3",#N/A,TRUE,"general"}</definedName>
    <definedName name="q1q1q" localSheetId="51" hidden="1">{"via1",#N/A,TRUE,"general";"via2",#N/A,TRUE,"general";"via3",#N/A,TRUE,"general"}</definedName>
    <definedName name="q1q1q" localSheetId="53" hidden="1">{"via1",#N/A,TRUE,"general";"via2",#N/A,TRUE,"general";"via3",#N/A,TRUE,"general"}</definedName>
    <definedName name="q1q1q" localSheetId="55" hidden="1">{"via1",#N/A,TRUE,"general";"via2",#N/A,TRUE,"general";"via3",#N/A,TRUE,"general"}</definedName>
    <definedName name="q1q1q" localSheetId="57" hidden="1">{"via1",#N/A,TRUE,"general";"via2",#N/A,TRUE,"general";"via3",#N/A,TRUE,"general"}</definedName>
    <definedName name="q1q1q" localSheetId="59" hidden="1">{"via1",#N/A,TRUE,"general";"via2",#N/A,TRUE,"general";"via3",#N/A,TRUE,"general"}</definedName>
    <definedName name="q1q1q" localSheetId="61" hidden="1">{"via1",#N/A,TRUE,"general";"via2",#N/A,TRUE,"general";"via3",#N/A,TRUE,"general"}</definedName>
    <definedName name="q1q1q" localSheetId="63" hidden="1">{"via1",#N/A,TRUE,"general";"via2",#N/A,TRUE,"general";"via3",#N/A,TRUE,"general"}</definedName>
    <definedName name="q1q1q" localSheetId="65" hidden="1">{"via1",#N/A,TRUE,"general";"via2",#N/A,TRUE,"general";"via3",#N/A,TRUE,"general"}</definedName>
    <definedName name="q1q1q" localSheetId="67" hidden="1">{"via1",#N/A,TRUE,"general";"via2",#N/A,TRUE,"general";"via3",#N/A,TRUE,"general"}</definedName>
    <definedName name="q1q1q" localSheetId="69" hidden="1">{"via1",#N/A,TRUE,"general";"via2",#N/A,TRUE,"general";"via3",#N/A,TRUE,"general"}</definedName>
    <definedName name="q1q1q" localSheetId="71" hidden="1">{"via1",#N/A,TRUE,"general";"via2",#N/A,TRUE,"general";"via3",#N/A,TRUE,"general"}</definedName>
    <definedName name="q1q1q" localSheetId="73" hidden="1">{"via1",#N/A,TRUE,"general";"via2",#N/A,TRUE,"general";"via3",#N/A,TRUE,"general"}</definedName>
    <definedName name="q1q1q" localSheetId="75" hidden="1">{"via1",#N/A,TRUE,"general";"via2",#N/A,TRUE,"general";"via3",#N/A,TRUE,"general"}</definedName>
    <definedName name="q1q1q" localSheetId="77" hidden="1">{"via1",#N/A,TRUE,"general";"via2",#N/A,TRUE,"general";"via3",#N/A,TRUE,"general"}</definedName>
    <definedName name="q1q1q" localSheetId="79"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6" hidden="1">{"via1",#N/A,TRUE,"general";"via2",#N/A,TRUE,"general";"via3",#N/A,TRUE,"general"}</definedName>
    <definedName name="qaedtguj" localSheetId="28" hidden="1">{"via1",#N/A,TRUE,"general";"via2",#N/A,TRUE,"general";"via3",#N/A,TRUE,"general"}</definedName>
    <definedName name="qaedtguj" localSheetId="30" hidden="1">{"via1",#N/A,TRUE,"general";"via2",#N/A,TRUE,"general";"via3",#N/A,TRUE,"general"}</definedName>
    <definedName name="qaedtguj" localSheetId="81" hidden="1">{"via1",#N/A,TRUE,"general";"via2",#N/A,TRUE,"general";"via3",#N/A,TRUE,"general"}</definedName>
    <definedName name="qaedtguj" localSheetId="32" hidden="1">{"via1",#N/A,TRUE,"general";"via2",#N/A,TRUE,"general";"via3",#N/A,TRUE,"general"}</definedName>
    <definedName name="qaedtguj" localSheetId="34" hidden="1">{"via1",#N/A,TRUE,"general";"via2",#N/A,TRUE,"general";"via3",#N/A,TRUE,"general"}</definedName>
    <definedName name="qaedtguj" localSheetId="36" hidden="1">{"via1",#N/A,TRUE,"general";"via2",#N/A,TRUE,"general";"via3",#N/A,TRUE,"general"}</definedName>
    <definedName name="qaedtguj" localSheetId="38" hidden="1">{"via1",#N/A,TRUE,"general";"via2",#N/A,TRUE,"general";"via3",#N/A,TRUE,"general"}</definedName>
    <definedName name="qaedtguj" localSheetId="40" hidden="1">{"via1",#N/A,TRUE,"general";"via2",#N/A,TRUE,"general";"via3",#N/A,TRUE,"general"}</definedName>
    <definedName name="qaedtguj" localSheetId="42" hidden="1">{"via1",#N/A,TRUE,"general";"via2",#N/A,TRUE,"general";"via3",#N/A,TRUE,"general"}</definedName>
    <definedName name="qaedtguj" localSheetId="45" hidden="1">{"via1",#N/A,TRUE,"general";"via2",#N/A,TRUE,"general";"via3",#N/A,TRUE,"general"}</definedName>
    <definedName name="qaedtguj" localSheetId="47" hidden="1">{"via1",#N/A,TRUE,"general";"via2",#N/A,TRUE,"general";"via3",#N/A,TRUE,"general"}</definedName>
    <definedName name="qaedtguj" localSheetId="49" hidden="1">{"via1",#N/A,TRUE,"general";"via2",#N/A,TRUE,"general";"via3",#N/A,TRUE,"general"}</definedName>
    <definedName name="qaedtguj" localSheetId="51" hidden="1">{"via1",#N/A,TRUE,"general";"via2",#N/A,TRUE,"general";"via3",#N/A,TRUE,"general"}</definedName>
    <definedName name="qaedtguj" localSheetId="53" hidden="1">{"via1",#N/A,TRUE,"general";"via2",#N/A,TRUE,"general";"via3",#N/A,TRUE,"general"}</definedName>
    <definedName name="qaedtguj" localSheetId="55" hidden="1">{"via1",#N/A,TRUE,"general";"via2",#N/A,TRUE,"general";"via3",#N/A,TRUE,"general"}</definedName>
    <definedName name="qaedtguj" localSheetId="57" hidden="1">{"via1",#N/A,TRUE,"general";"via2",#N/A,TRUE,"general";"via3",#N/A,TRUE,"general"}</definedName>
    <definedName name="qaedtguj" localSheetId="59" hidden="1">{"via1",#N/A,TRUE,"general";"via2",#N/A,TRUE,"general";"via3",#N/A,TRUE,"general"}</definedName>
    <definedName name="qaedtguj" localSheetId="61" hidden="1">{"via1",#N/A,TRUE,"general";"via2",#N/A,TRUE,"general";"via3",#N/A,TRUE,"general"}</definedName>
    <definedName name="qaedtguj" localSheetId="63" hidden="1">{"via1",#N/A,TRUE,"general";"via2",#N/A,TRUE,"general";"via3",#N/A,TRUE,"general"}</definedName>
    <definedName name="qaedtguj" localSheetId="65" hidden="1">{"via1",#N/A,TRUE,"general";"via2",#N/A,TRUE,"general";"via3",#N/A,TRUE,"general"}</definedName>
    <definedName name="qaedtguj" localSheetId="67" hidden="1">{"via1",#N/A,TRUE,"general";"via2",#N/A,TRUE,"general";"via3",#N/A,TRUE,"general"}</definedName>
    <definedName name="qaedtguj" localSheetId="69" hidden="1">{"via1",#N/A,TRUE,"general";"via2",#N/A,TRUE,"general";"via3",#N/A,TRUE,"general"}</definedName>
    <definedName name="qaedtguj" localSheetId="71" hidden="1">{"via1",#N/A,TRUE,"general";"via2",#N/A,TRUE,"general";"via3",#N/A,TRUE,"general"}</definedName>
    <definedName name="qaedtguj" localSheetId="73" hidden="1">{"via1",#N/A,TRUE,"general";"via2",#N/A,TRUE,"general";"via3",#N/A,TRUE,"general"}</definedName>
    <definedName name="qaedtguj" localSheetId="75" hidden="1">{"via1",#N/A,TRUE,"general";"via2",#N/A,TRUE,"general";"via3",#N/A,TRUE,"general"}</definedName>
    <definedName name="qaedtguj" localSheetId="77" hidden="1">{"via1",#N/A,TRUE,"general";"via2",#N/A,TRUE,"general";"via3",#N/A,TRUE,"general"}</definedName>
    <definedName name="qaedtguj" localSheetId="79"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6" hidden="1">{"via1",#N/A,TRUE,"general";"via2",#N/A,TRUE,"general";"via3",#N/A,TRUE,"general"}</definedName>
    <definedName name="QAQSWS" localSheetId="28" hidden="1">{"via1",#N/A,TRUE,"general";"via2",#N/A,TRUE,"general";"via3",#N/A,TRUE,"general"}</definedName>
    <definedName name="QAQSWS" localSheetId="30" hidden="1">{"via1",#N/A,TRUE,"general";"via2",#N/A,TRUE,"general";"via3",#N/A,TRUE,"general"}</definedName>
    <definedName name="QAQSWS" localSheetId="81" hidden="1">{"via1",#N/A,TRUE,"general";"via2",#N/A,TRUE,"general";"via3",#N/A,TRUE,"general"}</definedName>
    <definedName name="QAQSWS" localSheetId="32" hidden="1">{"via1",#N/A,TRUE,"general";"via2",#N/A,TRUE,"general";"via3",#N/A,TRUE,"general"}</definedName>
    <definedName name="QAQSWS" localSheetId="34" hidden="1">{"via1",#N/A,TRUE,"general";"via2",#N/A,TRUE,"general";"via3",#N/A,TRUE,"general"}</definedName>
    <definedName name="QAQSWS" localSheetId="36" hidden="1">{"via1",#N/A,TRUE,"general";"via2",#N/A,TRUE,"general";"via3",#N/A,TRUE,"general"}</definedName>
    <definedName name="QAQSWS" localSheetId="38" hidden="1">{"via1",#N/A,TRUE,"general";"via2",#N/A,TRUE,"general";"via3",#N/A,TRUE,"general"}</definedName>
    <definedName name="QAQSWS" localSheetId="40" hidden="1">{"via1",#N/A,TRUE,"general";"via2",#N/A,TRUE,"general";"via3",#N/A,TRUE,"general"}</definedName>
    <definedName name="QAQSWS" localSheetId="42" hidden="1">{"via1",#N/A,TRUE,"general";"via2",#N/A,TRUE,"general";"via3",#N/A,TRUE,"general"}</definedName>
    <definedName name="QAQSWS" localSheetId="45" hidden="1">{"via1",#N/A,TRUE,"general";"via2",#N/A,TRUE,"general";"via3",#N/A,TRUE,"general"}</definedName>
    <definedName name="QAQSWS" localSheetId="47" hidden="1">{"via1",#N/A,TRUE,"general";"via2",#N/A,TRUE,"general";"via3",#N/A,TRUE,"general"}</definedName>
    <definedName name="QAQSWS" localSheetId="49" hidden="1">{"via1",#N/A,TRUE,"general";"via2",#N/A,TRUE,"general";"via3",#N/A,TRUE,"general"}</definedName>
    <definedName name="QAQSWS" localSheetId="51" hidden="1">{"via1",#N/A,TRUE,"general";"via2",#N/A,TRUE,"general";"via3",#N/A,TRUE,"general"}</definedName>
    <definedName name="QAQSWS" localSheetId="53" hidden="1">{"via1",#N/A,TRUE,"general";"via2",#N/A,TRUE,"general";"via3",#N/A,TRUE,"general"}</definedName>
    <definedName name="QAQSWS" localSheetId="55" hidden="1">{"via1",#N/A,TRUE,"general";"via2",#N/A,TRUE,"general";"via3",#N/A,TRUE,"general"}</definedName>
    <definedName name="QAQSWS" localSheetId="57" hidden="1">{"via1",#N/A,TRUE,"general";"via2",#N/A,TRUE,"general";"via3",#N/A,TRUE,"general"}</definedName>
    <definedName name="QAQSWS" localSheetId="59" hidden="1">{"via1",#N/A,TRUE,"general";"via2",#N/A,TRUE,"general";"via3",#N/A,TRUE,"general"}</definedName>
    <definedName name="QAQSWS" localSheetId="61" hidden="1">{"via1",#N/A,TRUE,"general";"via2",#N/A,TRUE,"general";"via3",#N/A,TRUE,"general"}</definedName>
    <definedName name="QAQSWS" localSheetId="63" hidden="1">{"via1",#N/A,TRUE,"general";"via2",#N/A,TRUE,"general";"via3",#N/A,TRUE,"general"}</definedName>
    <definedName name="QAQSWS" localSheetId="65" hidden="1">{"via1",#N/A,TRUE,"general";"via2",#N/A,TRUE,"general";"via3",#N/A,TRUE,"general"}</definedName>
    <definedName name="QAQSWS" localSheetId="67" hidden="1">{"via1",#N/A,TRUE,"general";"via2",#N/A,TRUE,"general";"via3",#N/A,TRUE,"general"}</definedName>
    <definedName name="QAQSWS" localSheetId="69" hidden="1">{"via1",#N/A,TRUE,"general";"via2",#N/A,TRUE,"general";"via3",#N/A,TRUE,"general"}</definedName>
    <definedName name="QAQSWS" localSheetId="71" hidden="1">{"via1",#N/A,TRUE,"general";"via2",#N/A,TRUE,"general";"via3",#N/A,TRUE,"general"}</definedName>
    <definedName name="QAQSWS" localSheetId="73" hidden="1">{"via1",#N/A,TRUE,"general";"via2",#N/A,TRUE,"general";"via3",#N/A,TRUE,"general"}</definedName>
    <definedName name="QAQSWS" localSheetId="75" hidden="1">{"via1",#N/A,TRUE,"general";"via2",#N/A,TRUE,"general";"via3",#N/A,TRUE,"general"}</definedName>
    <definedName name="QAQSWS" localSheetId="77" hidden="1">{"via1",#N/A,TRUE,"general";"via2",#N/A,TRUE,"general";"via3",#N/A,TRUE,"general"}</definedName>
    <definedName name="QAQSWS" localSheetId="79"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6" hidden="1">{"via1",#N/A,TRUE,"general";"via2",#N/A,TRUE,"general";"via3",#N/A,TRUE,"general"}</definedName>
    <definedName name="qaqwwxcr" localSheetId="28" hidden="1">{"via1",#N/A,TRUE,"general";"via2",#N/A,TRUE,"general";"via3",#N/A,TRUE,"general"}</definedName>
    <definedName name="qaqwwxcr" localSheetId="30" hidden="1">{"via1",#N/A,TRUE,"general";"via2",#N/A,TRUE,"general";"via3",#N/A,TRUE,"general"}</definedName>
    <definedName name="qaqwwxcr" localSheetId="81" hidden="1">{"via1",#N/A,TRUE,"general";"via2",#N/A,TRUE,"general";"via3",#N/A,TRUE,"general"}</definedName>
    <definedName name="qaqwwxcr" localSheetId="32" hidden="1">{"via1",#N/A,TRUE,"general";"via2",#N/A,TRUE,"general";"via3",#N/A,TRUE,"general"}</definedName>
    <definedName name="qaqwwxcr" localSheetId="34" hidden="1">{"via1",#N/A,TRUE,"general";"via2",#N/A,TRUE,"general";"via3",#N/A,TRUE,"general"}</definedName>
    <definedName name="qaqwwxcr" localSheetId="36" hidden="1">{"via1",#N/A,TRUE,"general";"via2",#N/A,TRUE,"general";"via3",#N/A,TRUE,"general"}</definedName>
    <definedName name="qaqwwxcr" localSheetId="38" hidden="1">{"via1",#N/A,TRUE,"general";"via2",#N/A,TRUE,"general";"via3",#N/A,TRUE,"general"}</definedName>
    <definedName name="qaqwwxcr" localSheetId="40" hidden="1">{"via1",#N/A,TRUE,"general";"via2",#N/A,TRUE,"general";"via3",#N/A,TRUE,"general"}</definedName>
    <definedName name="qaqwwxcr" localSheetId="42" hidden="1">{"via1",#N/A,TRUE,"general";"via2",#N/A,TRUE,"general";"via3",#N/A,TRUE,"general"}</definedName>
    <definedName name="qaqwwxcr" localSheetId="45" hidden="1">{"via1",#N/A,TRUE,"general";"via2",#N/A,TRUE,"general";"via3",#N/A,TRUE,"general"}</definedName>
    <definedName name="qaqwwxcr" localSheetId="47" hidden="1">{"via1",#N/A,TRUE,"general";"via2",#N/A,TRUE,"general";"via3",#N/A,TRUE,"general"}</definedName>
    <definedName name="qaqwwxcr" localSheetId="49" hidden="1">{"via1",#N/A,TRUE,"general";"via2",#N/A,TRUE,"general";"via3",#N/A,TRUE,"general"}</definedName>
    <definedName name="qaqwwxcr" localSheetId="51" hidden="1">{"via1",#N/A,TRUE,"general";"via2",#N/A,TRUE,"general";"via3",#N/A,TRUE,"general"}</definedName>
    <definedName name="qaqwwxcr" localSheetId="53" hidden="1">{"via1",#N/A,TRUE,"general";"via2",#N/A,TRUE,"general";"via3",#N/A,TRUE,"general"}</definedName>
    <definedName name="qaqwwxcr" localSheetId="55" hidden="1">{"via1",#N/A,TRUE,"general";"via2",#N/A,TRUE,"general";"via3",#N/A,TRUE,"general"}</definedName>
    <definedName name="qaqwwxcr" localSheetId="57" hidden="1">{"via1",#N/A,TRUE,"general";"via2",#N/A,TRUE,"general";"via3",#N/A,TRUE,"general"}</definedName>
    <definedName name="qaqwwxcr" localSheetId="59" hidden="1">{"via1",#N/A,TRUE,"general";"via2",#N/A,TRUE,"general";"via3",#N/A,TRUE,"general"}</definedName>
    <definedName name="qaqwwxcr" localSheetId="61" hidden="1">{"via1",#N/A,TRUE,"general";"via2",#N/A,TRUE,"general";"via3",#N/A,TRUE,"general"}</definedName>
    <definedName name="qaqwwxcr" localSheetId="63" hidden="1">{"via1",#N/A,TRUE,"general";"via2",#N/A,TRUE,"general";"via3",#N/A,TRUE,"general"}</definedName>
    <definedName name="qaqwwxcr" localSheetId="65" hidden="1">{"via1",#N/A,TRUE,"general";"via2",#N/A,TRUE,"general";"via3",#N/A,TRUE,"general"}</definedName>
    <definedName name="qaqwwxcr" localSheetId="67" hidden="1">{"via1",#N/A,TRUE,"general";"via2",#N/A,TRUE,"general";"via3",#N/A,TRUE,"general"}</definedName>
    <definedName name="qaqwwxcr" localSheetId="69" hidden="1">{"via1",#N/A,TRUE,"general";"via2",#N/A,TRUE,"general";"via3",#N/A,TRUE,"general"}</definedName>
    <definedName name="qaqwwxcr" localSheetId="71" hidden="1">{"via1",#N/A,TRUE,"general";"via2",#N/A,TRUE,"general";"via3",#N/A,TRUE,"general"}</definedName>
    <definedName name="qaqwwxcr" localSheetId="73" hidden="1">{"via1",#N/A,TRUE,"general";"via2",#N/A,TRUE,"general";"via3",#N/A,TRUE,"general"}</definedName>
    <definedName name="qaqwwxcr" localSheetId="75" hidden="1">{"via1",#N/A,TRUE,"general";"via2",#N/A,TRUE,"general";"via3",#N/A,TRUE,"general"}</definedName>
    <definedName name="qaqwwxcr" localSheetId="77" hidden="1">{"via1",#N/A,TRUE,"general";"via2",#N/A,TRUE,"general";"via3",#N/A,TRUE,"general"}</definedName>
    <definedName name="qaqwwxcr" localSheetId="79"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26">#REF!</definedName>
    <definedName name="qaz" localSheetId="28">#REF!</definedName>
    <definedName name="qaz" localSheetId="30">#REF!</definedName>
    <definedName name="qaz" localSheetId="81">#REF!</definedName>
    <definedName name="qaz" localSheetId="32">#REF!</definedName>
    <definedName name="qaz" localSheetId="34">#REF!</definedName>
    <definedName name="qaz" localSheetId="36">#REF!</definedName>
    <definedName name="qaz" localSheetId="38">#REF!</definedName>
    <definedName name="qaz" localSheetId="40">#REF!</definedName>
    <definedName name="qaz" localSheetId="42">#REF!</definedName>
    <definedName name="qaz" localSheetId="45">#REF!</definedName>
    <definedName name="qaz" localSheetId="47">#REF!</definedName>
    <definedName name="qaz" localSheetId="49">#REF!</definedName>
    <definedName name="qaz" localSheetId="51">#REF!</definedName>
    <definedName name="qaz" localSheetId="53">#REF!</definedName>
    <definedName name="qaz" localSheetId="55">#REF!</definedName>
    <definedName name="qaz" localSheetId="57">#REF!</definedName>
    <definedName name="qaz" localSheetId="59">#REF!</definedName>
    <definedName name="qaz" localSheetId="61">#REF!</definedName>
    <definedName name="qaz" localSheetId="63">#REF!</definedName>
    <definedName name="qaz" localSheetId="65">#REF!</definedName>
    <definedName name="qaz" localSheetId="67">#REF!</definedName>
    <definedName name="qaz" localSheetId="69">#REF!</definedName>
    <definedName name="qaz" localSheetId="71">#REF!</definedName>
    <definedName name="qaz" localSheetId="73">#REF!</definedName>
    <definedName name="qaz" localSheetId="75">#REF!</definedName>
    <definedName name="qaz" localSheetId="77">#REF!</definedName>
    <definedName name="qaz" localSheetId="79">#REF!</definedName>
    <definedName name="qaz">#REF!</definedName>
    <definedName name="qedcd" localSheetId="26" hidden="1">{"via1",#N/A,TRUE,"general";"via2",#N/A,TRUE,"general";"via3",#N/A,TRUE,"general"}</definedName>
    <definedName name="qedcd" localSheetId="28" hidden="1">{"via1",#N/A,TRUE,"general";"via2",#N/A,TRUE,"general";"via3",#N/A,TRUE,"general"}</definedName>
    <definedName name="qedcd" localSheetId="30" hidden="1">{"via1",#N/A,TRUE,"general";"via2",#N/A,TRUE,"general";"via3",#N/A,TRUE,"general"}</definedName>
    <definedName name="qedcd" localSheetId="81" hidden="1">{"via1",#N/A,TRUE,"general";"via2",#N/A,TRUE,"general";"via3",#N/A,TRUE,"general"}</definedName>
    <definedName name="qedcd" localSheetId="32" hidden="1">{"via1",#N/A,TRUE,"general";"via2",#N/A,TRUE,"general";"via3",#N/A,TRUE,"general"}</definedName>
    <definedName name="qedcd" localSheetId="34" hidden="1">{"via1",#N/A,TRUE,"general";"via2",#N/A,TRUE,"general";"via3",#N/A,TRUE,"general"}</definedName>
    <definedName name="qedcd" localSheetId="36" hidden="1">{"via1",#N/A,TRUE,"general";"via2",#N/A,TRUE,"general";"via3",#N/A,TRUE,"general"}</definedName>
    <definedName name="qedcd" localSheetId="38" hidden="1">{"via1",#N/A,TRUE,"general";"via2",#N/A,TRUE,"general";"via3",#N/A,TRUE,"general"}</definedName>
    <definedName name="qedcd" localSheetId="40" hidden="1">{"via1",#N/A,TRUE,"general";"via2",#N/A,TRUE,"general";"via3",#N/A,TRUE,"general"}</definedName>
    <definedName name="qedcd" localSheetId="42" hidden="1">{"via1",#N/A,TRUE,"general";"via2",#N/A,TRUE,"general";"via3",#N/A,TRUE,"general"}</definedName>
    <definedName name="qedcd" localSheetId="45" hidden="1">{"via1",#N/A,TRUE,"general";"via2",#N/A,TRUE,"general";"via3",#N/A,TRUE,"general"}</definedName>
    <definedName name="qedcd" localSheetId="47" hidden="1">{"via1",#N/A,TRUE,"general";"via2",#N/A,TRUE,"general";"via3",#N/A,TRUE,"general"}</definedName>
    <definedName name="qedcd" localSheetId="49" hidden="1">{"via1",#N/A,TRUE,"general";"via2",#N/A,TRUE,"general";"via3",#N/A,TRUE,"general"}</definedName>
    <definedName name="qedcd" localSheetId="51" hidden="1">{"via1",#N/A,TRUE,"general";"via2",#N/A,TRUE,"general";"via3",#N/A,TRUE,"general"}</definedName>
    <definedName name="qedcd" localSheetId="53" hidden="1">{"via1",#N/A,TRUE,"general";"via2",#N/A,TRUE,"general";"via3",#N/A,TRUE,"general"}</definedName>
    <definedName name="qedcd" localSheetId="55" hidden="1">{"via1",#N/A,TRUE,"general";"via2",#N/A,TRUE,"general";"via3",#N/A,TRUE,"general"}</definedName>
    <definedName name="qedcd" localSheetId="57" hidden="1">{"via1",#N/A,TRUE,"general";"via2",#N/A,TRUE,"general";"via3",#N/A,TRUE,"general"}</definedName>
    <definedName name="qedcd" localSheetId="59" hidden="1">{"via1",#N/A,TRUE,"general";"via2",#N/A,TRUE,"general";"via3",#N/A,TRUE,"general"}</definedName>
    <definedName name="qedcd" localSheetId="61" hidden="1">{"via1",#N/A,TRUE,"general";"via2",#N/A,TRUE,"general";"via3",#N/A,TRUE,"general"}</definedName>
    <definedName name="qedcd" localSheetId="63" hidden="1">{"via1",#N/A,TRUE,"general";"via2",#N/A,TRUE,"general";"via3",#N/A,TRUE,"general"}</definedName>
    <definedName name="qedcd" localSheetId="65" hidden="1">{"via1",#N/A,TRUE,"general";"via2",#N/A,TRUE,"general";"via3",#N/A,TRUE,"general"}</definedName>
    <definedName name="qedcd" localSheetId="67" hidden="1">{"via1",#N/A,TRUE,"general";"via2",#N/A,TRUE,"general";"via3",#N/A,TRUE,"general"}</definedName>
    <definedName name="qedcd" localSheetId="69" hidden="1">{"via1",#N/A,TRUE,"general";"via2",#N/A,TRUE,"general";"via3",#N/A,TRUE,"general"}</definedName>
    <definedName name="qedcd" localSheetId="71" hidden="1">{"via1",#N/A,TRUE,"general";"via2",#N/A,TRUE,"general";"via3",#N/A,TRUE,"general"}</definedName>
    <definedName name="qedcd" localSheetId="73" hidden="1">{"via1",#N/A,TRUE,"general";"via2",#N/A,TRUE,"general";"via3",#N/A,TRUE,"general"}</definedName>
    <definedName name="qedcd" localSheetId="75" hidden="1">{"via1",#N/A,TRUE,"general";"via2",#N/A,TRUE,"general";"via3",#N/A,TRUE,"general"}</definedName>
    <definedName name="qedcd" localSheetId="77" hidden="1">{"via1",#N/A,TRUE,"general";"via2",#N/A,TRUE,"general";"via3",#N/A,TRUE,"general"}</definedName>
    <definedName name="qedcd" localSheetId="79"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dsa">#REF!</definedName>
    <definedName name="qeqewe" localSheetId="26"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8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40" hidden="1">{"TAB1",#N/A,TRUE,"GENERAL";"TAB2",#N/A,TRUE,"GENERAL";"TAB3",#N/A,TRUE,"GENERAL";"TAB4",#N/A,TRUE,"GENERAL";"TAB5",#N/A,TRUE,"GENERAL"}</definedName>
    <definedName name="qeqewe" localSheetId="42" hidden="1">{"TAB1",#N/A,TRUE,"GENERAL";"TAB2",#N/A,TRUE,"GENERAL";"TAB3",#N/A,TRUE,"GENERAL";"TAB4",#N/A,TRUE,"GENERAL";"TAB5",#N/A,TRUE,"GENERAL"}</definedName>
    <definedName name="qeqewe" localSheetId="45" hidden="1">{"TAB1",#N/A,TRUE,"GENERAL";"TAB2",#N/A,TRUE,"GENERAL";"TAB3",#N/A,TRUE,"GENERAL";"TAB4",#N/A,TRUE,"GENERAL";"TAB5",#N/A,TRUE,"GENERAL"}</definedName>
    <definedName name="qeqewe" localSheetId="47" hidden="1">{"TAB1",#N/A,TRUE,"GENERAL";"TAB2",#N/A,TRUE,"GENERAL";"TAB3",#N/A,TRUE,"GENERAL";"TAB4",#N/A,TRUE,"GENERAL";"TAB5",#N/A,TRUE,"GENERAL"}</definedName>
    <definedName name="qeqewe" localSheetId="49" hidden="1">{"TAB1",#N/A,TRUE,"GENERAL";"TAB2",#N/A,TRUE,"GENERAL";"TAB3",#N/A,TRUE,"GENERAL";"TAB4",#N/A,TRUE,"GENERAL";"TAB5",#N/A,TRUE,"GENERAL"}</definedName>
    <definedName name="qeqewe" localSheetId="51" hidden="1">{"TAB1",#N/A,TRUE,"GENERAL";"TAB2",#N/A,TRUE,"GENERAL";"TAB3",#N/A,TRUE,"GENERAL";"TAB4",#N/A,TRUE,"GENERAL";"TAB5",#N/A,TRUE,"GENERAL"}</definedName>
    <definedName name="qeqewe" localSheetId="53" hidden="1">{"TAB1",#N/A,TRUE,"GENERAL";"TAB2",#N/A,TRUE,"GENERAL";"TAB3",#N/A,TRUE,"GENERAL";"TAB4",#N/A,TRUE,"GENERAL";"TAB5",#N/A,TRUE,"GENERAL"}</definedName>
    <definedName name="qeqewe" localSheetId="55" hidden="1">{"TAB1",#N/A,TRUE,"GENERAL";"TAB2",#N/A,TRUE,"GENERAL";"TAB3",#N/A,TRUE,"GENERAL";"TAB4",#N/A,TRUE,"GENERAL";"TAB5",#N/A,TRUE,"GENERAL"}</definedName>
    <definedName name="qeqewe" localSheetId="57" hidden="1">{"TAB1",#N/A,TRUE,"GENERAL";"TAB2",#N/A,TRUE,"GENERAL";"TAB3",#N/A,TRUE,"GENERAL";"TAB4",#N/A,TRUE,"GENERAL";"TAB5",#N/A,TRUE,"GENERAL"}</definedName>
    <definedName name="qeqewe" localSheetId="59" hidden="1">{"TAB1",#N/A,TRUE,"GENERAL";"TAB2",#N/A,TRUE,"GENERAL";"TAB3",#N/A,TRUE,"GENERAL";"TAB4",#N/A,TRUE,"GENERAL";"TAB5",#N/A,TRUE,"GENERAL"}</definedName>
    <definedName name="qeqewe" localSheetId="61" hidden="1">{"TAB1",#N/A,TRUE,"GENERAL";"TAB2",#N/A,TRUE,"GENERAL";"TAB3",#N/A,TRUE,"GENERAL";"TAB4",#N/A,TRUE,"GENERAL";"TAB5",#N/A,TRUE,"GENERAL"}</definedName>
    <definedName name="qeqewe" localSheetId="63" hidden="1">{"TAB1",#N/A,TRUE,"GENERAL";"TAB2",#N/A,TRUE,"GENERAL";"TAB3",#N/A,TRUE,"GENERAL";"TAB4",#N/A,TRUE,"GENERAL";"TAB5",#N/A,TRUE,"GENERAL"}</definedName>
    <definedName name="qeqewe" localSheetId="65" hidden="1">{"TAB1",#N/A,TRUE,"GENERAL";"TAB2",#N/A,TRUE,"GENERAL";"TAB3",#N/A,TRUE,"GENERAL";"TAB4",#N/A,TRUE,"GENERAL";"TAB5",#N/A,TRUE,"GENERAL"}</definedName>
    <definedName name="qeqewe" localSheetId="67" hidden="1">{"TAB1",#N/A,TRUE,"GENERAL";"TAB2",#N/A,TRUE,"GENERAL";"TAB3",#N/A,TRUE,"GENERAL";"TAB4",#N/A,TRUE,"GENERAL";"TAB5",#N/A,TRUE,"GENERAL"}</definedName>
    <definedName name="qeqewe" localSheetId="69" hidden="1">{"TAB1",#N/A,TRUE,"GENERAL";"TAB2",#N/A,TRUE,"GENERAL";"TAB3",#N/A,TRUE,"GENERAL";"TAB4",#N/A,TRUE,"GENERAL";"TAB5",#N/A,TRUE,"GENERAL"}</definedName>
    <definedName name="qeqewe" localSheetId="71" hidden="1">{"TAB1",#N/A,TRUE,"GENERAL";"TAB2",#N/A,TRUE,"GENERAL";"TAB3",#N/A,TRUE,"GENERAL";"TAB4",#N/A,TRUE,"GENERAL";"TAB5",#N/A,TRUE,"GENERAL"}</definedName>
    <definedName name="qeqewe" localSheetId="73" hidden="1">{"TAB1",#N/A,TRUE,"GENERAL";"TAB2",#N/A,TRUE,"GENERAL";"TAB3",#N/A,TRUE,"GENERAL";"TAB4",#N/A,TRUE,"GENERAL";"TAB5",#N/A,TRUE,"GENERAL"}</definedName>
    <definedName name="qeqewe" localSheetId="75" hidden="1">{"TAB1",#N/A,TRUE,"GENERAL";"TAB2",#N/A,TRUE,"GENERAL";"TAB3",#N/A,TRUE,"GENERAL";"TAB4",#N/A,TRUE,"GENERAL";"TAB5",#N/A,TRUE,"GENERAL"}</definedName>
    <definedName name="qeqewe" localSheetId="77" hidden="1">{"TAB1",#N/A,TRUE,"GENERAL";"TAB2",#N/A,TRUE,"GENERAL";"TAB3",#N/A,TRUE,"GENERAL";"TAB4",#N/A,TRUE,"GENERAL";"TAB5",#N/A,TRUE,"GENERAL"}</definedName>
    <definedName name="qeqewe" localSheetId="79"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qwewgtyyy">#REF!</definedName>
    <definedName name="qewj" localSheetId="26" hidden="1">{"via1",#N/A,TRUE,"general";"via2",#N/A,TRUE,"general";"via3",#N/A,TRUE,"general"}</definedName>
    <definedName name="qewj" localSheetId="28" hidden="1">{"via1",#N/A,TRUE,"general";"via2",#N/A,TRUE,"general";"via3",#N/A,TRUE,"general"}</definedName>
    <definedName name="qewj" localSheetId="30" hidden="1">{"via1",#N/A,TRUE,"general";"via2",#N/A,TRUE,"general";"via3",#N/A,TRUE,"general"}</definedName>
    <definedName name="qewj" localSheetId="81" hidden="1">{"via1",#N/A,TRUE,"general";"via2",#N/A,TRUE,"general";"via3",#N/A,TRUE,"general"}</definedName>
    <definedName name="qewj" localSheetId="32" hidden="1">{"via1",#N/A,TRUE,"general";"via2",#N/A,TRUE,"general";"via3",#N/A,TRUE,"general"}</definedName>
    <definedName name="qewj" localSheetId="34" hidden="1">{"via1",#N/A,TRUE,"general";"via2",#N/A,TRUE,"general";"via3",#N/A,TRUE,"general"}</definedName>
    <definedName name="qewj" localSheetId="36" hidden="1">{"via1",#N/A,TRUE,"general";"via2",#N/A,TRUE,"general";"via3",#N/A,TRUE,"general"}</definedName>
    <definedName name="qewj" localSheetId="38" hidden="1">{"via1",#N/A,TRUE,"general";"via2",#N/A,TRUE,"general";"via3",#N/A,TRUE,"general"}</definedName>
    <definedName name="qewj" localSheetId="40" hidden="1">{"via1",#N/A,TRUE,"general";"via2",#N/A,TRUE,"general";"via3",#N/A,TRUE,"general"}</definedName>
    <definedName name="qewj" localSheetId="42" hidden="1">{"via1",#N/A,TRUE,"general";"via2",#N/A,TRUE,"general";"via3",#N/A,TRUE,"general"}</definedName>
    <definedName name="qewj" localSheetId="45" hidden="1">{"via1",#N/A,TRUE,"general";"via2",#N/A,TRUE,"general";"via3",#N/A,TRUE,"general"}</definedName>
    <definedName name="qewj" localSheetId="47" hidden="1">{"via1",#N/A,TRUE,"general";"via2",#N/A,TRUE,"general";"via3",#N/A,TRUE,"general"}</definedName>
    <definedName name="qewj" localSheetId="49" hidden="1">{"via1",#N/A,TRUE,"general";"via2",#N/A,TRUE,"general";"via3",#N/A,TRUE,"general"}</definedName>
    <definedName name="qewj" localSheetId="51" hidden="1">{"via1",#N/A,TRUE,"general";"via2",#N/A,TRUE,"general";"via3",#N/A,TRUE,"general"}</definedName>
    <definedName name="qewj" localSheetId="53" hidden="1">{"via1",#N/A,TRUE,"general";"via2",#N/A,TRUE,"general";"via3",#N/A,TRUE,"general"}</definedName>
    <definedName name="qewj" localSheetId="55" hidden="1">{"via1",#N/A,TRUE,"general";"via2",#N/A,TRUE,"general";"via3",#N/A,TRUE,"general"}</definedName>
    <definedName name="qewj" localSheetId="57" hidden="1">{"via1",#N/A,TRUE,"general";"via2",#N/A,TRUE,"general";"via3",#N/A,TRUE,"general"}</definedName>
    <definedName name="qewj" localSheetId="59" hidden="1">{"via1",#N/A,TRUE,"general";"via2",#N/A,TRUE,"general";"via3",#N/A,TRUE,"general"}</definedName>
    <definedName name="qewj" localSheetId="61" hidden="1">{"via1",#N/A,TRUE,"general";"via2",#N/A,TRUE,"general";"via3",#N/A,TRUE,"general"}</definedName>
    <definedName name="qewj" localSheetId="63" hidden="1">{"via1",#N/A,TRUE,"general";"via2",#N/A,TRUE,"general";"via3",#N/A,TRUE,"general"}</definedName>
    <definedName name="qewj" localSheetId="65" hidden="1">{"via1",#N/A,TRUE,"general";"via2",#N/A,TRUE,"general";"via3",#N/A,TRUE,"general"}</definedName>
    <definedName name="qewj" localSheetId="67" hidden="1">{"via1",#N/A,TRUE,"general";"via2",#N/A,TRUE,"general";"via3",#N/A,TRUE,"general"}</definedName>
    <definedName name="qewj" localSheetId="69" hidden="1">{"via1",#N/A,TRUE,"general";"via2",#N/A,TRUE,"general";"via3",#N/A,TRUE,"general"}</definedName>
    <definedName name="qewj" localSheetId="71" hidden="1">{"via1",#N/A,TRUE,"general";"via2",#N/A,TRUE,"general";"via3",#N/A,TRUE,"general"}</definedName>
    <definedName name="qewj" localSheetId="73" hidden="1">{"via1",#N/A,TRUE,"general";"via2",#N/A,TRUE,"general";"via3",#N/A,TRUE,"general"}</definedName>
    <definedName name="qewj" localSheetId="75" hidden="1">{"via1",#N/A,TRUE,"general";"via2",#N/A,TRUE,"general";"via3",#N/A,TRUE,"general"}</definedName>
    <definedName name="qewj" localSheetId="77" hidden="1">{"via1",#N/A,TRUE,"general";"via2",#N/A,TRUE,"general";"via3",#N/A,TRUE,"general"}</definedName>
    <definedName name="qewj" localSheetId="79"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EWRTYUIOJKBVCas">#REF!</definedName>
    <definedName name="Qfghjuki">#REF!</definedName>
    <definedName name="Qmax">[68]medelo!$B$63</definedName>
    <definedName name="QMZOGAL">#REF!</definedName>
    <definedName name="qq">#REF!</definedName>
    <definedName name="QQQQQQQQQQQQQQQQQQQQQQQQQQQQQQQQQ">#REF!</definedName>
    <definedName name="QQQQQQQQQQQQQQQQQQQQQQQQQQQQQQQQQQQQQQQQQQQQQQQQQQQQQQQHHHHHHHHHHHHHHHHHHHHHHHHHHHHHHHHHHHHHHHHHHHHHHHHHHHHHHHHHHPPPPPPPPPPPPPPPPPPPPPPPPPPPPPPPPPPPPPPPPPPPPPPPPPPPPPPPPPPPPPPPPPPPPPPPPPPPPPPPPPPPPPPPPPPPPPPPPPPPPPPPPPPPPPPPPPPP">#REF!</definedName>
    <definedName name="qqqqqw" localSheetId="26" hidden="1">{"via1",#N/A,TRUE,"general";"via2",#N/A,TRUE,"general";"via3",#N/A,TRUE,"general"}</definedName>
    <definedName name="qqqqqw" localSheetId="28" hidden="1">{"via1",#N/A,TRUE,"general";"via2",#N/A,TRUE,"general";"via3",#N/A,TRUE,"general"}</definedName>
    <definedName name="qqqqqw" localSheetId="30" hidden="1">{"via1",#N/A,TRUE,"general";"via2",#N/A,TRUE,"general";"via3",#N/A,TRUE,"general"}</definedName>
    <definedName name="qqqqqw" localSheetId="81" hidden="1">{"via1",#N/A,TRUE,"general";"via2",#N/A,TRUE,"general";"via3",#N/A,TRUE,"general"}</definedName>
    <definedName name="qqqqqw" localSheetId="32" hidden="1">{"via1",#N/A,TRUE,"general";"via2",#N/A,TRUE,"general";"via3",#N/A,TRUE,"general"}</definedName>
    <definedName name="qqqqqw" localSheetId="34" hidden="1">{"via1",#N/A,TRUE,"general";"via2",#N/A,TRUE,"general";"via3",#N/A,TRUE,"general"}</definedName>
    <definedName name="qqqqqw" localSheetId="36" hidden="1">{"via1",#N/A,TRUE,"general";"via2",#N/A,TRUE,"general";"via3",#N/A,TRUE,"general"}</definedName>
    <definedName name="qqqqqw" localSheetId="38" hidden="1">{"via1",#N/A,TRUE,"general";"via2",#N/A,TRUE,"general";"via3",#N/A,TRUE,"general"}</definedName>
    <definedName name="qqqqqw" localSheetId="40" hidden="1">{"via1",#N/A,TRUE,"general";"via2",#N/A,TRUE,"general";"via3",#N/A,TRUE,"general"}</definedName>
    <definedName name="qqqqqw" localSheetId="42" hidden="1">{"via1",#N/A,TRUE,"general";"via2",#N/A,TRUE,"general";"via3",#N/A,TRUE,"general"}</definedName>
    <definedName name="qqqqqw" localSheetId="45" hidden="1">{"via1",#N/A,TRUE,"general";"via2",#N/A,TRUE,"general";"via3",#N/A,TRUE,"general"}</definedName>
    <definedName name="qqqqqw" localSheetId="47" hidden="1">{"via1",#N/A,TRUE,"general";"via2",#N/A,TRUE,"general";"via3",#N/A,TRUE,"general"}</definedName>
    <definedName name="qqqqqw" localSheetId="49" hidden="1">{"via1",#N/A,TRUE,"general";"via2",#N/A,TRUE,"general";"via3",#N/A,TRUE,"general"}</definedName>
    <definedName name="qqqqqw" localSheetId="51" hidden="1">{"via1",#N/A,TRUE,"general";"via2",#N/A,TRUE,"general";"via3",#N/A,TRUE,"general"}</definedName>
    <definedName name="qqqqqw" localSheetId="53" hidden="1">{"via1",#N/A,TRUE,"general";"via2",#N/A,TRUE,"general";"via3",#N/A,TRUE,"general"}</definedName>
    <definedName name="qqqqqw" localSheetId="55" hidden="1">{"via1",#N/A,TRUE,"general";"via2",#N/A,TRUE,"general";"via3",#N/A,TRUE,"general"}</definedName>
    <definedName name="qqqqqw" localSheetId="57" hidden="1">{"via1",#N/A,TRUE,"general";"via2",#N/A,TRUE,"general";"via3",#N/A,TRUE,"general"}</definedName>
    <definedName name="qqqqqw" localSheetId="59" hidden="1">{"via1",#N/A,TRUE,"general";"via2",#N/A,TRUE,"general";"via3",#N/A,TRUE,"general"}</definedName>
    <definedName name="qqqqqw" localSheetId="61" hidden="1">{"via1",#N/A,TRUE,"general";"via2",#N/A,TRUE,"general";"via3",#N/A,TRUE,"general"}</definedName>
    <definedName name="qqqqqw" localSheetId="63" hidden="1">{"via1",#N/A,TRUE,"general";"via2",#N/A,TRUE,"general";"via3",#N/A,TRUE,"general"}</definedName>
    <definedName name="qqqqqw" localSheetId="65" hidden="1">{"via1",#N/A,TRUE,"general";"via2",#N/A,TRUE,"general";"via3",#N/A,TRUE,"general"}</definedName>
    <definedName name="qqqqqw" localSheetId="67" hidden="1">{"via1",#N/A,TRUE,"general";"via2",#N/A,TRUE,"general";"via3",#N/A,TRUE,"general"}</definedName>
    <definedName name="qqqqqw" localSheetId="69" hidden="1">{"via1",#N/A,TRUE,"general";"via2",#N/A,TRUE,"general";"via3",#N/A,TRUE,"general"}</definedName>
    <definedName name="qqqqqw" localSheetId="71" hidden="1">{"via1",#N/A,TRUE,"general";"via2",#N/A,TRUE,"general";"via3",#N/A,TRUE,"general"}</definedName>
    <definedName name="qqqqqw" localSheetId="73" hidden="1">{"via1",#N/A,TRUE,"general";"via2",#N/A,TRUE,"general";"via3",#N/A,TRUE,"general"}</definedName>
    <definedName name="qqqqqw" localSheetId="75" hidden="1">{"via1",#N/A,TRUE,"general";"via2",#N/A,TRUE,"general";"via3",#N/A,TRUE,"general"}</definedName>
    <definedName name="qqqqqw" localSheetId="77" hidden="1">{"via1",#N/A,TRUE,"general";"via2",#N/A,TRUE,"general";"via3",#N/A,TRUE,"general"}</definedName>
    <definedName name="qqqqqw" localSheetId="79"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'[147]ORITO 02 '!$E$9</definedName>
    <definedName name="QTIES">#REF!</definedName>
    <definedName name="QTY">#REF!</definedName>
    <definedName name="qw" localSheetId="26" hidden="1">{"via1",#N/A,TRUE,"general";"via2",#N/A,TRUE,"general";"via3",#N/A,TRUE,"general"}</definedName>
    <definedName name="qw" localSheetId="28" hidden="1">{"via1",#N/A,TRUE,"general";"via2",#N/A,TRUE,"general";"via3",#N/A,TRUE,"general"}</definedName>
    <definedName name="qw" localSheetId="30" hidden="1">{"via1",#N/A,TRUE,"general";"via2",#N/A,TRUE,"general";"via3",#N/A,TRUE,"general"}</definedName>
    <definedName name="qw" localSheetId="81" hidden="1">{"via1",#N/A,TRUE,"general";"via2",#N/A,TRUE,"general";"via3",#N/A,TRUE,"general"}</definedName>
    <definedName name="qw" localSheetId="32" hidden="1">{"via1",#N/A,TRUE,"general";"via2",#N/A,TRUE,"general";"via3",#N/A,TRUE,"general"}</definedName>
    <definedName name="qw" localSheetId="34" hidden="1">{"via1",#N/A,TRUE,"general";"via2",#N/A,TRUE,"general";"via3",#N/A,TRUE,"general"}</definedName>
    <definedName name="qw" localSheetId="36" hidden="1">{"via1",#N/A,TRUE,"general";"via2",#N/A,TRUE,"general";"via3",#N/A,TRUE,"general"}</definedName>
    <definedName name="qw" localSheetId="38" hidden="1">{"via1",#N/A,TRUE,"general";"via2",#N/A,TRUE,"general";"via3",#N/A,TRUE,"general"}</definedName>
    <definedName name="qw" localSheetId="40" hidden="1">{"via1",#N/A,TRUE,"general";"via2",#N/A,TRUE,"general";"via3",#N/A,TRUE,"general"}</definedName>
    <definedName name="qw" localSheetId="42" hidden="1">{"via1",#N/A,TRUE,"general";"via2",#N/A,TRUE,"general";"via3",#N/A,TRUE,"general"}</definedName>
    <definedName name="qw" localSheetId="45" hidden="1">{"via1",#N/A,TRUE,"general";"via2",#N/A,TRUE,"general";"via3",#N/A,TRUE,"general"}</definedName>
    <definedName name="qw" localSheetId="47" hidden="1">{"via1",#N/A,TRUE,"general";"via2",#N/A,TRUE,"general";"via3",#N/A,TRUE,"general"}</definedName>
    <definedName name="qw" localSheetId="49" hidden="1">{"via1",#N/A,TRUE,"general";"via2",#N/A,TRUE,"general";"via3",#N/A,TRUE,"general"}</definedName>
    <definedName name="qw" localSheetId="51" hidden="1">{"via1",#N/A,TRUE,"general";"via2",#N/A,TRUE,"general";"via3",#N/A,TRUE,"general"}</definedName>
    <definedName name="qw" localSheetId="53" hidden="1">{"via1",#N/A,TRUE,"general";"via2",#N/A,TRUE,"general";"via3",#N/A,TRUE,"general"}</definedName>
    <definedName name="qw" localSheetId="55" hidden="1">{"via1",#N/A,TRUE,"general";"via2",#N/A,TRUE,"general";"via3",#N/A,TRUE,"general"}</definedName>
    <definedName name="qw" localSheetId="57" hidden="1">{"via1",#N/A,TRUE,"general";"via2",#N/A,TRUE,"general";"via3",#N/A,TRUE,"general"}</definedName>
    <definedName name="qw" localSheetId="59" hidden="1">{"via1",#N/A,TRUE,"general";"via2",#N/A,TRUE,"general";"via3",#N/A,TRUE,"general"}</definedName>
    <definedName name="qw" localSheetId="61" hidden="1">{"via1",#N/A,TRUE,"general";"via2",#N/A,TRUE,"general";"via3",#N/A,TRUE,"general"}</definedName>
    <definedName name="qw" localSheetId="63" hidden="1">{"via1",#N/A,TRUE,"general";"via2",#N/A,TRUE,"general";"via3",#N/A,TRUE,"general"}</definedName>
    <definedName name="qw" localSheetId="65" hidden="1">{"via1",#N/A,TRUE,"general";"via2",#N/A,TRUE,"general";"via3",#N/A,TRUE,"general"}</definedName>
    <definedName name="qw" localSheetId="67" hidden="1">{"via1",#N/A,TRUE,"general";"via2",#N/A,TRUE,"general";"via3",#N/A,TRUE,"general"}</definedName>
    <definedName name="qw" localSheetId="69" hidden="1">{"via1",#N/A,TRUE,"general";"via2",#N/A,TRUE,"general";"via3",#N/A,TRUE,"general"}</definedName>
    <definedName name="qw" localSheetId="71" hidden="1">{"via1",#N/A,TRUE,"general";"via2",#N/A,TRUE,"general";"via3",#N/A,TRUE,"general"}</definedName>
    <definedName name="qw" localSheetId="73" hidden="1">{"via1",#N/A,TRUE,"general";"via2",#N/A,TRUE,"general";"via3",#N/A,TRUE,"general"}</definedName>
    <definedName name="qw" localSheetId="75" hidden="1">{"via1",#N/A,TRUE,"general";"via2",#N/A,TRUE,"general";"via3",#N/A,TRUE,"general"}</definedName>
    <definedName name="qw" localSheetId="77" hidden="1">{"via1",#N/A,TRUE,"general";"via2",#N/A,TRUE,"general";"via3",#N/A,TRUE,"general"}</definedName>
    <definedName name="qw" localSheetId="79" hidden="1">{"via1",#N/A,TRUE,"general";"via2",#N/A,TRUE,"general";"via3",#N/A,TRUE,"general"}</definedName>
    <definedName name="qw" localSheetId="3" hidden="1">{"via1",#N/A,TRUE,"general";"via2",#N/A,TRUE,"general";"via3",#N/A,TRUE,"general"}</definedName>
    <definedName name="qw">#REF!</definedName>
    <definedName name="qwdas2" localSheetId="26" hidden="1">{"via1",#N/A,TRUE,"general";"via2",#N/A,TRUE,"general";"via3",#N/A,TRUE,"general"}</definedName>
    <definedName name="qwdas2" localSheetId="28" hidden="1">{"via1",#N/A,TRUE,"general";"via2",#N/A,TRUE,"general";"via3",#N/A,TRUE,"general"}</definedName>
    <definedName name="qwdas2" localSheetId="30" hidden="1">{"via1",#N/A,TRUE,"general";"via2",#N/A,TRUE,"general";"via3",#N/A,TRUE,"general"}</definedName>
    <definedName name="qwdas2" localSheetId="81" hidden="1">{"via1",#N/A,TRUE,"general";"via2",#N/A,TRUE,"general";"via3",#N/A,TRUE,"general"}</definedName>
    <definedName name="qwdas2" localSheetId="32" hidden="1">{"via1",#N/A,TRUE,"general";"via2",#N/A,TRUE,"general";"via3",#N/A,TRUE,"general"}</definedName>
    <definedName name="qwdas2" localSheetId="34" hidden="1">{"via1",#N/A,TRUE,"general";"via2",#N/A,TRUE,"general";"via3",#N/A,TRUE,"general"}</definedName>
    <definedName name="qwdas2" localSheetId="36" hidden="1">{"via1",#N/A,TRUE,"general";"via2",#N/A,TRUE,"general";"via3",#N/A,TRUE,"general"}</definedName>
    <definedName name="qwdas2" localSheetId="38" hidden="1">{"via1",#N/A,TRUE,"general";"via2",#N/A,TRUE,"general";"via3",#N/A,TRUE,"general"}</definedName>
    <definedName name="qwdas2" localSheetId="40" hidden="1">{"via1",#N/A,TRUE,"general";"via2",#N/A,TRUE,"general";"via3",#N/A,TRUE,"general"}</definedName>
    <definedName name="qwdas2" localSheetId="42" hidden="1">{"via1",#N/A,TRUE,"general";"via2",#N/A,TRUE,"general";"via3",#N/A,TRUE,"general"}</definedName>
    <definedName name="qwdas2" localSheetId="45" hidden="1">{"via1",#N/A,TRUE,"general";"via2",#N/A,TRUE,"general";"via3",#N/A,TRUE,"general"}</definedName>
    <definedName name="qwdas2" localSheetId="47" hidden="1">{"via1",#N/A,TRUE,"general";"via2",#N/A,TRUE,"general";"via3",#N/A,TRUE,"general"}</definedName>
    <definedName name="qwdas2" localSheetId="49" hidden="1">{"via1",#N/A,TRUE,"general";"via2",#N/A,TRUE,"general";"via3",#N/A,TRUE,"general"}</definedName>
    <definedName name="qwdas2" localSheetId="51" hidden="1">{"via1",#N/A,TRUE,"general";"via2",#N/A,TRUE,"general";"via3",#N/A,TRUE,"general"}</definedName>
    <definedName name="qwdas2" localSheetId="53" hidden="1">{"via1",#N/A,TRUE,"general";"via2",#N/A,TRUE,"general";"via3",#N/A,TRUE,"general"}</definedName>
    <definedName name="qwdas2" localSheetId="55" hidden="1">{"via1",#N/A,TRUE,"general";"via2",#N/A,TRUE,"general";"via3",#N/A,TRUE,"general"}</definedName>
    <definedName name="qwdas2" localSheetId="57" hidden="1">{"via1",#N/A,TRUE,"general";"via2",#N/A,TRUE,"general";"via3",#N/A,TRUE,"general"}</definedName>
    <definedName name="qwdas2" localSheetId="59" hidden="1">{"via1",#N/A,TRUE,"general";"via2",#N/A,TRUE,"general";"via3",#N/A,TRUE,"general"}</definedName>
    <definedName name="qwdas2" localSheetId="61" hidden="1">{"via1",#N/A,TRUE,"general";"via2",#N/A,TRUE,"general";"via3",#N/A,TRUE,"general"}</definedName>
    <definedName name="qwdas2" localSheetId="63" hidden="1">{"via1",#N/A,TRUE,"general";"via2",#N/A,TRUE,"general";"via3",#N/A,TRUE,"general"}</definedName>
    <definedName name="qwdas2" localSheetId="65" hidden="1">{"via1",#N/A,TRUE,"general";"via2",#N/A,TRUE,"general";"via3",#N/A,TRUE,"general"}</definedName>
    <definedName name="qwdas2" localSheetId="67" hidden="1">{"via1",#N/A,TRUE,"general";"via2",#N/A,TRUE,"general";"via3",#N/A,TRUE,"general"}</definedName>
    <definedName name="qwdas2" localSheetId="69" hidden="1">{"via1",#N/A,TRUE,"general";"via2",#N/A,TRUE,"general";"via3",#N/A,TRUE,"general"}</definedName>
    <definedName name="qwdas2" localSheetId="71" hidden="1">{"via1",#N/A,TRUE,"general";"via2",#N/A,TRUE,"general";"via3",#N/A,TRUE,"general"}</definedName>
    <definedName name="qwdas2" localSheetId="73" hidden="1">{"via1",#N/A,TRUE,"general";"via2",#N/A,TRUE,"general";"via3",#N/A,TRUE,"general"}</definedName>
    <definedName name="qwdas2" localSheetId="75" hidden="1">{"via1",#N/A,TRUE,"general";"via2",#N/A,TRUE,"general";"via3",#N/A,TRUE,"general"}</definedName>
    <definedName name="qwdas2" localSheetId="77" hidden="1">{"via1",#N/A,TRUE,"general";"via2",#N/A,TRUE,"general";"via3",#N/A,TRUE,"general"}</definedName>
    <definedName name="qwdas2" localSheetId="79"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 localSheetId="26">#REF!</definedName>
    <definedName name="QWE" localSheetId="28">#REF!</definedName>
    <definedName name="QWE" localSheetId="30">#REF!</definedName>
    <definedName name="QWE" localSheetId="81">#REF!</definedName>
    <definedName name="QWE" localSheetId="32">#REF!</definedName>
    <definedName name="QWE" localSheetId="34">#REF!</definedName>
    <definedName name="QWE" localSheetId="36">#REF!</definedName>
    <definedName name="QWE" localSheetId="38">#REF!</definedName>
    <definedName name="QWE" localSheetId="40">#REF!</definedName>
    <definedName name="QWE" localSheetId="42">#REF!</definedName>
    <definedName name="QWE" localSheetId="45">#REF!</definedName>
    <definedName name="QWE" localSheetId="47">#REF!</definedName>
    <definedName name="QWE" localSheetId="49">#REF!</definedName>
    <definedName name="QWE" localSheetId="51">#REF!</definedName>
    <definedName name="QWE" localSheetId="53">#REF!</definedName>
    <definedName name="QWE" localSheetId="55">#REF!</definedName>
    <definedName name="QWE" localSheetId="57">#REF!</definedName>
    <definedName name="QWE" localSheetId="59">#REF!</definedName>
    <definedName name="QWE" localSheetId="61">#REF!</definedName>
    <definedName name="QWE" localSheetId="63">#REF!</definedName>
    <definedName name="QWE" localSheetId="65">#REF!</definedName>
    <definedName name="QWE" localSheetId="67">#REF!</definedName>
    <definedName name="QWE" localSheetId="69">#REF!</definedName>
    <definedName name="QWE" localSheetId="71">#REF!</definedName>
    <definedName name="QWE" localSheetId="73">#REF!</definedName>
    <definedName name="QWE" localSheetId="75">#REF!</definedName>
    <definedName name="QWE" localSheetId="77">#REF!</definedName>
    <definedName name="QWE" localSheetId="79">#REF!</definedName>
    <definedName name="QWE" localSheetId="3">#REF!</definedName>
    <definedName name="QWE">#REF!</definedName>
    <definedName name="qweqe" localSheetId="26"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8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40" hidden="1">{"TAB1",#N/A,TRUE,"GENERAL";"TAB2",#N/A,TRUE,"GENERAL";"TAB3",#N/A,TRUE,"GENERAL";"TAB4",#N/A,TRUE,"GENERAL";"TAB5",#N/A,TRUE,"GENERAL"}</definedName>
    <definedName name="qweqe" localSheetId="42" hidden="1">{"TAB1",#N/A,TRUE,"GENERAL";"TAB2",#N/A,TRUE,"GENERAL";"TAB3",#N/A,TRUE,"GENERAL";"TAB4",#N/A,TRUE,"GENERAL";"TAB5",#N/A,TRUE,"GENERAL"}</definedName>
    <definedName name="qweqe" localSheetId="45" hidden="1">{"TAB1",#N/A,TRUE,"GENERAL";"TAB2",#N/A,TRUE,"GENERAL";"TAB3",#N/A,TRUE,"GENERAL";"TAB4",#N/A,TRUE,"GENERAL";"TAB5",#N/A,TRUE,"GENERAL"}</definedName>
    <definedName name="qweqe" localSheetId="47" hidden="1">{"TAB1",#N/A,TRUE,"GENERAL";"TAB2",#N/A,TRUE,"GENERAL";"TAB3",#N/A,TRUE,"GENERAL";"TAB4",#N/A,TRUE,"GENERAL";"TAB5",#N/A,TRUE,"GENERAL"}</definedName>
    <definedName name="qweqe" localSheetId="49" hidden="1">{"TAB1",#N/A,TRUE,"GENERAL";"TAB2",#N/A,TRUE,"GENERAL";"TAB3",#N/A,TRUE,"GENERAL";"TAB4",#N/A,TRUE,"GENERAL";"TAB5",#N/A,TRUE,"GENERAL"}</definedName>
    <definedName name="qweqe" localSheetId="51" hidden="1">{"TAB1",#N/A,TRUE,"GENERAL";"TAB2",#N/A,TRUE,"GENERAL";"TAB3",#N/A,TRUE,"GENERAL";"TAB4",#N/A,TRUE,"GENERAL";"TAB5",#N/A,TRUE,"GENERAL"}</definedName>
    <definedName name="qweqe" localSheetId="53" hidden="1">{"TAB1",#N/A,TRUE,"GENERAL";"TAB2",#N/A,TRUE,"GENERAL";"TAB3",#N/A,TRUE,"GENERAL";"TAB4",#N/A,TRUE,"GENERAL";"TAB5",#N/A,TRUE,"GENERAL"}</definedName>
    <definedName name="qweqe" localSheetId="55" hidden="1">{"TAB1",#N/A,TRUE,"GENERAL";"TAB2",#N/A,TRUE,"GENERAL";"TAB3",#N/A,TRUE,"GENERAL";"TAB4",#N/A,TRUE,"GENERAL";"TAB5",#N/A,TRUE,"GENERAL"}</definedName>
    <definedName name="qweqe" localSheetId="57" hidden="1">{"TAB1",#N/A,TRUE,"GENERAL";"TAB2",#N/A,TRUE,"GENERAL";"TAB3",#N/A,TRUE,"GENERAL";"TAB4",#N/A,TRUE,"GENERAL";"TAB5",#N/A,TRUE,"GENERAL"}</definedName>
    <definedName name="qweqe" localSheetId="59" hidden="1">{"TAB1",#N/A,TRUE,"GENERAL";"TAB2",#N/A,TRUE,"GENERAL";"TAB3",#N/A,TRUE,"GENERAL";"TAB4",#N/A,TRUE,"GENERAL";"TAB5",#N/A,TRUE,"GENERAL"}</definedName>
    <definedName name="qweqe" localSheetId="61" hidden="1">{"TAB1",#N/A,TRUE,"GENERAL";"TAB2",#N/A,TRUE,"GENERAL";"TAB3",#N/A,TRUE,"GENERAL";"TAB4",#N/A,TRUE,"GENERAL";"TAB5",#N/A,TRUE,"GENERAL"}</definedName>
    <definedName name="qweqe" localSheetId="63" hidden="1">{"TAB1",#N/A,TRUE,"GENERAL";"TAB2",#N/A,TRUE,"GENERAL";"TAB3",#N/A,TRUE,"GENERAL";"TAB4",#N/A,TRUE,"GENERAL";"TAB5",#N/A,TRUE,"GENERAL"}</definedName>
    <definedName name="qweqe" localSheetId="65" hidden="1">{"TAB1",#N/A,TRUE,"GENERAL";"TAB2",#N/A,TRUE,"GENERAL";"TAB3",#N/A,TRUE,"GENERAL";"TAB4",#N/A,TRUE,"GENERAL";"TAB5",#N/A,TRUE,"GENERAL"}</definedName>
    <definedName name="qweqe" localSheetId="67" hidden="1">{"TAB1",#N/A,TRUE,"GENERAL";"TAB2",#N/A,TRUE,"GENERAL";"TAB3",#N/A,TRUE,"GENERAL";"TAB4",#N/A,TRUE,"GENERAL";"TAB5",#N/A,TRUE,"GENERAL"}</definedName>
    <definedName name="qweqe" localSheetId="69" hidden="1">{"TAB1",#N/A,TRUE,"GENERAL";"TAB2",#N/A,TRUE,"GENERAL";"TAB3",#N/A,TRUE,"GENERAL";"TAB4",#N/A,TRUE,"GENERAL";"TAB5",#N/A,TRUE,"GENERAL"}</definedName>
    <definedName name="qweqe" localSheetId="71" hidden="1">{"TAB1",#N/A,TRUE,"GENERAL";"TAB2",#N/A,TRUE,"GENERAL";"TAB3",#N/A,TRUE,"GENERAL";"TAB4",#N/A,TRUE,"GENERAL";"TAB5",#N/A,TRUE,"GENERAL"}</definedName>
    <definedName name="qweqe" localSheetId="73" hidden="1">{"TAB1",#N/A,TRUE,"GENERAL";"TAB2",#N/A,TRUE,"GENERAL";"TAB3",#N/A,TRUE,"GENERAL";"TAB4",#N/A,TRUE,"GENERAL";"TAB5",#N/A,TRUE,"GENERAL"}</definedName>
    <definedName name="qweqe" localSheetId="75" hidden="1">{"TAB1",#N/A,TRUE,"GENERAL";"TAB2",#N/A,TRUE,"GENERAL";"TAB3",#N/A,TRUE,"GENERAL";"TAB4",#N/A,TRUE,"GENERAL";"TAB5",#N/A,TRUE,"GENERAL"}</definedName>
    <definedName name="qweqe" localSheetId="77" hidden="1">{"TAB1",#N/A,TRUE,"GENERAL";"TAB2",#N/A,TRUE,"GENERAL";"TAB3",#N/A,TRUE,"GENERAL";"TAB4",#N/A,TRUE,"GENERAL";"TAB5",#N/A,TRUE,"GENERAL"}</definedName>
    <definedName name="qweqe" localSheetId="79"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GH">#REF!</definedName>
    <definedName name="QWERTY" localSheetId="26">'1,1'!ERR</definedName>
    <definedName name="QWERTY" localSheetId="28">'1,2'!ERR</definedName>
    <definedName name="QWERTY" localSheetId="30">'1,3'!ERR</definedName>
    <definedName name="QWERTY" localSheetId="81">'12,2'!ERR</definedName>
    <definedName name="QWERTY" localSheetId="32">'2,1-7,2-10,1'!ERR</definedName>
    <definedName name="QWERTY" localSheetId="34">'2,2-7,3-10,2'!ERR</definedName>
    <definedName name="QWERTY" localSheetId="36">'2,3-10,3'!ERR</definedName>
    <definedName name="QWERTY" localSheetId="38">'2,4-10,4'!ERR</definedName>
    <definedName name="QWERTY" localSheetId="40">'3,1'!ERR</definedName>
    <definedName name="QWERTY" localSheetId="42">'3,2'!ERR</definedName>
    <definedName name="QWERTY" localSheetId="45">'3,3'!ERR</definedName>
    <definedName name="QWERTY" localSheetId="47">'3,5'!ERR</definedName>
    <definedName name="QWERTY" localSheetId="49">'3,6'!ERR</definedName>
    <definedName name="QWERTY" localSheetId="51">'4,1'!ERR</definedName>
    <definedName name="QWERTY" localSheetId="53">'5,1-11,1'!ERR</definedName>
    <definedName name="QWERTY" localSheetId="55">'6,1-8,2-12,1'!ERR</definedName>
    <definedName name="QWERTY" localSheetId="57">'6,2'!ERR</definedName>
    <definedName name="QWERTY" localSheetId="59">'6,3'!ERR</definedName>
    <definedName name="QWERTY" localSheetId="61">'6,4-9,2'!ERR</definedName>
    <definedName name="QWERTY" localSheetId="63">'6,5-9,3'!ERR</definedName>
    <definedName name="QWERTY" localSheetId="65">'6,6'!ERR</definedName>
    <definedName name="QWERTY" localSheetId="67">'6,7'!ERR</definedName>
    <definedName name="QWERTY" localSheetId="69">'6,8'!ERR</definedName>
    <definedName name="QWERTY" localSheetId="71">'6,9'!ERR</definedName>
    <definedName name="QWERTY" localSheetId="73">'7,1'!ERR</definedName>
    <definedName name="QWERTY" localSheetId="75">'8,1- 3,4'!ERR</definedName>
    <definedName name="QWERTY" localSheetId="77">'8,3'!ERR</definedName>
    <definedName name="QWERTY" localSheetId="79">'9,1'!ERR</definedName>
    <definedName name="QWERTY">[0]!ERR</definedName>
    <definedName name="qwewertet" localSheetId="3" hidden="1">{#N/A,#N/A,TRUE,"1842CWN0"}</definedName>
    <definedName name="qwewertet" hidden="1">{#N/A,#N/A,TRUE,"1842CWN0"}</definedName>
    <definedName name="QWQFMJGKLÑLG">#REF!</definedName>
    <definedName name="qwqwqwj" localSheetId="26"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8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40" hidden="1">{"TAB1",#N/A,TRUE,"GENERAL";"TAB2",#N/A,TRUE,"GENERAL";"TAB3",#N/A,TRUE,"GENERAL";"TAB4",#N/A,TRUE,"GENERAL";"TAB5",#N/A,TRUE,"GENERAL"}</definedName>
    <definedName name="qwqwqwj" localSheetId="42" hidden="1">{"TAB1",#N/A,TRUE,"GENERAL";"TAB2",#N/A,TRUE,"GENERAL";"TAB3",#N/A,TRUE,"GENERAL";"TAB4",#N/A,TRUE,"GENERAL";"TAB5",#N/A,TRUE,"GENERAL"}</definedName>
    <definedName name="qwqwqwj" localSheetId="45" hidden="1">{"TAB1",#N/A,TRUE,"GENERAL";"TAB2",#N/A,TRUE,"GENERAL";"TAB3",#N/A,TRUE,"GENERAL";"TAB4",#N/A,TRUE,"GENERAL";"TAB5",#N/A,TRUE,"GENERAL"}</definedName>
    <definedName name="qwqwqwj" localSheetId="47" hidden="1">{"TAB1",#N/A,TRUE,"GENERAL";"TAB2",#N/A,TRUE,"GENERAL";"TAB3",#N/A,TRUE,"GENERAL";"TAB4",#N/A,TRUE,"GENERAL";"TAB5",#N/A,TRUE,"GENERAL"}</definedName>
    <definedName name="qwqwqwj" localSheetId="49" hidden="1">{"TAB1",#N/A,TRUE,"GENERAL";"TAB2",#N/A,TRUE,"GENERAL";"TAB3",#N/A,TRUE,"GENERAL";"TAB4",#N/A,TRUE,"GENERAL";"TAB5",#N/A,TRUE,"GENERAL"}</definedName>
    <definedName name="qwqwqwj" localSheetId="51" hidden="1">{"TAB1",#N/A,TRUE,"GENERAL";"TAB2",#N/A,TRUE,"GENERAL";"TAB3",#N/A,TRUE,"GENERAL";"TAB4",#N/A,TRUE,"GENERAL";"TAB5",#N/A,TRUE,"GENERAL"}</definedName>
    <definedName name="qwqwqwj" localSheetId="53" hidden="1">{"TAB1",#N/A,TRUE,"GENERAL";"TAB2",#N/A,TRUE,"GENERAL";"TAB3",#N/A,TRUE,"GENERAL";"TAB4",#N/A,TRUE,"GENERAL";"TAB5",#N/A,TRUE,"GENERAL"}</definedName>
    <definedName name="qwqwqwj" localSheetId="55" hidden="1">{"TAB1",#N/A,TRUE,"GENERAL";"TAB2",#N/A,TRUE,"GENERAL";"TAB3",#N/A,TRUE,"GENERAL";"TAB4",#N/A,TRUE,"GENERAL";"TAB5",#N/A,TRUE,"GENERAL"}</definedName>
    <definedName name="qwqwqwj" localSheetId="57" hidden="1">{"TAB1",#N/A,TRUE,"GENERAL";"TAB2",#N/A,TRUE,"GENERAL";"TAB3",#N/A,TRUE,"GENERAL";"TAB4",#N/A,TRUE,"GENERAL";"TAB5",#N/A,TRUE,"GENERAL"}</definedName>
    <definedName name="qwqwqwj" localSheetId="59" hidden="1">{"TAB1",#N/A,TRUE,"GENERAL";"TAB2",#N/A,TRUE,"GENERAL";"TAB3",#N/A,TRUE,"GENERAL";"TAB4",#N/A,TRUE,"GENERAL";"TAB5",#N/A,TRUE,"GENERAL"}</definedName>
    <definedName name="qwqwqwj" localSheetId="61" hidden="1">{"TAB1",#N/A,TRUE,"GENERAL";"TAB2",#N/A,TRUE,"GENERAL";"TAB3",#N/A,TRUE,"GENERAL";"TAB4",#N/A,TRUE,"GENERAL";"TAB5",#N/A,TRUE,"GENERAL"}</definedName>
    <definedName name="qwqwqwj" localSheetId="63" hidden="1">{"TAB1",#N/A,TRUE,"GENERAL";"TAB2",#N/A,TRUE,"GENERAL";"TAB3",#N/A,TRUE,"GENERAL";"TAB4",#N/A,TRUE,"GENERAL";"TAB5",#N/A,TRUE,"GENERAL"}</definedName>
    <definedName name="qwqwqwj" localSheetId="65" hidden="1">{"TAB1",#N/A,TRUE,"GENERAL";"TAB2",#N/A,TRUE,"GENERAL";"TAB3",#N/A,TRUE,"GENERAL";"TAB4",#N/A,TRUE,"GENERAL";"TAB5",#N/A,TRUE,"GENERAL"}</definedName>
    <definedName name="qwqwqwj" localSheetId="67" hidden="1">{"TAB1",#N/A,TRUE,"GENERAL";"TAB2",#N/A,TRUE,"GENERAL";"TAB3",#N/A,TRUE,"GENERAL";"TAB4",#N/A,TRUE,"GENERAL";"TAB5",#N/A,TRUE,"GENERAL"}</definedName>
    <definedName name="qwqwqwj" localSheetId="69" hidden="1">{"TAB1",#N/A,TRUE,"GENERAL";"TAB2",#N/A,TRUE,"GENERAL";"TAB3",#N/A,TRUE,"GENERAL";"TAB4",#N/A,TRUE,"GENERAL";"TAB5",#N/A,TRUE,"GENERAL"}</definedName>
    <definedName name="qwqwqwj" localSheetId="71" hidden="1">{"TAB1",#N/A,TRUE,"GENERAL";"TAB2",#N/A,TRUE,"GENERAL";"TAB3",#N/A,TRUE,"GENERAL";"TAB4",#N/A,TRUE,"GENERAL";"TAB5",#N/A,TRUE,"GENERAL"}</definedName>
    <definedName name="qwqwqwj" localSheetId="73" hidden="1">{"TAB1",#N/A,TRUE,"GENERAL";"TAB2",#N/A,TRUE,"GENERAL";"TAB3",#N/A,TRUE,"GENERAL";"TAB4",#N/A,TRUE,"GENERAL";"TAB5",#N/A,TRUE,"GENERAL"}</definedName>
    <definedName name="qwqwqwj" localSheetId="75" hidden="1">{"TAB1",#N/A,TRUE,"GENERAL";"TAB2",#N/A,TRUE,"GENERAL";"TAB3",#N/A,TRUE,"GENERAL";"TAB4",#N/A,TRUE,"GENERAL";"TAB5",#N/A,TRUE,"GENERAL"}</definedName>
    <definedName name="qwqwqwj" localSheetId="77" hidden="1">{"TAB1",#N/A,TRUE,"GENERAL";"TAB2",#N/A,TRUE,"GENERAL";"TAB3",#N/A,TRUE,"GENERAL";"TAB4",#N/A,TRUE,"GENERAL";"TAB5",#N/A,TRUE,"GENERAL"}</definedName>
    <definedName name="qwqwqwj" localSheetId="79"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a">#REF!</definedName>
    <definedName name="Rates">#REF!</definedName>
    <definedName name="RD">#REF!</definedName>
    <definedName name="RDN">[61]Hoja1!$G$7</definedName>
    <definedName name="rdq">#REF!</definedName>
    <definedName name="rds" localSheetId="56">#REF!</definedName>
    <definedName name="rds" localSheetId="58">#REF!</definedName>
    <definedName name="rds" localSheetId="60">#REF!</definedName>
    <definedName name="rds" localSheetId="62">#REF!</definedName>
    <definedName name="rds" localSheetId="64">#REF!</definedName>
    <definedName name="rds" localSheetId="66">#REF!</definedName>
    <definedName name="rds" localSheetId="68">#REF!</definedName>
    <definedName name="rds">#REF!</definedName>
    <definedName name="Reactores">#REF!</definedName>
    <definedName name="Recall_2">'[139] ASR+Nafta'!$E$9:$E$21</definedName>
    <definedName name="Recall_3">'[139]Todos+Nafta'!$E$9:$E$21</definedName>
    <definedName name="Recorder">#REF!</definedName>
    <definedName name="recursos">[148]RECURSOS!$A$8:$A$204</definedName>
    <definedName name="REG">'[128]Estado Resumen'!XFC1&gt;2.5</definedName>
    <definedName name="rege" localSheetId="26" hidden="1">{"TAB1",#N/A,TRUE,"GENERAL";"TAB2",#N/A,TRUE,"GENERAL";"TAB3",#N/A,TRUE,"GENERAL";"TAB4",#N/A,TRUE,"GENERAL";"TAB5",#N/A,TRUE,"GENERAL"}</definedName>
    <definedName name="rege" localSheetId="28" hidden="1">{"TAB1",#N/A,TRUE,"GENERAL";"TAB2",#N/A,TRUE,"GENERAL";"TAB3",#N/A,TRUE,"GENERAL";"TAB4",#N/A,TRUE,"GENERAL";"TAB5",#N/A,TRUE,"GENERAL"}</definedName>
    <definedName name="rege" localSheetId="30" hidden="1">{"TAB1",#N/A,TRUE,"GENERAL";"TAB2",#N/A,TRUE,"GENERAL";"TAB3",#N/A,TRUE,"GENERAL";"TAB4",#N/A,TRUE,"GENERAL";"TAB5",#N/A,TRUE,"GENERAL"}</definedName>
    <definedName name="rege" localSheetId="8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4" hidden="1">{"TAB1",#N/A,TRUE,"GENERAL";"TAB2",#N/A,TRUE,"GENERAL";"TAB3",#N/A,TRUE,"GENERAL";"TAB4",#N/A,TRUE,"GENERAL";"TAB5",#N/A,TRUE,"GENERAL"}</definedName>
    <definedName name="rege" localSheetId="36" hidden="1">{"TAB1",#N/A,TRUE,"GENERAL";"TAB2",#N/A,TRUE,"GENERAL";"TAB3",#N/A,TRUE,"GENERAL";"TAB4",#N/A,TRUE,"GENERAL";"TAB5",#N/A,TRUE,"GENERAL"}</definedName>
    <definedName name="rege" localSheetId="38" hidden="1">{"TAB1",#N/A,TRUE,"GENERAL";"TAB2",#N/A,TRUE,"GENERAL";"TAB3",#N/A,TRUE,"GENERAL";"TAB4",#N/A,TRUE,"GENERAL";"TAB5",#N/A,TRUE,"GENERAL"}</definedName>
    <definedName name="rege" localSheetId="40" hidden="1">{"TAB1",#N/A,TRUE,"GENERAL";"TAB2",#N/A,TRUE,"GENERAL";"TAB3",#N/A,TRUE,"GENERAL";"TAB4",#N/A,TRUE,"GENERAL";"TAB5",#N/A,TRUE,"GENERAL"}</definedName>
    <definedName name="rege" localSheetId="42" hidden="1">{"TAB1",#N/A,TRUE,"GENERAL";"TAB2",#N/A,TRUE,"GENERAL";"TAB3",#N/A,TRUE,"GENERAL";"TAB4",#N/A,TRUE,"GENERAL";"TAB5",#N/A,TRUE,"GENERAL"}</definedName>
    <definedName name="rege" localSheetId="45" hidden="1">{"TAB1",#N/A,TRUE,"GENERAL";"TAB2",#N/A,TRUE,"GENERAL";"TAB3",#N/A,TRUE,"GENERAL";"TAB4",#N/A,TRUE,"GENERAL";"TAB5",#N/A,TRUE,"GENERAL"}</definedName>
    <definedName name="rege" localSheetId="47" hidden="1">{"TAB1",#N/A,TRUE,"GENERAL";"TAB2",#N/A,TRUE,"GENERAL";"TAB3",#N/A,TRUE,"GENERAL";"TAB4",#N/A,TRUE,"GENERAL";"TAB5",#N/A,TRUE,"GENERAL"}</definedName>
    <definedName name="rege" localSheetId="49" hidden="1">{"TAB1",#N/A,TRUE,"GENERAL";"TAB2",#N/A,TRUE,"GENERAL";"TAB3",#N/A,TRUE,"GENERAL";"TAB4",#N/A,TRUE,"GENERAL";"TAB5",#N/A,TRUE,"GENERAL"}</definedName>
    <definedName name="rege" localSheetId="51" hidden="1">{"TAB1",#N/A,TRUE,"GENERAL";"TAB2",#N/A,TRUE,"GENERAL";"TAB3",#N/A,TRUE,"GENERAL";"TAB4",#N/A,TRUE,"GENERAL";"TAB5",#N/A,TRUE,"GENERAL"}</definedName>
    <definedName name="rege" localSheetId="53" hidden="1">{"TAB1",#N/A,TRUE,"GENERAL";"TAB2",#N/A,TRUE,"GENERAL";"TAB3",#N/A,TRUE,"GENERAL";"TAB4",#N/A,TRUE,"GENERAL";"TAB5",#N/A,TRUE,"GENERAL"}</definedName>
    <definedName name="rege" localSheetId="55" hidden="1">{"TAB1",#N/A,TRUE,"GENERAL";"TAB2",#N/A,TRUE,"GENERAL";"TAB3",#N/A,TRUE,"GENERAL";"TAB4",#N/A,TRUE,"GENERAL";"TAB5",#N/A,TRUE,"GENERAL"}</definedName>
    <definedName name="rege" localSheetId="57" hidden="1">{"TAB1",#N/A,TRUE,"GENERAL";"TAB2",#N/A,TRUE,"GENERAL";"TAB3",#N/A,TRUE,"GENERAL";"TAB4",#N/A,TRUE,"GENERAL";"TAB5",#N/A,TRUE,"GENERAL"}</definedName>
    <definedName name="rege" localSheetId="59" hidden="1">{"TAB1",#N/A,TRUE,"GENERAL";"TAB2",#N/A,TRUE,"GENERAL";"TAB3",#N/A,TRUE,"GENERAL";"TAB4",#N/A,TRUE,"GENERAL";"TAB5",#N/A,TRUE,"GENERAL"}</definedName>
    <definedName name="rege" localSheetId="61" hidden="1">{"TAB1",#N/A,TRUE,"GENERAL";"TAB2",#N/A,TRUE,"GENERAL";"TAB3",#N/A,TRUE,"GENERAL";"TAB4",#N/A,TRUE,"GENERAL";"TAB5",#N/A,TRUE,"GENERAL"}</definedName>
    <definedName name="rege" localSheetId="63" hidden="1">{"TAB1",#N/A,TRUE,"GENERAL";"TAB2",#N/A,TRUE,"GENERAL";"TAB3",#N/A,TRUE,"GENERAL";"TAB4",#N/A,TRUE,"GENERAL";"TAB5",#N/A,TRUE,"GENERAL"}</definedName>
    <definedName name="rege" localSheetId="65" hidden="1">{"TAB1",#N/A,TRUE,"GENERAL";"TAB2",#N/A,TRUE,"GENERAL";"TAB3",#N/A,TRUE,"GENERAL";"TAB4",#N/A,TRUE,"GENERAL";"TAB5",#N/A,TRUE,"GENERAL"}</definedName>
    <definedName name="rege" localSheetId="67" hidden="1">{"TAB1",#N/A,TRUE,"GENERAL";"TAB2",#N/A,TRUE,"GENERAL";"TAB3",#N/A,TRUE,"GENERAL";"TAB4",#N/A,TRUE,"GENERAL";"TAB5",#N/A,TRUE,"GENERAL"}</definedName>
    <definedName name="rege" localSheetId="69" hidden="1">{"TAB1",#N/A,TRUE,"GENERAL";"TAB2",#N/A,TRUE,"GENERAL";"TAB3",#N/A,TRUE,"GENERAL";"TAB4",#N/A,TRUE,"GENERAL";"TAB5",#N/A,TRUE,"GENERAL"}</definedName>
    <definedName name="rege" localSheetId="71" hidden="1">{"TAB1",#N/A,TRUE,"GENERAL";"TAB2",#N/A,TRUE,"GENERAL";"TAB3",#N/A,TRUE,"GENERAL";"TAB4",#N/A,TRUE,"GENERAL";"TAB5",#N/A,TRUE,"GENERAL"}</definedName>
    <definedName name="rege" localSheetId="73" hidden="1">{"TAB1",#N/A,TRUE,"GENERAL";"TAB2",#N/A,TRUE,"GENERAL";"TAB3",#N/A,TRUE,"GENERAL";"TAB4",#N/A,TRUE,"GENERAL";"TAB5",#N/A,TRUE,"GENERAL"}</definedName>
    <definedName name="rege" localSheetId="75" hidden="1">{"TAB1",#N/A,TRUE,"GENERAL";"TAB2",#N/A,TRUE,"GENERAL";"TAB3",#N/A,TRUE,"GENERAL";"TAB4",#N/A,TRUE,"GENERAL";"TAB5",#N/A,TRUE,"GENERAL"}</definedName>
    <definedName name="rege" localSheetId="77" hidden="1">{"TAB1",#N/A,TRUE,"GENERAL";"TAB2",#N/A,TRUE,"GENERAL";"TAB3",#N/A,TRUE,"GENERAL";"TAB4",#N/A,TRUE,"GENERAL";"TAB5",#N/A,TRUE,"GENERAL"}</definedName>
    <definedName name="rege" localSheetId="79"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[138]Tablas!$M$6:$M$8</definedName>
    <definedName name="REGIONAL" localSheetId="26">[138]Tablas!$I$6:$I$10</definedName>
    <definedName name="REGIONAL" localSheetId="28">[138]Tablas!$I$6:$I$10</definedName>
    <definedName name="REGIONAL" localSheetId="30">[138]Tablas!$I$6:$I$10</definedName>
    <definedName name="REGIONAL" localSheetId="81">[138]Tablas!$I$6:$I$10</definedName>
    <definedName name="REGIONAL" localSheetId="32">[138]Tablas!$I$6:$I$10</definedName>
    <definedName name="REGIONAL" localSheetId="34">[138]Tablas!$I$6:$I$10</definedName>
    <definedName name="REGIONAL" localSheetId="36">[138]Tablas!$I$6:$I$10</definedName>
    <definedName name="REGIONAL" localSheetId="38">[138]Tablas!$I$6:$I$10</definedName>
    <definedName name="REGIONAL" localSheetId="40">[138]Tablas!$I$6:$I$10</definedName>
    <definedName name="REGIONAL" localSheetId="42">[138]Tablas!$I$6:$I$10</definedName>
    <definedName name="REGIONAL" localSheetId="45">[138]Tablas!$I$6:$I$10</definedName>
    <definedName name="REGIONAL" localSheetId="47">[138]Tablas!$I$6:$I$10</definedName>
    <definedName name="REGIONAL" localSheetId="49">[138]Tablas!$I$6:$I$10</definedName>
    <definedName name="REGIONAL" localSheetId="51">[138]Tablas!$I$6:$I$10</definedName>
    <definedName name="REGIONAL" localSheetId="53">[138]Tablas!$I$6:$I$10</definedName>
    <definedName name="REGIONAL" localSheetId="55">[138]Tablas!$I$6:$I$10</definedName>
    <definedName name="REGIONAL" localSheetId="57">[138]Tablas!$I$6:$I$10</definedName>
    <definedName name="REGIONAL" localSheetId="59">[138]Tablas!$I$6:$I$10</definedName>
    <definedName name="REGIONAL" localSheetId="61">[138]Tablas!$I$6:$I$10</definedName>
    <definedName name="REGIONAL" localSheetId="63">[138]Tablas!$I$6:$I$10</definedName>
    <definedName name="REGIONAL" localSheetId="65">[138]Tablas!$I$6:$I$10</definedName>
    <definedName name="REGIONAL" localSheetId="67">[138]Tablas!$I$6:$I$10</definedName>
    <definedName name="REGIONAL" localSheetId="69">[138]Tablas!$I$6:$I$10</definedName>
    <definedName name="REGIONAL" localSheetId="71">[138]Tablas!$I$6:$I$10</definedName>
    <definedName name="REGIONAL" localSheetId="73">[138]Tablas!$I$6:$I$10</definedName>
    <definedName name="REGIONAL" localSheetId="75">[138]Tablas!$I$6:$I$10</definedName>
    <definedName name="REGIONAL" localSheetId="77">[138]Tablas!$I$6:$I$10</definedName>
    <definedName name="REGIONAL" localSheetId="79">[138]Tablas!$I$6:$I$10</definedName>
    <definedName name="REGIONAL" localSheetId="3">[138]Tablas!$I$6:$I$10</definedName>
    <definedName name="regional">[65]CARRETERAS!$A$2</definedName>
    <definedName name="RegistroCoordinador">#REF!</definedName>
    <definedName name="regresd" localSheetId="26"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8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40" hidden="1">{"TAB1",#N/A,TRUE,"GENERAL";"TAB2",#N/A,TRUE,"GENERAL";"TAB3",#N/A,TRUE,"GENERAL";"TAB4",#N/A,TRUE,"GENERAL";"TAB5",#N/A,TRUE,"GENERAL"}</definedName>
    <definedName name="regresd" localSheetId="42" hidden="1">{"TAB1",#N/A,TRUE,"GENERAL";"TAB2",#N/A,TRUE,"GENERAL";"TAB3",#N/A,TRUE,"GENERAL";"TAB4",#N/A,TRUE,"GENERAL";"TAB5",#N/A,TRUE,"GENERAL"}</definedName>
    <definedName name="regresd" localSheetId="45" hidden="1">{"TAB1",#N/A,TRUE,"GENERAL";"TAB2",#N/A,TRUE,"GENERAL";"TAB3",#N/A,TRUE,"GENERAL";"TAB4",#N/A,TRUE,"GENERAL";"TAB5",#N/A,TRUE,"GENERAL"}</definedName>
    <definedName name="regresd" localSheetId="47" hidden="1">{"TAB1",#N/A,TRUE,"GENERAL";"TAB2",#N/A,TRUE,"GENERAL";"TAB3",#N/A,TRUE,"GENERAL";"TAB4",#N/A,TRUE,"GENERAL";"TAB5",#N/A,TRUE,"GENERAL"}</definedName>
    <definedName name="regresd" localSheetId="49" hidden="1">{"TAB1",#N/A,TRUE,"GENERAL";"TAB2",#N/A,TRUE,"GENERAL";"TAB3",#N/A,TRUE,"GENERAL";"TAB4",#N/A,TRUE,"GENERAL";"TAB5",#N/A,TRUE,"GENERAL"}</definedName>
    <definedName name="regresd" localSheetId="51" hidden="1">{"TAB1",#N/A,TRUE,"GENERAL";"TAB2",#N/A,TRUE,"GENERAL";"TAB3",#N/A,TRUE,"GENERAL";"TAB4",#N/A,TRUE,"GENERAL";"TAB5",#N/A,TRUE,"GENERAL"}</definedName>
    <definedName name="regresd" localSheetId="53" hidden="1">{"TAB1",#N/A,TRUE,"GENERAL";"TAB2",#N/A,TRUE,"GENERAL";"TAB3",#N/A,TRUE,"GENERAL";"TAB4",#N/A,TRUE,"GENERAL";"TAB5",#N/A,TRUE,"GENERAL"}</definedName>
    <definedName name="regresd" localSheetId="55" hidden="1">{"TAB1",#N/A,TRUE,"GENERAL";"TAB2",#N/A,TRUE,"GENERAL";"TAB3",#N/A,TRUE,"GENERAL";"TAB4",#N/A,TRUE,"GENERAL";"TAB5",#N/A,TRUE,"GENERAL"}</definedName>
    <definedName name="regresd" localSheetId="57" hidden="1">{"TAB1",#N/A,TRUE,"GENERAL";"TAB2",#N/A,TRUE,"GENERAL";"TAB3",#N/A,TRUE,"GENERAL";"TAB4",#N/A,TRUE,"GENERAL";"TAB5",#N/A,TRUE,"GENERAL"}</definedName>
    <definedName name="regresd" localSheetId="59" hidden="1">{"TAB1",#N/A,TRUE,"GENERAL";"TAB2",#N/A,TRUE,"GENERAL";"TAB3",#N/A,TRUE,"GENERAL";"TAB4",#N/A,TRUE,"GENERAL";"TAB5",#N/A,TRUE,"GENERAL"}</definedName>
    <definedName name="regresd" localSheetId="61" hidden="1">{"TAB1",#N/A,TRUE,"GENERAL";"TAB2",#N/A,TRUE,"GENERAL";"TAB3",#N/A,TRUE,"GENERAL";"TAB4",#N/A,TRUE,"GENERAL";"TAB5",#N/A,TRUE,"GENERAL"}</definedName>
    <definedName name="regresd" localSheetId="63" hidden="1">{"TAB1",#N/A,TRUE,"GENERAL";"TAB2",#N/A,TRUE,"GENERAL";"TAB3",#N/A,TRUE,"GENERAL";"TAB4",#N/A,TRUE,"GENERAL";"TAB5",#N/A,TRUE,"GENERAL"}</definedName>
    <definedName name="regresd" localSheetId="65" hidden="1">{"TAB1",#N/A,TRUE,"GENERAL";"TAB2",#N/A,TRUE,"GENERAL";"TAB3",#N/A,TRUE,"GENERAL";"TAB4",#N/A,TRUE,"GENERAL";"TAB5",#N/A,TRUE,"GENERAL"}</definedName>
    <definedName name="regresd" localSheetId="67" hidden="1">{"TAB1",#N/A,TRUE,"GENERAL";"TAB2",#N/A,TRUE,"GENERAL";"TAB3",#N/A,TRUE,"GENERAL";"TAB4",#N/A,TRUE,"GENERAL";"TAB5",#N/A,TRUE,"GENERAL"}</definedName>
    <definedName name="regresd" localSheetId="69" hidden="1">{"TAB1",#N/A,TRUE,"GENERAL";"TAB2",#N/A,TRUE,"GENERAL";"TAB3",#N/A,TRUE,"GENERAL";"TAB4",#N/A,TRUE,"GENERAL";"TAB5",#N/A,TRUE,"GENERAL"}</definedName>
    <definedName name="regresd" localSheetId="71" hidden="1">{"TAB1",#N/A,TRUE,"GENERAL";"TAB2",#N/A,TRUE,"GENERAL";"TAB3",#N/A,TRUE,"GENERAL";"TAB4",#N/A,TRUE,"GENERAL";"TAB5",#N/A,TRUE,"GENERAL"}</definedName>
    <definedName name="regresd" localSheetId="73" hidden="1">{"TAB1",#N/A,TRUE,"GENERAL";"TAB2",#N/A,TRUE,"GENERAL";"TAB3",#N/A,TRUE,"GENERAL";"TAB4",#N/A,TRUE,"GENERAL";"TAB5",#N/A,TRUE,"GENERAL"}</definedName>
    <definedName name="regresd" localSheetId="75" hidden="1">{"TAB1",#N/A,TRUE,"GENERAL";"TAB2",#N/A,TRUE,"GENERAL";"TAB3",#N/A,TRUE,"GENERAL";"TAB4",#N/A,TRUE,"GENERAL";"TAB5",#N/A,TRUE,"GENERAL"}</definedName>
    <definedName name="regresd" localSheetId="77" hidden="1">{"TAB1",#N/A,TRUE,"GENERAL";"TAB2",#N/A,TRUE,"GENERAL";"TAB3",#N/A,TRUE,"GENERAL";"TAB4",#N/A,TRUE,"GENERAL";"TAB5",#N/A,TRUE,"GENERAL"}</definedName>
    <definedName name="regresd" localSheetId="79"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8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40"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45" hidden="1">{"TAB1",#N/A,TRUE,"GENERAL";"TAB2",#N/A,TRUE,"GENERAL";"TAB3",#N/A,TRUE,"GENERAL";"TAB4",#N/A,TRUE,"GENERAL";"TAB5",#N/A,TRUE,"GENERAL"}</definedName>
    <definedName name="regthio" localSheetId="47" hidden="1">{"TAB1",#N/A,TRUE,"GENERAL";"TAB2",#N/A,TRUE,"GENERAL";"TAB3",#N/A,TRUE,"GENERAL";"TAB4",#N/A,TRUE,"GENERAL";"TAB5",#N/A,TRUE,"GENERAL"}</definedName>
    <definedName name="regthio" localSheetId="49" hidden="1">{"TAB1",#N/A,TRUE,"GENERAL";"TAB2",#N/A,TRUE,"GENERAL";"TAB3",#N/A,TRUE,"GENERAL";"TAB4",#N/A,TRUE,"GENERAL";"TAB5",#N/A,TRUE,"GENERAL"}</definedName>
    <definedName name="regthio" localSheetId="51" hidden="1">{"TAB1",#N/A,TRUE,"GENERAL";"TAB2",#N/A,TRUE,"GENERAL";"TAB3",#N/A,TRUE,"GENERAL";"TAB4",#N/A,TRUE,"GENERAL";"TAB5",#N/A,TRUE,"GENERAL"}</definedName>
    <definedName name="regthio" localSheetId="53" hidden="1">{"TAB1",#N/A,TRUE,"GENERAL";"TAB2",#N/A,TRUE,"GENERAL";"TAB3",#N/A,TRUE,"GENERAL";"TAB4",#N/A,TRUE,"GENERAL";"TAB5",#N/A,TRUE,"GENERAL"}</definedName>
    <definedName name="regthio" localSheetId="55" hidden="1">{"TAB1",#N/A,TRUE,"GENERAL";"TAB2",#N/A,TRUE,"GENERAL";"TAB3",#N/A,TRUE,"GENERAL";"TAB4",#N/A,TRUE,"GENERAL";"TAB5",#N/A,TRUE,"GENERAL"}</definedName>
    <definedName name="regthio" localSheetId="57" hidden="1">{"TAB1",#N/A,TRUE,"GENERAL";"TAB2",#N/A,TRUE,"GENERAL";"TAB3",#N/A,TRUE,"GENERAL";"TAB4",#N/A,TRUE,"GENERAL";"TAB5",#N/A,TRUE,"GENERAL"}</definedName>
    <definedName name="regthio" localSheetId="59" hidden="1">{"TAB1",#N/A,TRUE,"GENERAL";"TAB2",#N/A,TRUE,"GENERAL";"TAB3",#N/A,TRUE,"GENERAL";"TAB4",#N/A,TRUE,"GENERAL";"TAB5",#N/A,TRUE,"GENERAL"}</definedName>
    <definedName name="regthio" localSheetId="61" hidden="1">{"TAB1",#N/A,TRUE,"GENERAL";"TAB2",#N/A,TRUE,"GENERAL";"TAB3",#N/A,TRUE,"GENERAL";"TAB4",#N/A,TRUE,"GENERAL";"TAB5",#N/A,TRUE,"GENERAL"}</definedName>
    <definedName name="regthio" localSheetId="63" hidden="1">{"TAB1",#N/A,TRUE,"GENERAL";"TAB2",#N/A,TRUE,"GENERAL";"TAB3",#N/A,TRUE,"GENERAL";"TAB4",#N/A,TRUE,"GENERAL";"TAB5",#N/A,TRUE,"GENERAL"}</definedName>
    <definedName name="regthio" localSheetId="65" hidden="1">{"TAB1",#N/A,TRUE,"GENERAL";"TAB2",#N/A,TRUE,"GENERAL";"TAB3",#N/A,TRUE,"GENERAL";"TAB4",#N/A,TRUE,"GENERAL";"TAB5",#N/A,TRUE,"GENERAL"}</definedName>
    <definedName name="regthio" localSheetId="67" hidden="1">{"TAB1",#N/A,TRUE,"GENERAL";"TAB2",#N/A,TRUE,"GENERAL";"TAB3",#N/A,TRUE,"GENERAL";"TAB4",#N/A,TRUE,"GENERAL";"TAB5",#N/A,TRUE,"GENERAL"}</definedName>
    <definedName name="regthio" localSheetId="69" hidden="1">{"TAB1",#N/A,TRUE,"GENERAL";"TAB2",#N/A,TRUE,"GENERAL";"TAB3",#N/A,TRUE,"GENERAL";"TAB4",#N/A,TRUE,"GENERAL";"TAB5",#N/A,TRUE,"GENERAL"}</definedName>
    <definedName name="regthio" localSheetId="71" hidden="1">{"TAB1",#N/A,TRUE,"GENERAL";"TAB2",#N/A,TRUE,"GENERAL";"TAB3",#N/A,TRUE,"GENERAL";"TAB4",#N/A,TRUE,"GENERAL";"TAB5",#N/A,TRUE,"GENERAL"}</definedName>
    <definedName name="regthio" localSheetId="73" hidden="1">{"TAB1",#N/A,TRUE,"GENERAL";"TAB2",#N/A,TRUE,"GENERAL";"TAB3",#N/A,TRUE,"GENERAL";"TAB4",#N/A,TRUE,"GENERAL";"TAB5",#N/A,TRUE,"GENERAL"}</definedName>
    <definedName name="regthio" localSheetId="75" hidden="1">{"TAB1",#N/A,TRUE,"GENERAL";"TAB2",#N/A,TRUE,"GENERAL";"TAB3",#N/A,TRUE,"GENERAL";"TAB4",#N/A,TRUE,"GENERAL";"TAB5",#N/A,TRUE,"GENERAL"}</definedName>
    <definedName name="regthio" localSheetId="77" hidden="1">{"TAB1",#N/A,TRUE,"GENERAL";"TAB2",#N/A,TRUE,"GENERAL";"TAB3",#N/A,TRUE,"GENERAL";"TAB4",#N/A,TRUE,"GENERAL";"TAB5",#N/A,TRUE,"GENERAL"}</definedName>
    <definedName name="regthio" localSheetId="79"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'[129]ESTADO VÍA-CRIT.TECNICO'!XFC1&gt;2.5</definedName>
    <definedName name="REGULAR4006" localSheetId="56">#REF!</definedName>
    <definedName name="REGULAR4006" localSheetId="58">#REF!</definedName>
    <definedName name="REGULAR4006" localSheetId="60">#REF!</definedName>
    <definedName name="REGULAR4006" localSheetId="62">#REF!</definedName>
    <definedName name="REGULAR4006" localSheetId="64">#REF!</definedName>
    <definedName name="REGULAR4006" localSheetId="66">#REF!</definedName>
    <definedName name="REGULAR4006" localSheetId="68">#REF!</definedName>
    <definedName name="REGULAR4006">#REF!</definedName>
    <definedName name="REGULAR4006A" localSheetId="56">#REF!</definedName>
    <definedName name="REGULAR4006A" localSheetId="58">#REF!</definedName>
    <definedName name="REGULAR4006A" localSheetId="60">#REF!</definedName>
    <definedName name="REGULAR4006A" localSheetId="62">#REF!</definedName>
    <definedName name="REGULAR4006A" localSheetId="64">#REF!</definedName>
    <definedName name="REGULAR4006A" localSheetId="66">#REF!</definedName>
    <definedName name="REGULAR4006A" localSheetId="68">#REF!</definedName>
    <definedName name="REGULAR4006A">#REF!</definedName>
    <definedName name="REGULAR40CN01" localSheetId="56">#REF!</definedName>
    <definedName name="REGULAR40CN01" localSheetId="58">#REF!</definedName>
    <definedName name="REGULAR40CN01" localSheetId="60">#REF!</definedName>
    <definedName name="REGULAR40CN01" localSheetId="62">#REF!</definedName>
    <definedName name="REGULAR40CN01" localSheetId="64">#REF!</definedName>
    <definedName name="REGULAR40CN01" localSheetId="66">#REF!</definedName>
    <definedName name="REGULAR40CN01" localSheetId="68">#REF!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6">'1,1'!ERR</definedName>
    <definedName name="REICIO" localSheetId="28">'1,2'!ERR</definedName>
    <definedName name="REICIO" localSheetId="30">'1,3'!ERR</definedName>
    <definedName name="REICIO" localSheetId="81">'12,2'!ERR</definedName>
    <definedName name="REICIO" localSheetId="32">'2,1-7,2-10,1'!ERR</definedName>
    <definedName name="REICIO" localSheetId="34">'2,2-7,3-10,2'!ERR</definedName>
    <definedName name="REICIO" localSheetId="36">'2,3-10,3'!ERR</definedName>
    <definedName name="REICIO" localSheetId="38">'2,4-10,4'!ERR</definedName>
    <definedName name="REICIO" localSheetId="40">'3,1'!ERR</definedName>
    <definedName name="REICIO" localSheetId="42">'3,2'!ERR</definedName>
    <definedName name="REICIO" localSheetId="45">'3,3'!ERR</definedName>
    <definedName name="REICIO" localSheetId="47">'3,5'!ERR</definedName>
    <definedName name="REICIO" localSheetId="49">'3,6'!ERR</definedName>
    <definedName name="REICIO" localSheetId="51">'4,1'!ERR</definedName>
    <definedName name="REICIO" localSheetId="53">'5,1-11,1'!ERR</definedName>
    <definedName name="REICIO" localSheetId="55">'6,1-8,2-12,1'!ERR</definedName>
    <definedName name="REICIO" localSheetId="57">'6,2'!ERR</definedName>
    <definedName name="REICIO" localSheetId="59">'6,3'!ERR</definedName>
    <definedName name="REICIO" localSheetId="61">'6,4-9,2'!ERR</definedName>
    <definedName name="REICIO" localSheetId="63">'6,5-9,3'!ERR</definedName>
    <definedName name="REICIO" localSheetId="65">'6,6'!ERR</definedName>
    <definedName name="REICIO" localSheetId="67">'6,7'!ERR</definedName>
    <definedName name="REICIO" localSheetId="69">'6,8'!ERR</definedName>
    <definedName name="REICIO" localSheetId="71">'6,9'!ERR</definedName>
    <definedName name="REICIO" localSheetId="73">'7,1'!ERR</definedName>
    <definedName name="REICIO" localSheetId="75">'8,1- 3,4'!ERR</definedName>
    <definedName name="REICIO" localSheetId="77">'8,3'!ERR</definedName>
    <definedName name="REICIO" localSheetId="79">'9,1'!ERR</definedName>
    <definedName name="REICIO">[0]!ERR</definedName>
    <definedName name="Reimbursement">"Reembolso"</definedName>
    <definedName name="reinicio" localSheetId="26">'1,1'!ERR</definedName>
    <definedName name="reinicio" localSheetId="28">'1,2'!ERR</definedName>
    <definedName name="reinicio" localSheetId="30">'1,3'!ERR</definedName>
    <definedName name="reinicio" localSheetId="81">'12,2'!ERR</definedName>
    <definedName name="reinicio" localSheetId="32">'2,1-7,2-10,1'!ERR</definedName>
    <definedName name="reinicio" localSheetId="34">'2,2-7,3-10,2'!ERR</definedName>
    <definedName name="reinicio" localSheetId="36">'2,3-10,3'!ERR</definedName>
    <definedName name="reinicio" localSheetId="38">'2,4-10,4'!ERR</definedName>
    <definedName name="reinicio" localSheetId="40">'3,1'!ERR</definedName>
    <definedName name="reinicio" localSheetId="42">'3,2'!ERR</definedName>
    <definedName name="reinicio" localSheetId="45">'3,3'!ERR</definedName>
    <definedName name="reinicio" localSheetId="47">'3,5'!ERR</definedName>
    <definedName name="reinicio" localSheetId="49">'3,6'!ERR</definedName>
    <definedName name="reinicio" localSheetId="51">'4,1'!ERR</definedName>
    <definedName name="reinicio" localSheetId="53">'5,1-11,1'!ERR</definedName>
    <definedName name="reinicio" localSheetId="55">'6,1-8,2-12,1'!ERR</definedName>
    <definedName name="reinicio" localSheetId="57">'6,2'!ERR</definedName>
    <definedName name="reinicio" localSheetId="59">'6,3'!ERR</definedName>
    <definedName name="reinicio" localSheetId="61">'6,4-9,2'!ERR</definedName>
    <definedName name="reinicio" localSheetId="63">'6,5-9,3'!ERR</definedName>
    <definedName name="reinicio" localSheetId="65">'6,6'!ERR</definedName>
    <definedName name="reinicio" localSheetId="67">'6,7'!ERR</definedName>
    <definedName name="reinicio" localSheetId="69">'6,8'!ERR</definedName>
    <definedName name="reinicio" localSheetId="71">'6,9'!ERR</definedName>
    <definedName name="reinicio" localSheetId="73">'7,1'!ERR</definedName>
    <definedName name="reinicio" localSheetId="75">'8,1- 3,4'!ERR</definedName>
    <definedName name="reinicio" localSheetId="77">'8,3'!ERR</definedName>
    <definedName name="reinicio" localSheetId="79">'9,1'!ERR</definedName>
    <definedName name="reinicio">[0]!ERR</definedName>
    <definedName name="REJHE" localSheetId="26" hidden="1">{"via1",#N/A,TRUE,"general";"via2",#N/A,TRUE,"general";"via3",#N/A,TRUE,"general"}</definedName>
    <definedName name="REJHE" localSheetId="28" hidden="1">{"via1",#N/A,TRUE,"general";"via2",#N/A,TRUE,"general";"via3",#N/A,TRUE,"general"}</definedName>
    <definedName name="REJHE" localSheetId="30" hidden="1">{"via1",#N/A,TRUE,"general";"via2",#N/A,TRUE,"general";"via3",#N/A,TRUE,"general"}</definedName>
    <definedName name="REJHE" localSheetId="81" hidden="1">{"via1",#N/A,TRUE,"general";"via2",#N/A,TRUE,"general";"via3",#N/A,TRUE,"general"}</definedName>
    <definedName name="REJHE" localSheetId="32" hidden="1">{"via1",#N/A,TRUE,"general";"via2",#N/A,TRUE,"general";"via3",#N/A,TRUE,"general"}</definedName>
    <definedName name="REJHE" localSheetId="34" hidden="1">{"via1",#N/A,TRUE,"general";"via2",#N/A,TRUE,"general";"via3",#N/A,TRUE,"general"}</definedName>
    <definedName name="REJHE" localSheetId="36" hidden="1">{"via1",#N/A,TRUE,"general";"via2",#N/A,TRUE,"general";"via3",#N/A,TRUE,"general"}</definedName>
    <definedName name="REJHE" localSheetId="38" hidden="1">{"via1",#N/A,TRUE,"general";"via2",#N/A,TRUE,"general";"via3",#N/A,TRUE,"general"}</definedName>
    <definedName name="REJHE" localSheetId="40" hidden="1">{"via1",#N/A,TRUE,"general";"via2",#N/A,TRUE,"general";"via3",#N/A,TRUE,"general"}</definedName>
    <definedName name="REJHE" localSheetId="42" hidden="1">{"via1",#N/A,TRUE,"general";"via2",#N/A,TRUE,"general";"via3",#N/A,TRUE,"general"}</definedName>
    <definedName name="REJHE" localSheetId="45" hidden="1">{"via1",#N/A,TRUE,"general";"via2",#N/A,TRUE,"general";"via3",#N/A,TRUE,"general"}</definedName>
    <definedName name="REJHE" localSheetId="47" hidden="1">{"via1",#N/A,TRUE,"general";"via2",#N/A,TRUE,"general";"via3",#N/A,TRUE,"general"}</definedName>
    <definedName name="REJHE" localSheetId="49" hidden="1">{"via1",#N/A,TRUE,"general";"via2",#N/A,TRUE,"general";"via3",#N/A,TRUE,"general"}</definedName>
    <definedName name="REJHE" localSheetId="51" hidden="1">{"via1",#N/A,TRUE,"general";"via2",#N/A,TRUE,"general";"via3",#N/A,TRUE,"general"}</definedName>
    <definedName name="REJHE" localSheetId="53" hidden="1">{"via1",#N/A,TRUE,"general";"via2",#N/A,TRUE,"general";"via3",#N/A,TRUE,"general"}</definedName>
    <definedName name="REJHE" localSheetId="55" hidden="1">{"via1",#N/A,TRUE,"general";"via2",#N/A,TRUE,"general";"via3",#N/A,TRUE,"general"}</definedName>
    <definedName name="REJHE" localSheetId="57" hidden="1">{"via1",#N/A,TRUE,"general";"via2",#N/A,TRUE,"general";"via3",#N/A,TRUE,"general"}</definedName>
    <definedName name="REJHE" localSheetId="59" hidden="1">{"via1",#N/A,TRUE,"general";"via2",#N/A,TRUE,"general";"via3",#N/A,TRUE,"general"}</definedName>
    <definedName name="REJHE" localSheetId="61" hidden="1">{"via1",#N/A,TRUE,"general";"via2",#N/A,TRUE,"general";"via3",#N/A,TRUE,"general"}</definedName>
    <definedName name="REJHE" localSheetId="63" hidden="1">{"via1",#N/A,TRUE,"general";"via2",#N/A,TRUE,"general";"via3",#N/A,TRUE,"general"}</definedName>
    <definedName name="REJHE" localSheetId="65" hidden="1">{"via1",#N/A,TRUE,"general";"via2",#N/A,TRUE,"general";"via3",#N/A,TRUE,"general"}</definedName>
    <definedName name="REJHE" localSheetId="67" hidden="1">{"via1",#N/A,TRUE,"general";"via2",#N/A,TRUE,"general";"via3",#N/A,TRUE,"general"}</definedName>
    <definedName name="REJHE" localSheetId="69" hidden="1">{"via1",#N/A,TRUE,"general";"via2",#N/A,TRUE,"general";"via3",#N/A,TRUE,"general"}</definedName>
    <definedName name="REJHE" localSheetId="71" hidden="1">{"via1",#N/A,TRUE,"general";"via2",#N/A,TRUE,"general";"via3",#N/A,TRUE,"general"}</definedName>
    <definedName name="REJHE" localSheetId="73" hidden="1">{"via1",#N/A,TRUE,"general";"via2",#N/A,TRUE,"general";"via3",#N/A,TRUE,"general"}</definedName>
    <definedName name="REJHE" localSheetId="75" hidden="1">{"via1",#N/A,TRUE,"general";"via2",#N/A,TRUE,"general";"via3",#N/A,TRUE,"general"}</definedName>
    <definedName name="REJHE" localSheetId="77" hidden="1">{"via1",#N/A,TRUE,"general";"via2",#N/A,TRUE,"general";"via3",#N/A,TRUE,"general"}</definedName>
    <definedName name="REJHE" localSheetId="79"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6">#REF!</definedName>
    <definedName name="rell" localSheetId="28">#REF!</definedName>
    <definedName name="rell" localSheetId="30">#REF!</definedName>
    <definedName name="rell" localSheetId="81">#REF!</definedName>
    <definedName name="rell" localSheetId="32">#REF!</definedName>
    <definedName name="rell" localSheetId="34">#REF!</definedName>
    <definedName name="rell" localSheetId="36">#REF!</definedName>
    <definedName name="rell" localSheetId="38">#REF!</definedName>
    <definedName name="rell" localSheetId="40">#REF!</definedName>
    <definedName name="rell" localSheetId="42">#REF!</definedName>
    <definedName name="rell" localSheetId="45">#REF!</definedName>
    <definedName name="rell" localSheetId="47">#REF!</definedName>
    <definedName name="rell" localSheetId="49">#REF!</definedName>
    <definedName name="rell" localSheetId="51">#REF!</definedName>
    <definedName name="rell" localSheetId="53">#REF!</definedName>
    <definedName name="rell" localSheetId="55">#REF!</definedName>
    <definedName name="rell" localSheetId="57">#REF!</definedName>
    <definedName name="rell" localSheetId="59">#REF!</definedName>
    <definedName name="rell" localSheetId="61">#REF!</definedName>
    <definedName name="rell" localSheetId="63">#REF!</definedName>
    <definedName name="rell" localSheetId="65">#REF!</definedName>
    <definedName name="rell" localSheetId="67">#REF!</definedName>
    <definedName name="rell" localSheetId="69">#REF!</definedName>
    <definedName name="rell" localSheetId="71">#REF!</definedName>
    <definedName name="rell" localSheetId="73">#REF!</definedName>
    <definedName name="rell" localSheetId="75">#REF!</definedName>
    <definedName name="rell" localSheetId="77">#REF!</definedName>
    <definedName name="rell" localSheetId="79">#REF!</definedName>
    <definedName name="rell" localSheetId="3">#REF!</definedName>
    <definedName name="rell">#REF!</definedName>
    <definedName name="RELLG">#REF!</definedName>
    <definedName name="remanentes">'[37]Reservas de Petróleo'!$A$2,'[37]Reservas de Petróleo'!$A$1,'[37]Reservas de Petróleo'!$D$4,'[37]Reservas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6" hidden="1">{"via1",#N/A,TRUE,"general";"via2",#N/A,TRUE,"general";"via3",#N/A,TRUE,"general"}</definedName>
    <definedName name="rer" localSheetId="28" hidden="1">{"via1",#N/A,TRUE,"general";"via2",#N/A,TRUE,"general";"via3",#N/A,TRUE,"general"}</definedName>
    <definedName name="rer" localSheetId="30" hidden="1">{"via1",#N/A,TRUE,"general";"via2",#N/A,TRUE,"general";"via3",#N/A,TRUE,"general"}</definedName>
    <definedName name="rer" localSheetId="81" hidden="1">{"via1",#N/A,TRUE,"general";"via2",#N/A,TRUE,"general";"via3",#N/A,TRUE,"general"}</definedName>
    <definedName name="rer" localSheetId="32" hidden="1">{"via1",#N/A,TRUE,"general";"via2",#N/A,TRUE,"general";"via3",#N/A,TRUE,"general"}</definedName>
    <definedName name="rer" localSheetId="34" hidden="1">{"via1",#N/A,TRUE,"general";"via2",#N/A,TRUE,"general";"via3",#N/A,TRUE,"general"}</definedName>
    <definedName name="rer" localSheetId="36" hidden="1">{"via1",#N/A,TRUE,"general";"via2",#N/A,TRUE,"general";"via3",#N/A,TRUE,"general"}</definedName>
    <definedName name="rer" localSheetId="38" hidden="1">{"via1",#N/A,TRUE,"general";"via2",#N/A,TRUE,"general";"via3",#N/A,TRUE,"general"}</definedName>
    <definedName name="rer" localSheetId="40" hidden="1">{"via1",#N/A,TRUE,"general";"via2",#N/A,TRUE,"general";"via3",#N/A,TRUE,"general"}</definedName>
    <definedName name="rer" localSheetId="42" hidden="1">{"via1",#N/A,TRUE,"general";"via2",#N/A,TRUE,"general";"via3",#N/A,TRUE,"general"}</definedName>
    <definedName name="rer" localSheetId="45" hidden="1">{"via1",#N/A,TRUE,"general";"via2",#N/A,TRUE,"general";"via3",#N/A,TRUE,"general"}</definedName>
    <definedName name="rer" localSheetId="47" hidden="1">{"via1",#N/A,TRUE,"general";"via2",#N/A,TRUE,"general";"via3",#N/A,TRUE,"general"}</definedName>
    <definedName name="rer" localSheetId="49" hidden="1">{"via1",#N/A,TRUE,"general";"via2",#N/A,TRUE,"general";"via3",#N/A,TRUE,"general"}</definedName>
    <definedName name="rer" localSheetId="51" hidden="1">{"via1",#N/A,TRUE,"general";"via2",#N/A,TRUE,"general";"via3",#N/A,TRUE,"general"}</definedName>
    <definedName name="rer" localSheetId="53" hidden="1">{"via1",#N/A,TRUE,"general";"via2",#N/A,TRUE,"general";"via3",#N/A,TRUE,"general"}</definedName>
    <definedName name="rer" localSheetId="55" hidden="1">{"via1",#N/A,TRUE,"general";"via2",#N/A,TRUE,"general";"via3",#N/A,TRUE,"general"}</definedName>
    <definedName name="rer" localSheetId="57" hidden="1">{"via1",#N/A,TRUE,"general";"via2",#N/A,TRUE,"general";"via3",#N/A,TRUE,"general"}</definedName>
    <definedName name="rer" localSheetId="59" hidden="1">{"via1",#N/A,TRUE,"general";"via2",#N/A,TRUE,"general";"via3",#N/A,TRUE,"general"}</definedName>
    <definedName name="rer" localSheetId="61" hidden="1">{"via1",#N/A,TRUE,"general";"via2",#N/A,TRUE,"general";"via3",#N/A,TRUE,"general"}</definedName>
    <definedName name="rer" localSheetId="63" hidden="1">{"via1",#N/A,TRUE,"general";"via2",#N/A,TRUE,"general";"via3",#N/A,TRUE,"general"}</definedName>
    <definedName name="rer" localSheetId="65" hidden="1">{"via1",#N/A,TRUE,"general";"via2",#N/A,TRUE,"general";"via3",#N/A,TRUE,"general"}</definedName>
    <definedName name="rer" localSheetId="67" hidden="1">{"via1",#N/A,TRUE,"general";"via2",#N/A,TRUE,"general";"via3",#N/A,TRUE,"general"}</definedName>
    <definedName name="rer" localSheetId="69" hidden="1">{"via1",#N/A,TRUE,"general";"via2",#N/A,TRUE,"general";"via3",#N/A,TRUE,"general"}</definedName>
    <definedName name="rer" localSheetId="71" hidden="1">{"via1",#N/A,TRUE,"general";"via2",#N/A,TRUE,"general";"via3",#N/A,TRUE,"general"}</definedName>
    <definedName name="rer" localSheetId="73" hidden="1">{"via1",#N/A,TRUE,"general";"via2",#N/A,TRUE,"general";"via3",#N/A,TRUE,"general"}</definedName>
    <definedName name="rer" localSheetId="75" hidden="1">{"via1",#N/A,TRUE,"general";"via2",#N/A,TRUE,"general";"via3",#N/A,TRUE,"general"}</definedName>
    <definedName name="rer" localSheetId="77" hidden="1">{"via1",#N/A,TRUE,"general";"via2",#N/A,TRUE,"general";"via3",#N/A,TRUE,"general"}</definedName>
    <definedName name="rer" localSheetId="79"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6"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8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40" hidden="1">{"TAB1",#N/A,TRUE,"GENERAL";"TAB2",#N/A,TRUE,"GENERAL";"TAB3",#N/A,TRUE,"GENERAL";"TAB4",#N/A,TRUE,"GENERAL";"TAB5",#N/A,TRUE,"GENERAL"}</definedName>
    <definedName name="rererw" localSheetId="42" hidden="1">{"TAB1",#N/A,TRUE,"GENERAL";"TAB2",#N/A,TRUE,"GENERAL";"TAB3",#N/A,TRUE,"GENERAL";"TAB4",#N/A,TRUE,"GENERAL";"TAB5",#N/A,TRUE,"GENERAL"}</definedName>
    <definedName name="rererw" localSheetId="45" hidden="1">{"TAB1",#N/A,TRUE,"GENERAL";"TAB2",#N/A,TRUE,"GENERAL";"TAB3",#N/A,TRUE,"GENERAL";"TAB4",#N/A,TRUE,"GENERAL";"TAB5",#N/A,TRUE,"GENERAL"}</definedName>
    <definedName name="rererw" localSheetId="47" hidden="1">{"TAB1",#N/A,TRUE,"GENERAL";"TAB2",#N/A,TRUE,"GENERAL";"TAB3",#N/A,TRUE,"GENERAL";"TAB4",#N/A,TRUE,"GENERAL";"TAB5",#N/A,TRUE,"GENERAL"}</definedName>
    <definedName name="rererw" localSheetId="49" hidden="1">{"TAB1",#N/A,TRUE,"GENERAL";"TAB2",#N/A,TRUE,"GENERAL";"TAB3",#N/A,TRUE,"GENERAL";"TAB4",#N/A,TRUE,"GENERAL";"TAB5",#N/A,TRUE,"GENERAL"}</definedName>
    <definedName name="rererw" localSheetId="51" hidden="1">{"TAB1",#N/A,TRUE,"GENERAL";"TAB2",#N/A,TRUE,"GENERAL";"TAB3",#N/A,TRUE,"GENERAL";"TAB4",#N/A,TRUE,"GENERAL";"TAB5",#N/A,TRUE,"GENERAL"}</definedName>
    <definedName name="rererw" localSheetId="53" hidden="1">{"TAB1",#N/A,TRUE,"GENERAL";"TAB2",#N/A,TRUE,"GENERAL";"TAB3",#N/A,TRUE,"GENERAL";"TAB4",#N/A,TRUE,"GENERAL";"TAB5",#N/A,TRUE,"GENERAL"}</definedName>
    <definedName name="rererw" localSheetId="55" hidden="1">{"TAB1",#N/A,TRUE,"GENERAL";"TAB2",#N/A,TRUE,"GENERAL";"TAB3",#N/A,TRUE,"GENERAL";"TAB4",#N/A,TRUE,"GENERAL";"TAB5",#N/A,TRUE,"GENERAL"}</definedName>
    <definedName name="rererw" localSheetId="57" hidden="1">{"TAB1",#N/A,TRUE,"GENERAL";"TAB2",#N/A,TRUE,"GENERAL";"TAB3",#N/A,TRUE,"GENERAL";"TAB4",#N/A,TRUE,"GENERAL";"TAB5",#N/A,TRUE,"GENERAL"}</definedName>
    <definedName name="rererw" localSheetId="59" hidden="1">{"TAB1",#N/A,TRUE,"GENERAL";"TAB2",#N/A,TRUE,"GENERAL";"TAB3",#N/A,TRUE,"GENERAL";"TAB4",#N/A,TRUE,"GENERAL";"TAB5",#N/A,TRUE,"GENERAL"}</definedName>
    <definedName name="rererw" localSheetId="61" hidden="1">{"TAB1",#N/A,TRUE,"GENERAL";"TAB2",#N/A,TRUE,"GENERAL";"TAB3",#N/A,TRUE,"GENERAL";"TAB4",#N/A,TRUE,"GENERAL";"TAB5",#N/A,TRUE,"GENERAL"}</definedName>
    <definedName name="rererw" localSheetId="63" hidden="1">{"TAB1",#N/A,TRUE,"GENERAL";"TAB2",#N/A,TRUE,"GENERAL";"TAB3",#N/A,TRUE,"GENERAL";"TAB4",#N/A,TRUE,"GENERAL";"TAB5",#N/A,TRUE,"GENERAL"}</definedName>
    <definedName name="rererw" localSheetId="65" hidden="1">{"TAB1",#N/A,TRUE,"GENERAL";"TAB2",#N/A,TRUE,"GENERAL";"TAB3",#N/A,TRUE,"GENERAL";"TAB4",#N/A,TRUE,"GENERAL";"TAB5",#N/A,TRUE,"GENERAL"}</definedName>
    <definedName name="rererw" localSheetId="67" hidden="1">{"TAB1",#N/A,TRUE,"GENERAL";"TAB2",#N/A,TRUE,"GENERAL";"TAB3",#N/A,TRUE,"GENERAL";"TAB4",#N/A,TRUE,"GENERAL";"TAB5",#N/A,TRUE,"GENERAL"}</definedName>
    <definedName name="rererw" localSheetId="69" hidden="1">{"TAB1",#N/A,TRUE,"GENERAL";"TAB2",#N/A,TRUE,"GENERAL";"TAB3",#N/A,TRUE,"GENERAL";"TAB4",#N/A,TRUE,"GENERAL";"TAB5",#N/A,TRUE,"GENERAL"}</definedName>
    <definedName name="rererw" localSheetId="71" hidden="1">{"TAB1",#N/A,TRUE,"GENERAL";"TAB2",#N/A,TRUE,"GENERAL";"TAB3",#N/A,TRUE,"GENERAL";"TAB4",#N/A,TRUE,"GENERAL";"TAB5",#N/A,TRUE,"GENERAL"}</definedName>
    <definedName name="rererw" localSheetId="73" hidden="1">{"TAB1",#N/A,TRUE,"GENERAL";"TAB2",#N/A,TRUE,"GENERAL";"TAB3",#N/A,TRUE,"GENERAL";"TAB4",#N/A,TRUE,"GENERAL";"TAB5",#N/A,TRUE,"GENERAL"}</definedName>
    <definedName name="rererw" localSheetId="75" hidden="1">{"TAB1",#N/A,TRUE,"GENERAL";"TAB2",#N/A,TRUE,"GENERAL";"TAB3",#N/A,TRUE,"GENERAL";"TAB4",#N/A,TRUE,"GENERAL";"TAB5",#N/A,TRUE,"GENERAL"}</definedName>
    <definedName name="rererw" localSheetId="77" hidden="1">{"TAB1",#N/A,TRUE,"GENERAL";"TAB2",#N/A,TRUE,"GENERAL";"TAB3",#N/A,TRUE,"GENERAL";"TAB4",#N/A,TRUE,"GENERAL";"TAB5",#N/A,TRUE,"GENERAL"}</definedName>
    <definedName name="rererw" localSheetId="79"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ERWE">[70]Estruc.ICEL!#REF!</definedName>
    <definedName name="rerg" localSheetId="26" hidden="1">{"TAB1",#N/A,TRUE,"GENERAL";"TAB2",#N/A,TRUE,"GENERAL";"TAB3",#N/A,TRUE,"GENERAL";"TAB4",#N/A,TRUE,"GENERAL";"TAB5",#N/A,TRUE,"GENERAL"}</definedName>
    <definedName name="rerg" localSheetId="28" hidden="1">{"TAB1",#N/A,TRUE,"GENERAL";"TAB2",#N/A,TRUE,"GENERAL";"TAB3",#N/A,TRUE,"GENERAL";"TAB4",#N/A,TRUE,"GENERAL";"TAB5",#N/A,TRUE,"GENERAL"}</definedName>
    <definedName name="rerg" localSheetId="30" hidden="1">{"TAB1",#N/A,TRUE,"GENERAL";"TAB2",#N/A,TRUE,"GENERAL";"TAB3",#N/A,TRUE,"GENERAL";"TAB4",#N/A,TRUE,"GENERAL";"TAB5",#N/A,TRUE,"GENERAL"}</definedName>
    <definedName name="rerg" localSheetId="8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4" hidden="1">{"TAB1",#N/A,TRUE,"GENERAL";"TAB2",#N/A,TRUE,"GENERAL";"TAB3",#N/A,TRUE,"GENERAL";"TAB4",#N/A,TRUE,"GENERAL";"TAB5",#N/A,TRUE,"GENERAL"}</definedName>
    <definedName name="rerg" localSheetId="36" hidden="1">{"TAB1",#N/A,TRUE,"GENERAL";"TAB2",#N/A,TRUE,"GENERAL";"TAB3",#N/A,TRUE,"GENERAL";"TAB4",#N/A,TRUE,"GENERAL";"TAB5",#N/A,TRUE,"GENERAL"}</definedName>
    <definedName name="rerg" localSheetId="38" hidden="1">{"TAB1",#N/A,TRUE,"GENERAL";"TAB2",#N/A,TRUE,"GENERAL";"TAB3",#N/A,TRUE,"GENERAL";"TAB4",#N/A,TRUE,"GENERAL";"TAB5",#N/A,TRUE,"GENERAL"}</definedName>
    <definedName name="rerg" localSheetId="40" hidden="1">{"TAB1",#N/A,TRUE,"GENERAL";"TAB2",#N/A,TRUE,"GENERAL";"TAB3",#N/A,TRUE,"GENERAL";"TAB4",#N/A,TRUE,"GENERAL";"TAB5",#N/A,TRUE,"GENERAL"}</definedName>
    <definedName name="rerg" localSheetId="42" hidden="1">{"TAB1",#N/A,TRUE,"GENERAL";"TAB2",#N/A,TRUE,"GENERAL";"TAB3",#N/A,TRUE,"GENERAL";"TAB4",#N/A,TRUE,"GENERAL";"TAB5",#N/A,TRUE,"GENERAL"}</definedName>
    <definedName name="rerg" localSheetId="45" hidden="1">{"TAB1",#N/A,TRUE,"GENERAL";"TAB2",#N/A,TRUE,"GENERAL";"TAB3",#N/A,TRUE,"GENERAL";"TAB4",#N/A,TRUE,"GENERAL";"TAB5",#N/A,TRUE,"GENERAL"}</definedName>
    <definedName name="rerg" localSheetId="47" hidden="1">{"TAB1",#N/A,TRUE,"GENERAL";"TAB2",#N/A,TRUE,"GENERAL";"TAB3",#N/A,TRUE,"GENERAL";"TAB4",#N/A,TRUE,"GENERAL";"TAB5",#N/A,TRUE,"GENERAL"}</definedName>
    <definedName name="rerg" localSheetId="49" hidden="1">{"TAB1",#N/A,TRUE,"GENERAL";"TAB2",#N/A,TRUE,"GENERAL";"TAB3",#N/A,TRUE,"GENERAL";"TAB4",#N/A,TRUE,"GENERAL";"TAB5",#N/A,TRUE,"GENERAL"}</definedName>
    <definedName name="rerg" localSheetId="51" hidden="1">{"TAB1",#N/A,TRUE,"GENERAL";"TAB2",#N/A,TRUE,"GENERAL";"TAB3",#N/A,TRUE,"GENERAL";"TAB4",#N/A,TRUE,"GENERAL";"TAB5",#N/A,TRUE,"GENERAL"}</definedName>
    <definedName name="rerg" localSheetId="53" hidden="1">{"TAB1",#N/A,TRUE,"GENERAL";"TAB2",#N/A,TRUE,"GENERAL";"TAB3",#N/A,TRUE,"GENERAL";"TAB4",#N/A,TRUE,"GENERAL";"TAB5",#N/A,TRUE,"GENERAL"}</definedName>
    <definedName name="rerg" localSheetId="55" hidden="1">{"TAB1",#N/A,TRUE,"GENERAL";"TAB2",#N/A,TRUE,"GENERAL";"TAB3",#N/A,TRUE,"GENERAL";"TAB4",#N/A,TRUE,"GENERAL";"TAB5",#N/A,TRUE,"GENERAL"}</definedName>
    <definedName name="rerg" localSheetId="57" hidden="1">{"TAB1",#N/A,TRUE,"GENERAL";"TAB2",#N/A,TRUE,"GENERAL";"TAB3",#N/A,TRUE,"GENERAL";"TAB4",#N/A,TRUE,"GENERAL";"TAB5",#N/A,TRUE,"GENERAL"}</definedName>
    <definedName name="rerg" localSheetId="59" hidden="1">{"TAB1",#N/A,TRUE,"GENERAL";"TAB2",#N/A,TRUE,"GENERAL";"TAB3",#N/A,TRUE,"GENERAL";"TAB4",#N/A,TRUE,"GENERAL";"TAB5",#N/A,TRUE,"GENERAL"}</definedName>
    <definedName name="rerg" localSheetId="61" hidden="1">{"TAB1",#N/A,TRUE,"GENERAL";"TAB2",#N/A,TRUE,"GENERAL";"TAB3",#N/A,TRUE,"GENERAL";"TAB4",#N/A,TRUE,"GENERAL";"TAB5",#N/A,TRUE,"GENERAL"}</definedName>
    <definedName name="rerg" localSheetId="63" hidden="1">{"TAB1",#N/A,TRUE,"GENERAL";"TAB2",#N/A,TRUE,"GENERAL";"TAB3",#N/A,TRUE,"GENERAL";"TAB4",#N/A,TRUE,"GENERAL";"TAB5",#N/A,TRUE,"GENERAL"}</definedName>
    <definedName name="rerg" localSheetId="65" hidden="1">{"TAB1",#N/A,TRUE,"GENERAL";"TAB2",#N/A,TRUE,"GENERAL";"TAB3",#N/A,TRUE,"GENERAL";"TAB4",#N/A,TRUE,"GENERAL";"TAB5",#N/A,TRUE,"GENERAL"}</definedName>
    <definedName name="rerg" localSheetId="67" hidden="1">{"TAB1",#N/A,TRUE,"GENERAL";"TAB2",#N/A,TRUE,"GENERAL";"TAB3",#N/A,TRUE,"GENERAL";"TAB4",#N/A,TRUE,"GENERAL";"TAB5",#N/A,TRUE,"GENERAL"}</definedName>
    <definedName name="rerg" localSheetId="69" hidden="1">{"TAB1",#N/A,TRUE,"GENERAL";"TAB2",#N/A,TRUE,"GENERAL";"TAB3",#N/A,TRUE,"GENERAL";"TAB4",#N/A,TRUE,"GENERAL";"TAB5",#N/A,TRUE,"GENERAL"}</definedName>
    <definedName name="rerg" localSheetId="71" hidden="1">{"TAB1",#N/A,TRUE,"GENERAL";"TAB2",#N/A,TRUE,"GENERAL";"TAB3",#N/A,TRUE,"GENERAL";"TAB4",#N/A,TRUE,"GENERAL";"TAB5",#N/A,TRUE,"GENERAL"}</definedName>
    <definedName name="rerg" localSheetId="73" hidden="1">{"TAB1",#N/A,TRUE,"GENERAL";"TAB2",#N/A,TRUE,"GENERAL";"TAB3",#N/A,TRUE,"GENERAL";"TAB4",#N/A,TRUE,"GENERAL";"TAB5",#N/A,TRUE,"GENERAL"}</definedName>
    <definedName name="rerg" localSheetId="75" hidden="1">{"TAB1",#N/A,TRUE,"GENERAL";"TAB2",#N/A,TRUE,"GENERAL";"TAB3",#N/A,TRUE,"GENERAL";"TAB4",#N/A,TRUE,"GENERAL";"TAB5",#N/A,TRUE,"GENERAL"}</definedName>
    <definedName name="rerg" localSheetId="77" hidden="1">{"TAB1",#N/A,TRUE,"GENERAL";"TAB2",#N/A,TRUE,"GENERAL";"TAB3",#N/A,TRUE,"GENERAL";"TAB4",#N/A,TRUE,"GENERAL";"TAB5",#N/A,TRUE,"GENERAL"}</definedName>
    <definedName name="rerg" localSheetId="79"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8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40"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45" hidden="1">{"TAB1",#N/A,TRUE,"GENERAL";"TAB2",#N/A,TRUE,"GENERAL";"TAB3",#N/A,TRUE,"GENERAL";"TAB4",#N/A,TRUE,"GENERAL";"TAB5",#N/A,TRUE,"GENERAL"}</definedName>
    <definedName name="rerrrrw" localSheetId="47" hidden="1">{"TAB1",#N/A,TRUE,"GENERAL";"TAB2",#N/A,TRUE,"GENERAL";"TAB3",#N/A,TRUE,"GENERAL";"TAB4",#N/A,TRUE,"GENERAL";"TAB5",#N/A,TRUE,"GENERAL"}</definedName>
    <definedName name="rerrrrw" localSheetId="49" hidden="1">{"TAB1",#N/A,TRUE,"GENERAL";"TAB2",#N/A,TRUE,"GENERAL";"TAB3",#N/A,TRUE,"GENERAL";"TAB4",#N/A,TRUE,"GENERAL";"TAB5",#N/A,TRUE,"GENERAL"}</definedName>
    <definedName name="rerrrrw" localSheetId="51" hidden="1">{"TAB1",#N/A,TRUE,"GENERAL";"TAB2",#N/A,TRUE,"GENERAL";"TAB3",#N/A,TRUE,"GENERAL";"TAB4",#N/A,TRUE,"GENERAL";"TAB5",#N/A,TRUE,"GENERAL"}</definedName>
    <definedName name="rerrrrw" localSheetId="53" hidden="1">{"TAB1",#N/A,TRUE,"GENERAL";"TAB2",#N/A,TRUE,"GENERAL";"TAB3",#N/A,TRUE,"GENERAL";"TAB4",#N/A,TRUE,"GENERAL";"TAB5",#N/A,TRUE,"GENERAL"}</definedName>
    <definedName name="rerrrrw" localSheetId="55" hidden="1">{"TAB1",#N/A,TRUE,"GENERAL";"TAB2",#N/A,TRUE,"GENERAL";"TAB3",#N/A,TRUE,"GENERAL";"TAB4",#N/A,TRUE,"GENERAL";"TAB5",#N/A,TRUE,"GENERAL"}</definedName>
    <definedName name="rerrrrw" localSheetId="57" hidden="1">{"TAB1",#N/A,TRUE,"GENERAL";"TAB2",#N/A,TRUE,"GENERAL";"TAB3",#N/A,TRUE,"GENERAL";"TAB4",#N/A,TRUE,"GENERAL";"TAB5",#N/A,TRUE,"GENERAL"}</definedName>
    <definedName name="rerrrrw" localSheetId="59" hidden="1">{"TAB1",#N/A,TRUE,"GENERAL";"TAB2",#N/A,TRUE,"GENERAL";"TAB3",#N/A,TRUE,"GENERAL";"TAB4",#N/A,TRUE,"GENERAL";"TAB5",#N/A,TRUE,"GENERAL"}</definedName>
    <definedName name="rerrrrw" localSheetId="61" hidden="1">{"TAB1",#N/A,TRUE,"GENERAL";"TAB2",#N/A,TRUE,"GENERAL";"TAB3",#N/A,TRUE,"GENERAL";"TAB4",#N/A,TRUE,"GENERAL";"TAB5",#N/A,TRUE,"GENERAL"}</definedName>
    <definedName name="rerrrrw" localSheetId="63" hidden="1">{"TAB1",#N/A,TRUE,"GENERAL";"TAB2",#N/A,TRUE,"GENERAL";"TAB3",#N/A,TRUE,"GENERAL";"TAB4",#N/A,TRUE,"GENERAL";"TAB5",#N/A,TRUE,"GENERAL"}</definedName>
    <definedName name="rerrrrw" localSheetId="65" hidden="1">{"TAB1",#N/A,TRUE,"GENERAL";"TAB2",#N/A,TRUE,"GENERAL";"TAB3",#N/A,TRUE,"GENERAL";"TAB4",#N/A,TRUE,"GENERAL";"TAB5",#N/A,TRUE,"GENERAL"}</definedName>
    <definedName name="rerrrrw" localSheetId="67" hidden="1">{"TAB1",#N/A,TRUE,"GENERAL";"TAB2",#N/A,TRUE,"GENERAL";"TAB3",#N/A,TRUE,"GENERAL";"TAB4",#N/A,TRUE,"GENERAL";"TAB5",#N/A,TRUE,"GENERAL"}</definedName>
    <definedName name="rerrrrw" localSheetId="69" hidden="1">{"TAB1",#N/A,TRUE,"GENERAL";"TAB2",#N/A,TRUE,"GENERAL";"TAB3",#N/A,TRUE,"GENERAL";"TAB4",#N/A,TRUE,"GENERAL";"TAB5",#N/A,TRUE,"GENERAL"}</definedName>
    <definedName name="rerrrrw" localSheetId="71" hidden="1">{"TAB1",#N/A,TRUE,"GENERAL";"TAB2",#N/A,TRUE,"GENERAL";"TAB3",#N/A,TRUE,"GENERAL";"TAB4",#N/A,TRUE,"GENERAL";"TAB5",#N/A,TRUE,"GENERAL"}</definedName>
    <definedName name="rerrrrw" localSheetId="73" hidden="1">{"TAB1",#N/A,TRUE,"GENERAL";"TAB2",#N/A,TRUE,"GENERAL";"TAB3",#N/A,TRUE,"GENERAL";"TAB4",#N/A,TRUE,"GENERAL";"TAB5",#N/A,TRUE,"GENERAL"}</definedName>
    <definedName name="rerrrrw" localSheetId="75" hidden="1">{"TAB1",#N/A,TRUE,"GENERAL";"TAB2",#N/A,TRUE,"GENERAL";"TAB3",#N/A,TRUE,"GENERAL";"TAB4",#N/A,TRUE,"GENERAL";"TAB5",#N/A,TRUE,"GENERAL"}</definedName>
    <definedName name="rerrrrw" localSheetId="77" hidden="1">{"TAB1",#N/A,TRUE,"GENERAL";"TAB2",#N/A,TRUE,"GENERAL";"TAB3",#N/A,TRUE,"GENERAL";"TAB4",#N/A,TRUE,"GENERAL";"TAB5",#N/A,TRUE,"GENERAL"}</definedName>
    <definedName name="rerrrrw" localSheetId="79"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'[65]GENERALIDADES '!$E$9</definedName>
    <definedName name="Resistividad">#REF!</definedName>
    <definedName name="resu" localSheetId="26">[149]original_sist!$B$1:$L$167</definedName>
    <definedName name="resu" localSheetId="28">[149]original_sist!$B$1:$L$167</definedName>
    <definedName name="resu" localSheetId="30">[149]original_sist!$B$1:$L$167</definedName>
    <definedName name="resu" localSheetId="81">[149]original_sist!$B$1:$L$167</definedName>
    <definedName name="resu" localSheetId="32">[149]original_sist!$B$1:$L$167</definedName>
    <definedName name="resu" localSheetId="34">[149]original_sist!$B$1:$L$167</definedName>
    <definedName name="resu" localSheetId="36">[149]original_sist!$B$1:$L$167</definedName>
    <definedName name="resu" localSheetId="38">[149]original_sist!$B$1:$L$167</definedName>
    <definedName name="resu" localSheetId="40">[149]original_sist!$B$1:$L$167</definedName>
    <definedName name="resu" localSheetId="42">[149]original_sist!$B$1:$L$167</definedName>
    <definedName name="resu" localSheetId="45">[149]original_sist!$B$1:$L$167</definedName>
    <definedName name="resu" localSheetId="47">[149]original_sist!$B$1:$L$167</definedName>
    <definedName name="resu" localSheetId="49">[149]original_sist!$B$1:$L$167</definedName>
    <definedName name="resu" localSheetId="51">[149]original_sist!$B$1:$L$167</definedName>
    <definedName name="resu" localSheetId="53">[149]original_sist!$B$1:$L$167</definedName>
    <definedName name="resu" localSheetId="55">[149]original_sist!$B$1:$L$167</definedName>
    <definedName name="resu" localSheetId="57">[149]original_sist!$B$1:$L$167</definedName>
    <definedName name="resu" localSheetId="59">[149]original_sist!$B$1:$L$167</definedName>
    <definedName name="resu" localSheetId="61">[149]original_sist!$B$1:$L$167</definedName>
    <definedName name="resu" localSheetId="63">[149]original_sist!$B$1:$L$167</definedName>
    <definedName name="resu" localSheetId="65">[149]original_sist!$B$1:$L$167</definedName>
    <definedName name="resu" localSheetId="67">[149]original_sist!$B$1:$L$167</definedName>
    <definedName name="resu" localSheetId="69">[149]original_sist!$B$1:$L$167</definedName>
    <definedName name="resu" localSheetId="71">[149]original_sist!$B$1:$L$167</definedName>
    <definedName name="resu" localSheetId="73">[149]original_sist!$B$1:$L$167</definedName>
    <definedName name="resu" localSheetId="75">[149]original_sist!$B$1:$L$167</definedName>
    <definedName name="resu" localSheetId="77">[149]original_sist!$B$1:$L$167</definedName>
    <definedName name="resu" localSheetId="79">[149]original_sist!$B$1:$L$167</definedName>
    <definedName name="RESU">#REF!</definedName>
    <definedName name="resu8" localSheetId="26">[10]!resu8</definedName>
    <definedName name="resu8" localSheetId="28">[10]!resu8</definedName>
    <definedName name="resu8" localSheetId="30">[10]!resu8</definedName>
    <definedName name="resu8" localSheetId="81">[10]!resu8</definedName>
    <definedName name="resu8" localSheetId="32">[10]!resu8</definedName>
    <definedName name="resu8" localSheetId="34">[10]!resu8</definedName>
    <definedName name="resu8" localSheetId="36">[10]!resu8</definedName>
    <definedName name="resu8" localSheetId="38">[10]!resu8</definedName>
    <definedName name="resu8" localSheetId="40">[10]!resu8</definedName>
    <definedName name="resu8" localSheetId="42">[10]!resu8</definedName>
    <definedName name="resu8" localSheetId="45">[10]!resu8</definedName>
    <definedName name="resu8" localSheetId="47">[10]!resu8</definedName>
    <definedName name="resu8" localSheetId="49">[10]!resu8</definedName>
    <definedName name="resu8" localSheetId="51">[10]!resu8</definedName>
    <definedName name="resu8" localSheetId="53">[10]!resu8</definedName>
    <definedName name="resu8" localSheetId="55">[10]!resu8</definedName>
    <definedName name="resu8" localSheetId="57">[10]!resu8</definedName>
    <definedName name="resu8" localSheetId="59">[10]!resu8</definedName>
    <definedName name="resu8" localSheetId="61">[10]!resu8</definedName>
    <definedName name="resu8" localSheetId="63">[10]!resu8</definedName>
    <definedName name="resu8" localSheetId="65">[10]!resu8</definedName>
    <definedName name="resu8" localSheetId="67">[10]!resu8</definedName>
    <definedName name="resu8" localSheetId="69">[10]!resu8</definedName>
    <definedName name="resu8" localSheetId="71">[10]!resu8</definedName>
    <definedName name="resu8" localSheetId="73">[10]!resu8</definedName>
    <definedName name="resu8" localSheetId="75">[10]!resu8</definedName>
    <definedName name="resu8" localSheetId="77">[10]!resu8</definedName>
    <definedName name="resu8" localSheetId="79">[10]!resu8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[50]BASES!$E$31</definedName>
    <definedName name="RETTRE" localSheetId="26" hidden="1">{"via1",#N/A,TRUE,"general";"via2",#N/A,TRUE,"general";"via3",#N/A,TRUE,"general"}</definedName>
    <definedName name="RETTRE" localSheetId="28" hidden="1">{"via1",#N/A,TRUE,"general";"via2",#N/A,TRUE,"general";"via3",#N/A,TRUE,"general"}</definedName>
    <definedName name="RETTRE" localSheetId="30" hidden="1">{"via1",#N/A,TRUE,"general";"via2",#N/A,TRUE,"general";"via3",#N/A,TRUE,"general"}</definedName>
    <definedName name="RETTRE" localSheetId="81" hidden="1">{"via1",#N/A,TRUE,"general";"via2",#N/A,TRUE,"general";"via3",#N/A,TRUE,"general"}</definedName>
    <definedName name="RETTRE" localSheetId="32" hidden="1">{"via1",#N/A,TRUE,"general";"via2",#N/A,TRUE,"general";"via3",#N/A,TRUE,"general"}</definedName>
    <definedName name="RETTRE" localSheetId="34" hidden="1">{"via1",#N/A,TRUE,"general";"via2",#N/A,TRUE,"general";"via3",#N/A,TRUE,"general"}</definedName>
    <definedName name="RETTRE" localSheetId="36" hidden="1">{"via1",#N/A,TRUE,"general";"via2",#N/A,TRUE,"general";"via3",#N/A,TRUE,"general"}</definedName>
    <definedName name="RETTRE" localSheetId="38" hidden="1">{"via1",#N/A,TRUE,"general";"via2",#N/A,TRUE,"general";"via3",#N/A,TRUE,"general"}</definedName>
    <definedName name="RETTRE" localSheetId="40" hidden="1">{"via1",#N/A,TRUE,"general";"via2",#N/A,TRUE,"general";"via3",#N/A,TRUE,"general"}</definedName>
    <definedName name="RETTRE" localSheetId="42" hidden="1">{"via1",#N/A,TRUE,"general";"via2",#N/A,TRUE,"general";"via3",#N/A,TRUE,"general"}</definedName>
    <definedName name="RETTRE" localSheetId="45" hidden="1">{"via1",#N/A,TRUE,"general";"via2",#N/A,TRUE,"general";"via3",#N/A,TRUE,"general"}</definedName>
    <definedName name="RETTRE" localSheetId="47" hidden="1">{"via1",#N/A,TRUE,"general";"via2",#N/A,TRUE,"general";"via3",#N/A,TRUE,"general"}</definedName>
    <definedName name="RETTRE" localSheetId="49" hidden="1">{"via1",#N/A,TRUE,"general";"via2",#N/A,TRUE,"general";"via3",#N/A,TRUE,"general"}</definedName>
    <definedName name="RETTRE" localSheetId="51" hidden="1">{"via1",#N/A,TRUE,"general";"via2",#N/A,TRUE,"general";"via3",#N/A,TRUE,"general"}</definedName>
    <definedName name="RETTRE" localSheetId="53" hidden="1">{"via1",#N/A,TRUE,"general";"via2",#N/A,TRUE,"general";"via3",#N/A,TRUE,"general"}</definedName>
    <definedName name="RETTRE" localSheetId="55" hidden="1">{"via1",#N/A,TRUE,"general";"via2",#N/A,TRUE,"general";"via3",#N/A,TRUE,"general"}</definedName>
    <definedName name="RETTRE" localSheetId="57" hidden="1">{"via1",#N/A,TRUE,"general";"via2",#N/A,TRUE,"general";"via3",#N/A,TRUE,"general"}</definedName>
    <definedName name="RETTRE" localSheetId="59" hidden="1">{"via1",#N/A,TRUE,"general";"via2",#N/A,TRUE,"general";"via3",#N/A,TRUE,"general"}</definedName>
    <definedName name="RETTRE" localSheetId="61" hidden="1">{"via1",#N/A,TRUE,"general";"via2",#N/A,TRUE,"general";"via3",#N/A,TRUE,"general"}</definedName>
    <definedName name="RETTRE" localSheetId="63" hidden="1">{"via1",#N/A,TRUE,"general";"via2",#N/A,TRUE,"general";"via3",#N/A,TRUE,"general"}</definedName>
    <definedName name="RETTRE" localSheetId="65" hidden="1">{"via1",#N/A,TRUE,"general";"via2",#N/A,TRUE,"general";"via3",#N/A,TRUE,"general"}</definedName>
    <definedName name="RETTRE" localSheetId="67" hidden="1">{"via1",#N/A,TRUE,"general";"via2",#N/A,TRUE,"general";"via3",#N/A,TRUE,"general"}</definedName>
    <definedName name="RETTRE" localSheetId="69" hidden="1">{"via1",#N/A,TRUE,"general";"via2",#N/A,TRUE,"general";"via3",#N/A,TRUE,"general"}</definedName>
    <definedName name="RETTRE" localSheetId="71" hidden="1">{"via1",#N/A,TRUE,"general";"via2",#N/A,TRUE,"general";"via3",#N/A,TRUE,"general"}</definedName>
    <definedName name="RETTRE" localSheetId="73" hidden="1">{"via1",#N/A,TRUE,"general";"via2",#N/A,TRUE,"general";"via3",#N/A,TRUE,"general"}</definedName>
    <definedName name="RETTRE" localSheetId="75" hidden="1">{"via1",#N/A,TRUE,"general";"via2",#N/A,TRUE,"general";"via3",#N/A,TRUE,"general"}</definedName>
    <definedName name="RETTRE" localSheetId="77" hidden="1">{"via1",#N/A,TRUE,"general";"via2",#N/A,TRUE,"general";"via3",#N/A,TRUE,"general"}</definedName>
    <definedName name="RETTRE" localSheetId="79"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6" hidden="1">{"TAB1",#N/A,TRUE,"GENERAL";"TAB2",#N/A,TRUE,"GENERAL";"TAB3",#N/A,TRUE,"GENERAL";"TAB4",#N/A,TRUE,"GENERAL";"TAB5",#N/A,TRUE,"GENERAL"}</definedName>
    <definedName name="rety" localSheetId="28" hidden="1">{"TAB1",#N/A,TRUE,"GENERAL";"TAB2",#N/A,TRUE,"GENERAL";"TAB3",#N/A,TRUE,"GENERAL";"TAB4",#N/A,TRUE,"GENERAL";"TAB5",#N/A,TRUE,"GENERAL"}</definedName>
    <definedName name="rety" localSheetId="30" hidden="1">{"TAB1",#N/A,TRUE,"GENERAL";"TAB2",#N/A,TRUE,"GENERAL";"TAB3",#N/A,TRUE,"GENERAL";"TAB4",#N/A,TRUE,"GENERAL";"TAB5",#N/A,TRUE,"GENERAL"}</definedName>
    <definedName name="rety" localSheetId="8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4" hidden="1">{"TAB1",#N/A,TRUE,"GENERAL";"TAB2",#N/A,TRUE,"GENERAL";"TAB3",#N/A,TRUE,"GENERAL";"TAB4",#N/A,TRUE,"GENERAL";"TAB5",#N/A,TRUE,"GENERAL"}</definedName>
    <definedName name="rety" localSheetId="36" hidden="1">{"TAB1",#N/A,TRUE,"GENERAL";"TAB2",#N/A,TRUE,"GENERAL";"TAB3",#N/A,TRUE,"GENERAL";"TAB4",#N/A,TRUE,"GENERAL";"TAB5",#N/A,TRUE,"GENERAL"}</definedName>
    <definedName name="rety" localSheetId="38" hidden="1">{"TAB1",#N/A,TRUE,"GENERAL";"TAB2",#N/A,TRUE,"GENERAL";"TAB3",#N/A,TRUE,"GENERAL";"TAB4",#N/A,TRUE,"GENERAL";"TAB5",#N/A,TRUE,"GENERAL"}</definedName>
    <definedName name="rety" localSheetId="40" hidden="1">{"TAB1",#N/A,TRUE,"GENERAL";"TAB2",#N/A,TRUE,"GENERAL";"TAB3",#N/A,TRUE,"GENERAL";"TAB4",#N/A,TRUE,"GENERAL";"TAB5",#N/A,TRUE,"GENERAL"}</definedName>
    <definedName name="rety" localSheetId="42" hidden="1">{"TAB1",#N/A,TRUE,"GENERAL";"TAB2",#N/A,TRUE,"GENERAL";"TAB3",#N/A,TRUE,"GENERAL";"TAB4",#N/A,TRUE,"GENERAL";"TAB5",#N/A,TRUE,"GENERAL"}</definedName>
    <definedName name="rety" localSheetId="45" hidden="1">{"TAB1",#N/A,TRUE,"GENERAL";"TAB2",#N/A,TRUE,"GENERAL";"TAB3",#N/A,TRUE,"GENERAL";"TAB4",#N/A,TRUE,"GENERAL";"TAB5",#N/A,TRUE,"GENERAL"}</definedName>
    <definedName name="rety" localSheetId="47" hidden="1">{"TAB1",#N/A,TRUE,"GENERAL";"TAB2",#N/A,TRUE,"GENERAL";"TAB3",#N/A,TRUE,"GENERAL";"TAB4",#N/A,TRUE,"GENERAL";"TAB5",#N/A,TRUE,"GENERAL"}</definedName>
    <definedName name="rety" localSheetId="49" hidden="1">{"TAB1",#N/A,TRUE,"GENERAL";"TAB2",#N/A,TRUE,"GENERAL";"TAB3",#N/A,TRUE,"GENERAL";"TAB4",#N/A,TRUE,"GENERAL";"TAB5",#N/A,TRUE,"GENERAL"}</definedName>
    <definedName name="rety" localSheetId="51" hidden="1">{"TAB1",#N/A,TRUE,"GENERAL";"TAB2",#N/A,TRUE,"GENERAL";"TAB3",#N/A,TRUE,"GENERAL";"TAB4",#N/A,TRUE,"GENERAL";"TAB5",#N/A,TRUE,"GENERAL"}</definedName>
    <definedName name="rety" localSheetId="53" hidden="1">{"TAB1",#N/A,TRUE,"GENERAL";"TAB2",#N/A,TRUE,"GENERAL";"TAB3",#N/A,TRUE,"GENERAL";"TAB4",#N/A,TRUE,"GENERAL";"TAB5",#N/A,TRUE,"GENERAL"}</definedName>
    <definedName name="rety" localSheetId="55" hidden="1">{"TAB1",#N/A,TRUE,"GENERAL";"TAB2",#N/A,TRUE,"GENERAL";"TAB3",#N/A,TRUE,"GENERAL";"TAB4",#N/A,TRUE,"GENERAL";"TAB5",#N/A,TRUE,"GENERAL"}</definedName>
    <definedName name="rety" localSheetId="57" hidden="1">{"TAB1",#N/A,TRUE,"GENERAL";"TAB2",#N/A,TRUE,"GENERAL";"TAB3",#N/A,TRUE,"GENERAL";"TAB4",#N/A,TRUE,"GENERAL";"TAB5",#N/A,TRUE,"GENERAL"}</definedName>
    <definedName name="rety" localSheetId="59" hidden="1">{"TAB1",#N/A,TRUE,"GENERAL";"TAB2",#N/A,TRUE,"GENERAL";"TAB3",#N/A,TRUE,"GENERAL";"TAB4",#N/A,TRUE,"GENERAL";"TAB5",#N/A,TRUE,"GENERAL"}</definedName>
    <definedName name="rety" localSheetId="61" hidden="1">{"TAB1",#N/A,TRUE,"GENERAL";"TAB2",#N/A,TRUE,"GENERAL";"TAB3",#N/A,TRUE,"GENERAL";"TAB4",#N/A,TRUE,"GENERAL";"TAB5",#N/A,TRUE,"GENERAL"}</definedName>
    <definedName name="rety" localSheetId="63" hidden="1">{"TAB1",#N/A,TRUE,"GENERAL";"TAB2",#N/A,TRUE,"GENERAL";"TAB3",#N/A,TRUE,"GENERAL";"TAB4",#N/A,TRUE,"GENERAL";"TAB5",#N/A,TRUE,"GENERAL"}</definedName>
    <definedName name="rety" localSheetId="65" hidden="1">{"TAB1",#N/A,TRUE,"GENERAL";"TAB2",#N/A,TRUE,"GENERAL";"TAB3",#N/A,TRUE,"GENERAL";"TAB4",#N/A,TRUE,"GENERAL";"TAB5",#N/A,TRUE,"GENERAL"}</definedName>
    <definedName name="rety" localSheetId="67" hidden="1">{"TAB1",#N/A,TRUE,"GENERAL";"TAB2",#N/A,TRUE,"GENERAL";"TAB3",#N/A,TRUE,"GENERAL";"TAB4",#N/A,TRUE,"GENERAL";"TAB5",#N/A,TRUE,"GENERAL"}</definedName>
    <definedName name="rety" localSheetId="69" hidden="1">{"TAB1",#N/A,TRUE,"GENERAL";"TAB2",#N/A,TRUE,"GENERAL";"TAB3",#N/A,TRUE,"GENERAL";"TAB4",#N/A,TRUE,"GENERAL";"TAB5",#N/A,TRUE,"GENERAL"}</definedName>
    <definedName name="rety" localSheetId="71" hidden="1">{"TAB1",#N/A,TRUE,"GENERAL";"TAB2",#N/A,TRUE,"GENERAL";"TAB3",#N/A,TRUE,"GENERAL";"TAB4",#N/A,TRUE,"GENERAL";"TAB5",#N/A,TRUE,"GENERAL"}</definedName>
    <definedName name="rety" localSheetId="73" hidden="1">{"TAB1",#N/A,TRUE,"GENERAL";"TAB2",#N/A,TRUE,"GENERAL";"TAB3",#N/A,TRUE,"GENERAL";"TAB4",#N/A,TRUE,"GENERAL";"TAB5",#N/A,TRUE,"GENERAL"}</definedName>
    <definedName name="rety" localSheetId="75" hidden="1">{"TAB1",#N/A,TRUE,"GENERAL";"TAB2",#N/A,TRUE,"GENERAL";"TAB3",#N/A,TRUE,"GENERAL";"TAB4",#N/A,TRUE,"GENERAL";"TAB5",#N/A,TRUE,"GENERAL"}</definedName>
    <definedName name="rety" localSheetId="77" hidden="1">{"TAB1",#N/A,TRUE,"GENERAL";"TAB2",#N/A,TRUE,"GENERAL";"TAB3",#N/A,TRUE,"GENERAL";"TAB4",#N/A,TRUE,"GENERAL";"TAB5",#N/A,TRUE,"GENERAL"}</definedName>
    <definedName name="rety" localSheetId="79"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6" hidden="1">{"via1",#N/A,TRUE,"general";"via2",#N/A,TRUE,"general";"via3",#N/A,TRUE,"general"}</definedName>
    <definedName name="rewfreg" localSheetId="28" hidden="1">{"via1",#N/A,TRUE,"general";"via2",#N/A,TRUE,"general";"via3",#N/A,TRUE,"general"}</definedName>
    <definedName name="rewfreg" localSheetId="30" hidden="1">{"via1",#N/A,TRUE,"general";"via2",#N/A,TRUE,"general";"via3",#N/A,TRUE,"general"}</definedName>
    <definedName name="rewfreg" localSheetId="81" hidden="1">{"via1",#N/A,TRUE,"general";"via2",#N/A,TRUE,"general";"via3",#N/A,TRUE,"general"}</definedName>
    <definedName name="rewfreg" localSheetId="32" hidden="1">{"via1",#N/A,TRUE,"general";"via2",#N/A,TRUE,"general";"via3",#N/A,TRUE,"general"}</definedName>
    <definedName name="rewfreg" localSheetId="34" hidden="1">{"via1",#N/A,TRUE,"general";"via2",#N/A,TRUE,"general";"via3",#N/A,TRUE,"general"}</definedName>
    <definedName name="rewfreg" localSheetId="36" hidden="1">{"via1",#N/A,TRUE,"general";"via2",#N/A,TRUE,"general";"via3",#N/A,TRUE,"general"}</definedName>
    <definedName name="rewfreg" localSheetId="38" hidden="1">{"via1",#N/A,TRUE,"general";"via2",#N/A,TRUE,"general";"via3",#N/A,TRUE,"general"}</definedName>
    <definedName name="rewfreg" localSheetId="40" hidden="1">{"via1",#N/A,TRUE,"general";"via2",#N/A,TRUE,"general";"via3",#N/A,TRUE,"general"}</definedName>
    <definedName name="rewfreg" localSheetId="42" hidden="1">{"via1",#N/A,TRUE,"general";"via2",#N/A,TRUE,"general";"via3",#N/A,TRUE,"general"}</definedName>
    <definedName name="rewfreg" localSheetId="45" hidden="1">{"via1",#N/A,TRUE,"general";"via2",#N/A,TRUE,"general";"via3",#N/A,TRUE,"general"}</definedName>
    <definedName name="rewfreg" localSheetId="47" hidden="1">{"via1",#N/A,TRUE,"general";"via2",#N/A,TRUE,"general";"via3",#N/A,TRUE,"general"}</definedName>
    <definedName name="rewfreg" localSheetId="49" hidden="1">{"via1",#N/A,TRUE,"general";"via2",#N/A,TRUE,"general";"via3",#N/A,TRUE,"general"}</definedName>
    <definedName name="rewfreg" localSheetId="51" hidden="1">{"via1",#N/A,TRUE,"general";"via2",#N/A,TRUE,"general";"via3",#N/A,TRUE,"general"}</definedName>
    <definedName name="rewfreg" localSheetId="53" hidden="1">{"via1",#N/A,TRUE,"general";"via2",#N/A,TRUE,"general";"via3",#N/A,TRUE,"general"}</definedName>
    <definedName name="rewfreg" localSheetId="55" hidden="1">{"via1",#N/A,TRUE,"general";"via2",#N/A,TRUE,"general";"via3",#N/A,TRUE,"general"}</definedName>
    <definedName name="rewfreg" localSheetId="57" hidden="1">{"via1",#N/A,TRUE,"general";"via2",#N/A,TRUE,"general";"via3",#N/A,TRUE,"general"}</definedName>
    <definedName name="rewfreg" localSheetId="59" hidden="1">{"via1",#N/A,TRUE,"general";"via2",#N/A,TRUE,"general";"via3",#N/A,TRUE,"general"}</definedName>
    <definedName name="rewfreg" localSheetId="61" hidden="1">{"via1",#N/A,TRUE,"general";"via2",#N/A,TRUE,"general";"via3",#N/A,TRUE,"general"}</definedName>
    <definedName name="rewfreg" localSheetId="63" hidden="1">{"via1",#N/A,TRUE,"general";"via2",#N/A,TRUE,"general";"via3",#N/A,TRUE,"general"}</definedName>
    <definedName name="rewfreg" localSheetId="65" hidden="1">{"via1",#N/A,TRUE,"general";"via2",#N/A,TRUE,"general";"via3",#N/A,TRUE,"general"}</definedName>
    <definedName name="rewfreg" localSheetId="67" hidden="1">{"via1",#N/A,TRUE,"general";"via2",#N/A,TRUE,"general";"via3",#N/A,TRUE,"general"}</definedName>
    <definedName name="rewfreg" localSheetId="69" hidden="1">{"via1",#N/A,TRUE,"general";"via2",#N/A,TRUE,"general";"via3",#N/A,TRUE,"general"}</definedName>
    <definedName name="rewfreg" localSheetId="71" hidden="1">{"via1",#N/A,TRUE,"general";"via2",#N/A,TRUE,"general";"via3",#N/A,TRUE,"general"}</definedName>
    <definedName name="rewfreg" localSheetId="73" hidden="1">{"via1",#N/A,TRUE,"general";"via2",#N/A,TRUE,"general";"via3",#N/A,TRUE,"general"}</definedName>
    <definedName name="rewfreg" localSheetId="75" hidden="1">{"via1",#N/A,TRUE,"general";"via2",#N/A,TRUE,"general";"via3",#N/A,TRUE,"general"}</definedName>
    <definedName name="rewfreg" localSheetId="77" hidden="1">{"via1",#N/A,TRUE,"general";"via2",#N/A,TRUE,"general";"via3",#N/A,TRUE,"general"}</definedName>
    <definedName name="rewfreg" localSheetId="79"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6" hidden="1">{"via1",#N/A,TRUE,"general";"via2",#N/A,TRUE,"general";"via3",#N/A,TRUE,"general"}</definedName>
    <definedName name="rewr" localSheetId="28" hidden="1">{"via1",#N/A,TRUE,"general";"via2",#N/A,TRUE,"general";"via3",#N/A,TRUE,"general"}</definedName>
    <definedName name="rewr" localSheetId="30" hidden="1">{"via1",#N/A,TRUE,"general";"via2",#N/A,TRUE,"general";"via3",#N/A,TRUE,"general"}</definedName>
    <definedName name="rewr" localSheetId="81" hidden="1">{"via1",#N/A,TRUE,"general";"via2",#N/A,TRUE,"general";"via3",#N/A,TRUE,"general"}</definedName>
    <definedName name="rewr" localSheetId="32" hidden="1">{"via1",#N/A,TRUE,"general";"via2",#N/A,TRUE,"general";"via3",#N/A,TRUE,"general"}</definedName>
    <definedName name="rewr" localSheetId="34" hidden="1">{"via1",#N/A,TRUE,"general";"via2",#N/A,TRUE,"general";"via3",#N/A,TRUE,"general"}</definedName>
    <definedName name="rewr" localSheetId="36" hidden="1">{"via1",#N/A,TRUE,"general";"via2",#N/A,TRUE,"general";"via3",#N/A,TRUE,"general"}</definedName>
    <definedName name="rewr" localSheetId="38" hidden="1">{"via1",#N/A,TRUE,"general";"via2",#N/A,TRUE,"general";"via3",#N/A,TRUE,"general"}</definedName>
    <definedName name="rewr" localSheetId="40" hidden="1">{"via1",#N/A,TRUE,"general";"via2",#N/A,TRUE,"general";"via3",#N/A,TRUE,"general"}</definedName>
    <definedName name="rewr" localSheetId="42" hidden="1">{"via1",#N/A,TRUE,"general";"via2",#N/A,TRUE,"general";"via3",#N/A,TRUE,"general"}</definedName>
    <definedName name="rewr" localSheetId="45" hidden="1">{"via1",#N/A,TRUE,"general";"via2",#N/A,TRUE,"general";"via3",#N/A,TRUE,"general"}</definedName>
    <definedName name="rewr" localSheetId="47" hidden="1">{"via1",#N/A,TRUE,"general";"via2",#N/A,TRUE,"general";"via3",#N/A,TRUE,"general"}</definedName>
    <definedName name="rewr" localSheetId="49" hidden="1">{"via1",#N/A,TRUE,"general";"via2",#N/A,TRUE,"general";"via3",#N/A,TRUE,"general"}</definedName>
    <definedName name="rewr" localSheetId="51" hidden="1">{"via1",#N/A,TRUE,"general";"via2",#N/A,TRUE,"general";"via3",#N/A,TRUE,"general"}</definedName>
    <definedName name="rewr" localSheetId="53" hidden="1">{"via1",#N/A,TRUE,"general";"via2",#N/A,TRUE,"general";"via3",#N/A,TRUE,"general"}</definedName>
    <definedName name="rewr" localSheetId="55" hidden="1">{"via1",#N/A,TRUE,"general";"via2",#N/A,TRUE,"general";"via3",#N/A,TRUE,"general"}</definedName>
    <definedName name="rewr" localSheetId="57" hidden="1">{"via1",#N/A,TRUE,"general";"via2",#N/A,TRUE,"general";"via3",#N/A,TRUE,"general"}</definedName>
    <definedName name="rewr" localSheetId="59" hidden="1">{"via1",#N/A,TRUE,"general";"via2",#N/A,TRUE,"general";"via3",#N/A,TRUE,"general"}</definedName>
    <definedName name="rewr" localSheetId="61" hidden="1">{"via1",#N/A,TRUE,"general";"via2",#N/A,TRUE,"general";"via3",#N/A,TRUE,"general"}</definedName>
    <definedName name="rewr" localSheetId="63" hidden="1">{"via1",#N/A,TRUE,"general";"via2",#N/A,TRUE,"general";"via3",#N/A,TRUE,"general"}</definedName>
    <definedName name="rewr" localSheetId="65" hidden="1">{"via1",#N/A,TRUE,"general";"via2",#N/A,TRUE,"general";"via3",#N/A,TRUE,"general"}</definedName>
    <definedName name="rewr" localSheetId="67" hidden="1">{"via1",#N/A,TRUE,"general";"via2",#N/A,TRUE,"general";"via3",#N/A,TRUE,"general"}</definedName>
    <definedName name="rewr" localSheetId="69" hidden="1">{"via1",#N/A,TRUE,"general";"via2",#N/A,TRUE,"general";"via3",#N/A,TRUE,"general"}</definedName>
    <definedName name="rewr" localSheetId="71" hidden="1">{"via1",#N/A,TRUE,"general";"via2",#N/A,TRUE,"general";"via3",#N/A,TRUE,"general"}</definedName>
    <definedName name="rewr" localSheetId="73" hidden="1">{"via1",#N/A,TRUE,"general";"via2",#N/A,TRUE,"general";"via3",#N/A,TRUE,"general"}</definedName>
    <definedName name="rewr" localSheetId="75" hidden="1">{"via1",#N/A,TRUE,"general";"via2",#N/A,TRUE,"general";"via3",#N/A,TRUE,"general"}</definedName>
    <definedName name="rewr" localSheetId="77" hidden="1">{"via1",#N/A,TRUE,"general";"via2",#N/A,TRUE,"general";"via3",#N/A,TRUE,"general"}</definedName>
    <definedName name="rewr" localSheetId="79"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6"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8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40" hidden="1">{"TAB1",#N/A,TRUE,"GENERAL";"TAB2",#N/A,TRUE,"GENERAL";"TAB3",#N/A,TRUE,"GENERAL";"TAB4",#N/A,TRUE,"GENERAL";"TAB5",#N/A,TRUE,"GENERAL"}</definedName>
    <definedName name="REWWER" localSheetId="42" hidden="1">{"TAB1",#N/A,TRUE,"GENERAL";"TAB2",#N/A,TRUE,"GENERAL";"TAB3",#N/A,TRUE,"GENERAL";"TAB4",#N/A,TRUE,"GENERAL";"TAB5",#N/A,TRUE,"GENERAL"}</definedName>
    <definedName name="REWWER" localSheetId="45" hidden="1">{"TAB1",#N/A,TRUE,"GENERAL";"TAB2",#N/A,TRUE,"GENERAL";"TAB3",#N/A,TRUE,"GENERAL";"TAB4",#N/A,TRUE,"GENERAL";"TAB5",#N/A,TRUE,"GENERAL"}</definedName>
    <definedName name="REWWER" localSheetId="47" hidden="1">{"TAB1",#N/A,TRUE,"GENERAL";"TAB2",#N/A,TRUE,"GENERAL";"TAB3",#N/A,TRUE,"GENERAL";"TAB4",#N/A,TRUE,"GENERAL";"TAB5",#N/A,TRUE,"GENERAL"}</definedName>
    <definedName name="REWWER" localSheetId="49" hidden="1">{"TAB1",#N/A,TRUE,"GENERAL";"TAB2",#N/A,TRUE,"GENERAL";"TAB3",#N/A,TRUE,"GENERAL";"TAB4",#N/A,TRUE,"GENERAL";"TAB5",#N/A,TRUE,"GENERAL"}</definedName>
    <definedName name="REWWER" localSheetId="51" hidden="1">{"TAB1",#N/A,TRUE,"GENERAL";"TAB2",#N/A,TRUE,"GENERAL";"TAB3",#N/A,TRUE,"GENERAL";"TAB4",#N/A,TRUE,"GENERAL";"TAB5",#N/A,TRUE,"GENERAL"}</definedName>
    <definedName name="REWWER" localSheetId="53" hidden="1">{"TAB1",#N/A,TRUE,"GENERAL";"TAB2",#N/A,TRUE,"GENERAL";"TAB3",#N/A,TRUE,"GENERAL";"TAB4",#N/A,TRUE,"GENERAL";"TAB5",#N/A,TRUE,"GENERAL"}</definedName>
    <definedName name="REWWER" localSheetId="55" hidden="1">{"TAB1",#N/A,TRUE,"GENERAL";"TAB2",#N/A,TRUE,"GENERAL";"TAB3",#N/A,TRUE,"GENERAL";"TAB4",#N/A,TRUE,"GENERAL";"TAB5",#N/A,TRUE,"GENERAL"}</definedName>
    <definedName name="REWWER" localSheetId="57" hidden="1">{"TAB1",#N/A,TRUE,"GENERAL";"TAB2",#N/A,TRUE,"GENERAL";"TAB3",#N/A,TRUE,"GENERAL";"TAB4",#N/A,TRUE,"GENERAL";"TAB5",#N/A,TRUE,"GENERAL"}</definedName>
    <definedName name="REWWER" localSheetId="59" hidden="1">{"TAB1",#N/A,TRUE,"GENERAL";"TAB2",#N/A,TRUE,"GENERAL";"TAB3",#N/A,TRUE,"GENERAL";"TAB4",#N/A,TRUE,"GENERAL";"TAB5",#N/A,TRUE,"GENERAL"}</definedName>
    <definedName name="REWWER" localSheetId="61" hidden="1">{"TAB1",#N/A,TRUE,"GENERAL";"TAB2",#N/A,TRUE,"GENERAL";"TAB3",#N/A,TRUE,"GENERAL";"TAB4",#N/A,TRUE,"GENERAL";"TAB5",#N/A,TRUE,"GENERAL"}</definedName>
    <definedName name="REWWER" localSheetId="63" hidden="1">{"TAB1",#N/A,TRUE,"GENERAL";"TAB2",#N/A,TRUE,"GENERAL";"TAB3",#N/A,TRUE,"GENERAL";"TAB4",#N/A,TRUE,"GENERAL";"TAB5",#N/A,TRUE,"GENERAL"}</definedName>
    <definedName name="REWWER" localSheetId="65" hidden="1">{"TAB1",#N/A,TRUE,"GENERAL";"TAB2",#N/A,TRUE,"GENERAL";"TAB3",#N/A,TRUE,"GENERAL";"TAB4",#N/A,TRUE,"GENERAL";"TAB5",#N/A,TRUE,"GENERAL"}</definedName>
    <definedName name="REWWER" localSheetId="67" hidden="1">{"TAB1",#N/A,TRUE,"GENERAL";"TAB2",#N/A,TRUE,"GENERAL";"TAB3",#N/A,TRUE,"GENERAL";"TAB4",#N/A,TRUE,"GENERAL";"TAB5",#N/A,TRUE,"GENERAL"}</definedName>
    <definedName name="REWWER" localSheetId="69" hidden="1">{"TAB1",#N/A,TRUE,"GENERAL";"TAB2",#N/A,TRUE,"GENERAL";"TAB3",#N/A,TRUE,"GENERAL";"TAB4",#N/A,TRUE,"GENERAL";"TAB5",#N/A,TRUE,"GENERAL"}</definedName>
    <definedName name="REWWER" localSheetId="71" hidden="1">{"TAB1",#N/A,TRUE,"GENERAL";"TAB2",#N/A,TRUE,"GENERAL";"TAB3",#N/A,TRUE,"GENERAL";"TAB4",#N/A,TRUE,"GENERAL";"TAB5",#N/A,TRUE,"GENERAL"}</definedName>
    <definedName name="REWWER" localSheetId="73" hidden="1">{"TAB1",#N/A,TRUE,"GENERAL";"TAB2",#N/A,TRUE,"GENERAL";"TAB3",#N/A,TRUE,"GENERAL";"TAB4",#N/A,TRUE,"GENERAL";"TAB5",#N/A,TRUE,"GENERAL"}</definedName>
    <definedName name="REWWER" localSheetId="75" hidden="1">{"TAB1",#N/A,TRUE,"GENERAL";"TAB2",#N/A,TRUE,"GENERAL";"TAB3",#N/A,TRUE,"GENERAL";"TAB4",#N/A,TRUE,"GENERAL";"TAB5",#N/A,TRUE,"GENERAL"}</definedName>
    <definedName name="REWWER" localSheetId="77" hidden="1">{"TAB1",#N/A,TRUE,"GENERAL";"TAB2",#N/A,TRUE,"GENERAL";"TAB3",#N/A,TRUE,"GENERAL";"TAB4",#N/A,TRUE,"GENERAL";"TAB5",#N/A,TRUE,"GENERAL"}</definedName>
    <definedName name="REWWER" localSheetId="79"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8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40"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45" hidden="1">{"TAB1",#N/A,TRUE,"GENERAL";"TAB2",#N/A,TRUE,"GENERAL";"TAB3",#N/A,TRUE,"GENERAL";"TAB4",#N/A,TRUE,"GENERAL";"TAB5",#N/A,TRUE,"GENERAL"}</definedName>
    <definedName name="reyepoi" localSheetId="47" hidden="1">{"TAB1",#N/A,TRUE,"GENERAL";"TAB2",#N/A,TRUE,"GENERAL";"TAB3",#N/A,TRUE,"GENERAL";"TAB4",#N/A,TRUE,"GENERAL";"TAB5",#N/A,TRUE,"GENERAL"}</definedName>
    <definedName name="reyepoi" localSheetId="49" hidden="1">{"TAB1",#N/A,TRUE,"GENERAL";"TAB2",#N/A,TRUE,"GENERAL";"TAB3",#N/A,TRUE,"GENERAL";"TAB4",#N/A,TRUE,"GENERAL";"TAB5",#N/A,TRUE,"GENERAL"}</definedName>
    <definedName name="reyepoi" localSheetId="51" hidden="1">{"TAB1",#N/A,TRUE,"GENERAL";"TAB2",#N/A,TRUE,"GENERAL";"TAB3",#N/A,TRUE,"GENERAL";"TAB4",#N/A,TRUE,"GENERAL";"TAB5",#N/A,TRUE,"GENERAL"}</definedName>
    <definedName name="reyepoi" localSheetId="53" hidden="1">{"TAB1",#N/A,TRUE,"GENERAL";"TAB2",#N/A,TRUE,"GENERAL";"TAB3",#N/A,TRUE,"GENERAL";"TAB4",#N/A,TRUE,"GENERAL";"TAB5",#N/A,TRUE,"GENERAL"}</definedName>
    <definedName name="reyepoi" localSheetId="55" hidden="1">{"TAB1",#N/A,TRUE,"GENERAL";"TAB2",#N/A,TRUE,"GENERAL";"TAB3",#N/A,TRUE,"GENERAL";"TAB4",#N/A,TRUE,"GENERAL";"TAB5",#N/A,TRUE,"GENERAL"}</definedName>
    <definedName name="reyepoi" localSheetId="57" hidden="1">{"TAB1",#N/A,TRUE,"GENERAL";"TAB2",#N/A,TRUE,"GENERAL";"TAB3",#N/A,TRUE,"GENERAL";"TAB4",#N/A,TRUE,"GENERAL";"TAB5",#N/A,TRUE,"GENERAL"}</definedName>
    <definedName name="reyepoi" localSheetId="59" hidden="1">{"TAB1",#N/A,TRUE,"GENERAL";"TAB2",#N/A,TRUE,"GENERAL";"TAB3",#N/A,TRUE,"GENERAL";"TAB4",#N/A,TRUE,"GENERAL";"TAB5",#N/A,TRUE,"GENERAL"}</definedName>
    <definedName name="reyepoi" localSheetId="61" hidden="1">{"TAB1",#N/A,TRUE,"GENERAL";"TAB2",#N/A,TRUE,"GENERAL";"TAB3",#N/A,TRUE,"GENERAL";"TAB4",#N/A,TRUE,"GENERAL";"TAB5",#N/A,TRUE,"GENERAL"}</definedName>
    <definedName name="reyepoi" localSheetId="63" hidden="1">{"TAB1",#N/A,TRUE,"GENERAL";"TAB2",#N/A,TRUE,"GENERAL";"TAB3",#N/A,TRUE,"GENERAL";"TAB4",#N/A,TRUE,"GENERAL";"TAB5",#N/A,TRUE,"GENERAL"}</definedName>
    <definedName name="reyepoi" localSheetId="65" hidden="1">{"TAB1",#N/A,TRUE,"GENERAL";"TAB2",#N/A,TRUE,"GENERAL";"TAB3",#N/A,TRUE,"GENERAL";"TAB4",#N/A,TRUE,"GENERAL";"TAB5",#N/A,TRUE,"GENERAL"}</definedName>
    <definedName name="reyepoi" localSheetId="67" hidden="1">{"TAB1",#N/A,TRUE,"GENERAL";"TAB2",#N/A,TRUE,"GENERAL";"TAB3",#N/A,TRUE,"GENERAL";"TAB4",#N/A,TRUE,"GENERAL";"TAB5",#N/A,TRUE,"GENERAL"}</definedName>
    <definedName name="reyepoi" localSheetId="69" hidden="1">{"TAB1",#N/A,TRUE,"GENERAL";"TAB2",#N/A,TRUE,"GENERAL";"TAB3",#N/A,TRUE,"GENERAL";"TAB4",#N/A,TRUE,"GENERAL";"TAB5",#N/A,TRUE,"GENERAL"}</definedName>
    <definedName name="reyepoi" localSheetId="71" hidden="1">{"TAB1",#N/A,TRUE,"GENERAL";"TAB2",#N/A,TRUE,"GENERAL";"TAB3",#N/A,TRUE,"GENERAL";"TAB4",#N/A,TRUE,"GENERAL";"TAB5",#N/A,TRUE,"GENERAL"}</definedName>
    <definedName name="reyepoi" localSheetId="73" hidden="1">{"TAB1",#N/A,TRUE,"GENERAL";"TAB2",#N/A,TRUE,"GENERAL";"TAB3",#N/A,TRUE,"GENERAL";"TAB4",#N/A,TRUE,"GENERAL";"TAB5",#N/A,TRUE,"GENERAL"}</definedName>
    <definedName name="reyepoi" localSheetId="75" hidden="1">{"TAB1",#N/A,TRUE,"GENERAL";"TAB2",#N/A,TRUE,"GENERAL";"TAB3",#N/A,TRUE,"GENERAL";"TAB4",#N/A,TRUE,"GENERAL";"TAB5",#N/A,TRUE,"GENERAL"}</definedName>
    <definedName name="reyepoi" localSheetId="77" hidden="1">{"TAB1",#N/A,TRUE,"GENERAL";"TAB2",#N/A,TRUE,"GENERAL";"TAB3",#N/A,TRUE,"GENERAL";"TAB4",#N/A,TRUE,"GENERAL";"TAB5",#N/A,TRUE,"GENERAL"}</definedName>
    <definedName name="reyepoi" localSheetId="79"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6" hidden="1">{"via1",#N/A,TRUE,"general";"via2",#N/A,TRUE,"general";"via3",#N/A,TRUE,"general"}</definedName>
    <definedName name="reyety" localSheetId="28" hidden="1">{"via1",#N/A,TRUE,"general";"via2",#N/A,TRUE,"general";"via3",#N/A,TRUE,"general"}</definedName>
    <definedName name="reyety" localSheetId="30" hidden="1">{"via1",#N/A,TRUE,"general";"via2",#N/A,TRUE,"general";"via3",#N/A,TRUE,"general"}</definedName>
    <definedName name="reyety" localSheetId="81" hidden="1">{"via1",#N/A,TRUE,"general";"via2",#N/A,TRUE,"general";"via3",#N/A,TRUE,"general"}</definedName>
    <definedName name="reyety" localSheetId="32" hidden="1">{"via1",#N/A,TRUE,"general";"via2",#N/A,TRUE,"general";"via3",#N/A,TRUE,"general"}</definedName>
    <definedName name="reyety" localSheetId="34" hidden="1">{"via1",#N/A,TRUE,"general";"via2",#N/A,TRUE,"general";"via3",#N/A,TRUE,"general"}</definedName>
    <definedName name="reyety" localSheetId="36" hidden="1">{"via1",#N/A,TRUE,"general";"via2",#N/A,TRUE,"general";"via3",#N/A,TRUE,"general"}</definedName>
    <definedName name="reyety" localSheetId="38" hidden="1">{"via1",#N/A,TRUE,"general";"via2",#N/A,TRUE,"general";"via3",#N/A,TRUE,"general"}</definedName>
    <definedName name="reyety" localSheetId="40" hidden="1">{"via1",#N/A,TRUE,"general";"via2",#N/A,TRUE,"general";"via3",#N/A,TRUE,"general"}</definedName>
    <definedName name="reyety" localSheetId="42" hidden="1">{"via1",#N/A,TRUE,"general";"via2",#N/A,TRUE,"general";"via3",#N/A,TRUE,"general"}</definedName>
    <definedName name="reyety" localSheetId="45" hidden="1">{"via1",#N/A,TRUE,"general";"via2",#N/A,TRUE,"general";"via3",#N/A,TRUE,"general"}</definedName>
    <definedName name="reyety" localSheetId="47" hidden="1">{"via1",#N/A,TRUE,"general";"via2",#N/A,TRUE,"general";"via3",#N/A,TRUE,"general"}</definedName>
    <definedName name="reyety" localSheetId="49" hidden="1">{"via1",#N/A,TRUE,"general";"via2",#N/A,TRUE,"general";"via3",#N/A,TRUE,"general"}</definedName>
    <definedName name="reyety" localSheetId="51" hidden="1">{"via1",#N/A,TRUE,"general";"via2",#N/A,TRUE,"general";"via3",#N/A,TRUE,"general"}</definedName>
    <definedName name="reyety" localSheetId="53" hidden="1">{"via1",#N/A,TRUE,"general";"via2",#N/A,TRUE,"general";"via3",#N/A,TRUE,"general"}</definedName>
    <definedName name="reyety" localSheetId="55" hidden="1">{"via1",#N/A,TRUE,"general";"via2",#N/A,TRUE,"general";"via3",#N/A,TRUE,"general"}</definedName>
    <definedName name="reyety" localSheetId="57" hidden="1">{"via1",#N/A,TRUE,"general";"via2",#N/A,TRUE,"general";"via3",#N/A,TRUE,"general"}</definedName>
    <definedName name="reyety" localSheetId="59" hidden="1">{"via1",#N/A,TRUE,"general";"via2",#N/A,TRUE,"general";"via3",#N/A,TRUE,"general"}</definedName>
    <definedName name="reyety" localSheetId="61" hidden="1">{"via1",#N/A,TRUE,"general";"via2",#N/A,TRUE,"general";"via3",#N/A,TRUE,"general"}</definedName>
    <definedName name="reyety" localSheetId="63" hidden="1">{"via1",#N/A,TRUE,"general";"via2",#N/A,TRUE,"general";"via3",#N/A,TRUE,"general"}</definedName>
    <definedName name="reyety" localSheetId="65" hidden="1">{"via1",#N/A,TRUE,"general";"via2",#N/A,TRUE,"general";"via3",#N/A,TRUE,"general"}</definedName>
    <definedName name="reyety" localSheetId="67" hidden="1">{"via1",#N/A,TRUE,"general";"via2",#N/A,TRUE,"general";"via3",#N/A,TRUE,"general"}</definedName>
    <definedName name="reyety" localSheetId="69" hidden="1">{"via1",#N/A,TRUE,"general";"via2",#N/A,TRUE,"general";"via3",#N/A,TRUE,"general"}</definedName>
    <definedName name="reyety" localSheetId="71" hidden="1">{"via1",#N/A,TRUE,"general";"via2",#N/A,TRUE,"general";"via3",#N/A,TRUE,"general"}</definedName>
    <definedName name="reyety" localSheetId="73" hidden="1">{"via1",#N/A,TRUE,"general";"via2",#N/A,TRUE,"general";"via3",#N/A,TRUE,"general"}</definedName>
    <definedName name="reyety" localSheetId="75" hidden="1">{"via1",#N/A,TRUE,"general";"via2",#N/A,TRUE,"general";"via3",#N/A,TRUE,"general"}</definedName>
    <definedName name="reyety" localSheetId="77" hidden="1">{"via1",#N/A,TRUE,"general";"via2",#N/A,TRUE,"general";"via3",#N/A,TRUE,"general"}</definedName>
    <definedName name="reyety" localSheetId="79"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6" hidden="1">{"via1",#N/A,TRUE,"general";"via2",#N/A,TRUE,"general";"via3",#N/A,TRUE,"general"}</definedName>
    <definedName name="reyty" localSheetId="28" hidden="1">{"via1",#N/A,TRUE,"general";"via2",#N/A,TRUE,"general";"via3",#N/A,TRUE,"general"}</definedName>
    <definedName name="reyty" localSheetId="30" hidden="1">{"via1",#N/A,TRUE,"general";"via2",#N/A,TRUE,"general";"via3",#N/A,TRUE,"general"}</definedName>
    <definedName name="reyty" localSheetId="81" hidden="1">{"via1",#N/A,TRUE,"general";"via2",#N/A,TRUE,"general";"via3",#N/A,TRUE,"general"}</definedName>
    <definedName name="reyty" localSheetId="32" hidden="1">{"via1",#N/A,TRUE,"general";"via2",#N/A,TRUE,"general";"via3",#N/A,TRUE,"general"}</definedName>
    <definedName name="reyty" localSheetId="34" hidden="1">{"via1",#N/A,TRUE,"general";"via2",#N/A,TRUE,"general";"via3",#N/A,TRUE,"general"}</definedName>
    <definedName name="reyty" localSheetId="36" hidden="1">{"via1",#N/A,TRUE,"general";"via2",#N/A,TRUE,"general";"via3",#N/A,TRUE,"general"}</definedName>
    <definedName name="reyty" localSheetId="38" hidden="1">{"via1",#N/A,TRUE,"general";"via2",#N/A,TRUE,"general";"via3",#N/A,TRUE,"general"}</definedName>
    <definedName name="reyty" localSheetId="40" hidden="1">{"via1",#N/A,TRUE,"general";"via2",#N/A,TRUE,"general";"via3",#N/A,TRUE,"general"}</definedName>
    <definedName name="reyty" localSheetId="42" hidden="1">{"via1",#N/A,TRUE,"general";"via2",#N/A,TRUE,"general";"via3",#N/A,TRUE,"general"}</definedName>
    <definedName name="reyty" localSheetId="45" hidden="1">{"via1",#N/A,TRUE,"general";"via2",#N/A,TRUE,"general";"via3",#N/A,TRUE,"general"}</definedName>
    <definedName name="reyty" localSheetId="47" hidden="1">{"via1",#N/A,TRUE,"general";"via2",#N/A,TRUE,"general";"via3",#N/A,TRUE,"general"}</definedName>
    <definedName name="reyty" localSheetId="49" hidden="1">{"via1",#N/A,TRUE,"general";"via2",#N/A,TRUE,"general";"via3",#N/A,TRUE,"general"}</definedName>
    <definedName name="reyty" localSheetId="51" hidden="1">{"via1",#N/A,TRUE,"general";"via2",#N/A,TRUE,"general";"via3",#N/A,TRUE,"general"}</definedName>
    <definedName name="reyty" localSheetId="53" hidden="1">{"via1",#N/A,TRUE,"general";"via2",#N/A,TRUE,"general";"via3",#N/A,TRUE,"general"}</definedName>
    <definedName name="reyty" localSheetId="55" hidden="1">{"via1",#N/A,TRUE,"general";"via2",#N/A,TRUE,"general";"via3",#N/A,TRUE,"general"}</definedName>
    <definedName name="reyty" localSheetId="57" hidden="1">{"via1",#N/A,TRUE,"general";"via2",#N/A,TRUE,"general";"via3",#N/A,TRUE,"general"}</definedName>
    <definedName name="reyty" localSheetId="59" hidden="1">{"via1",#N/A,TRUE,"general";"via2",#N/A,TRUE,"general";"via3",#N/A,TRUE,"general"}</definedName>
    <definedName name="reyty" localSheetId="61" hidden="1">{"via1",#N/A,TRUE,"general";"via2",#N/A,TRUE,"general";"via3",#N/A,TRUE,"general"}</definedName>
    <definedName name="reyty" localSheetId="63" hidden="1">{"via1",#N/A,TRUE,"general";"via2",#N/A,TRUE,"general";"via3",#N/A,TRUE,"general"}</definedName>
    <definedName name="reyty" localSheetId="65" hidden="1">{"via1",#N/A,TRUE,"general";"via2",#N/A,TRUE,"general";"via3",#N/A,TRUE,"general"}</definedName>
    <definedName name="reyty" localSheetId="67" hidden="1">{"via1",#N/A,TRUE,"general";"via2",#N/A,TRUE,"general";"via3",#N/A,TRUE,"general"}</definedName>
    <definedName name="reyty" localSheetId="69" hidden="1">{"via1",#N/A,TRUE,"general";"via2",#N/A,TRUE,"general";"via3",#N/A,TRUE,"general"}</definedName>
    <definedName name="reyty" localSheetId="71" hidden="1">{"via1",#N/A,TRUE,"general";"via2",#N/A,TRUE,"general";"via3",#N/A,TRUE,"general"}</definedName>
    <definedName name="reyty" localSheetId="73" hidden="1">{"via1",#N/A,TRUE,"general";"via2",#N/A,TRUE,"general";"via3",#N/A,TRUE,"general"}</definedName>
    <definedName name="reyty" localSheetId="75" hidden="1">{"via1",#N/A,TRUE,"general";"via2",#N/A,TRUE,"general";"via3",#N/A,TRUE,"general"}</definedName>
    <definedName name="reyty" localSheetId="77" hidden="1">{"via1",#N/A,TRUE,"general";"via2",#N/A,TRUE,"general";"via3",#N/A,TRUE,"general"}</definedName>
    <definedName name="reyty" localSheetId="79"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6" hidden="1">{"via1",#N/A,TRUE,"general";"via2",#N/A,TRUE,"general";"via3",#N/A,TRUE,"general"}</definedName>
    <definedName name="reyyt" localSheetId="28" hidden="1">{"via1",#N/A,TRUE,"general";"via2",#N/A,TRUE,"general";"via3",#N/A,TRUE,"general"}</definedName>
    <definedName name="reyyt" localSheetId="30" hidden="1">{"via1",#N/A,TRUE,"general";"via2",#N/A,TRUE,"general";"via3",#N/A,TRUE,"general"}</definedName>
    <definedName name="reyyt" localSheetId="81" hidden="1">{"via1",#N/A,TRUE,"general";"via2",#N/A,TRUE,"general";"via3",#N/A,TRUE,"general"}</definedName>
    <definedName name="reyyt" localSheetId="32" hidden="1">{"via1",#N/A,TRUE,"general";"via2",#N/A,TRUE,"general";"via3",#N/A,TRUE,"general"}</definedName>
    <definedName name="reyyt" localSheetId="34" hidden="1">{"via1",#N/A,TRUE,"general";"via2",#N/A,TRUE,"general";"via3",#N/A,TRUE,"general"}</definedName>
    <definedName name="reyyt" localSheetId="36" hidden="1">{"via1",#N/A,TRUE,"general";"via2",#N/A,TRUE,"general";"via3",#N/A,TRUE,"general"}</definedName>
    <definedName name="reyyt" localSheetId="38" hidden="1">{"via1",#N/A,TRUE,"general";"via2",#N/A,TRUE,"general";"via3",#N/A,TRUE,"general"}</definedName>
    <definedName name="reyyt" localSheetId="40" hidden="1">{"via1",#N/A,TRUE,"general";"via2",#N/A,TRUE,"general";"via3",#N/A,TRUE,"general"}</definedName>
    <definedName name="reyyt" localSheetId="42" hidden="1">{"via1",#N/A,TRUE,"general";"via2",#N/A,TRUE,"general";"via3",#N/A,TRUE,"general"}</definedName>
    <definedName name="reyyt" localSheetId="45" hidden="1">{"via1",#N/A,TRUE,"general";"via2",#N/A,TRUE,"general";"via3",#N/A,TRUE,"general"}</definedName>
    <definedName name="reyyt" localSheetId="47" hidden="1">{"via1",#N/A,TRUE,"general";"via2",#N/A,TRUE,"general";"via3",#N/A,TRUE,"general"}</definedName>
    <definedName name="reyyt" localSheetId="49" hidden="1">{"via1",#N/A,TRUE,"general";"via2",#N/A,TRUE,"general";"via3",#N/A,TRUE,"general"}</definedName>
    <definedName name="reyyt" localSheetId="51" hidden="1">{"via1",#N/A,TRUE,"general";"via2",#N/A,TRUE,"general";"via3",#N/A,TRUE,"general"}</definedName>
    <definedName name="reyyt" localSheetId="53" hidden="1">{"via1",#N/A,TRUE,"general";"via2",#N/A,TRUE,"general";"via3",#N/A,TRUE,"general"}</definedName>
    <definedName name="reyyt" localSheetId="55" hidden="1">{"via1",#N/A,TRUE,"general";"via2",#N/A,TRUE,"general";"via3",#N/A,TRUE,"general"}</definedName>
    <definedName name="reyyt" localSheetId="57" hidden="1">{"via1",#N/A,TRUE,"general";"via2",#N/A,TRUE,"general";"via3",#N/A,TRUE,"general"}</definedName>
    <definedName name="reyyt" localSheetId="59" hidden="1">{"via1",#N/A,TRUE,"general";"via2",#N/A,TRUE,"general";"via3",#N/A,TRUE,"general"}</definedName>
    <definedName name="reyyt" localSheetId="61" hidden="1">{"via1",#N/A,TRUE,"general";"via2",#N/A,TRUE,"general";"via3",#N/A,TRUE,"general"}</definedName>
    <definedName name="reyyt" localSheetId="63" hidden="1">{"via1",#N/A,TRUE,"general";"via2",#N/A,TRUE,"general";"via3",#N/A,TRUE,"general"}</definedName>
    <definedName name="reyyt" localSheetId="65" hidden="1">{"via1",#N/A,TRUE,"general";"via2",#N/A,TRUE,"general";"via3",#N/A,TRUE,"general"}</definedName>
    <definedName name="reyyt" localSheetId="67" hidden="1">{"via1",#N/A,TRUE,"general";"via2",#N/A,TRUE,"general";"via3",#N/A,TRUE,"general"}</definedName>
    <definedName name="reyyt" localSheetId="69" hidden="1">{"via1",#N/A,TRUE,"general";"via2",#N/A,TRUE,"general";"via3",#N/A,TRUE,"general"}</definedName>
    <definedName name="reyyt" localSheetId="71" hidden="1">{"via1",#N/A,TRUE,"general";"via2",#N/A,TRUE,"general";"via3",#N/A,TRUE,"general"}</definedName>
    <definedName name="reyyt" localSheetId="73" hidden="1">{"via1",#N/A,TRUE,"general";"via2",#N/A,TRUE,"general";"via3",#N/A,TRUE,"general"}</definedName>
    <definedName name="reyyt" localSheetId="75" hidden="1">{"via1",#N/A,TRUE,"general";"via2",#N/A,TRUE,"general";"via3",#N/A,TRUE,"general"}</definedName>
    <definedName name="reyyt" localSheetId="77" hidden="1">{"via1",#N/A,TRUE,"general";"via2",#N/A,TRUE,"general";"via3",#N/A,TRUE,"general"}</definedName>
    <definedName name="reyyt" localSheetId="79"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6"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8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40" hidden="1">{"TAB1",#N/A,TRUE,"GENERAL";"TAB2",#N/A,TRUE,"GENERAL";"TAB3",#N/A,TRUE,"GENERAL";"TAB4",#N/A,TRUE,"GENERAL";"TAB5",#N/A,TRUE,"GENERAL"}</definedName>
    <definedName name="rfhnhjyu" localSheetId="42" hidden="1">{"TAB1",#N/A,TRUE,"GENERAL";"TAB2",#N/A,TRUE,"GENERAL";"TAB3",#N/A,TRUE,"GENERAL";"TAB4",#N/A,TRUE,"GENERAL";"TAB5",#N/A,TRUE,"GENERAL"}</definedName>
    <definedName name="rfhnhjyu" localSheetId="45" hidden="1">{"TAB1",#N/A,TRUE,"GENERAL";"TAB2",#N/A,TRUE,"GENERAL";"TAB3",#N/A,TRUE,"GENERAL";"TAB4",#N/A,TRUE,"GENERAL";"TAB5",#N/A,TRUE,"GENERAL"}</definedName>
    <definedName name="rfhnhjyu" localSheetId="47" hidden="1">{"TAB1",#N/A,TRUE,"GENERAL";"TAB2",#N/A,TRUE,"GENERAL";"TAB3",#N/A,TRUE,"GENERAL";"TAB4",#N/A,TRUE,"GENERAL";"TAB5",#N/A,TRUE,"GENERAL"}</definedName>
    <definedName name="rfhnhjyu" localSheetId="49" hidden="1">{"TAB1",#N/A,TRUE,"GENERAL";"TAB2",#N/A,TRUE,"GENERAL";"TAB3",#N/A,TRUE,"GENERAL";"TAB4",#N/A,TRUE,"GENERAL";"TAB5",#N/A,TRUE,"GENERAL"}</definedName>
    <definedName name="rfhnhjyu" localSheetId="51" hidden="1">{"TAB1",#N/A,TRUE,"GENERAL";"TAB2",#N/A,TRUE,"GENERAL";"TAB3",#N/A,TRUE,"GENERAL";"TAB4",#N/A,TRUE,"GENERAL";"TAB5",#N/A,TRUE,"GENERAL"}</definedName>
    <definedName name="rfhnhjyu" localSheetId="53" hidden="1">{"TAB1",#N/A,TRUE,"GENERAL";"TAB2",#N/A,TRUE,"GENERAL";"TAB3",#N/A,TRUE,"GENERAL";"TAB4",#N/A,TRUE,"GENERAL";"TAB5",#N/A,TRUE,"GENERAL"}</definedName>
    <definedName name="rfhnhjyu" localSheetId="55" hidden="1">{"TAB1",#N/A,TRUE,"GENERAL";"TAB2",#N/A,TRUE,"GENERAL";"TAB3",#N/A,TRUE,"GENERAL";"TAB4",#N/A,TRUE,"GENERAL";"TAB5",#N/A,TRUE,"GENERAL"}</definedName>
    <definedName name="rfhnhjyu" localSheetId="57" hidden="1">{"TAB1",#N/A,TRUE,"GENERAL";"TAB2",#N/A,TRUE,"GENERAL";"TAB3",#N/A,TRUE,"GENERAL";"TAB4",#N/A,TRUE,"GENERAL";"TAB5",#N/A,TRUE,"GENERAL"}</definedName>
    <definedName name="rfhnhjyu" localSheetId="59" hidden="1">{"TAB1",#N/A,TRUE,"GENERAL";"TAB2",#N/A,TRUE,"GENERAL";"TAB3",#N/A,TRUE,"GENERAL";"TAB4",#N/A,TRUE,"GENERAL";"TAB5",#N/A,TRUE,"GENERAL"}</definedName>
    <definedName name="rfhnhjyu" localSheetId="61" hidden="1">{"TAB1",#N/A,TRUE,"GENERAL";"TAB2",#N/A,TRUE,"GENERAL";"TAB3",#N/A,TRUE,"GENERAL";"TAB4",#N/A,TRUE,"GENERAL";"TAB5",#N/A,TRUE,"GENERAL"}</definedName>
    <definedName name="rfhnhjyu" localSheetId="63" hidden="1">{"TAB1",#N/A,TRUE,"GENERAL";"TAB2",#N/A,TRUE,"GENERAL";"TAB3",#N/A,TRUE,"GENERAL";"TAB4",#N/A,TRUE,"GENERAL";"TAB5",#N/A,TRUE,"GENERAL"}</definedName>
    <definedName name="rfhnhjyu" localSheetId="65" hidden="1">{"TAB1",#N/A,TRUE,"GENERAL";"TAB2",#N/A,TRUE,"GENERAL";"TAB3",#N/A,TRUE,"GENERAL";"TAB4",#N/A,TRUE,"GENERAL";"TAB5",#N/A,TRUE,"GENERAL"}</definedName>
    <definedName name="rfhnhjyu" localSheetId="67" hidden="1">{"TAB1",#N/A,TRUE,"GENERAL";"TAB2",#N/A,TRUE,"GENERAL";"TAB3",#N/A,TRUE,"GENERAL";"TAB4",#N/A,TRUE,"GENERAL";"TAB5",#N/A,TRUE,"GENERAL"}</definedName>
    <definedName name="rfhnhjyu" localSheetId="69" hidden="1">{"TAB1",#N/A,TRUE,"GENERAL";"TAB2",#N/A,TRUE,"GENERAL";"TAB3",#N/A,TRUE,"GENERAL";"TAB4",#N/A,TRUE,"GENERAL";"TAB5",#N/A,TRUE,"GENERAL"}</definedName>
    <definedName name="rfhnhjyu" localSheetId="71" hidden="1">{"TAB1",#N/A,TRUE,"GENERAL";"TAB2",#N/A,TRUE,"GENERAL";"TAB3",#N/A,TRUE,"GENERAL";"TAB4",#N/A,TRUE,"GENERAL";"TAB5",#N/A,TRUE,"GENERAL"}</definedName>
    <definedName name="rfhnhjyu" localSheetId="73" hidden="1">{"TAB1",#N/A,TRUE,"GENERAL";"TAB2",#N/A,TRUE,"GENERAL";"TAB3",#N/A,TRUE,"GENERAL";"TAB4",#N/A,TRUE,"GENERAL";"TAB5",#N/A,TRUE,"GENERAL"}</definedName>
    <definedName name="rfhnhjyu" localSheetId="75" hidden="1">{"TAB1",#N/A,TRUE,"GENERAL";"TAB2",#N/A,TRUE,"GENERAL";"TAB3",#N/A,TRUE,"GENERAL";"TAB4",#N/A,TRUE,"GENERAL";"TAB5",#N/A,TRUE,"GENERAL"}</definedName>
    <definedName name="rfhnhjyu" localSheetId="77" hidden="1">{"TAB1",#N/A,TRUE,"GENERAL";"TAB2",#N/A,TRUE,"GENERAL";"TAB3",#N/A,TRUE,"GENERAL";"TAB4",#N/A,TRUE,"GENERAL";"TAB5",#N/A,TRUE,"GENERAL"}</definedName>
    <definedName name="rfhnhjyu" localSheetId="79"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6" hidden="1">{"via1",#N/A,TRUE,"general";"via2",#N/A,TRUE,"general";"via3",#N/A,TRUE,"general"}</definedName>
    <definedName name="rfrf" localSheetId="28" hidden="1">{"via1",#N/A,TRUE,"general";"via2",#N/A,TRUE,"general";"via3",#N/A,TRUE,"general"}</definedName>
    <definedName name="rfrf" localSheetId="30" hidden="1">{"via1",#N/A,TRUE,"general";"via2",#N/A,TRUE,"general";"via3",#N/A,TRUE,"general"}</definedName>
    <definedName name="rfrf" localSheetId="81" hidden="1">{"via1",#N/A,TRUE,"general";"via2",#N/A,TRUE,"general";"via3",#N/A,TRUE,"general"}</definedName>
    <definedName name="rfrf" localSheetId="32" hidden="1">{"via1",#N/A,TRUE,"general";"via2",#N/A,TRUE,"general";"via3",#N/A,TRUE,"general"}</definedName>
    <definedName name="rfrf" localSheetId="34" hidden="1">{"via1",#N/A,TRUE,"general";"via2",#N/A,TRUE,"general";"via3",#N/A,TRUE,"general"}</definedName>
    <definedName name="rfrf" localSheetId="36" hidden="1">{"via1",#N/A,TRUE,"general";"via2",#N/A,TRUE,"general";"via3",#N/A,TRUE,"general"}</definedName>
    <definedName name="rfrf" localSheetId="38" hidden="1">{"via1",#N/A,TRUE,"general";"via2",#N/A,TRUE,"general";"via3",#N/A,TRUE,"general"}</definedName>
    <definedName name="rfrf" localSheetId="40" hidden="1">{"via1",#N/A,TRUE,"general";"via2",#N/A,TRUE,"general";"via3",#N/A,TRUE,"general"}</definedName>
    <definedName name="rfrf" localSheetId="42" hidden="1">{"via1",#N/A,TRUE,"general";"via2",#N/A,TRUE,"general";"via3",#N/A,TRUE,"general"}</definedName>
    <definedName name="rfrf" localSheetId="45" hidden="1">{"via1",#N/A,TRUE,"general";"via2",#N/A,TRUE,"general";"via3",#N/A,TRUE,"general"}</definedName>
    <definedName name="rfrf" localSheetId="47" hidden="1">{"via1",#N/A,TRUE,"general";"via2",#N/A,TRUE,"general";"via3",#N/A,TRUE,"general"}</definedName>
    <definedName name="rfrf" localSheetId="49" hidden="1">{"via1",#N/A,TRUE,"general";"via2",#N/A,TRUE,"general";"via3",#N/A,TRUE,"general"}</definedName>
    <definedName name="rfrf" localSheetId="51" hidden="1">{"via1",#N/A,TRUE,"general";"via2",#N/A,TRUE,"general";"via3",#N/A,TRUE,"general"}</definedName>
    <definedName name="rfrf" localSheetId="53" hidden="1">{"via1",#N/A,TRUE,"general";"via2",#N/A,TRUE,"general";"via3",#N/A,TRUE,"general"}</definedName>
    <definedName name="rfrf" localSheetId="55" hidden="1">{"via1",#N/A,TRUE,"general";"via2",#N/A,TRUE,"general";"via3",#N/A,TRUE,"general"}</definedName>
    <definedName name="rfrf" localSheetId="57" hidden="1">{"via1",#N/A,TRUE,"general";"via2",#N/A,TRUE,"general";"via3",#N/A,TRUE,"general"}</definedName>
    <definedName name="rfrf" localSheetId="59" hidden="1">{"via1",#N/A,TRUE,"general";"via2",#N/A,TRUE,"general";"via3",#N/A,TRUE,"general"}</definedName>
    <definedName name="rfrf" localSheetId="61" hidden="1">{"via1",#N/A,TRUE,"general";"via2",#N/A,TRUE,"general";"via3",#N/A,TRUE,"general"}</definedName>
    <definedName name="rfrf" localSheetId="63" hidden="1">{"via1",#N/A,TRUE,"general";"via2",#N/A,TRUE,"general";"via3",#N/A,TRUE,"general"}</definedName>
    <definedName name="rfrf" localSheetId="65" hidden="1">{"via1",#N/A,TRUE,"general";"via2",#N/A,TRUE,"general";"via3",#N/A,TRUE,"general"}</definedName>
    <definedName name="rfrf" localSheetId="67" hidden="1">{"via1",#N/A,TRUE,"general";"via2",#N/A,TRUE,"general";"via3",#N/A,TRUE,"general"}</definedName>
    <definedName name="rfrf" localSheetId="69" hidden="1">{"via1",#N/A,TRUE,"general";"via2",#N/A,TRUE,"general";"via3",#N/A,TRUE,"general"}</definedName>
    <definedName name="rfrf" localSheetId="71" hidden="1">{"via1",#N/A,TRUE,"general";"via2",#N/A,TRUE,"general";"via3",#N/A,TRUE,"general"}</definedName>
    <definedName name="rfrf" localSheetId="73" hidden="1">{"via1",#N/A,TRUE,"general";"via2",#N/A,TRUE,"general";"via3",#N/A,TRUE,"general"}</definedName>
    <definedName name="rfrf" localSheetId="75" hidden="1">{"via1",#N/A,TRUE,"general";"via2",#N/A,TRUE,"general";"via3",#N/A,TRUE,"general"}</definedName>
    <definedName name="rfrf" localSheetId="77" hidden="1">{"via1",#N/A,TRUE,"general";"via2",#N/A,TRUE,"general";"via3",#N/A,TRUE,"general"}</definedName>
    <definedName name="rfrf" localSheetId="79"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26" hidden="1">{"via1",#N/A,TRUE,"general";"via2",#N/A,TRUE,"general";"via3",#N/A,TRUE,"general"}</definedName>
    <definedName name="rge" localSheetId="28" hidden="1">{"via1",#N/A,TRUE,"general";"via2",#N/A,TRUE,"general";"via3",#N/A,TRUE,"general"}</definedName>
    <definedName name="rge" localSheetId="30" hidden="1">{"via1",#N/A,TRUE,"general";"via2",#N/A,TRUE,"general";"via3",#N/A,TRUE,"general"}</definedName>
    <definedName name="rge" localSheetId="81" hidden="1">{"via1",#N/A,TRUE,"general";"via2",#N/A,TRUE,"general";"via3",#N/A,TRUE,"general"}</definedName>
    <definedName name="rge" localSheetId="32" hidden="1">{"via1",#N/A,TRUE,"general";"via2",#N/A,TRUE,"general";"via3",#N/A,TRUE,"general"}</definedName>
    <definedName name="rge" localSheetId="34" hidden="1">{"via1",#N/A,TRUE,"general";"via2",#N/A,TRUE,"general";"via3",#N/A,TRUE,"general"}</definedName>
    <definedName name="rge" localSheetId="36" hidden="1">{"via1",#N/A,TRUE,"general";"via2",#N/A,TRUE,"general";"via3",#N/A,TRUE,"general"}</definedName>
    <definedName name="rge" localSheetId="38" hidden="1">{"via1",#N/A,TRUE,"general";"via2",#N/A,TRUE,"general";"via3",#N/A,TRUE,"general"}</definedName>
    <definedName name="rge" localSheetId="40" hidden="1">{"via1",#N/A,TRUE,"general";"via2",#N/A,TRUE,"general";"via3",#N/A,TRUE,"general"}</definedName>
    <definedName name="rge" localSheetId="42" hidden="1">{"via1",#N/A,TRUE,"general";"via2",#N/A,TRUE,"general";"via3",#N/A,TRUE,"general"}</definedName>
    <definedName name="rge" localSheetId="45" hidden="1">{"via1",#N/A,TRUE,"general";"via2",#N/A,TRUE,"general";"via3",#N/A,TRUE,"general"}</definedName>
    <definedName name="rge" localSheetId="47" hidden="1">{"via1",#N/A,TRUE,"general";"via2",#N/A,TRUE,"general";"via3",#N/A,TRUE,"general"}</definedName>
    <definedName name="rge" localSheetId="49" hidden="1">{"via1",#N/A,TRUE,"general";"via2",#N/A,TRUE,"general";"via3",#N/A,TRUE,"general"}</definedName>
    <definedName name="rge" localSheetId="51" hidden="1">{"via1",#N/A,TRUE,"general";"via2",#N/A,TRUE,"general";"via3",#N/A,TRUE,"general"}</definedName>
    <definedName name="rge" localSheetId="53" hidden="1">{"via1",#N/A,TRUE,"general";"via2",#N/A,TRUE,"general";"via3",#N/A,TRUE,"general"}</definedName>
    <definedName name="rge" localSheetId="55" hidden="1">{"via1",#N/A,TRUE,"general";"via2",#N/A,TRUE,"general";"via3",#N/A,TRUE,"general"}</definedName>
    <definedName name="rge" localSheetId="57" hidden="1">{"via1",#N/A,TRUE,"general";"via2",#N/A,TRUE,"general";"via3",#N/A,TRUE,"general"}</definedName>
    <definedName name="rge" localSheetId="59" hidden="1">{"via1",#N/A,TRUE,"general";"via2",#N/A,TRUE,"general";"via3",#N/A,TRUE,"general"}</definedName>
    <definedName name="rge" localSheetId="61" hidden="1">{"via1",#N/A,TRUE,"general";"via2",#N/A,TRUE,"general";"via3",#N/A,TRUE,"general"}</definedName>
    <definedName name="rge" localSheetId="63" hidden="1">{"via1",#N/A,TRUE,"general";"via2",#N/A,TRUE,"general";"via3",#N/A,TRUE,"general"}</definedName>
    <definedName name="rge" localSheetId="65" hidden="1">{"via1",#N/A,TRUE,"general";"via2",#N/A,TRUE,"general";"via3",#N/A,TRUE,"general"}</definedName>
    <definedName name="rge" localSheetId="67" hidden="1">{"via1",#N/A,TRUE,"general";"via2",#N/A,TRUE,"general";"via3",#N/A,TRUE,"general"}</definedName>
    <definedName name="rge" localSheetId="69" hidden="1">{"via1",#N/A,TRUE,"general";"via2",#N/A,TRUE,"general";"via3",#N/A,TRUE,"general"}</definedName>
    <definedName name="rge" localSheetId="71" hidden="1">{"via1",#N/A,TRUE,"general";"via2",#N/A,TRUE,"general";"via3",#N/A,TRUE,"general"}</definedName>
    <definedName name="rge" localSheetId="73" hidden="1">{"via1",#N/A,TRUE,"general";"via2",#N/A,TRUE,"general";"via3",#N/A,TRUE,"general"}</definedName>
    <definedName name="rge" localSheetId="75" hidden="1">{"via1",#N/A,TRUE,"general";"via2",#N/A,TRUE,"general";"via3",#N/A,TRUE,"general"}</definedName>
    <definedName name="rge" localSheetId="77" hidden="1">{"via1",#N/A,TRUE,"general";"via2",#N/A,TRUE,"general";"via3",#N/A,TRUE,"general"}</definedName>
    <definedName name="rge" localSheetId="79"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6" hidden="1">{"via1",#N/A,TRUE,"general";"via2",#N/A,TRUE,"general";"via3",#N/A,TRUE,"general"}</definedName>
    <definedName name="rgegg" localSheetId="28" hidden="1">{"via1",#N/A,TRUE,"general";"via2",#N/A,TRUE,"general";"via3",#N/A,TRUE,"general"}</definedName>
    <definedName name="rgegg" localSheetId="30" hidden="1">{"via1",#N/A,TRUE,"general";"via2",#N/A,TRUE,"general";"via3",#N/A,TRUE,"general"}</definedName>
    <definedName name="rgegg" localSheetId="81" hidden="1">{"via1",#N/A,TRUE,"general";"via2",#N/A,TRUE,"general";"via3",#N/A,TRUE,"general"}</definedName>
    <definedName name="rgegg" localSheetId="32" hidden="1">{"via1",#N/A,TRUE,"general";"via2",#N/A,TRUE,"general";"via3",#N/A,TRUE,"general"}</definedName>
    <definedName name="rgegg" localSheetId="34" hidden="1">{"via1",#N/A,TRUE,"general";"via2",#N/A,TRUE,"general";"via3",#N/A,TRUE,"general"}</definedName>
    <definedName name="rgegg" localSheetId="36" hidden="1">{"via1",#N/A,TRUE,"general";"via2",#N/A,TRUE,"general";"via3",#N/A,TRUE,"general"}</definedName>
    <definedName name="rgegg" localSheetId="38" hidden="1">{"via1",#N/A,TRUE,"general";"via2",#N/A,TRUE,"general";"via3",#N/A,TRUE,"general"}</definedName>
    <definedName name="rgegg" localSheetId="40" hidden="1">{"via1",#N/A,TRUE,"general";"via2",#N/A,TRUE,"general";"via3",#N/A,TRUE,"general"}</definedName>
    <definedName name="rgegg" localSheetId="42" hidden="1">{"via1",#N/A,TRUE,"general";"via2",#N/A,TRUE,"general";"via3",#N/A,TRUE,"general"}</definedName>
    <definedName name="rgegg" localSheetId="45" hidden="1">{"via1",#N/A,TRUE,"general";"via2",#N/A,TRUE,"general";"via3",#N/A,TRUE,"general"}</definedName>
    <definedName name="rgegg" localSheetId="47" hidden="1">{"via1",#N/A,TRUE,"general";"via2",#N/A,TRUE,"general";"via3",#N/A,TRUE,"general"}</definedName>
    <definedName name="rgegg" localSheetId="49" hidden="1">{"via1",#N/A,TRUE,"general";"via2",#N/A,TRUE,"general";"via3",#N/A,TRUE,"general"}</definedName>
    <definedName name="rgegg" localSheetId="51" hidden="1">{"via1",#N/A,TRUE,"general";"via2",#N/A,TRUE,"general";"via3",#N/A,TRUE,"general"}</definedName>
    <definedName name="rgegg" localSheetId="53" hidden="1">{"via1",#N/A,TRUE,"general";"via2",#N/A,TRUE,"general";"via3",#N/A,TRUE,"general"}</definedName>
    <definedName name="rgegg" localSheetId="55" hidden="1">{"via1",#N/A,TRUE,"general";"via2",#N/A,TRUE,"general";"via3",#N/A,TRUE,"general"}</definedName>
    <definedName name="rgegg" localSheetId="57" hidden="1">{"via1",#N/A,TRUE,"general";"via2",#N/A,TRUE,"general";"via3",#N/A,TRUE,"general"}</definedName>
    <definedName name="rgegg" localSheetId="59" hidden="1">{"via1",#N/A,TRUE,"general";"via2",#N/A,TRUE,"general";"via3",#N/A,TRUE,"general"}</definedName>
    <definedName name="rgegg" localSheetId="61" hidden="1">{"via1",#N/A,TRUE,"general";"via2",#N/A,TRUE,"general";"via3",#N/A,TRUE,"general"}</definedName>
    <definedName name="rgegg" localSheetId="63" hidden="1">{"via1",#N/A,TRUE,"general";"via2",#N/A,TRUE,"general";"via3",#N/A,TRUE,"general"}</definedName>
    <definedName name="rgegg" localSheetId="65" hidden="1">{"via1",#N/A,TRUE,"general";"via2",#N/A,TRUE,"general";"via3",#N/A,TRUE,"general"}</definedName>
    <definedName name="rgegg" localSheetId="67" hidden="1">{"via1",#N/A,TRUE,"general";"via2",#N/A,TRUE,"general";"via3",#N/A,TRUE,"general"}</definedName>
    <definedName name="rgegg" localSheetId="69" hidden="1">{"via1",#N/A,TRUE,"general";"via2",#N/A,TRUE,"general";"via3",#N/A,TRUE,"general"}</definedName>
    <definedName name="rgegg" localSheetId="71" hidden="1">{"via1",#N/A,TRUE,"general";"via2",#N/A,TRUE,"general";"via3",#N/A,TRUE,"general"}</definedName>
    <definedName name="rgegg" localSheetId="73" hidden="1">{"via1",#N/A,TRUE,"general";"via2",#N/A,TRUE,"general";"via3",#N/A,TRUE,"general"}</definedName>
    <definedName name="rgegg" localSheetId="75" hidden="1">{"via1",#N/A,TRUE,"general";"via2",#N/A,TRUE,"general";"via3",#N/A,TRUE,"general"}</definedName>
    <definedName name="rgegg" localSheetId="77" hidden="1">{"via1",#N/A,TRUE,"general";"via2",#N/A,TRUE,"general";"via3",#N/A,TRUE,"general"}</definedName>
    <definedName name="rgegg" localSheetId="79"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6" hidden="1">{"TAB1",#N/A,TRUE,"GENERAL";"TAB2",#N/A,TRUE,"GENERAL";"TAB3",#N/A,TRUE,"GENERAL";"TAB4",#N/A,TRUE,"GENERAL";"TAB5",#N/A,TRUE,"GENERAL"}</definedName>
    <definedName name="rhh" localSheetId="28" hidden="1">{"TAB1",#N/A,TRUE,"GENERAL";"TAB2",#N/A,TRUE,"GENERAL";"TAB3",#N/A,TRUE,"GENERAL";"TAB4",#N/A,TRUE,"GENERAL";"TAB5",#N/A,TRUE,"GENERAL"}</definedName>
    <definedName name="rhh" localSheetId="30" hidden="1">{"TAB1",#N/A,TRUE,"GENERAL";"TAB2",#N/A,TRUE,"GENERAL";"TAB3",#N/A,TRUE,"GENERAL";"TAB4",#N/A,TRUE,"GENERAL";"TAB5",#N/A,TRUE,"GENERAL"}</definedName>
    <definedName name="rhh" localSheetId="81" hidden="1">{"TAB1",#N/A,TRUE,"GENERAL";"TAB2",#N/A,TRUE,"GENERAL";"TAB3",#N/A,TRUE,"GENERAL";"TAB4",#N/A,TRUE,"GENERAL";"TAB5",#N/A,TRUE,"GENERAL"}</definedName>
    <definedName name="rhh" localSheetId="32" hidden="1">{"TAB1",#N/A,TRUE,"GENERAL";"TAB2",#N/A,TRUE,"GENERAL";"TAB3",#N/A,TRUE,"GENERAL";"TAB4",#N/A,TRUE,"GENERAL";"TAB5",#N/A,TRUE,"GENERAL"}</definedName>
    <definedName name="rhh" localSheetId="34" hidden="1">{"TAB1",#N/A,TRUE,"GENERAL";"TAB2",#N/A,TRUE,"GENERAL";"TAB3",#N/A,TRUE,"GENERAL";"TAB4",#N/A,TRUE,"GENERAL";"TAB5",#N/A,TRUE,"GENERAL"}</definedName>
    <definedName name="rhh" localSheetId="36" hidden="1">{"TAB1",#N/A,TRUE,"GENERAL";"TAB2",#N/A,TRUE,"GENERAL";"TAB3",#N/A,TRUE,"GENERAL";"TAB4",#N/A,TRUE,"GENERAL";"TAB5",#N/A,TRUE,"GENERAL"}</definedName>
    <definedName name="rhh" localSheetId="38" hidden="1">{"TAB1",#N/A,TRUE,"GENERAL";"TAB2",#N/A,TRUE,"GENERAL";"TAB3",#N/A,TRUE,"GENERAL";"TAB4",#N/A,TRUE,"GENERAL";"TAB5",#N/A,TRUE,"GENERAL"}</definedName>
    <definedName name="rhh" localSheetId="40" hidden="1">{"TAB1",#N/A,TRUE,"GENERAL";"TAB2",#N/A,TRUE,"GENERAL";"TAB3",#N/A,TRUE,"GENERAL";"TAB4",#N/A,TRUE,"GENERAL";"TAB5",#N/A,TRUE,"GENERAL"}</definedName>
    <definedName name="rhh" localSheetId="42" hidden="1">{"TAB1",#N/A,TRUE,"GENERAL";"TAB2",#N/A,TRUE,"GENERAL";"TAB3",#N/A,TRUE,"GENERAL";"TAB4",#N/A,TRUE,"GENERAL";"TAB5",#N/A,TRUE,"GENERAL"}</definedName>
    <definedName name="rhh" localSheetId="45" hidden="1">{"TAB1",#N/A,TRUE,"GENERAL";"TAB2",#N/A,TRUE,"GENERAL";"TAB3",#N/A,TRUE,"GENERAL";"TAB4",#N/A,TRUE,"GENERAL";"TAB5",#N/A,TRUE,"GENERAL"}</definedName>
    <definedName name="rhh" localSheetId="47" hidden="1">{"TAB1",#N/A,TRUE,"GENERAL";"TAB2",#N/A,TRUE,"GENERAL";"TAB3",#N/A,TRUE,"GENERAL";"TAB4",#N/A,TRUE,"GENERAL";"TAB5",#N/A,TRUE,"GENERAL"}</definedName>
    <definedName name="rhh" localSheetId="49" hidden="1">{"TAB1",#N/A,TRUE,"GENERAL";"TAB2",#N/A,TRUE,"GENERAL";"TAB3",#N/A,TRUE,"GENERAL";"TAB4",#N/A,TRUE,"GENERAL";"TAB5",#N/A,TRUE,"GENERAL"}</definedName>
    <definedName name="rhh" localSheetId="51" hidden="1">{"TAB1",#N/A,TRUE,"GENERAL";"TAB2",#N/A,TRUE,"GENERAL";"TAB3",#N/A,TRUE,"GENERAL";"TAB4",#N/A,TRUE,"GENERAL";"TAB5",#N/A,TRUE,"GENERAL"}</definedName>
    <definedName name="rhh" localSheetId="53" hidden="1">{"TAB1",#N/A,TRUE,"GENERAL";"TAB2",#N/A,TRUE,"GENERAL";"TAB3",#N/A,TRUE,"GENERAL";"TAB4",#N/A,TRUE,"GENERAL";"TAB5",#N/A,TRUE,"GENERAL"}</definedName>
    <definedName name="rhh" localSheetId="55" hidden="1">{"TAB1",#N/A,TRUE,"GENERAL";"TAB2",#N/A,TRUE,"GENERAL";"TAB3",#N/A,TRUE,"GENERAL";"TAB4",#N/A,TRUE,"GENERAL";"TAB5",#N/A,TRUE,"GENERAL"}</definedName>
    <definedName name="rhh" localSheetId="57" hidden="1">{"TAB1",#N/A,TRUE,"GENERAL";"TAB2",#N/A,TRUE,"GENERAL";"TAB3",#N/A,TRUE,"GENERAL";"TAB4",#N/A,TRUE,"GENERAL";"TAB5",#N/A,TRUE,"GENERAL"}</definedName>
    <definedName name="rhh" localSheetId="59" hidden="1">{"TAB1",#N/A,TRUE,"GENERAL";"TAB2",#N/A,TRUE,"GENERAL";"TAB3",#N/A,TRUE,"GENERAL";"TAB4",#N/A,TRUE,"GENERAL";"TAB5",#N/A,TRUE,"GENERAL"}</definedName>
    <definedName name="rhh" localSheetId="61" hidden="1">{"TAB1",#N/A,TRUE,"GENERAL";"TAB2",#N/A,TRUE,"GENERAL";"TAB3",#N/A,TRUE,"GENERAL";"TAB4",#N/A,TRUE,"GENERAL";"TAB5",#N/A,TRUE,"GENERAL"}</definedName>
    <definedName name="rhh" localSheetId="63" hidden="1">{"TAB1",#N/A,TRUE,"GENERAL";"TAB2",#N/A,TRUE,"GENERAL";"TAB3",#N/A,TRUE,"GENERAL";"TAB4",#N/A,TRUE,"GENERAL";"TAB5",#N/A,TRUE,"GENERAL"}</definedName>
    <definedName name="rhh" localSheetId="65" hidden="1">{"TAB1",#N/A,TRUE,"GENERAL";"TAB2",#N/A,TRUE,"GENERAL";"TAB3",#N/A,TRUE,"GENERAL";"TAB4",#N/A,TRUE,"GENERAL";"TAB5",#N/A,TRUE,"GENERAL"}</definedName>
    <definedName name="rhh" localSheetId="67" hidden="1">{"TAB1",#N/A,TRUE,"GENERAL";"TAB2",#N/A,TRUE,"GENERAL";"TAB3",#N/A,TRUE,"GENERAL";"TAB4",#N/A,TRUE,"GENERAL";"TAB5",#N/A,TRUE,"GENERAL"}</definedName>
    <definedName name="rhh" localSheetId="69" hidden="1">{"TAB1",#N/A,TRUE,"GENERAL";"TAB2",#N/A,TRUE,"GENERAL";"TAB3",#N/A,TRUE,"GENERAL";"TAB4",#N/A,TRUE,"GENERAL";"TAB5",#N/A,TRUE,"GENERAL"}</definedName>
    <definedName name="rhh" localSheetId="71" hidden="1">{"TAB1",#N/A,TRUE,"GENERAL";"TAB2",#N/A,TRUE,"GENERAL";"TAB3",#N/A,TRUE,"GENERAL";"TAB4",#N/A,TRUE,"GENERAL";"TAB5",#N/A,TRUE,"GENERAL"}</definedName>
    <definedName name="rhh" localSheetId="73" hidden="1">{"TAB1",#N/A,TRUE,"GENERAL";"TAB2",#N/A,TRUE,"GENERAL";"TAB3",#N/A,TRUE,"GENERAL";"TAB4",#N/A,TRUE,"GENERAL";"TAB5",#N/A,TRUE,"GENERAL"}</definedName>
    <definedName name="rhh" localSheetId="75" hidden="1">{"TAB1",#N/A,TRUE,"GENERAL";"TAB2",#N/A,TRUE,"GENERAL";"TAB3",#N/A,TRUE,"GENERAL";"TAB4",#N/A,TRUE,"GENERAL";"TAB5",#N/A,TRUE,"GENERAL"}</definedName>
    <definedName name="rhh" localSheetId="77" hidden="1">{"TAB1",#N/A,TRUE,"GENERAL";"TAB2",#N/A,TRUE,"GENERAL";"TAB3",#N/A,TRUE,"GENERAL";"TAB4",#N/A,TRUE,"GENERAL";"TAB5",#N/A,TRUE,"GENERAL"}</definedName>
    <definedName name="rhh" localSheetId="79"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8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40"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45" hidden="1">{"TAB1",#N/A,TRUE,"GENERAL";"TAB2",#N/A,TRUE,"GENERAL";"TAB3",#N/A,TRUE,"GENERAL";"TAB4",#N/A,TRUE,"GENERAL";"TAB5",#N/A,TRUE,"GENERAL"}</definedName>
    <definedName name="rhrtd" localSheetId="47" hidden="1">{"TAB1",#N/A,TRUE,"GENERAL";"TAB2",#N/A,TRUE,"GENERAL";"TAB3",#N/A,TRUE,"GENERAL";"TAB4",#N/A,TRUE,"GENERAL";"TAB5",#N/A,TRUE,"GENERAL"}</definedName>
    <definedName name="rhrtd" localSheetId="49" hidden="1">{"TAB1",#N/A,TRUE,"GENERAL";"TAB2",#N/A,TRUE,"GENERAL";"TAB3",#N/A,TRUE,"GENERAL";"TAB4",#N/A,TRUE,"GENERAL";"TAB5",#N/A,TRUE,"GENERAL"}</definedName>
    <definedName name="rhrtd" localSheetId="51" hidden="1">{"TAB1",#N/A,TRUE,"GENERAL";"TAB2",#N/A,TRUE,"GENERAL";"TAB3",#N/A,TRUE,"GENERAL";"TAB4",#N/A,TRUE,"GENERAL";"TAB5",#N/A,TRUE,"GENERAL"}</definedName>
    <definedName name="rhrtd" localSheetId="53" hidden="1">{"TAB1",#N/A,TRUE,"GENERAL";"TAB2",#N/A,TRUE,"GENERAL";"TAB3",#N/A,TRUE,"GENERAL";"TAB4",#N/A,TRUE,"GENERAL";"TAB5",#N/A,TRUE,"GENERAL"}</definedName>
    <definedName name="rhrtd" localSheetId="55" hidden="1">{"TAB1",#N/A,TRUE,"GENERAL";"TAB2",#N/A,TRUE,"GENERAL";"TAB3",#N/A,TRUE,"GENERAL";"TAB4",#N/A,TRUE,"GENERAL";"TAB5",#N/A,TRUE,"GENERAL"}</definedName>
    <definedName name="rhrtd" localSheetId="57" hidden="1">{"TAB1",#N/A,TRUE,"GENERAL";"TAB2",#N/A,TRUE,"GENERAL";"TAB3",#N/A,TRUE,"GENERAL";"TAB4",#N/A,TRUE,"GENERAL";"TAB5",#N/A,TRUE,"GENERAL"}</definedName>
    <definedName name="rhrtd" localSheetId="59" hidden="1">{"TAB1",#N/A,TRUE,"GENERAL";"TAB2",#N/A,TRUE,"GENERAL";"TAB3",#N/A,TRUE,"GENERAL";"TAB4",#N/A,TRUE,"GENERAL";"TAB5",#N/A,TRUE,"GENERAL"}</definedName>
    <definedName name="rhrtd" localSheetId="61" hidden="1">{"TAB1",#N/A,TRUE,"GENERAL";"TAB2",#N/A,TRUE,"GENERAL";"TAB3",#N/A,TRUE,"GENERAL";"TAB4",#N/A,TRUE,"GENERAL";"TAB5",#N/A,TRUE,"GENERAL"}</definedName>
    <definedName name="rhrtd" localSheetId="63" hidden="1">{"TAB1",#N/A,TRUE,"GENERAL";"TAB2",#N/A,TRUE,"GENERAL";"TAB3",#N/A,TRUE,"GENERAL";"TAB4",#N/A,TRUE,"GENERAL";"TAB5",#N/A,TRUE,"GENERAL"}</definedName>
    <definedName name="rhrtd" localSheetId="65" hidden="1">{"TAB1",#N/A,TRUE,"GENERAL";"TAB2",#N/A,TRUE,"GENERAL";"TAB3",#N/A,TRUE,"GENERAL";"TAB4",#N/A,TRUE,"GENERAL";"TAB5",#N/A,TRUE,"GENERAL"}</definedName>
    <definedName name="rhrtd" localSheetId="67" hidden="1">{"TAB1",#N/A,TRUE,"GENERAL";"TAB2",#N/A,TRUE,"GENERAL";"TAB3",#N/A,TRUE,"GENERAL";"TAB4",#N/A,TRUE,"GENERAL";"TAB5",#N/A,TRUE,"GENERAL"}</definedName>
    <definedName name="rhrtd" localSheetId="69" hidden="1">{"TAB1",#N/A,TRUE,"GENERAL";"TAB2",#N/A,TRUE,"GENERAL";"TAB3",#N/A,TRUE,"GENERAL";"TAB4",#N/A,TRUE,"GENERAL";"TAB5",#N/A,TRUE,"GENERAL"}</definedName>
    <definedName name="rhrtd" localSheetId="71" hidden="1">{"TAB1",#N/A,TRUE,"GENERAL";"TAB2",#N/A,TRUE,"GENERAL";"TAB3",#N/A,TRUE,"GENERAL";"TAB4",#N/A,TRUE,"GENERAL";"TAB5",#N/A,TRUE,"GENERAL"}</definedName>
    <definedName name="rhrtd" localSheetId="73" hidden="1">{"TAB1",#N/A,TRUE,"GENERAL";"TAB2",#N/A,TRUE,"GENERAL";"TAB3",#N/A,TRUE,"GENERAL";"TAB4",#N/A,TRUE,"GENERAL";"TAB5",#N/A,TRUE,"GENERAL"}</definedName>
    <definedName name="rhrtd" localSheetId="75" hidden="1">{"TAB1",#N/A,TRUE,"GENERAL";"TAB2",#N/A,TRUE,"GENERAL";"TAB3",#N/A,TRUE,"GENERAL";"TAB4",#N/A,TRUE,"GENERAL";"TAB5",#N/A,TRUE,"GENERAL"}</definedName>
    <definedName name="rhrtd" localSheetId="77" hidden="1">{"TAB1",#N/A,TRUE,"GENERAL";"TAB2",#N/A,TRUE,"GENERAL";"TAB3",#N/A,TRUE,"GENERAL";"TAB4",#N/A,TRUE,"GENERAL";"TAB5",#N/A,TRUE,"GENERAL"}</definedName>
    <definedName name="rhrtd" localSheetId="79"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8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40"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45" hidden="1">{"TAB1",#N/A,TRUE,"GENERAL";"TAB2",#N/A,TRUE,"GENERAL";"TAB3",#N/A,TRUE,"GENERAL";"TAB4",#N/A,TRUE,"GENERAL";"TAB5",#N/A,TRUE,"GENERAL"}</definedName>
    <definedName name="rhtry" localSheetId="47" hidden="1">{"TAB1",#N/A,TRUE,"GENERAL";"TAB2",#N/A,TRUE,"GENERAL";"TAB3",#N/A,TRUE,"GENERAL";"TAB4",#N/A,TRUE,"GENERAL";"TAB5",#N/A,TRUE,"GENERAL"}</definedName>
    <definedName name="rhtry" localSheetId="49" hidden="1">{"TAB1",#N/A,TRUE,"GENERAL";"TAB2",#N/A,TRUE,"GENERAL";"TAB3",#N/A,TRUE,"GENERAL";"TAB4",#N/A,TRUE,"GENERAL";"TAB5",#N/A,TRUE,"GENERAL"}</definedName>
    <definedName name="rhtry" localSheetId="51" hidden="1">{"TAB1",#N/A,TRUE,"GENERAL";"TAB2",#N/A,TRUE,"GENERAL";"TAB3",#N/A,TRUE,"GENERAL";"TAB4",#N/A,TRUE,"GENERAL";"TAB5",#N/A,TRUE,"GENERAL"}</definedName>
    <definedName name="rhtry" localSheetId="53" hidden="1">{"TAB1",#N/A,TRUE,"GENERAL";"TAB2",#N/A,TRUE,"GENERAL";"TAB3",#N/A,TRUE,"GENERAL";"TAB4",#N/A,TRUE,"GENERAL";"TAB5",#N/A,TRUE,"GENERAL"}</definedName>
    <definedName name="rhtry" localSheetId="55" hidden="1">{"TAB1",#N/A,TRUE,"GENERAL";"TAB2",#N/A,TRUE,"GENERAL";"TAB3",#N/A,TRUE,"GENERAL";"TAB4",#N/A,TRUE,"GENERAL";"TAB5",#N/A,TRUE,"GENERAL"}</definedName>
    <definedName name="rhtry" localSheetId="57" hidden="1">{"TAB1",#N/A,TRUE,"GENERAL";"TAB2",#N/A,TRUE,"GENERAL";"TAB3",#N/A,TRUE,"GENERAL";"TAB4",#N/A,TRUE,"GENERAL";"TAB5",#N/A,TRUE,"GENERAL"}</definedName>
    <definedName name="rhtry" localSheetId="59" hidden="1">{"TAB1",#N/A,TRUE,"GENERAL";"TAB2",#N/A,TRUE,"GENERAL";"TAB3",#N/A,TRUE,"GENERAL";"TAB4",#N/A,TRUE,"GENERAL";"TAB5",#N/A,TRUE,"GENERAL"}</definedName>
    <definedName name="rhtry" localSheetId="61" hidden="1">{"TAB1",#N/A,TRUE,"GENERAL";"TAB2",#N/A,TRUE,"GENERAL";"TAB3",#N/A,TRUE,"GENERAL";"TAB4",#N/A,TRUE,"GENERAL";"TAB5",#N/A,TRUE,"GENERAL"}</definedName>
    <definedName name="rhtry" localSheetId="63" hidden="1">{"TAB1",#N/A,TRUE,"GENERAL";"TAB2",#N/A,TRUE,"GENERAL";"TAB3",#N/A,TRUE,"GENERAL";"TAB4",#N/A,TRUE,"GENERAL";"TAB5",#N/A,TRUE,"GENERAL"}</definedName>
    <definedName name="rhtry" localSheetId="65" hidden="1">{"TAB1",#N/A,TRUE,"GENERAL";"TAB2",#N/A,TRUE,"GENERAL";"TAB3",#N/A,TRUE,"GENERAL";"TAB4",#N/A,TRUE,"GENERAL";"TAB5",#N/A,TRUE,"GENERAL"}</definedName>
    <definedName name="rhtry" localSheetId="67" hidden="1">{"TAB1",#N/A,TRUE,"GENERAL";"TAB2",#N/A,TRUE,"GENERAL";"TAB3",#N/A,TRUE,"GENERAL";"TAB4",#N/A,TRUE,"GENERAL";"TAB5",#N/A,TRUE,"GENERAL"}</definedName>
    <definedName name="rhtry" localSheetId="69" hidden="1">{"TAB1",#N/A,TRUE,"GENERAL";"TAB2",#N/A,TRUE,"GENERAL";"TAB3",#N/A,TRUE,"GENERAL";"TAB4",#N/A,TRUE,"GENERAL";"TAB5",#N/A,TRUE,"GENERAL"}</definedName>
    <definedName name="rhtry" localSheetId="71" hidden="1">{"TAB1",#N/A,TRUE,"GENERAL";"TAB2",#N/A,TRUE,"GENERAL";"TAB3",#N/A,TRUE,"GENERAL";"TAB4",#N/A,TRUE,"GENERAL";"TAB5",#N/A,TRUE,"GENERAL"}</definedName>
    <definedName name="rhtry" localSheetId="73" hidden="1">{"TAB1",#N/A,TRUE,"GENERAL";"TAB2",#N/A,TRUE,"GENERAL";"TAB3",#N/A,TRUE,"GENERAL";"TAB4",#N/A,TRUE,"GENERAL";"TAB5",#N/A,TRUE,"GENERAL"}</definedName>
    <definedName name="rhtry" localSheetId="75" hidden="1">{"TAB1",#N/A,TRUE,"GENERAL";"TAB2",#N/A,TRUE,"GENERAL";"TAB3",#N/A,TRUE,"GENERAL";"TAB4",#N/A,TRUE,"GENERAL";"TAB5",#N/A,TRUE,"GENERAL"}</definedName>
    <definedName name="rhtry" localSheetId="77" hidden="1">{"TAB1",#N/A,TRUE,"GENERAL";"TAB2",#N/A,TRUE,"GENERAL";"TAB3",#N/A,TRUE,"GENERAL";"TAB4",#N/A,TRUE,"GENERAL";"TAB5",#N/A,TRUE,"GENERAL"}</definedName>
    <definedName name="rhtry" localSheetId="79"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O" localSheetId="56">IF('6.2'!Loan_Amount*Interest_Rate*Loan_Years*'6.2'!Loan_Start&gt;0,1,0)</definedName>
    <definedName name="RICO" localSheetId="58">IF('6.3'!Loan_Amount*Interest_Rate*Loan_Years*'6.3'!Loan_Start&gt;0,1,0)</definedName>
    <definedName name="RICO" localSheetId="60">IF('6.4-9.2'!Loan_Amount*Interest_Rate*Loan_Years*'6.4-9.2'!Loan_Start&gt;0,1,0)</definedName>
    <definedName name="RICO" localSheetId="62">IF('6.5-9.3'!Loan_Amount*Interest_Rate*Loan_Years*'6.5-9.3'!Loan_Start&gt;0,1,0)</definedName>
    <definedName name="RICO" localSheetId="64">IF('6.6'!Loan_Amount*Interest_Rate*Loan_Years*'6.6'!Loan_Start&gt;0,1,0)</definedName>
    <definedName name="RICO" localSheetId="66">IF('6.7'!Loan_Amount*Interest_Rate*Loan_Years*'6.7'!Loan_Start&gt;0,1,0)</definedName>
    <definedName name="RICO" localSheetId="68">IF('6.8'!Loan_Amount*Interest_Rate*Loan_Years*'6.8'!Loan_Start&gt;0,1,0)</definedName>
    <definedName name="RICO">IF(Loan_Amount*Interest_Rate*Loan_Years*Loan_Start&gt;0,1,0)</definedName>
    <definedName name="RID">[150]Ingenieria!#REF!</definedName>
    <definedName name="RISP">'[3]7422CW00'!#REF!</definedName>
    <definedName name="rj" localSheetId="26" hidden="1">{"TAB1",#N/A,TRUE,"GENERAL";"TAB2",#N/A,TRUE,"GENERAL";"TAB3",#N/A,TRUE,"GENERAL";"TAB4",#N/A,TRUE,"GENERAL";"TAB5",#N/A,TRUE,"GENERAL"}</definedName>
    <definedName name="rj" localSheetId="28" hidden="1">{"TAB1",#N/A,TRUE,"GENERAL";"TAB2",#N/A,TRUE,"GENERAL";"TAB3",#N/A,TRUE,"GENERAL";"TAB4",#N/A,TRUE,"GENERAL";"TAB5",#N/A,TRUE,"GENERAL"}</definedName>
    <definedName name="rj" localSheetId="30" hidden="1">{"TAB1",#N/A,TRUE,"GENERAL";"TAB2",#N/A,TRUE,"GENERAL";"TAB3",#N/A,TRUE,"GENERAL";"TAB4",#N/A,TRUE,"GENERAL";"TAB5",#N/A,TRUE,"GENERAL"}</definedName>
    <definedName name="rj" localSheetId="81" hidden="1">{"TAB1",#N/A,TRUE,"GENERAL";"TAB2",#N/A,TRUE,"GENERAL";"TAB3",#N/A,TRUE,"GENERAL";"TAB4",#N/A,TRUE,"GENERAL";"TAB5",#N/A,TRUE,"GENERAL"}</definedName>
    <definedName name="rj" localSheetId="32" hidden="1">{"TAB1",#N/A,TRUE,"GENERAL";"TAB2",#N/A,TRUE,"GENERAL";"TAB3",#N/A,TRUE,"GENERAL";"TAB4",#N/A,TRUE,"GENERAL";"TAB5",#N/A,TRUE,"GENERAL"}</definedName>
    <definedName name="rj" localSheetId="34" hidden="1">{"TAB1",#N/A,TRUE,"GENERAL";"TAB2",#N/A,TRUE,"GENERAL";"TAB3",#N/A,TRUE,"GENERAL";"TAB4",#N/A,TRUE,"GENERAL";"TAB5",#N/A,TRUE,"GENERAL"}</definedName>
    <definedName name="rj" localSheetId="36" hidden="1">{"TAB1",#N/A,TRUE,"GENERAL";"TAB2",#N/A,TRUE,"GENERAL";"TAB3",#N/A,TRUE,"GENERAL";"TAB4",#N/A,TRUE,"GENERAL";"TAB5",#N/A,TRUE,"GENERAL"}</definedName>
    <definedName name="rj" localSheetId="38" hidden="1">{"TAB1",#N/A,TRUE,"GENERAL";"TAB2",#N/A,TRUE,"GENERAL";"TAB3",#N/A,TRUE,"GENERAL";"TAB4",#N/A,TRUE,"GENERAL";"TAB5",#N/A,TRUE,"GENERAL"}</definedName>
    <definedName name="rj" localSheetId="40" hidden="1">{"TAB1",#N/A,TRUE,"GENERAL";"TAB2",#N/A,TRUE,"GENERAL";"TAB3",#N/A,TRUE,"GENERAL";"TAB4",#N/A,TRUE,"GENERAL";"TAB5",#N/A,TRUE,"GENERAL"}</definedName>
    <definedName name="rj" localSheetId="42" hidden="1">{"TAB1",#N/A,TRUE,"GENERAL";"TAB2",#N/A,TRUE,"GENERAL";"TAB3",#N/A,TRUE,"GENERAL";"TAB4",#N/A,TRUE,"GENERAL";"TAB5",#N/A,TRUE,"GENERAL"}</definedName>
    <definedName name="rj" localSheetId="45" hidden="1">{"TAB1",#N/A,TRUE,"GENERAL";"TAB2",#N/A,TRUE,"GENERAL";"TAB3",#N/A,TRUE,"GENERAL";"TAB4",#N/A,TRUE,"GENERAL";"TAB5",#N/A,TRUE,"GENERAL"}</definedName>
    <definedName name="rj" localSheetId="47" hidden="1">{"TAB1",#N/A,TRUE,"GENERAL";"TAB2",#N/A,TRUE,"GENERAL";"TAB3",#N/A,TRUE,"GENERAL";"TAB4",#N/A,TRUE,"GENERAL";"TAB5",#N/A,TRUE,"GENERAL"}</definedName>
    <definedName name="rj" localSheetId="49" hidden="1">{"TAB1",#N/A,TRUE,"GENERAL";"TAB2",#N/A,TRUE,"GENERAL";"TAB3",#N/A,TRUE,"GENERAL";"TAB4",#N/A,TRUE,"GENERAL";"TAB5",#N/A,TRUE,"GENERAL"}</definedName>
    <definedName name="rj" localSheetId="51" hidden="1">{"TAB1",#N/A,TRUE,"GENERAL";"TAB2",#N/A,TRUE,"GENERAL";"TAB3",#N/A,TRUE,"GENERAL";"TAB4",#N/A,TRUE,"GENERAL";"TAB5",#N/A,TRUE,"GENERAL"}</definedName>
    <definedName name="rj" localSheetId="53" hidden="1">{"TAB1",#N/A,TRUE,"GENERAL";"TAB2",#N/A,TRUE,"GENERAL";"TAB3",#N/A,TRUE,"GENERAL";"TAB4",#N/A,TRUE,"GENERAL";"TAB5",#N/A,TRUE,"GENERAL"}</definedName>
    <definedName name="rj" localSheetId="55" hidden="1">{"TAB1",#N/A,TRUE,"GENERAL";"TAB2",#N/A,TRUE,"GENERAL";"TAB3",#N/A,TRUE,"GENERAL";"TAB4",#N/A,TRUE,"GENERAL";"TAB5",#N/A,TRUE,"GENERAL"}</definedName>
    <definedName name="rj" localSheetId="57" hidden="1">{"TAB1",#N/A,TRUE,"GENERAL";"TAB2",#N/A,TRUE,"GENERAL";"TAB3",#N/A,TRUE,"GENERAL";"TAB4",#N/A,TRUE,"GENERAL";"TAB5",#N/A,TRUE,"GENERAL"}</definedName>
    <definedName name="rj" localSheetId="59" hidden="1">{"TAB1",#N/A,TRUE,"GENERAL";"TAB2",#N/A,TRUE,"GENERAL";"TAB3",#N/A,TRUE,"GENERAL";"TAB4",#N/A,TRUE,"GENERAL";"TAB5",#N/A,TRUE,"GENERAL"}</definedName>
    <definedName name="rj" localSheetId="61" hidden="1">{"TAB1",#N/A,TRUE,"GENERAL";"TAB2",#N/A,TRUE,"GENERAL";"TAB3",#N/A,TRUE,"GENERAL";"TAB4",#N/A,TRUE,"GENERAL";"TAB5",#N/A,TRUE,"GENERAL"}</definedName>
    <definedName name="rj" localSheetId="63" hidden="1">{"TAB1",#N/A,TRUE,"GENERAL";"TAB2",#N/A,TRUE,"GENERAL";"TAB3",#N/A,TRUE,"GENERAL";"TAB4",#N/A,TRUE,"GENERAL";"TAB5",#N/A,TRUE,"GENERAL"}</definedName>
    <definedName name="rj" localSheetId="65" hidden="1">{"TAB1",#N/A,TRUE,"GENERAL";"TAB2",#N/A,TRUE,"GENERAL";"TAB3",#N/A,TRUE,"GENERAL";"TAB4",#N/A,TRUE,"GENERAL";"TAB5",#N/A,TRUE,"GENERAL"}</definedName>
    <definedName name="rj" localSheetId="67" hidden="1">{"TAB1",#N/A,TRUE,"GENERAL";"TAB2",#N/A,TRUE,"GENERAL";"TAB3",#N/A,TRUE,"GENERAL";"TAB4",#N/A,TRUE,"GENERAL";"TAB5",#N/A,TRUE,"GENERAL"}</definedName>
    <definedName name="rj" localSheetId="69" hidden="1">{"TAB1",#N/A,TRUE,"GENERAL";"TAB2",#N/A,TRUE,"GENERAL";"TAB3",#N/A,TRUE,"GENERAL";"TAB4",#N/A,TRUE,"GENERAL";"TAB5",#N/A,TRUE,"GENERAL"}</definedName>
    <definedName name="rj" localSheetId="71" hidden="1">{"TAB1",#N/A,TRUE,"GENERAL";"TAB2",#N/A,TRUE,"GENERAL";"TAB3",#N/A,TRUE,"GENERAL";"TAB4",#N/A,TRUE,"GENERAL";"TAB5",#N/A,TRUE,"GENERAL"}</definedName>
    <definedName name="rj" localSheetId="73" hidden="1">{"TAB1",#N/A,TRUE,"GENERAL";"TAB2",#N/A,TRUE,"GENERAL";"TAB3",#N/A,TRUE,"GENERAL";"TAB4",#N/A,TRUE,"GENERAL";"TAB5",#N/A,TRUE,"GENERAL"}</definedName>
    <definedName name="rj" localSheetId="75" hidden="1">{"TAB1",#N/A,TRUE,"GENERAL";"TAB2",#N/A,TRUE,"GENERAL";"TAB3",#N/A,TRUE,"GENERAL";"TAB4",#N/A,TRUE,"GENERAL";"TAB5",#N/A,TRUE,"GENERAL"}</definedName>
    <definedName name="rj" localSheetId="77" hidden="1">{"TAB1",#N/A,TRUE,"GENERAL";"TAB2",#N/A,TRUE,"GENERAL";"TAB3",#N/A,TRUE,"GENERAL";"TAB4",#N/A,TRUE,"GENERAL";"TAB5",#N/A,TRUE,"GENERAL"}</definedName>
    <definedName name="rj" localSheetId="79"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8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40"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45" hidden="1">{"TAB1",#N/A,TRUE,"GENERAL";"TAB2",#N/A,TRUE,"GENERAL";"TAB3",#N/A,TRUE,"GENERAL";"TAB4",#N/A,TRUE,"GENERAL";"TAB5",#N/A,TRUE,"GENERAL"}</definedName>
    <definedName name="rjjth" localSheetId="47" hidden="1">{"TAB1",#N/A,TRUE,"GENERAL";"TAB2",#N/A,TRUE,"GENERAL";"TAB3",#N/A,TRUE,"GENERAL";"TAB4",#N/A,TRUE,"GENERAL";"TAB5",#N/A,TRUE,"GENERAL"}</definedName>
    <definedName name="rjjth" localSheetId="49" hidden="1">{"TAB1",#N/A,TRUE,"GENERAL";"TAB2",#N/A,TRUE,"GENERAL";"TAB3",#N/A,TRUE,"GENERAL";"TAB4",#N/A,TRUE,"GENERAL";"TAB5",#N/A,TRUE,"GENERAL"}</definedName>
    <definedName name="rjjth" localSheetId="51" hidden="1">{"TAB1",#N/A,TRUE,"GENERAL";"TAB2",#N/A,TRUE,"GENERAL";"TAB3",#N/A,TRUE,"GENERAL";"TAB4",#N/A,TRUE,"GENERAL";"TAB5",#N/A,TRUE,"GENERAL"}</definedName>
    <definedName name="rjjth" localSheetId="53" hidden="1">{"TAB1",#N/A,TRUE,"GENERAL";"TAB2",#N/A,TRUE,"GENERAL";"TAB3",#N/A,TRUE,"GENERAL";"TAB4",#N/A,TRUE,"GENERAL";"TAB5",#N/A,TRUE,"GENERAL"}</definedName>
    <definedName name="rjjth" localSheetId="55" hidden="1">{"TAB1",#N/A,TRUE,"GENERAL";"TAB2",#N/A,TRUE,"GENERAL";"TAB3",#N/A,TRUE,"GENERAL";"TAB4",#N/A,TRUE,"GENERAL";"TAB5",#N/A,TRUE,"GENERAL"}</definedName>
    <definedName name="rjjth" localSheetId="57" hidden="1">{"TAB1",#N/A,TRUE,"GENERAL";"TAB2",#N/A,TRUE,"GENERAL";"TAB3",#N/A,TRUE,"GENERAL";"TAB4",#N/A,TRUE,"GENERAL";"TAB5",#N/A,TRUE,"GENERAL"}</definedName>
    <definedName name="rjjth" localSheetId="59" hidden="1">{"TAB1",#N/A,TRUE,"GENERAL";"TAB2",#N/A,TRUE,"GENERAL";"TAB3",#N/A,TRUE,"GENERAL";"TAB4",#N/A,TRUE,"GENERAL";"TAB5",#N/A,TRUE,"GENERAL"}</definedName>
    <definedName name="rjjth" localSheetId="61" hidden="1">{"TAB1",#N/A,TRUE,"GENERAL";"TAB2",#N/A,TRUE,"GENERAL";"TAB3",#N/A,TRUE,"GENERAL";"TAB4",#N/A,TRUE,"GENERAL";"TAB5",#N/A,TRUE,"GENERAL"}</definedName>
    <definedName name="rjjth" localSheetId="63" hidden="1">{"TAB1",#N/A,TRUE,"GENERAL";"TAB2",#N/A,TRUE,"GENERAL";"TAB3",#N/A,TRUE,"GENERAL";"TAB4",#N/A,TRUE,"GENERAL";"TAB5",#N/A,TRUE,"GENERAL"}</definedName>
    <definedName name="rjjth" localSheetId="65" hidden="1">{"TAB1",#N/A,TRUE,"GENERAL";"TAB2",#N/A,TRUE,"GENERAL";"TAB3",#N/A,TRUE,"GENERAL";"TAB4",#N/A,TRUE,"GENERAL";"TAB5",#N/A,TRUE,"GENERAL"}</definedName>
    <definedName name="rjjth" localSheetId="67" hidden="1">{"TAB1",#N/A,TRUE,"GENERAL";"TAB2",#N/A,TRUE,"GENERAL";"TAB3",#N/A,TRUE,"GENERAL";"TAB4",#N/A,TRUE,"GENERAL";"TAB5",#N/A,TRUE,"GENERAL"}</definedName>
    <definedName name="rjjth" localSheetId="69" hidden="1">{"TAB1",#N/A,TRUE,"GENERAL";"TAB2",#N/A,TRUE,"GENERAL";"TAB3",#N/A,TRUE,"GENERAL";"TAB4",#N/A,TRUE,"GENERAL";"TAB5",#N/A,TRUE,"GENERAL"}</definedName>
    <definedName name="rjjth" localSheetId="71" hidden="1">{"TAB1",#N/A,TRUE,"GENERAL";"TAB2",#N/A,TRUE,"GENERAL";"TAB3",#N/A,TRUE,"GENERAL";"TAB4",#N/A,TRUE,"GENERAL";"TAB5",#N/A,TRUE,"GENERAL"}</definedName>
    <definedName name="rjjth" localSheetId="73" hidden="1">{"TAB1",#N/A,TRUE,"GENERAL";"TAB2",#N/A,TRUE,"GENERAL";"TAB3",#N/A,TRUE,"GENERAL";"TAB4",#N/A,TRUE,"GENERAL";"TAB5",#N/A,TRUE,"GENERAL"}</definedName>
    <definedName name="rjjth" localSheetId="75" hidden="1">{"TAB1",#N/A,TRUE,"GENERAL";"TAB2",#N/A,TRUE,"GENERAL";"TAB3",#N/A,TRUE,"GENERAL";"TAB4",#N/A,TRUE,"GENERAL";"TAB5",#N/A,TRUE,"GENERAL"}</definedName>
    <definedName name="rjjth" localSheetId="77" hidden="1">{"TAB1",#N/A,TRUE,"GENERAL";"TAB2",#N/A,TRUE,"GENERAL";"TAB3",#N/A,TRUE,"GENERAL";"TAB4",#N/A,TRUE,"GENERAL";"TAB5",#N/A,TRUE,"GENERAL"}</definedName>
    <definedName name="rjjth" localSheetId="79"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6" hidden="1">{"via1",#N/A,TRUE,"general";"via2",#N/A,TRUE,"general";"via3",#N/A,TRUE,"general"}</definedName>
    <definedName name="rjy" localSheetId="28" hidden="1">{"via1",#N/A,TRUE,"general";"via2",#N/A,TRUE,"general";"via3",#N/A,TRUE,"general"}</definedName>
    <definedName name="rjy" localSheetId="30" hidden="1">{"via1",#N/A,TRUE,"general";"via2",#N/A,TRUE,"general";"via3",#N/A,TRUE,"general"}</definedName>
    <definedName name="rjy" localSheetId="81" hidden="1">{"via1",#N/A,TRUE,"general";"via2",#N/A,TRUE,"general";"via3",#N/A,TRUE,"general"}</definedName>
    <definedName name="rjy" localSheetId="32" hidden="1">{"via1",#N/A,TRUE,"general";"via2",#N/A,TRUE,"general";"via3",#N/A,TRUE,"general"}</definedName>
    <definedName name="rjy" localSheetId="34" hidden="1">{"via1",#N/A,TRUE,"general";"via2",#N/A,TRUE,"general";"via3",#N/A,TRUE,"general"}</definedName>
    <definedName name="rjy" localSheetId="36" hidden="1">{"via1",#N/A,TRUE,"general";"via2",#N/A,TRUE,"general";"via3",#N/A,TRUE,"general"}</definedName>
    <definedName name="rjy" localSheetId="38" hidden="1">{"via1",#N/A,TRUE,"general";"via2",#N/A,TRUE,"general";"via3",#N/A,TRUE,"general"}</definedName>
    <definedName name="rjy" localSheetId="40" hidden="1">{"via1",#N/A,TRUE,"general";"via2",#N/A,TRUE,"general";"via3",#N/A,TRUE,"general"}</definedName>
    <definedName name="rjy" localSheetId="42" hidden="1">{"via1",#N/A,TRUE,"general";"via2",#N/A,TRUE,"general";"via3",#N/A,TRUE,"general"}</definedName>
    <definedName name="rjy" localSheetId="45" hidden="1">{"via1",#N/A,TRUE,"general";"via2",#N/A,TRUE,"general";"via3",#N/A,TRUE,"general"}</definedName>
    <definedName name="rjy" localSheetId="47" hidden="1">{"via1",#N/A,TRUE,"general";"via2",#N/A,TRUE,"general";"via3",#N/A,TRUE,"general"}</definedName>
    <definedName name="rjy" localSheetId="49" hidden="1">{"via1",#N/A,TRUE,"general";"via2",#N/A,TRUE,"general";"via3",#N/A,TRUE,"general"}</definedName>
    <definedName name="rjy" localSheetId="51" hidden="1">{"via1",#N/A,TRUE,"general";"via2",#N/A,TRUE,"general";"via3",#N/A,TRUE,"general"}</definedName>
    <definedName name="rjy" localSheetId="53" hidden="1">{"via1",#N/A,TRUE,"general";"via2",#N/A,TRUE,"general";"via3",#N/A,TRUE,"general"}</definedName>
    <definedName name="rjy" localSheetId="55" hidden="1">{"via1",#N/A,TRUE,"general";"via2",#N/A,TRUE,"general";"via3",#N/A,TRUE,"general"}</definedName>
    <definedName name="rjy" localSheetId="57" hidden="1">{"via1",#N/A,TRUE,"general";"via2",#N/A,TRUE,"general";"via3",#N/A,TRUE,"general"}</definedName>
    <definedName name="rjy" localSheetId="59" hidden="1">{"via1",#N/A,TRUE,"general";"via2",#N/A,TRUE,"general";"via3",#N/A,TRUE,"general"}</definedName>
    <definedName name="rjy" localSheetId="61" hidden="1">{"via1",#N/A,TRUE,"general";"via2",#N/A,TRUE,"general";"via3",#N/A,TRUE,"general"}</definedName>
    <definedName name="rjy" localSheetId="63" hidden="1">{"via1",#N/A,TRUE,"general";"via2",#N/A,TRUE,"general";"via3",#N/A,TRUE,"general"}</definedName>
    <definedName name="rjy" localSheetId="65" hidden="1">{"via1",#N/A,TRUE,"general";"via2",#N/A,TRUE,"general";"via3",#N/A,TRUE,"general"}</definedName>
    <definedName name="rjy" localSheetId="67" hidden="1">{"via1",#N/A,TRUE,"general";"via2",#N/A,TRUE,"general";"via3",#N/A,TRUE,"general"}</definedName>
    <definedName name="rjy" localSheetId="69" hidden="1">{"via1",#N/A,TRUE,"general";"via2",#N/A,TRUE,"general";"via3",#N/A,TRUE,"general"}</definedName>
    <definedName name="rjy" localSheetId="71" hidden="1">{"via1",#N/A,TRUE,"general";"via2",#N/A,TRUE,"general";"via3",#N/A,TRUE,"general"}</definedName>
    <definedName name="rjy" localSheetId="73" hidden="1">{"via1",#N/A,TRUE,"general";"via2",#N/A,TRUE,"general";"via3",#N/A,TRUE,"general"}</definedName>
    <definedName name="rjy" localSheetId="75" hidden="1">{"via1",#N/A,TRUE,"general";"via2",#N/A,TRUE,"general";"via3",#N/A,TRUE,"general"}</definedName>
    <definedName name="rjy" localSheetId="77" hidden="1">{"via1",#N/A,TRUE,"general";"via2",#N/A,TRUE,"general";"via3",#N/A,TRUE,"general"}</definedName>
    <definedName name="rjy" localSheetId="79"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6"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8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40" hidden="1">{"TAB1",#N/A,TRUE,"GENERAL";"TAB2",#N/A,TRUE,"GENERAL";"TAB3",#N/A,TRUE,"GENERAL";"TAB4",#N/A,TRUE,"GENERAL";"TAB5",#N/A,TRUE,"GENERAL"}</definedName>
    <definedName name="rkjyk" localSheetId="42" hidden="1">{"TAB1",#N/A,TRUE,"GENERAL";"TAB2",#N/A,TRUE,"GENERAL";"TAB3",#N/A,TRUE,"GENERAL";"TAB4",#N/A,TRUE,"GENERAL";"TAB5",#N/A,TRUE,"GENERAL"}</definedName>
    <definedName name="rkjyk" localSheetId="45" hidden="1">{"TAB1",#N/A,TRUE,"GENERAL";"TAB2",#N/A,TRUE,"GENERAL";"TAB3",#N/A,TRUE,"GENERAL";"TAB4",#N/A,TRUE,"GENERAL";"TAB5",#N/A,TRUE,"GENERAL"}</definedName>
    <definedName name="rkjyk" localSheetId="47" hidden="1">{"TAB1",#N/A,TRUE,"GENERAL";"TAB2",#N/A,TRUE,"GENERAL";"TAB3",#N/A,TRUE,"GENERAL";"TAB4",#N/A,TRUE,"GENERAL";"TAB5",#N/A,TRUE,"GENERAL"}</definedName>
    <definedName name="rkjyk" localSheetId="49" hidden="1">{"TAB1",#N/A,TRUE,"GENERAL";"TAB2",#N/A,TRUE,"GENERAL";"TAB3",#N/A,TRUE,"GENERAL";"TAB4",#N/A,TRUE,"GENERAL";"TAB5",#N/A,TRUE,"GENERAL"}</definedName>
    <definedName name="rkjyk" localSheetId="51" hidden="1">{"TAB1",#N/A,TRUE,"GENERAL";"TAB2",#N/A,TRUE,"GENERAL";"TAB3",#N/A,TRUE,"GENERAL";"TAB4",#N/A,TRUE,"GENERAL";"TAB5",#N/A,TRUE,"GENERAL"}</definedName>
    <definedName name="rkjyk" localSheetId="53" hidden="1">{"TAB1",#N/A,TRUE,"GENERAL";"TAB2",#N/A,TRUE,"GENERAL";"TAB3",#N/A,TRUE,"GENERAL";"TAB4",#N/A,TRUE,"GENERAL";"TAB5",#N/A,TRUE,"GENERAL"}</definedName>
    <definedName name="rkjyk" localSheetId="55" hidden="1">{"TAB1",#N/A,TRUE,"GENERAL";"TAB2",#N/A,TRUE,"GENERAL";"TAB3",#N/A,TRUE,"GENERAL";"TAB4",#N/A,TRUE,"GENERAL";"TAB5",#N/A,TRUE,"GENERAL"}</definedName>
    <definedName name="rkjyk" localSheetId="57" hidden="1">{"TAB1",#N/A,TRUE,"GENERAL";"TAB2",#N/A,TRUE,"GENERAL";"TAB3",#N/A,TRUE,"GENERAL";"TAB4",#N/A,TRUE,"GENERAL";"TAB5",#N/A,TRUE,"GENERAL"}</definedName>
    <definedName name="rkjyk" localSheetId="59" hidden="1">{"TAB1",#N/A,TRUE,"GENERAL";"TAB2",#N/A,TRUE,"GENERAL";"TAB3",#N/A,TRUE,"GENERAL";"TAB4",#N/A,TRUE,"GENERAL";"TAB5",#N/A,TRUE,"GENERAL"}</definedName>
    <definedName name="rkjyk" localSheetId="61" hidden="1">{"TAB1",#N/A,TRUE,"GENERAL";"TAB2",#N/A,TRUE,"GENERAL";"TAB3",#N/A,TRUE,"GENERAL";"TAB4",#N/A,TRUE,"GENERAL";"TAB5",#N/A,TRUE,"GENERAL"}</definedName>
    <definedName name="rkjyk" localSheetId="63" hidden="1">{"TAB1",#N/A,TRUE,"GENERAL";"TAB2",#N/A,TRUE,"GENERAL";"TAB3",#N/A,TRUE,"GENERAL";"TAB4",#N/A,TRUE,"GENERAL";"TAB5",#N/A,TRUE,"GENERAL"}</definedName>
    <definedName name="rkjyk" localSheetId="65" hidden="1">{"TAB1",#N/A,TRUE,"GENERAL";"TAB2",#N/A,TRUE,"GENERAL";"TAB3",#N/A,TRUE,"GENERAL";"TAB4",#N/A,TRUE,"GENERAL";"TAB5",#N/A,TRUE,"GENERAL"}</definedName>
    <definedName name="rkjyk" localSheetId="67" hidden="1">{"TAB1",#N/A,TRUE,"GENERAL";"TAB2",#N/A,TRUE,"GENERAL";"TAB3",#N/A,TRUE,"GENERAL";"TAB4",#N/A,TRUE,"GENERAL";"TAB5",#N/A,TRUE,"GENERAL"}</definedName>
    <definedName name="rkjyk" localSheetId="69" hidden="1">{"TAB1",#N/A,TRUE,"GENERAL";"TAB2",#N/A,TRUE,"GENERAL";"TAB3",#N/A,TRUE,"GENERAL";"TAB4",#N/A,TRUE,"GENERAL";"TAB5",#N/A,TRUE,"GENERAL"}</definedName>
    <definedName name="rkjyk" localSheetId="71" hidden="1">{"TAB1",#N/A,TRUE,"GENERAL";"TAB2",#N/A,TRUE,"GENERAL";"TAB3",#N/A,TRUE,"GENERAL";"TAB4",#N/A,TRUE,"GENERAL";"TAB5",#N/A,TRUE,"GENERAL"}</definedName>
    <definedName name="rkjyk" localSheetId="73" hidden="1">{"TAB1",#N/A,TRUE,"GENERAL";"TAB2",#N/A,TRUE,"GENERAL";"TAB3",#N/A,TRUE,"GENERAL";"TAB4",#N/A,TRUE,"GENERAL";"TAB5",#N/A,TRUE,"GENERAL"}</definedName>
    <definedName name="rkjyk" localSheetId="75" hidden="1">{"TAB1",#N/A,TRUE,"GENERAL";"TAB2",#N/A,TRUE,"GENERAL";"TAB3",#N/A,TRUE,"GENERAL";"TAB4",#N/A,TRUE,"GENERAL";"TAB5",#N/A,TRUE,"GENERAL"}</definedName>
    <definedName name="rkjyk" localSheetId="77" hidden="1">{"TAB1",#N/A,TRUE,"GENERAL";"TAB2",#N/A,TRUE,"GENERAL";"TAB3",#N/A,TRUE,"GENERAL";"TAB4",#N/A,TRUE,"GENERAL";"TAB5",#N/A,TRUE,"GENERAL"}</definedName>
    <definedName name="rkjyk" localSheetId="79"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6" hidden="1">{"via1",#N/A,TRUE,"general";"via2",#N/A,TRUE,"general";"via3",#N/A,TRUE,"general"}</definedName>
    <definedName name="rkru" localSheetId="28" hidden="1">{"via1",#N/A,TRUE,"general";"via2",#N/A,TRUE,"general";"via3",#N/A,TRUE,"general"}</definedName>
    <definedName name="rkru" localSheetId="30" hidden="1">{"via1",#N/A,TRUE,"general";"via2",#N/A,TRUE,"general";"via3",#N/A,TRUE,"general"}</definedName>
    <definedName name="rkru" localSheetId="81" hidden="1">{"via1",#N/A,TRUE,"general";"via2",#N/A,TRUE,"general";"via3",#N/A,TRUE,"general"}</definedName>
    <definedName name="rkru" localSheetId="32" hidden="1">{"via1",#N/A,TRUE,"general";"via2",#N/A,TRUE,"general";"via3",#N/A,TRUE,"general"}</definedName>
    <definedName name="rkru" localSheetId="34" hidden="1">{"via1",#N/A,TRUE,"general";"via2",#N/A,TRUE,"general";"via3",#N/A,TRUE,"general"}</definedName>
    <definedName name="rkru" localSheetId="36" hidden="1">{"via1",#N/A,TRUE,"general";"via2",#N/A,TRUE,"general";"via3",#N/A,TRUE,"general"}</definedName>
    <definedName name="rkru" localSheetId="38" hidden="1">{"via1",#N/A,TRUE,"general";"via2",#N/A,TRUE,"general";"via3",#N/A,TRUE,"general"}</definedName>
    <definedName name="rkru" localSheetId="40" hidden="1">{"via1",#N/A,TRUE,"general";"via2",#N/A,TRUE,"general";"via3",#N/A,TRUE,"general"}</definedName>
    <definedName name="rkru" localSheetId="42" hidden="1">{"via1",#N/A,TRUE,"general";"via2",#N/A,TRUE,"general";"via3",#N/A,TRUE,"general"}</definedName>
    <definedName name="rkru" localSheetId="45" hidden="1">{"via1",#N/A,TRUE,"general";"via2",#N/A,TRUE,"general";"via3",#N/A,TRUE,"general"}</definedName>
    <definedName name="rkru" localSheetId="47" hidden="1">{"via1",#N/A,TRUE,"general";"via2",#N/A,TRUE,"general";"via3",#N/A,TRUE,"general"}</definedName>
    <definedName name="rkru" localSheetId="49" hidden="1">{"via1",#N/A,TRUE,"general";"via2",#N/A,TRUE,"general";"via3",#N/A,TRUE,"general"}</definedName>
    <definedName name="rkru" localSheetId="51" hidden="1">{"via1",#N/A,TRUE,"general";"via2",#N/A,TRUE,"general";"via3",#N/A,TRUE,"general"}</definedName>
    <definedName name="rkru" localSheetId="53" hidden="1">{"via1",#N/A,TRUE,"general";"via2",#N/A,TRUE,"general";"via3",#N/A,TRUE,"general"}</definedName>
    <definedName name="rkru" localSheetId="55" hidden="1">{"via1",#N/A,TRUE,"general";"via2",#N/A,TRUE,"general";"via3",#N/A,TRUE,"general"}</definedName>
    <definedName name="rkru" localSheetId="57" hidden="1">{"via1",#N/A,TRUE,"general";"via2",#N/A,TRUE,"general";"via3",#N/A,TRUE,"general"}</definedName>
    <definedName name="rkru" localSheetId="59" hidden="1">{"via1",#N/A,TRUE,"general";"via2",#N/A,TRUE,"general";"via3",#N/A,TRUE,"general"}</definedName>
    <definedName name="rkru" localSheetId="61" hidden="1">{"via1",#N/A,TRUE,"general";"via2",#N/A,TRUE,"general";"via3",#N/A,TRUE,"general"}</definedName>
    <definedName name="rkru" localSheetId="63" hidden="1">{"via1",#N/A,TRUE,"general";"via2",#N/A,TRUE,"general";"via3",#N/A,TRUE,"general"}</definedName>
    <definedName name="rkru" localSheetId="65" hidden="1">{"via1",#N/A,TRUE,"general";"via2",#N/A,TRUE,"general";"via3",#N/A,TRUE,"general"}</definedName>
    <definedName name="rkru" localSheetId="67" hidden="1">{"via1",#N/A,TRUE,"general";"via2",#N/A,TRUE,"general";"via3",#N/A,TRUE,"general"}</definedName>
    <definedName name="rkru" localSheetId="69" hidden="1">{"via1",#N/A,TRUE,"general";"via2",#N/A,TRUE,"general";"via3",#N/A,TRUE,"general"}</definedName>
    <definedName name="rkru" localSheetId="71" hidden="1">{"via1",#N/A,TRUE,"general";"via2",#N/A,TRUE,"general";"via3",#N/A,TRUE,"general"}</definedName>
    <definedName name="rkru" localSheetId="73" hidden="1">{"via1",#N/A,TRUE,"general";"via2",#N/A,TRUE,"general";"via3",#N/A,TRUE,"general"}</definedName>
    <definedName name="rkru" localSheetId="75" hidden="1">{"via1",#N/A,TRUE,"general";"via2",#N/A,TRUE,"general";"via3",#N/A,TRUE,"general"}</definedName>
    <definedName name="rkru" localSheetId="77" hidden="1">{"via1",#N/A,TRUE,"general";"via2",#N/A,TRUE,"general";"via3",#N/A,TRUE,"general"}</definedName>
    <definedName name="rkru" localSheetId="79"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6" hidden="1">{"TAB1",#N/A,TRUE,"GENERAL";"TAB2",#N/A,TRUE,"GENERAL";"TAB3",#N/A,TRUE,"GENERAL";"TAB4",#N/A,TRUE,"GENERAL";"TAB5",#N/A,TRUE,"GENERAL"}</definedName>
    <definedName name="rky" localSheetId="28" hidden="1">{"TAB1",#N/A,TRUE,"GENERAL";"TAB2",#N/A,TRUE,"GENERAL";"TAB3",#N/A,TRUE,"GENERAL";"TAB4",#N/A,TRUE,"GENERAL";"TAB5",#N/A,TRUE,"GENERAL"}</definedName>
    <definedName name="rky" localSheetId="30" hidden="1">{"TAB1",#N/A,TRUE,"GENERAL";"TAB2",#N/A,TRUE,"GENERAL";"TAB3",#N/A,TRUE,"GENERAL";"TAB4",#N/A,TRUE,"GENERAL";"TAB5",#N/A,TRUE,"GENERAL"}</definedName>
    <definedName name="rky" localSheetId="81" hidden="1">{"TAB1",#N/A,TRUE,"GENERAL";"TAB2",#N/A,TRUE,"GENERAL";"TAB3",#N/A,TRUE,"GENERAL";"TAB4",#N/A,TRUE,"GENERAL";"TAB5",#N/A,TRUE,"GENERAL"}</definedName>
    <definedName name="rky" localSheetId="32" hidden="1">{"TAB1",#N/A,TRUE,"GENERAL";"TAB2",#N/A,TRUE,"GENERAL";"TAB3",#N/A,TRUE,"GENERAL";"TAB4",#N/A,TRUE,"GENERAL";"TAB5",#N/A,TRUE,"GENERAL"}</definedName>
    <definedName name="rky" localSheetId="34" hidden="1">{"TAB1",#N/A,TRUE,"GENERAL";"TAB2",#N/A,TRUE,"GENERAL";"TAB3",#N/A,TRUE,"GENERAL";"TAB4",#N/A,TRUE,"GENERAL";"TAB5",#N/A,TRUE,"GENERAL"}</definedName>
    <definedName name="rky" localSheetId="36" hidden="1">{"TAB1",#N/A,TRUE,"GENERAL";"TAB2",#N/A,TRUE,"GENERAL";"TAB3",#N/A,TRUE,"GENERAL";"TAB4",#N/A,TRUE,"GENERAL";"TAB5",#N/A,TRUE,"GENERAL"}</definedName>
    <definedName name="rky" localSheetId="38" hidden="1">{"TAB1",#N/A,TRUE,"GENERAL";"TAB2",#N/A,TRUE,"GENERAL";"TAB3",#N/A,TRUE,"GENERAL";"TAB4",#N/A,TRUE,"GENERAL";"TAB5",#N/A,TRUE,"GENERAL"}</definedName>
    <definedName name="rky" localSheetId="40" hidden="1">{"TAB1",#N/A,TRUE,"GENERAL";"TAB2",#N/A,TRUE,"GENERAL";"TAB3",#N/A,TRUE,"GENERAL";"TAB4",#N/A,TRUE,"GENERAL";"TAB5",#N/A,TRUE,"GENERAL"}</definedName>
    <definedName name="rky" localSheetId="42" hidden="1">{"TAB1",#N/A,TRUE,"GENERAL";"TAB2",#N/A,TRUE,"GENERAL";"TAB3",#N/A,TRUE,"GENERAL";"TAB4",#N/A,TRUE,"GENERAL";"TAB5",#N/A,TRUE,"GENERAL"}</definedName>
    <definedName name="rky" localSheetId="45" hidden="1">{"TAB1",#N/A,TRUE,"GENERAL";"TAB2",#N/A,TRUE,"GENERAL";"TAB3",#N/A,TRUE,"GENERAL";"TAB4",#N/A,TRUE,"GENERAL";"TAB5",#N/A,TRUE,"GENERAL"}</definedName>
    <definedName name="rky" localSheetId="47" hidden="1">{"TAB1",#N/A,TRUE,"GENERAL";"TAB2",#N/A,TRUE,"GENERAL";"TAB3",#N/A,TRUE,"GENERAL";"TAB4",#N/A,TRUE,"GENERAL";"TAB5",#N/A,TRUE,"GENERAL"}</definedName>
    <definedName name="rky" localSheetId="49" hidden="1">{"TAB1",#N/A,TRUE,"GENERAL";"TAB2",#N/A,TRUE,"GENERAL";"TAB3",#N/A,TRUE,"GENERAL";"TAB4",#N/A,TRUE,"GENERAL";"TAB5",#N/A,TRUE,"GENERAL"}</definedName>
    <definedName name="rky" localSheetId="51" hidden="1">{"TAB1",#N/A,TRUE,"GENERAL";"TAB2",#N/A,TRUE,"GENERAL";"TAB3",#N/A,TRUE,"GENERAL";"TAB4",#N/A,TRUE,"GENERAL";"TAB5",#N/A,TRUE,"GENERAL"}</definedName>
    <definedName name="rky" localSheetId="53" hidden="1">{"TAB1",#N/A,TRUE,"GENERAL";"TAB2",#N/A,TRUE,"GENERAL";"TAB3",#N/A,TRUE,"GENERAL";"TAB4",#N/A,TRUE,"GENERAL";"TAB5",#N/A,TRUE,"GENERAL"}</definedName>
    <definedName name="rky" localSheetId="55" hidden="1">{"TAB1",#N/A,TRUE,"GENERAL";"TAB2",#N/A,TRUE,"GENERAL";"TAB3",#N/A,TRUE,"GENERAL";"TAB4",#N/A,TRUE,"GENERAL";"TAB5",#N/A,TRUE,"GENERAL"}</definedName>
    <definedName name="rky" localSheetId="57" hidden="1">{"TAB1",#N/A,TRUE,"GENERAL";"TAB2",#N/A,TRUE,"GENERAL";"TAB3",#N/A,TRUE,"GENERAL";"TAB4",#N/A,TRUE,"GENERAL";"TAB5",#N/A,TRUE,"GENERAL"}</definedName>
    <definedName name="rky" localSheetId="59" hidden="1">{"TAB1",#N/A,TRUE,"GENERAL";"TAB2",#N/A,TRUE,"GENERAL";"TAB3",#N/A,TRUE,"GENERAL";"TAB4",#N/A,TRUE,"GENERAL";"TAB5",#N/A,TRUE,"GENERAL"}</definedName>
    <definedName name="rky" localSheetId="61" hidden="1">{"TAB1",#N/A,TRUE,"GENERAL";"TAB2",#N/A,TRUE,"GENERAL";"TAB3",#N/A,TRUE,"GENERAL";"TAB4",#N/A,TRUE,"GENERAL";"TAB5",#N/A,TRUE,"GENERAL"}</definedName>
    <definedName name="rky" localSheetId="63" hidden="1">{"TAB1",#N/A,TRUE,"GENERAL";"TAB2",#N/A,TRUE,"GENERAL";"TAB3",#N/A,TRUE,"GENERAL";"TAB4",#N/A,TRUE,"GENERAL";"TAB5",#N/A,TRUE,"GENERAL"}</definedName>
    <definedName name="rky" localSheetId="65" hidden="1">{"TAB1",#N/A,TRUE,"GENERAL";"TAB2",#N/A,TRUE,"GENERAL";"TAB3",#N/A,TRUE,"GENERAL";"TAB4",#N/A,TRUE,"GENERAL";"TAB5",#N/A,TRUE,"GENERAL"}</definedName>
    <definedName name="rky" localSheetId="67" hidden="1">{"TAB1",#N/A,TRUE,"GENERAL";"TAB2",#N/A,TRUE,"GENERAL";"TAB3",#N/A,TRUE,"GENERAL";"TAB4",#N/A,TRUE,"GENERAL";"TAB5",#N/A,TRUE,"GENERAL"}</definedName>
    <definedName name="rky" localSheetId="69" hidden="1">{"TAB1",#N/A,TRUE,"GENERAL";"TAB2",#N/A,TRUE,"GENERAL";"TAB3",#N/A,TRUE,"GENERAL";"TAB4",#N/A,TRUE,"GENERAL";"TAB5",#N/A,TRUE,"GENERAL"}</definedName>
    <definedName name="rky" localSheetId="71" hidden="1">{"TAB1",#N/A,TRUE,"GENERAL";"TAB2",#N/A,TRUE,"GENERAL";"TAB3",#N/A,TRUE,"GENERAL";"TAB4",#N/A,TRUE,"GENERAL";"TAB5",#N/A,TRUE,"GENERAL"}</definedName>
    <definedName name="rky" localSheetId="73" hidden="1">{"TAB1",#N/A,TRUE,"GENERAL";"TAB2",#N/A,TRUE,"GENERAL";"TAB3",#N/A,TRUE,"GENERAL";"TAB4",#N/A,TRUE,"GENERAL";"TAB5",#N/A,TRUE,"GENERAL"}</definedName>
    <definedName name="rky" localSheetId="75" hidden="1">{"TAB1",#N/A,TRUE,"GENERAL";"TAB2",#N/A,TRUE,"GENERAL";"TAB3",#N/A,TRUE,"GENERAL";"TAB4",#N/A,TRUE,"GENERAL";"TAB5",#N/A,TRUE,"GENERAL"}</definedName>
    <definedName name="rky" localSheetId="77" hidden="1">{"TAB1",#N/A,TRUE,"GENERAL";"TAB2",#N/A,TRUE,"GENERAL";"TAB3",#N/A,TRUE,"GENERAL";"TAB4",#N/A,TRUE,"GENERAL";"TAB5",#N/A,TRUE,"GENERAL"}</definedName>
    <definedName name="rky" localSheetId="79"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 localSheetId="56">#REF!</definedName>
    <definedName name="rl" localSheetId="58">#REF!</definedName>
    <definedName name="rl" localSheetId="60">#REF!</definedName>
    <definedName name="rl" localSheetId="62">#REF!</definedName>
    <definedName name="rl" localSheetId="64">#REF!</definedName>
    <definedName name="rl" localSheetId="66">#REF!</definedName>
    <definedName name="rl" localSheetId="68">#REF!</definedName>
    <definedName name="rl">#REF!</definedName>
    <definedName name="rlo" localSheetId="56">#REF!</definedName>
    <definedName name="rlo" localSheetId="58">#REF!</definedName>
    <definedName name="rlo" localSheetId="60">#REF!</definedName>
    <definedName name="rlo" localSheetId="62">#REF!</definedName>
    <definedName name="rlo" localSheetId="64">#REF!</definedName>
    <definedName name="rlo" localSheetId="66">#REF!</definedName>
    <definedName name="rlo" localSheetId="68">#REF!</definedName>
    <definedName name="rlo">#REF!</definedName>
    <definedName name="rm" localSheetId="56">#REF!</definedName>
    <definedName name="rm" localSheetId="58">#REF!</definedName>
    <definedName name="rm" localSheetId="60">#REF!</definedName>
    <definedName name="rm" localSheetId="62">#REF!</definedName>
    <definedName name="rm" localSheetId="64">#REF!</definedName>
    <definedName name="rm" localSheetId="66">#REF!</definedName>
    <definedName name="rm" localSheetId="68">#REF!</definedName>
    <definedName name="rm">#REF!</definedName>
    <definedName name="rnf">[81]Datos!$D$12</definedName>
    <definedName name="rñ">#REF!</definedName>
    <definedName name="Ro">#REF!,#REF!,#REF!</definedName>
    <definedName name="rr" localSheetId="26">'1,1'!ERR</definedName>
    <definedName name="rr" localSheetId="28">'1,2'!ERR</definedName>
    <definedName name="rr" localSheetId="30">'1,3'!ERR</definedName>
    <definedName name="rr" localSheetId="81">'12,2'!ERR</definedName>
    <definedName name="rr" localSheetId="32">'2,1-7,2-10,1'!ERR</definedName>
    <definedName name="rr" localSheetId="34">'2,2-7,3-10,2'!ERR</definedName>
    <definedName name="rr" localSheetId="36">'2,3-10,3'!ERR</definedName>
    <definedName name="rr" localSheetId="38">'2,4-10,4'!ERR</definedName>
    <definedName name="rr" localSheetId="40">'3,1'!ERR</definedName>
    <definedName name="rr" localSheetId="42">'3,2'!ERR</definedName>
    <definedName name="rr" localSheetId="45">'3,3'!ERR</definedName>
    <definedName name="rr" localSheetId="47">'3,5'!ERR</definedName>
    <definedName name="rr" localSheetId="49">'3,6'!ERR</definedName>
    <definedName name="rr" localSheetId="51">'4,1'!ERR</definedName>
    <definedName name="rr" localSheetId="53">'5,1-11,1'!ERR</definedName>
    <definedName name="rr" localSheetId="55">'6,1-8,2-12,1'!ERR</definedName>
    <definedName name="rr" localSheetId="57">'6,2'!ERR</definedName>
    <definedName name="rr" localSheetId="59">'6,3'!ERR</definedName>
    <definedName name="rr" localSheetId="61">'6,4-9,2'!ERR</definedName>
    <definedName name="rr" localSheetId="63">'6,5-9,3'!ERR</definedName>
    <definedName name="rr" localSheetId="65">'6,6'!ERR</definedName>
    <definedName name="rr" localSheetId="67">'6,7'!ERR</definedName>
    <definedName name="rr" localSheetId="69">'6,8'!ERR</definedName>
    <definedName name="rr" localSheetId="71">'6,9'!ERR</definedName>
    <definedName name="rr" localSheetId="73">'7,1'!ERR</definedName>
    <definedName name="rr" localSheetId="75">'8,1- 3,4'!ERR</definedName>
    <definedName name="rr" localSheetId="77">'8,3'!ERR</definedName>
    <definedName name="rr" localSheetId="79">'9,1'!ERR</definedName>
    <definedName name="rr" localSheetId="3">[0]!ERR</definedName>
    <definedName name="RR">[151]Mat!$A$11:$A$1040</definedName>
    <definedName name="rrr" localSheetId="26" hidden="1">{"via1",#N/A,TRUE,"general";"via2",#N/A,TRUE,"general";"via3",#N/A,TRUE,"general"}</definedName>
    <definedName name="rrr" localSheetId="28" hidden="1">{"via1",#N/A,TRUE,"general";"via2",#N/A,TRUE,"general";"via3",#N/A,TRUE,"general"}</definedName>
    <definedName name="rrr" localSheetId="30" hidden="1">{"via1",#N/A,TRUE,"general";"via2",#N/A,TRUE,"general";"via3",#N/A,TRUE,"general"}</definedName>
    <definedName name="rrr" localSheetId="81" hidden="1">{"via1",#N/A,TRUE,"general";"via2",#N/A,TRUE,"general";"via3",#N/A,TRUE,"general"}</definedName>
    <definedName name="rrr" localSheetId="32" hidden="1">{"via1",#N/A,TRUE,"general";"via2",#N/A,TRUE,"general";"via3",#N/A,TRUE,"general"}</definedName>
    <definedName name="rrr" localSheetId="34" hidden="1">{"via1",#N/A,TRUE,"general";"via2",#N/A,TRUE,"general";"via3",#N/A,TRUE,"general"}</definedName>
    <definedName name="rrr" localSheetId="36" hidden="1">{"via1",#N/A,TRUE,"general";"via2",#N/A,TRUE,"general";"via3",#N/A,TRUE,"general"}</definedName>
    <definedName name="rrr" localSheetId="38" hidden="1">{"via1",#N/A,TRUE,"general";"via2",#N/A,TRUE,"general";"via3",#N/A,TRUE,"general"}</definedName>
    <definedName name="rrr" localSheetId="40" hidden="1">{"via1",#N/A,TRUE,"general";"via2",#N/A,TRUE,"general";"via3",#N/A,TRUE,"general"}</definedName>
    <definedName name="rrr" localSheetId="42" hidden="1">{"via1",#N/A,TRUE,"general";"via2",#N/A,TRUE,"general";"via3",#N/A,TRUE,"general"}</definedName>
    <definedName name="rrr" localSheetId="45" hidden="1">{"via1",#N/A,TRUE,"general";"via2",#N/A,TRUE,"general";"via3",#N/A,TRUE,"general"}</definedName>
    <definedName name="rrr" localSheetId="47" hidden="1">{"via1",#N/A,TRUE,"general";"via2",#N/A,TRUE,"general";"via3",#N/A,TRUE,"general"}</definedName>
    <definedName name="rrr" localSheetId="49" hidden="1">{"via1",#N/A,TRUE,"general";"via2",#N/A,TRUE,"general";"via3",#N/A,TRUE,"general"}</definedName>
    <definedName name="rrr" localSheetId="51" hidden="1">{"via1",#N/A,TRUE,"general";"via2",#N/A,TRUE,"general";"via3",#N/A,TRUE,"general"}</definedName>
    <definedName name="rrr" localSheetId="53" hidden="1">{"via1",#N/A,TRUE,"general";"via2",#N/A,TRUE,"general";"via3",#N/A,TRUE,"general"}</definedName>
    <definedName name="rrr" localSheetId="55" hidden="1">{"via1",#N/A,TRUE,"general";"via2",#N/A,TRUE,"general";"via3",#N/A,TRUE,"general"}</definedName>
    <definedName name="rrr" localSheetId="57" hidden="1">{"via1",#N/A,TRUE,"general";"via2",#N/A,TRUE,"general";"via3",#N/A,TRUE,"general"}</definedName>
    <definedName name="rrr" localSheetId="59" hidden="1">{"via1",#N/A,TRUE,"general";"via2",#N/A,TRUE,"general";"via3",#N/A,TRUE,"general"}</definedName>
    <definedName name="rrr" localSheetId="61" hidden="1">{"via1",#N/A,TRUE,"general";"via2",#N/A,TRUE,"general";"via3",#N/A,TRUE,"general"}</definedName>
    <definedName name="rrr" localSheetId="63" hidden="1">{"via1",#N/A,TRUE,"general";"via2",#N/A,TRUE,"general";"via3",#N/A,TRUE,"general"}</definedName>
    <definedName name="rrr" localSheetId="65" hidden="1">{"via1",#N/A,TRUE,"general";"via2",#N/A,TRUE,"general";"via3",#N/A,TRUE,"general"}</definedName>
    <definedName name="rrr" localSheetId="67" hidden="1">{"via1",#N/A,TRUE,"general";"via2",#N/A,TRUE,"general";"via3",#N/A,TRUE,"general"}</definedName>
    <definedName name="rrr" localSheetId="69" hidden="1">{"via1",#N/A,TRUE,"general";"via2",#N/A,TRUE,"general";"via3",#N/A,TRUE,"general"}</definedName>
    <definedName name="rrr" localSheetId="71" hidden="1">{"via1",#N/A,TRUE,"general";"via2",#N/A,TRUE,"general";"via3",#N/A,TRUE,"general"}</definedName>
    <definedName name="rrr" localSheetId="73" hidden="1">{"via1",#N/A,TRUE,"general";"via2",#N/A,TRUE,"general";"via3",#N/A,TRUE,"general"}</definedName>
    <definedName name="rrr" localSheetId="75" hidden="1">{"via1",#N/A,TRUE,"general";"via2",#N/A,TRUE,"general";"via3",#N/A,TRUE,"general"}</definedName>
    <definedName name="rrr" localSheetId="77" hidden="1">{"via1",#N/A,TRUE,"general";"via2",#N/A,TRUE,"general";"via3",#N/A,TRUE,"general"}</definedName>
    <definedName name="rrr" localSheetId="79"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'[152]Form5 _Pág_ 1'!#REF!</definedName>
    <definedName name="RRRRR" localSheetId="56">#REF!</definedName>
    <definedName name="RRRRR" localSheetId="58">#REF!</definedName>
    <definedName name="RRRRR" localSheetId="60">#REF!</definedName>
    <definedName name="RRRRR" localSheetId="62">#REF!</definedName>
    <definedName name="RRRRR" localSheetId="64">#REF!</definedName>
    <definedName name="RRRRR" localSheetId="66">#REF!</definedName>
    <definedName name="RRRRR" localSheetId="68">#REF!</definedName>
    <definedName name="RRRRR">#REF!</definedName>
    <definedName name="rrrrrb" localSheetId="26" hidden="1">{"via1",#N/A,TRUE,"general";"via2",#N/A,TRUE,"general";"via3",#N/A,TRUE,"general"}</definedName>
    <definedName name="rrrrrb" localSheetId="28" hidden="1">{"via1",#N/A,TRUE,"general";"via2",#N/A,TRUE,"general";"via3",#N/A,TRUE,"general"}</definedName>
    <definedName name="rrrrrb" localSheetId="30" hidden="1">{"via1",#N/A,TRUE,"general";"via2",#N/A,TRUE,"general";"via3",#N/A,TRUE,"general"}</definedName>
    <definedName name="rrrrrb" localSheetId="81" hidden="1">{"via1",#N/A,TRUE,"general";"via2",#N/A,TRUE,"general";"via3",#N/A,TRUE,"general"}</definedName>
    <definedName name="rrrrrb" localSheetId="32" hidden="1">{"via1",#N/A,TRUE,"general";"via2",#N/A,TRUE,"general";"via3",#N/A,TRUE,"general"}</definedName>
    <definedName name="rrrrrb" localSheetId="34" hidden="1">{"via1",#N/A,TRUE,"general";"via2",#N/A,TRUE,"general";"via3",#N/A,TRUE,"general"}</definedName>
    <definedName name="rrrrrb" localSheetId="36" hidden="1">{"via1",#N/A,TRUE,"general";"via2",#N/A,TRUE,"general";"via3",#N/A,TRUE,"general"}</definedName>
    <definedName name="rrrrrb" localSheetId="38" hidden="1">{"via1",#N/A,TRUE,"general";"via2",#N/A,TRUE,"general";"via3",#N/A,TRUE,"general"}</definedName>
    <definedName name="rrrrrb" localSheetId="40" hidden="1">{"via1",#N/A,TRUE,"general";"via2",#N/A,TRUE,"general";"via3",#N/A,TRUE,"general"}</definedName>
    <definedName name="rrrrrb" localSheetId="42" hidden="1">{"via1",#N/A,TRUE,"general";"via2",#N/A,TRUE,"general";"via3",#N/A,TRUE,"general"}</definedName>
    <definedName name="rrrrrb" localSheetId="45" hidden="1">{"via1",#N/A,TRUE,"general";"via2",#N/A,TRUE,"general";"via3",#N/A,TRUE,"general"}</definedName>
    <definedName name="rrrrrb" localSheetId="47" hidden="1">{"via1",#N/A,TRUE,"general";"via2",#N/A,TRUE,"general";"via3",#N/A,TRUE,"general"}</definedName>
    <definedName name="rrrrrb" localSheetId="49" hidden="1">{"via1",#N/A,TRUE,"general";"via2",#N/A,TRUE,"general";"via3",#N/A,TRUE,"general"}</definedName>
    <definedName name="rrrrrb" localSheetId="51" hidden="1">{"via1",#N/A,TRUE,"general";"via2",#N/A,TRUE,"general";"via3",#N/A,TRUE,"general"}</definedName>
    <definedName name="rrrrrb" localSheetId="53" hidden="1">{"via1",#N/A,TRUE,"general";"via2",#N/A,TRUE,"general";"via3",#N/A,TRUE,"general"}</definedName>
    <definedName name="rrrrrb" localSheetId="55" hidden="1">{"via1",#N/A,TRUE,"general";"via2",#N/A,TRUE,"general";"via3",#N/A,TRUE,"general"}</definedName>
    <definedName name="rrrrrb" localSheetId="57" hidden="1">{"via1",#N/A,TRUE,"general";"via2",#N/A,TRUE,"general";"via3",#N/A,TRUE,"general"}</definedName>
    <definedName name="rrrrrb" localSheetId="59" hidden="1">{"via1",#N/A,TRUE,"general";"via2",#N/A,TRUE,"general";"via3",#N/A,TRUE,"general"}</definedName>
    <definedName name="rrrrrb" localSheetId="61" hidden="1">{"via1",#N/A,TRUE,"general";"via2",#N/A,TRUE,"general";"via3",#N/A,TRUE,"general"}</definedName>
    <definedName name="rrrrrb" localSheetId="63" hidden="1">{"via1",#N/A,TRUE,"general";"via2",#N/A,TRUE,"general";"via3",#N/A,TRUE,"general"}</definedName>
    <definedName name="rrrrrb" localSheetId="65" hidden="1">{"via1",#N/A,TRUE,"general";"via2",#N/A,TRUE,"general";"via3",#N/A,TRUE,"general"}</definedName>
    <definedName name="rrrrrb" localSheetId="67" hidden="1">{"via1",#N/A,TRUE,"general";"via2",#N/A,TRUE,"general";"via3",#N/A,TRUE,"general"}</definedName>
    <definedName name="rrrrrb" localSheetId="69" hidden="1">{"via1",#N/A,TRUE,"general";"via2",#N/A,TRUE,"general";"via3",#N/A,TRUE,"general"}</definedName>
    <definedName name="rrrrrb" localSheetId="71" hidden="1">{"via1",#N/A,TRUE,"general";"via2",#N/A,TRUE,"general";"via3",#N/A,TRUE,"general"}</definedName>
    <definedName name="rrrrrb" localSheetId="73" hidden="1">{"via1",#N/A,TRUE,"general";"via2",#N/A,TRUE,"general";"via3",#N/A,TRUE,"general"}</definedName>
    <definedName name="rrrrrb" localSheetId="75" hidden="1">{"via1",#N/A,TRUE,"general";"via2",#N/A,TRUE,"general";"via3",#N/A,TRUE,"general"}</definedName>
    <definedName name="rrrrrb" localSheetId="77" hidden="1">{"via1",#N/A,TRUE,"general";"via2",#N/A,TRUE,"general";"via3",#N/A,TRUE,"general"}</definedName>
    <definedName name="rrrrrb" localSheetId="79"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6"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8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40" hidden="1">{"TAB1",#N/A,TRUE,"GENERAL";"TAB2",#N/A,TRUE,"GENERAL";"TAB3",#N/A,TRUE,"GENERAL";"TAB4",#N/A,TRUE,"GENERAL";"TAB5",#N/A,TRUE,"GENERAL"}</definedName>
    <definedName name="rrrrrrre" localSheetId="42" hidden="1">{"TAB1",#N/A,TRUE,"GENERAL";"TAB2",#N/A,TRUE,"GENERAL";"TAB3",#N/A,TRUE,"GENERAL";"TAB4",#N/A,TRUE,"GENERAL";"TAB5",#N/A,TRUE,"GENERAL"}</definedName>
    <definedName name="rrrrrrre" localSheetId="45" hidden="1">{"TAB1",#N/A,TRUE,"GENERAL";"TAB2",#N/A,TRUE,"GENERAL";"TAB3",#N/A,TRUE,"GENERAL";"TAB4",#N/A,TRUE,"GENERAL";"TAB5",#N/A,TRUE,"GENERAL"}</definedName>
    <definedName name="rrrrrrre" localSheetId="47" hidden="1">{"TAB1",#N/A,TRUE,"GENERAL";"TAB2",#N/A,TRUE,"GENERAL";"TAB3",#N/A,TRUE,"GENERAL";"TAB4",#N/A,TRUE,"GENERAL";"TAB5",#N/A,TRUE,"GENERAL"}</definedName>
    <definedName name="rrrrrrre" localSheetId="49" hidden="1">{"TAB1",#N/A,TRUE,"GENERAL";"TAB2",#N/A,TRUE,"GENERAL";"TAB3",#N/A,TRUE,"GENERAL";"TAB4",#N/A,TRUE,"GENERAL";"TAB5",#N/A,TRUE,"GENERAL"}</definedName>
    <definedName name="rrrrrrre" localSheetId="51" hidden="1">{"TAB1",#N/A,TRUE,"GENERAL";"TAB2",#N/A,TRUE,"GENERAL";"TAB3",#N/A,TRUE,"GENERAL";"TAB4",#N/A,TRUE,"GENERAL";"TAB5",#N/A,TRUE,"GENERAL"}</definedName>
    <definedName name="rrrrrrre" localSheetId="53" hidden="1">{"TAB1",#N/A,TRUE,"GENERAL";"TAB2",#N/A,TRUE,"GENERAL";"TAB3",#N/A,TRUE,"GENERAL";"TAB4",#N/A,TRUE,"GENERAL";"TAB5",#N/A,TRUE,"GENERAL"}</definedName>
    <definedName name="rrrrrrre" localSheetId="55" hidden="1">{"TAB1",#N/A,TRUE,"GENERAL";"TAB2",#N/A,TRUE,"GENERAL";"TAB3",#N/A,TRUE,"GENERAL";"TAB4",#N/A,TRUE,"GENERAL";"TAB5",#N/A,TRUE,"GENERAL"}</definedName>
    <definedName name="rrrrrrre" localSheetId="57" hidden="1">{"TAB1",#N/A,TRUE,"GENERAL";"TAB2",#N/A,TRUE,"GENERAL";"TAB3",#N/A,TRUE,"GENERAL";"TAB4",#N/A,TRUE,"GENERAL";"TAB5",#N/A,TRUE,"GENERAL"}</definedName>
    <definedName name="rrrrrrre" localSheetId="59" hidden="1">{"TAB1",#N/A,TRUE,"GENERAL";"TAB2",#N/A,TRUE,"GENERAL";"TAB3",#N/A,TRUE,"GENERAL";"TAB4",#N/A,TRUE,"GENERAL";"TAB5",#N/A,TRUE,"GENERAL"}</definedName>
    <definedName name="rrrrrrre" localSheetId="61" hidden="1">{"TAB1",#N/A,TRUE,"GENERAL";"TAB2",#N/A,TRUE,"GENERAL";"TAB3",#N/A,TRUE,"GENERAL";"TAB4",#N/A,TRUE,"GENERAL";"TAB5",#N/A,TRUE,"GENERAL"}</definedName>
    <definedName name="rrrrrrre" localSheetId="63" hidden="1">{"TAB1",#N/A,TRUE,"GENERAL";"TAB2",#N/A,TRUE,"GENERAL";"TAB3",#N/A,TRUE,"GENERAL";"TAB4",#N/A,TRUE,"GENERAL";"TAB5",#N/A,TRUE,"GENERAL"}</definedName>
    <definedName name="rrrrrrre" localSheetId="65" hidden="1">{"TAB1",#N/A,TRUE,"GENERAL";"TAB2",#N/A,TRUE,"GENERAL";"TAB3",#N/A,TRUE,"GENERAL";"TAB4",#N/A,TRUE,"GENERAL";"TAB5",#N/A,TRUE,"GENERAL"}</definedName>
    <definedName name="rrrrrrre" localSheetId="67" hidden="1">{"TAB1",#N/A,TRUE,"GENERAL";"TAB2",#N/A,TRUE,"GENERAL";"TAB3",#N/A,TRUE,"GENERAL";"TAB4",#N/A,TRUE,"GENERAL";"TAB5",#N/A,TRUE,"GENERAL"}</definedName>
    <definedName name="rrrrrrre" localSheetId="69" hidden="1">{"TAB1",#N/A,TRUE,"GENERAL";"TAB2",#N/A,TRUE,"GENERAL";"TAB3",#N/A,TRUE,"GENERAL";"TAB4",#N/A,TRUE,"GENERAL";"TAB5",#N/A,TRUE,"GENERAL"}</definedName>
    <definedName name="rrrrrrre" localSheetId="71" hidden="1">{"TAB1",#N/A,TRUE,"GENERAL";"TAB2",#N/A,TRUE,"GENERAL";"TAB3",#N/A,TRUE,"GENERAL";"TAB4",#N/A,TRUE,"GENERAL";"TAB5",#N/A,TRUE,"GENERAL"}</definedName>
    <definedName name="rrrrrrre" localSheetId="73" hidden="1">{"TAB1",#N/A,TRUE,"GENERAL";"TAB2",#N/A,TRUE,"GENERAL";"TAB3",#N/A,TRUE,"GENERAL";"TAB4",#N/A,TRUE,"GENERAL";"TAB5",#N/A,TRUE,"GENERAL"}</definedName>
    <definedName name="rrrrrrre" localSheetId="75" hidden="1">{"TAB1",#N/A,TRUE,"GENERAL";"TAB2",#N/A,TRUE,"GENERAL";"TAB3",#N/A,TRUE,"GENERAL";"TAB4",#N/A,TRUE,"GENERAL";"TAB5",#N/A,TRUE,"GENERAL"}</definedName>
    <definedName name="rrrrrrre" localSheetId="77" hidden="1">{"TAB1",#N/A,TRUE,"GENERAL";"TAB2",#N/A,TRUE,"GENERAL";"TAB3",#N/A,TRUE,"GENERAL";"TAB4",#N/A,TRUE,"GENERAL";"TAB5",#N/A,TRUE,"GENERAL"}</definedName>
    <definedName name="rrrrrrre" localSheetId="79"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6" hidden="1">{"via1",#N/A,TRUE,"general";"via2",#N/A,TRUE,"general";"via3",#N/A,TRUE,"general"}</definedName>
    <definedName name="rrrrt" localSheetId="28" hidden="1">{"via1",#N/A,TRUE,"general";"via2",#N/A,TRUE,"general";"via3",#N/A,TRUE,"general"}</definedName>
    <definedName name="rrrrt" localSheetId="30" hidden="1">{"via1",#N/A,TRUE,"general";"via2",#N/A,TRUE,"general";"via3",#N/A,TRUE,"general"}</definedName>
    <definedName name="rrrrt" localSheetId="81" hidden="1">{"via1",#N/A,TRUE,"general";"via2",#N/A,TRUE,"general";"via3",#N/A,TRUE,"general"}</definedName>
    <definedName name="rrrrt" localSheetId="32" hidden="1">{"via1",#N/A,TRUE,"general";"via2",#N/A,TRUE,"general";"via3",#N/A,TRUE,"general"}</definedName>
    <definedName name="rrrrt" localSheetId="34" hidden="1">{"via1",#N/A,TRUE,"general";"via2",#N/A,TRUE,"general";"via3",#N/A,TRUE,"general"}</definedName>
    <definedName name="rrrrt" localSheetId="36" hidden="1">{"via1",#N/A,TRUE,"general";"via2",#N/A,TRUE,"general";"via3",#N/A,TRUE,"general"}</definedName>
    <definedName name="rrrrt" localSheetId="38" hidden="1">{"via1",#N/A,TRUE,"general";"via2",#N/A,TRUE,"general";"via3",#N/A,TRUE,"general"}</definedName>
    <definedName name="rrrrt" localSheetId="40" hidden="1">{"via1",#N/A,TRUE,"general";"via2",#N/A,TRUE,"general";"via3",#N/A,TRUE,"general"}</definedName>
    <definedName name="rrrrt" localSheetId="42" hidden="1">{"via1",#N/A,TRUE,"general";"via2",#N/A,TRUE,"general";"via3",#N/A,TRUE,"general"}</definedName>
    <definedName name="rrrrt" localSheetId="45" hidden="1">{"via1",#N/A,TRUE,"general";"via2",#N/A,TRUE,"general";"via3",#N/A,TRUE,"general"}</definedName>
    <definedName name="rrrrt" localSheetId="47" hidden="1">{"via1",#N/A,TRUE,"general";"via2",#N/A,TRUE,"general";"via3",#N/A,TRUE,"general"}</definedName>
    <definedName name="rrrrt" localSheetId="49" hidden="1">{"via1",#N/A,TRUE,"general";"via2",#N/A,TRUE,"general";"via3",#N/A,TRUE,"general"}</definedName>
    <definedName name="rrrrt" localSheetId="51" hidden="1">{"via1",#N/A,TRUE,"general";"via2",#N/A,TRUE,"general";"via3",#N/A,TRUE,"general"}</definedName>
    <definedName name="rrrrt" localSheetId="53" hidden="1">{"via1",#N/A,TRUE,"general";"via2",#N/A,TRUE,"general";"via3",#N/A,TRUE,"general"}</definedName>
    <definedName name="rrrrt" localSheetId="55" hidden="1">{"via1",#N/A,TRUE,"general";"via2",#N/A,TRUE,"general";"via3",#N/A,TRUE,"general"}</definedName>
    <definedName name="rrrrt" localSheetId="57" hidden="1">{"via1",#N/A,TRUE,"general";"via2",#N/A,TRUE,"general";"via3",#N/A,TRUE,"general"}</definedName>
    <definedName name="rrrrt" localSheetId="59" hidden="1">{"via1",#N/A,TRUE,"general";"via2",#N/A,TRUE,"general";"via3",#N/A,TRUE,"general"}</definedName>
    <definedName name="rrrrt" localSheetId="61" hidden="1">{"via1",#N/A,TRUE,"general";"via2",#N/A,TRUE,"general";"via3",#N/A,TRUE,"general"}</definedName>
    <definedName name="rrrrt" localSheetId="63" hidden="1">{"via1",#N/A,TRUE,"general";"via2",#N/A,TRUE,"general";"via3",#N/A,TRUE,"general"}</definedName>
    <definedName name="rrrrt" localSheetId="65" hidden="1">{"via1",#N/A,TRUE,"general";"via2",#N/A,TRUE,"general";"via3",#N/A,TRUE,"general"}</definedName>
    <definedName name="rrrrt" localSheetId="67" hidden="1">{"via1",#N/A,TRUE,"general";"via2",#N/A,TRUE,"general";"via3",#N/A,TRUE,"general"}</definedName>
    <definedName name="rrrrt" localSheetId="69" hidden="1">{"via1",#N/A,TRUE,"general";"via2",#N/A,TRUE,"general";"via3",#N/A,TRUE,"general"}</definedName>
    <definedName name="rrrrt" localSheetId="71" hidden="1">{"via1",#N/A,TRUE,"general";"via2",#N/A,TRUE,"general";"via3",#N/A,TRUE,"general"}</definedName>
    <definedName name="rrrrt" localSheetId="73" hidden="1">{"via1",#N/A,TRUE,"general";"via2",#N/A,TRUE,"general";"via3",#N/A,TRUE,"general"}</definedName>
    <definedName name="rrrrt" localSheetId="75" hidden="1">{"via1",#N/A,TRUE,"general";"via2",#N/A,TRUE,"general";"via3",#N/A,TRUE,"general"}</definedName>
    <definedName name="rrrrt" localSheetId="77" hidden="1">{"via1",#N/A,TRUE,"general";"via2",#N/A,TRUE,"general";"via3",#N/A,TRUE,"general"}</definedName>
    <definedName name="rrrrt" localSheetId="79"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26"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8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40" hidden="1">{"TAB1",#N/A,TRUE,"GENERAL";"TAB2",#N/A,TRUE,"GENERAL";"TAB3",#N/A,TRUE,"GENERAL";"TAB4",#N/A,TRUE,"GENERAL";"TAB5",#N/A,TRUE,"GENERAL"}</definedName>
    <definedName name="rsdgsd5" localSheetId="42" hidden="1">{"TAB1",#N/A,TRUE,"GENERAL";"TAB2",#N/A,TRUE,"GENERAL";"TAB3",#N/A,TRUE,"GENERAL";"TAB4",#N/A,TRUE,"GENERAL";"TAB5",#N/A,TRUE,"GENERAL"}</definedName>
    <definedName name="rsdgsd5" localSheetId="45" hidden="1">{"TAB1",#N/A,TRUE,"GENERAL";"TAB2",#N/A,TRUE,"GENERAL";"TAB3",#N/A,TRUE,"GENERAL";"TAB4",#N/A,TRUE,"GENERAL";"TAB5",#N/A,TRUE,"GENERAL"}</definedName>
    <definedName name="rsdgsd5" localSheetId="47" hidden="1">{"TAB1",#N/A,TRUE,"GENERAL";"TAB2",#N/A,TRUE,"GENERAL";"TAB3",#N/A,TRUE,"GENERAL";"TAB4",#N/A,TRUE,"GENERAL";"TAB5",#N/A,TRUE,"GENERAL"}</definedName>
    <definedName name="rsdgsd5" localSheetId="49" hidden="1">{"TAB1",#N/A,TRUE,"GENERAL";"TAB2",#N/A,TRUE,"GENERAL";"TAB3",#N/A,TRUE,"GENERAL";"TAB4",#N/A,TRUE,"GENERAL";"TAB5",#N/A,TRUE,"GENERAL"}</definedName>
    <definedName name="rsdgsd5" localSheetId="51" hidden="1">{"TAB1",#N/A,TRUE,"GENERAL";"TAB2",#N/A,TRUE,"GENERAL";"TAB3",#N/A,TRUE,"GENERAL";"TAB4",#N/A,TRUE,"GENERAL";"TAB5",#N/A,TRUE,"GENERAL"}</definedName>
    <definedName name="rsdgsd5" localSheetId="53" hidden="1">{"TAB1",#N/A,TRUE,"GENERAL";"TAB2",#N/A,TRUE,"GENERAL";"TAB3",#N/A,TRUE,"GENERAL";"TAB4",#N/A,TRUE,"GENERAL";"TAB5",#N/A,TRUE,"GENERAL"}</definedName>
    <definedName name="rsdgsd5" localSheetId="55" hidden="1">{"TAB1",#N/A,TRUE,"GENERAL";"TAB2",#N/A,TRUE,"GENERAL";"TAB3",#N/A,TRUE,"GENERAL";"TAB4",#N/A,TRUE,"GENERAL";"TAB5",#N/A,TRUE,"GENERAL"}</definedName>
    <definedName name="rsdgsd5" localSheetId="57" hidden="1">{"TAB1",#N/A,TRUE,"GENERAL";"TAB2",#N/A,TRUE,"GENERAL";"TAB3",#N/A,TRUE,"GENERAL";"TAB4",#N/A,TRUE,"GENERAL";"TAB5",#N/A,TRUE,"GENERAL"}</definedName>
    <definedName name="rsdgsd5" localSheetId="59" hidden="1">{"TAB1",#N/A,TRUE,"GENERAL";"TAB2",#N/A,TRUE,"GENERAL";"TAB3",#N/A,TRUE,"GENERAL";"TAB4",#N/A,TRUE,"GENERAL";"TAB5",#N/A,TRUE,"GENERAL"}</definedName>
    <definedName name="rsdgsd5" localSheetId="61" hidden="1">{"TAB1",#N/A,TRUE,"GENERAL";"TAB2",#N/A,TRUE,"GENERAL";"TAB3",#N/A,TRUE,"GENERAL";"TAB4",#N/A,TRUE,"GENERAL";"TAB5",#N/A,TRUE,"GENERAL"}</definedName>
    <definedName name="rsdgsd5" localSheetId="63" hidden="1">{"TAB1",#N/A,TRUE,"GENERAL";"TAB2",#N/A,TRUE,"GENERAL";"TAB3",#N/A,TRUE,"GENERAL";"TAB4",#N/A,TRUE,"GENERAL";"TAB5",#N/A,TRUE,"GENERAL"}</definedName>
    <definedName name="rsdgsd5" localSheetId="65" hidden="1">{"TAB1",#N/A,TRUE,"GENERAL";"TAB2",#N/A,TRUE,"GENERAL";"TAB3",#N/A,TRUE,"GENERAL";"TAB4",#N/A,TRUE,"GENERAL";"TAB5",#N/A,TRUE,"GENERAL"}</definedName>
    <definedName name="rsdgsd5" localSheetId="67" hidden="1">{"TAB1",#N/A,TRUE,"GENERAL";"TAB2",#N/A,TRUE,"GENERAL";"TAB3",#N/A,TRUE,"GENERAL";"TAB4",#N/A,TRUE,"GENERAL";"TAB5",#N/A,TRUE,"GENERAL"}</definedName>
    <definedName name="rsdgsd5" localSheetId="69" hidden="1">{"TAB1",#N/A,TRUE,"GENERAL";"TAB2",#N/A,TRUE,"GENERAL";"TAB3",#N/A,TRUE,"GENERAL";"TAB4",#N/A,TRUE,"GENERAL";"TAB5",#N/A,TRUE,"GENERAL"}</definedName>
    <definedName name="rsdgsd5" localSheetId="71" hidden="1">{"TAB1",#N/A,TRUE,"GENERAL";"TAB2",#N/A,TRUE,"GENERAL";"TAB3",#N/A,TRUE,"GENERAL";"TAB4",#N/A,TRUE,"GENERAL";"TAB5",#N/A,TRUE,"GENERAL"}</definedName>
    <definedName name="rsdgsd5" localSheetId="73" hidden="1">{"TAB1",#N/A,TRUE,"GENERAL";"TAB2",#N/A,TRUE,"GENERAL";"TAB3",#N/A,TRUE,"GENERAL";"TAB4",#N/A,TRUE,"GENERAL";"TAB5",#N/A,TRUE,"GENERAL"}</definedName>
    <definedName name="rsdgsd5" localSheetId="75" hidden="1">{"TAB1",#N/A,TRUE,"GENERAL";"TAB2",#N/A,TRUE,"GENERAL";"TAB3",#N/A,TRUE,"GENERAL";"TAB4",#N/A,TRUE,"GENERAL";"TAB5",#N/A,TRUE,"GENERAL"}</definedName>
    <definedName name="rsdgsd5" localSheetId="77" hidden="1">{"TAB1",#N/A,TRUE,"GENERAL";"TAB2",#N/A,TRUE,"GENERAL";"TAB3",#N/A,TRUE,"GENERAL";"TAB4",#N/A,TRUE,"GENERAL";"TAB5",#N/A,TRUE,"GENERAL"}</definedName>
    <definedName name="rsdgsd5" localSheetId="79"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6" hidden="1">{"TAB1",#N/A,TRUE,"GENERAL";"TAB2",#N/A,TRUE,"GENERAL";"TAB3",#N/A,TRUE,"GENERAL";"TAB4",#N/A,TRUE,"GENERAL";"TAB5",#N/A,TRUE,"GENERAL"}</definedName>
    <definedName name="rt" localSheetId="28" hidden="1">{"TAB1",#N/A,TRUE,"GENERAL";"TAB2",#N/A,TRUE,"GENERAL";"TAB3",#N/A,TRUE,"GENERAL";"TAB4",#N/A,TRUE,"GENERAL";"TAB5",#N/A,TRUE,"GENERAL"}</definedName>
    <definedName name="rt" localSheetId="30" hidden="1">{"TAB1",#N/A,TRUE,"GENERAL";"TAB2",#N/A,TRUE,"GENERAL";"TAB3",#N/A,TRUE,"GENERAL";"TAB4",#N/A,TRUE,"GENERAL";"TAB5",#N/A,TRUE,"GENERAL"}</definedName>
    <definedName name="rt" localSheetId="81" hidden="1">{"TAB1",#N/A,TRUE,"GENERAL";"TAB2",#N/A,TRUE,"GENERAL";"TAB3",#N/A,TRUE,"GENERAL";"TAB4",#N/A,TRUE,"GENERAL";"TAB5",#N/A,TRUE,"GENERAL"}</definedName>
    <definedName name="rt" localSheetId="32" hidden="1">{"TAB1",#N/A,TRUE,"GENERAL";"TAB2",#N/A,TRUE,"GENERAL";"TAB3",#N/A,TRUE,"GENERAL";"TAB4",#N/A,TRUE,"GENERAL";"TAB5",#N/A,TRUE,"GENERAL"}</definedName>
    <definedName name="rt" localSheetId="34" hidden="1">{"TAB1",#N/A,TRUE,"GENERAL";"TAB2",#N/A,TRUE,"GENERAL";"TAB3",#N/A,TRUE,"GENERAL";"TAB4",#N/A,TRUE,"GENERAL";"TAB5",#N/A,TRUE,"GENERAL"}</definedName>
    <definedName name="rt" localSheetId="36" hidden="1">{"TAB1",#N/A,TRUE,"GENERAL";"TAB2",#N/A,TRUE,"GENERAL";"TAB3",#N/A,TRUE,"GENERAL";"TAB4",#N/A,TRUE,"GENERAL";"TAB5",#N/A,TRUE,"GENERAL"}</definedName>
    <definedName name="rt" localSheetId="38" hidden="1">{"TAB1",#N/A,TRUE,"GENERAL";"TAB2",#N/A,TRUE,"GENERAL";"TAB3",#N/A,TRUE,"GENERAL";"TAB4",#N/A,TRUE,"GENERAL";"TAB5",#N/A,TRUE,"GENERAL"}</definedName>
    <definedName name="rt" localSheetId="40" hidden="1">{"TAB1",#N/A,TRUE,"GENERAL";"TAB2",#N/A,TRUE,"GENERAL";"TAB3",#N/A,TRUE,"GENERAL";"TAB4",#N/A,TRUE,"GENERAL";"TAB5",#N/A,TRUE,"GENERAL"}</definedName>
    <definedName name="rt" localSheetId="42" hidden="1">{"TAB1",#N/A,TRUE,"GENERAL";"TAB2",#N/A,TRUE,"GENERAL";"TAB3",#N/A,TRUE,"GENERAL";"TAB4",#N/A,TRUE,"GENERAL";"TAB5",#N/A,TRUE,"GENERAL"}</definedName>
    <definedName name="rt" localSheetId="45" hidden="1">{"TAB1",#N/A,TRUE,"GENERAL";"TAB2",#N/A,TRUE,"GENERAL";"TAB3",#N/A,TRUE,"GENERAL";"TAB4",#N/A,TRUE,"GENERAL";"TAB5",#N/A,TRUE,"GENERAL"}</definedName>
    <definedName name="rt" localSheetId="47" hidden="1">{"TAB1",#N/A,TRUE,"GENERAL";"TAB2",#N/A,TRUE,"GENERAL";"TAB3",#N/A,TRUE,"GENERAL";"TAB4",#N/A,TRUE,"GENERAL";"TAB5",#N/A,TRUE,"GENERAL"}</definedName>
    <definedName name="rt" localSheetId="49" hidden="1">{"TAB1",#N/A,TRUE,"GENERAL";"TAB2",#N/A,TRUE,"GENERAL";"TAB3",#N/A,TRUE,"GENERAL";"TAB4",#N/A,TRUE,"GENERAL";"TAB5",#N/A,TRUE,"GENERAL"}</definedName>
    <definedName name="rt" localSheetId="51" hidden="1">{"TAB1",#N/A,TRUE,"GENERAL";"TAB2",#N/A,TRUE,"GENERAL";"TAB3",#N/A,TRUE,"GENERAL";"TAB4",#N/A,TRUE,"GENERAL";"TAB5",#N/A,TRUE,"GENERAL"}</definedName>
    <definedName name="rt" localSheetId="53" hidden="1">{"TAB1",#N/A,TRUE,"GENERAL";"TAB2",#N/A,TRUE,"GENERAL";"TAB3",#N/A,TRUE,"GENERAL";"TAB4",#N/A,TRUE,"GENERAL";"TAB5",#N/A,TRUE,"GENERAL"}</definedName>
    <definedName name="rt" localSheetId="55" hidden="1">{"TAB1",#N/A,TRUE,"GENERAL";"TAB2",#N/A,TRUE,"GENERAL";"TAB3",#N/A,TRUE,"GENERAL";"TAB4",#N/A,TRUE,"GENERAL";"TAB5",#N/A,TRUE,"GENERAL"}</definedName>
    <definedName name="rt" localSheetId="57" hidden="1">{"TAB1",#N/A,TRUE,"GENERAL";"TAB2",#N/A,TRUE,"GENERAL";"TAB3",#N/A,TRUE,"GENERAL";"TAB4",#N/A,TRUE,"GENERAL";"TAB5",#N/A,TRUE,"GENERAL"}</definedName>
    <definedName name="rt" localSheetId="59" hidden="1">{"TAB1",#N/A,TRUE,"GENERAL";"TAB2",#N/A,TRUE,"GENERAL";"TAB3",#N/A,TRUE,"GENERAL";"TAB4",#N/A,TRUE,"GENERAL";"TAB5",#N/A,TRUE,"GENERAL"}</definedName>
    <definedName name="rt" localSheetId="61" hidden="1">{"TAB1",#N/A,TRUE,"GENERAL";"TAB2",#N/A,TRUE,"GENERAL";"TAB3",#N/A,TRUE,"GENERAL";"TAB4",#N/A,TRUE,"GENERAL";"TAB5",#N/A,TRUE,"GENERAL"}</definedName>
    <definedName name="rt" localSheetId="63" hidden="1">{"TAB1",#N/A,TRUE,"GENERAL";"TAB2",#N/A,TRUE,"GENERAL";"TAB3",#N/A,TRUE,"GENERAL";"TAB4",#N/A,TRUE,"GENERAL";"TAB5",#N/A,TRUE,"GENERAL"}</definedName>
    <definedName name="rt" localSheetId="65" hidden="1">{"TAB1",#N/A,TRUE,"GENERAL";"TAB2",#N/A,TRUE,"GENERAL";"TAB3",#N/A,TRUE,"GENERAL";"TAB4",#N/A,TRUE,"GENERAL";"TAB5",#N/A,TRUE,"GENERAL"}</definedName>
    <definedName name="rt" localSheetId="67" hidden="1">{"TAB1",#N/A,TRUE,"GENERAL";"TAB2",#N/A,TRUE,"GENERAL";"TAB3",#N/A,TRUE,"GENERAL";"TAB4",#N/A,TRUE,"GENERAL";"TAB5",#N/A,TRUE,"GENERAL"}</definedName>
    <definedName name="rt" localSheetId="69" hidden="1">{"TAB1",#N/A,TRUE,"GENERAL";"TAB2",#N/A,TRUE,"GENERAL";"TAB3",#N/A,TRUE,"GENERAL";"TAB4",#N/A,TRUE,"GENERAL";"TAB5",#N/A,TRUE,"GENERAL"}</definedName>
    <definedName name="rt" localSheetId="71" hidden="1">{"TAB1",#N/A,TRUE,"GENERAL";"TAB2",#N/A,TRUE,"GENERAL";"TAB3",#N/A,TRUE,"GENERAL";"TAB4",#N/A,TRUE,"GENERAL";"TAB5",#N/A,TRUE,"GENERAL"}</definedName>
    <definedName name="rt" localSheetId="56">#REF!</definedName>
    <definedName name="rt" localSheetId="58">#REF!</definedName>
    <definedName name="rt" localSheetId="60">#REF!</definedName>
    <definedName name="rt" localSheetId="62">#REF!</definedName>
    <definedName name="rt" localSheetId="64">#REF!</definedName>
    <definedName name="rt" localSheetId="66">#REF!</definedName>
    <definedName name="rt" localSheetId="68">#REF!</definedName>
    <definedName name="rt" localSheetId="73" hidden="1">{"TAB1",#N/A,TRUE,"GENERAL";"TAB2",#N/A,TRUE,"GENERAL";"TAB3",#N/A,TRUE,"GENERAL";"TAB4",#N/A,TRUE,"GENERAL";"TAB5",#N/A,TRUE,"GENERAL"}</definedName>
    <definedName name="rt" localSheetId="75" hidden="1">{"TAB1",#N/A,TRUE,"GENERAL";"TAB2",#N/A,TRUE,"GENERAL";"TAB3",#N/A,TRUE,"GENERAL";"TAB4",#N/A,TRUE,"GENERAL";"TAB5",#N/A,TRUE,"GENERAL"}</definedName>
    <definedName name="rt" localSheetId="77" hidden="1">{"TAB1",#N/A,TRUE,"GENERAL";"TAB2",#N/A,TRUE,"GENERAL";"TAB3",#N/A,TRUE,"GENERAL";"TAB4",#N/A,TRUE,"GENERAL";"TAB5",#N/A,TRUE,"GENERAL"}</definedName>
    <definedName name="rt" localSheetId="79" hidden="1">{"TAB1",#N/A,TRUE,"GENERAL";"TAB2",#N/A,TRUE,"GENERAL";"TAB3",#N/A,TRUE,"GENERAL";"TAB4",#N/A,TRUE,"GENERAL";"TAB5",#N/A,TRUE,"GENERAL"}</definedName>
    <definedName name="rt" localSheetId="3" hidden="1">{"TAB1",#N/A,TRUE,"GENERAL";"TAB2",#N/A,TRUE,"GENERAL";"TAB3",#N/A,TRUE,"GENERAL";"TAB4",#N/A,TRUE,"GENERAL";"TAB5",#N/A,TRUE,"GENERAL"}</definedName>
    <definedName name="rt">#REF!</definedName>
    <definedName name="rte" localSheetId="26" hidden="1">{"TAB1",#N/A,TRUE,"GENERAL";"TAB2",#N/A,TRUE,"GENERAL";"TAB3",#N/A,TRUE,"GENERAL";"TAB4",#N/A,TRUE,"GENERAL";"TAB5",#N/A,TRUE,"GENERAL"}</definedName>
    <definedName name="rte" localSheetId="28" hidden="1">{"TAB1",#N/A,TRUE,"GENERAL";"TAB2",#N/A,TRUE,"GENERAL";"TAB3",#N/A,TRUE,"GENERAL";"TAB4",#N/A,TRUE,"GENERAL";"TAB5",#N/A,TRUE,"GENERAL"}</definedName>
    <definedName name="rte" localSheetId="30" hidden="1">{"TAB1",#N/A,TRUE,"GENERAL";"TAB2",#N/A,TRUE,"GENERAL";"TAB3",#N/A,TRUE,"GENERAL";"TAB4",#N/A,TRUE,"GENERAL";"TAB5",#N/A,TRUE,"GENERAL"}</definedName>
    <definedName name="rte" localSheetId="81" hidden="1">{"TAB1",#N/A,TRUE,"GENERAL";"TAB2",#N/A,TRUE,"GENERAL";"TAB3",#N/A,TRUE,"GENERAL";"TAB4",#N/A,TRUE,"GENERAL";"TAB5",#N/A,TRUE,"GENERAL"}</definedName>
    <definedName name="rte" localSheetId="32" hidden="1">{"TAB1",#N/A,TRUE,"GENERAL";"TAB2",#N/A,TRUE,"GENERAL";"TAB3",#N/A,TRUE,"GENERAL";"TAB4",#N/A,TRUE,"GENERAL";"TAB5",#N/A,TRUE,"GENERAL"}</definedName>
    <definedName name="rte" localSheetId="34" hidden="1">{"TAB1",#N/A,TRUE,"GENERAL";"TAB2",#N/A,TRUE,"GENERAL";"TAB3",#N/A,TRUE,"GENERAL";"TAB4",#N/A,TRUE,"GENERAL";"TAB5",#N/A,TRUE,"GENERAL"}</definedName>
    <definedName name="rte" localSheetId="36" hidden="1">{"TAB1",#N/A,TRUE,"GENERAL";"TAB2",#N/A,TRUE,"GENERAL";"TAB3",#N/A,TRUE,"GENERAL";"TAB4",#N/A,TRUE,"GENERAL";"TAB5",#N/A,TRUE,"GENERAL"}</definedName>
    <definedName name="rte" localSheetId="38" hidden="1">{"TAB1",#N/A,TRUE,"GENERAL";"TAB2",#N/A,TRUE,"GENERAL";"TAB3",#N/A,TRUE,"GENERAL";"TAB4",#N/A,TRUE,"GENERAL";"TAB5",#N/A,TRUE,"GENERAL"}</definedName>
    <definedName name="rte" localSheetId="40" hidden="1">{"TAB1",#N/A,TRUE,"GENERAL";"TAB2",#N/A,TRUE,"GENERAL";"TAB3",#N/A,TRUE,"GENERAL";"TAB4",#N/A,TRUE,"GENERAL";"TAB5",#N/A,TRUE,"GENERAL"}</definedName>
    <definedName name="rte" localSheetId="42" hidden="1">{"TAB1",#N/A,TRUE,"GENERAL";"TAB2",#N/A,TRUE,"GENERAL";"TAB3",#N/A,TRUE,"GENERAL";"TAB4",#N/A,TRUE,"GENERAL";"TAB5",#N/A,TRUE,"GENERAL"}</definedName>
    <definedName name="rte" localSheetId="45" hidden="1">{"TAB1",#N/A,TRUE,"GENERAL";"TAB2",#N/A,TRUE,"GENERAL";"TAB3",#N/A,TRUE,"GENERAL";"TAB4",#N/A,TRUE,"GENERAL";"TAB5",#N/A,TRUE,"GENERAL"}</definedName>
    <definedName name="rte" localSheetId="47" hidden="1">{"TAB1",#N/A,TRUE,"GENERAL";"TAB2",#N/A,TRUE,"GENERAL";"TAB3",#N/A,TRUE,"GENERAL";"TAB4",#N/A,TRUE,"GENERAL";"TAB5",#N/A,TRUE,"GENERAL"}</definedName>
    <definedName name="rte" localSheetId="49" hidden="1">{"TAB1",#N/A,TRUE,"GENERAL";"TAB2",#N/A,TRUE,"GENERAL";"TAB3",#N/A,TRUE,"GENERAL";"TAB4",#N/A,TRUE,"GENERAL";"TAB5",#N/A,TRUE,"GENERAL"}</definedName>
    <definedName name="rte" localSheetId="51" hidden="1">{"TAB1",#N/A,TRUE,"GENERAL";"TAB2",#N/A,TRUE,"GENERAL";"TAB3",#N/A,TRUE,"GENERAL";"TAB4",#N/A,TRUE,"GENERAL";"TAB5",#N/A,TRUE,"GENERAL"}</definedName>
    <definedName name="rte" localSheetId="53" hidden="1">{"TAB1",#N/A,TRUE,"GENERAL";"TAB2",#N/A,TRUE,"GENERAL";"TAB3",#N/A,TRUE,"GENERAL";"TAB4",#N/A,TRUE,"GENERAL";"TAB5",#N/A,TRUE,"GENERAL"}</definedName>
    <definedName name="rte" localSheetId="55" hidden="1">{"TAB1",#N/A,TRUE,"GENERAL";"TAB2",#N/A,TRUE,"GENERAL";"TAB3",#N/A,TRUE,"GENERAL";"TAB4",#N/A,TRUE,"GENERAL";"TAB5",#N/A,TRUE,"GENERAL"}</definedName>
    <definedName name="rte" localSheetId="57" hidden="1">{"TAB1",#N/A,TRUE,"GENERAL";"TAB2",#N/A,TRUE,"GENERAL";"TAB3",#N/A,TRUE,"GENERAL";"TAB4",#N/A,TRUE,"GENERAL";"TAB5",#N/A,TRUE,"GENERAL"}</definedName>
    <definedName name="rte" localSheetId="59" hidden="1">{"TAB1",#N/A,TRUE,"GENERAL";"TAB2",#N/A,TRUE,"GENERAL";"TAB3",#N/A,TRUE,"GENERAL";"TAB4",#N/A,TRUE,"GENERAL";"TAB5",#N/A,TRUE,"GENERAL"}</definedName>
    <definedName name="rte" localSheetId="61" hidden="1">{"TAB1",#N/A,TRUE,"GENERAL";"TAB2",#N/A,TRUE,"GENERAL";"TAB3",#N/A,TRUE,"GENERAL";"TAB4",#N/A,TRUE,"GENERAL";"TAB5",#N/A,TRUE,"GENERAL"}</definedName>
    <definedName name="rte" localSheetId="63" hidden="1">{"TAB1",#N/A,TRUE,"GENERAL";"TAB2",#N/A,TRUE,"GENERAL";"TAB3",#N/A,TRUE,"GENERAL";"TAB4",#N/A,TRUE,"GENERAL";"TAB5",#N/A,TRUE,"GENERAL"}</definedName>
    <definedName name="rte" localSheetId="65" hidden="1">{"TAB1",#N/A,TRUE,"GENERAL";"TAB2",#N/A,TRUE,"GENERAL";"TAB3",#N/A,TRUE,"GENERAL";"TAB4",#N/A,TRUE,"GENERAL";"TAB5",#N/A,TRUE,"GENERAL"}</definedName>
    <definedName name="rte" localSheetId="67" hidden="1">{"TAB1",#N/A,TRUE,"GENERAL";"TAB2",#N/A,TRUE,"GENERAL";"TAB3",#N/A,TRUE,"GENERAL";"TAB4",#N/A,TRUE,"GENERAL";"TAB5",#N/A,TRUE,"GENERAL"}</definedName>
    <definedName name="rte" localSheetId="69" hidden="1">{"TAB1",#N/A,TRUE,"GENERAL";"TAB2",#N/A,TRUE,"GENERAL";"TAB3",#N/A,TRUE,"GENERAL";"TAB4",#N/A,TRUE,"GENERAL";"TAB5",#N/A,TRUE,"GENERAL"}</definedName>
    <definedName name="rte" localSheetId="71" hidden="1">{"TAB1",#N/A,TRUE,"GENERAL";"TAB2",#N/A,TRUE,"GENERAL";"TAB3",#N/A,TRUE,"GENERAL";"TAB4",#N/A,TRUE,"GENERAL";"TAB5",#N/A,TRUE,"GENERAL"}</definedName>
    <definedName name="rte" localSheetId="56">#REF!</definedName>
    <definedName name="rte" localSheetId="58">#REF!</definedName>
    <definedName name="rte" localSheetId="60">#REF!</definedName>
    <definedName name="rte" localSheetId="62">#REF!</definedName>
    <definedName name="rte" localSheetId="64">#REF!</definedName>
    <definedName name="rte" localSheetId="66">#REF!</definedName>
    <definedName name="rte" localSheetId="68">#REF!</definedName>
    <definedName name="rte" localSheetId="73" hidden="1">{"TAB1",#N/A,TRUE,"GENERAL";"TAB2",#N/A,TRUE,"GENERAL";"TAB3",#N/A,TRUE,"GENERAL";"TAB4",#N/A,TRUE,"GENERAL";"TAB5",#N/A,TRUE,"GENERAL"}</definedName>
    <definedName name="rte" localSheetId="75" hidden="1">{"TAB1",#N/A,TRUE,"GENERAL";"TAB2",#N/A,TRUE,"GENERAL";"TAB3",#N/A,TRUE,"GENERAL";"TAB4",#N/A,TRUE,"GENERAL";"TAB5",#N/A,TRUE,"GENERAL"}</definedName>
    <definedName name="rte" localSheetId="77" hidden="1">{"TAB1",#N/A,TRUE,"GENERAL";"TAB2",#N/A,TRUE,"GENERAL";"TAB3",#N/A,TRUE,"GENERAL";"TAB4",#N/A,TRUE,"GENERAL";"TAB5",#N/A,TRUE,"GENERAL"}</definedName>
    <definedName name="rte" localSheetId="79" hidden="1">{"TAB1",#N/A,TRUE,"GENERAL";"TAB2",#N/A,TRUE,"GENERAL";"TAB3",#N/A,TRUE,"GENERAL";"TAB4",#N/A,TRUE,"GENERAL";"TAB5",#N/A,TRUE,"GENERAL"}</definedName>
    <definedName name="rte" localSheetId="3" hidden="1">{"TAB1",#N/A,TRUE,"GENERAL";"TAB2",#N/A,TRUE,"GENERAL";"TAB3",#N/A,TRUE,"GENERAL";"TAB4",#N/A,TRUE,"GENERAL";"TAB5",#N/A,TRUE,"GENERAL"}</definedName>
    <definedName name="rte">#REF!</definedName>
    <definedName name="rteg" localSheetId="26" hidden="1">{"via1",#N/A,TRUE,"general";"via2",#N/A,TRUE,"general";"via3",#N/A,TRUE,"general"}</definedName>
    <definedName name="rteg" localSheetId="28" hidden="1">{"via1",#N/A,TRUE,"general";"via2",#N/A,TRUE,"general";"via3",#N/A,TRUE,"general"}</definedName>
    <definedName name="rteg" localSheetId="30" hidden="1">{"via1",#N/A,TRUE,"general";"via2",#N/A,TRUE,"general";"via3",#N/A,TRUE,"general"}</definedName>
    <definedName name="rteg" localSheetId="81" hidden="1">{"via1",#N/A,TRUE,"general";"via2",#N/A,TRUE,"general";"via3",#N/A,TRUE,"general"}</definedName>
    <definedName name="rteg" localSheetId="32" hidden="1">{"via1",#N/A,TRUE,"general";"via2",#N/A,TRUE,"general";"via3",#N/A,TRUE,"general"}</definedName>
    <definedName name="rteg" localSheetId="34" hidden="1">{"via1",#N/A,TRUE,"general";"via2",#N/A,TRUE,"general";"via3",#N/A,TRUE,"general"}</definedName>
    <definedName name="rteg" localSheetId="36" hidden="1">{"via1",#N/A,TRUE,"general";"via2",#N/A,TRUE,"general";"via3",#N/A,TRUE,"general"}</definedName>
    <definedName name="rteg" localSheetId="38" hidden="1">{"via1",#N/A,TRUE,"general";"via2",#N/A,TRUE,"general";"via3",#N/A,TRUE,"general"}</definedName>
    <definedName name="rteg" localSheetId="40" hidden="1">{"via1",#N/A,TRUE,"general";"via2",#N/A,TRUE,"general";"via3",#N/A,TRUE,"general"}</definedName>
    <definedName name="rteg" localSheetId="42" hidden="1">{"via1",#N/A,TRUE,"general";"via2",#N/A,TRUE,"general";"via3",#N/A,TRUE,"general"}</definedName>
    <definedName name="rteg" localSheetId="45" hidden="1">{"via1",#N/A,TRUE,"general";"via2",#N/A,TRUE,"general";"via3",#N/A,TRUE,"general"}</definedName>
    <definedName name="rteg" localSheetId="47" hidden="1">{"via1",#N/A,TRUE,"general";"via2",#N/A,TRUE,"general";"via3",#N/A,TRUE,"general"}</definedName>
    <definedName name="rteg" localSheetId="49" hidden="1">{"via1",#N/A,TRUE,"general";"via2",#N/A,TRUE,"general";"via3",#N/A,TRUE,"general"}</definedName>
    <definedName name="rteg" localSheetId="51" hidden="1">{"via1",#N/A,TRUE,"general";"via2",#N/A,TRUE,"general";"via3",#N/A,TRUE,"general"}</definedName>
    <definedName name="rteg" localSheetId="53" hidden="1">{"via1",#N/A,TRUE,"general";"via2",#N/A,TRUE,"general";"via3",#N/A,TRUE,"general"}</definedName>
    <definedName name="rteg" localSheetId="55" hidden="1">{"via1",#N/A,TRUE,"general";"via2",#N/A,TRUE,"general";"via3",#N/A,TRUE,"general"}</definedName>
    <definedName name="rteg" localSheetId="57" hidden="1">{"via1",#N/A,TRUE,"general";"via2",#N/A,TRUE,"general";"via3",#N/A,TRUE,"general"}</definedName>
    <definedName name="rteg" localSheetId="59" hidden="1">{"via1",#N/A,TRUE,"general";"via2",#N/A,TRUE,"general";"via3",#N/A,TRUE,"general"}</definedName>
    <definedName name="rteg" localSheetId="61" hidden="1">{"via1",#N/A,TRUE,"general";"via2",#N/A,TRUE,"general";"via3",#N/A,TRUE,"general"}</definedName>
    <definedName name="rteg" localSheetId="63" hidden="1">{"via1",#N/A,TRUE,"general";"via2",#N/A,TRUE,"general";"via3",#N/A,TRUE,"general"}</definedName>
    <definedName name="rteg" localSheetId="65" hidden="1">{"via1",#N/A,TRUE,"general";"via2",#N/A,TRUE,"general";"via3",#N/A,TRUE,"general"}</definedName>
    <definedName name="rteg" localSheetId="67" hidden="1">{"via1",#N/A,TRUE,"general";"via2",#N/A,TRUE,"general";"via3",#N/A,TRUE,"general"}</definedName>
    <definedName name="rteg" localSheetId="69" hidden="1">{"via1",#N/A,TRUE,"general";"via2",#N/A,TRUE,"general";"via3",#N/A,TRUE,"general"}</definedName>
    <definedName name="rteg" localSheetId="71" hidden="1">{"via1",#N/A,TRUE,"general";"via2",#N/A,TRUE,"general";"via3",#N/A,TRUE,"general"}</definedName>
    <definedName name="rteg" localSheetId="73" hidden="1">{"via1",#N/A,TRUE,"general";"via2",#N/A,TRUE,"general";"via3",#N/A,TRUE,"general"}</definedName>
    <definedName name="rteg" localSheetId="75" hidden="1">{"via1",#N/A,TRUE,"general";"via2",#N/A,TRUE,"general";"via3",#N/A,TRUE,"general"}</definedName>
    <definedName name="rteg" localSheetId="77" hidden="1">{"via1",#N/A,TRUE,"general";"via2",#N/A,TRUE,"general";"via3",#N/A,TRUE,"general"}</definedName>
    <definedName name="rteg" localSheetId="79"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6"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8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40" hidden="1">{"TAB1",#N/A,TRUE,"GENERAL";"TAB2",#N/A,TRUE,"GENERAL";"TAB3",#N/A,TRUE,"GENERAL";"TAB4",#N/A,TRUE,"GENERAL";"TAB5",#N/A,TRUE,"GENERAL"}</definedName>
    <definedName name="rtert" localSheetId="42" hidden="1">{"TAB1",#N/A,TRUE,"GENERAL";"TAB2",#N/A,TRUE,"GENERAL";"TAB3",#N/A,TRUE,"GENERAL";"TAB4",#N/A,TRUE,"GENERAL";"TAB5",#N/A,TRUE,"GENERAL"}</definedName>
    <definedName name="rtert" localSheetId="45" hidden="1">{"TAB1",#N/A,TRUE,"GENERAL";"TAB2",#N/A,TRUE,"GENERAL";"TAB3",#N/A,TRUE,"GENERAL";"TAB4",#N/A,TRUE,"GENERAL";"TAB5",#N/A,TRUE,"GENERAL"}</definedName>
    <definedName name="rtert" localSheetId="47" hidden="1">{"TAB1",#N/A,TRUE,"GENERAL";"TAB2",#N/A,TRUE,"GENERAL";"TAB3",#N/A,TRUE,"GENERAL";"TAB4",#N/A,TRUE,"GENERAL";"TAB5",#N/A,TRUE,"GENERAL"}</definedName>
    <definedName name="rtert" localSheetId="49" hidden="1">{"TAB1",#N/A,TRUE,"GENERAL";"TAB2",#N/A,TRUE,"GENERAL";"TAB3",#N/A,TRUE,"GENERAL";"TAB4",#N/A,TRUE,"GENERAL";"TAB5",#N/A,TRUE,"GENERAL"}</definedName>
    <definedName name="rtert" localSheetId="51" hidden="1">{"TAB1",#N/A,TRUE,"GENERAL";"TAB2",#N/A,TRUE,"GENERAL";"TAB3",#N/A,TRUE,"GENERAL";"TAB4",#N/A,TRUE,"GENERAL";"TAB5",#N/A,TRUE,"GENERAL"}</definedName>
    <definedName name="rtert" localSheetId="53" hidden="1">{"TAB1",#N/A,TRUE,"GENERAL";"TAB2",#N/A,TRUE,"GENERAL";"TAB3",#N/A,TRUE,"GENERAL";"TAB4",#N/A,TRUE,"GENERAL";"TAB5",#N/A,TRUE,"GENERAL"}</definedName>
    <definedName name="rtert" localSheetId="55" hidden="1">{"TAB1",#N/A,TRUE,"GENERAL";"TAB2",#N/A,TRUE,"GENERAL";"TAB3",#N/A,TRUE,"GENERAL";"TAB4",#N/A,TRUE,"GENERAL";"TAB5",#N/A,TRUE,"GENERAL"}</definedName>
    <definedName name="rtert" localSheetId="57" hidden="1">{"TAB1",#N/A,TRUE,"GENERAL";"TAB2",#N/A,TRUE,"GENERAL";"TAB3",#N/A,TRUE,"GENERAL";"TAB4",#N/A,TRUE,"GENERAL";"TAB5",#N/A,TRUE,"GENERAL"}</definedName>
    <definedName name="rtert" localSheetId="59" hidden="1">{"TAB1",#N/A,TRUE,"GENERAL";"TAB2",#N/A,TRUE,"GENERAL";"TAB3",#N/A,TRUE,"GENERAL";"TAB4",#N/A,TRUE,"GENERAL";"TAB5",#N/A,TRUE,"GENERAL"}</definedName>
    <definedName name="rtert" localSheetId="61" hidden="1">{"TAB1",#N/A,TRUE,"GENERAL";"TAB2",#N/A,TRUE,"GENERAL";"TAB3",#N/A,TRUE,"GENERAL";"TAB4",#N/A,TRUE,"GENERAL";"TAB5",#N/A,TRUE,"GENERAL"}</definedName>
    <definedName name="rtert" localSheetId="63" hidden="1">{"TAB1",#N/A,TRUE,"GENERAL";"TAB2",#N/A,TRUE,"GENERAL";"TAB3",#N/A,TRUE,"GENERAL";"TAB4",#N/A,TRUE,"GENERAL";"TAB5",#N/A,TRUE,"GENERAL"}</definedName>
    <definedName name="rtert" localSheetId="65" hidden="1">{"TAB1",#N/A,TRUE,"GENERAL";"TAB2",#N/A,TRUE,"GENERAL";"TAB3",#N/A,TRUE,"GENERAL";"TAB4",#N/A,TRUE,"GENERAL";"TAB5",#N/A,TRUE,"GENERAL"}</definedName>
    <definedName name="rtert" localSheetId="67" hidden="1">{"TAB1",#N/A,TRUE,"GENERAL";"TAB2",#N/A,TRUE,"GENERAL";"TAB3",#N/A,TRUE,"GENERAL";"TAB4",#N/A,TRUE,"GENERAL";"TAB5",#N/A,TRUE,"GENERAL"}</definedName>
    <definedName name="rtert" localSheetId="69" hidden="1">{"TAB1",#N/A,TRUE,"GENERAL";"TAB2",#N/A,TRUE,"GENERAL";"TAB3",#N/A,TRUE,"GENERAL";"TAB4",#N/A,TRUE,"GENERAL";"TAB5",#N/A,TRUE,"GENERAL"}</definedName>
    <definedName name="rtert" localSheetId="71" hidden="1">{"TAB1",#N/A,TRUE,"GENERAL";"TAB2",#N/A,TRUE,"GENERAL";"TAB3",#N/A,TRUE,"GENERAL";"TAB4",#N/A,TRUE,"GENERAL";"TAB5",#N/A,TRUE,"GENERAL"}</definedName>
    <definedName name="rtert" localSheetId="73" hidden="1">{"TAB1",#N/A,TRUE,"GENERAL";"TAB2",#N/A,TRUE,"GENERAL";"TAB3",#N/A,TRUE,"GENERAL";"TAB4",#N/A,TRUE,"GENERAL";"TAB5",#N/A,TRUE,"GENERAL"}</definedName>
    <definedName name="rtert" localSheetId="75" hidden="1">{"TAB1",#N/A,TRUE,"GENERAL";"TAB2",#N/A,TRUE,"GENERAL";"TAB3",#N/A,TRUE,"GENERAL";"TAB4",#N/A,TRUE,"GENERAL";"TAB5",#N/A,TRUE,"GENERAL"}</definedName>
    <definedName name="rtert" localSheetId="77" hidden="1">{"TAB1",#N/A,TRUE,"GENERAL";"TAB2",#N/A,TRUE,"GENERAL";"TAB3",#N/A,TRUE,"GENERAL";"TAB4",#N/A,TRUE,"GENERAL";"TAB5",#N/A,TRUE,"GENERAL"}</definedName>
    <definedName name="rtert" localSheetId="79"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6" hidden="1">{"via1",#N/A,TRUE,"general";"via2",#N/A,TRUE,"general";"via3",#N/A,TRUE,"general"}</definedName>
    <definedName name="rtes" localSheetId="28" hidden="1">{"via1",#N/A,TRUE,"general";"via2",#N/A,TRUE,"general";"via3",#N/A,TRUE,"general"}</definedName>
    <definedName name="rtes" localSheetId="30" hidden="1">{"via1",#N/A,TRUE,"general";"via2",#N/A,TRUE,"general";"via3",#N/A,TRUE,"general"}</definedName>
    <definedName name="rtes" localSheetId="81" hidden="1">{"via1",#N/A,TRUE,"general";"via2",#N/A,TRUE,"general";"via3",#N/A,TRUE,"general"}</definedName>
    <definedName name="rtes" localSheetId="32" hidden="1">{"via1",#N/A,TRUE,"general";"via2",#N/A,TRUE,"general";"via3",#N/A,TRUE,"general"}</definedName>
    <definedName name="rtes" localSheetId="34" hidden="1">{"via1",#N/A,TRUE,"general";"via2",#N/A,TRUE,"general";"via3",#N/A,TRUE,"general"}</definedName>
    <definedName name="rtes" localSheetId="36" hidden="1">{"via1",#N/A,TRUE,"general";"via2",#N/A,TRUE,"general";"via3",#N/A,TRUE,"general"}</definedName>
    <definedName name="rtes" localSheetId="38" hidden="1">{"via1",#N/A,TRUE,"general";"via2",#N/A,TRUE,"general";"via3",#N/A,TRUE,"general"}</definedName>
    <definedName name="rtes" localSheetId="40" hidden="1">{"via1",#N/A,TRUE,"general";"via2",#N/A,TRUE,"general";"via3",#N/A,TRUE,"general"}</definedName>
    <definedName name="rtes" localSheetId="42" hidden="1">{"via1",#N/A,TRUE,"general";"via2",#N/A,TRUE,"general";"via3",#N/A,TRUE,"general"}</definedName>
    <definedName name="rtes" localSheetId="45" hidden="1">{"via1",#N/A,TRUE,"general";"via2",#N/A,TRUE,"general";"via3",#N/A,TRUE,"general"}</definedName>
    <definedName name="rtes" localSheetId="47" hidden="1">{"via1",#N/A,TRUE,"general";"via2",#N/A,TRUE,"general";"via3",#N/A,TRUE,"general"}</definedName>
    <definedName name="rtes" localSheetId="49" hidden="1">{"via1",#N/A,TRUE,"general";"via2",#N/A,TRUE,"general";"via3",#N/A,TRUE,"general"}</definedName>
    <definedName name="rtes" localSheetId="51" hidden="1">{"via1",#N/A,TRUE,"general";"via2",#N/A,TRUE,"general";"via3",#N/A,TRUE,"general"}</definedName>
    <definedName name="rtes" localSheetId="53" hidden="1">{"via1",#N/A,TRUE,"general";"via2",#N/A,TRUE,"general";"via3",#N/A,TRUE,"general"}</definedName>
    <definedName name="rtes" localSheetId="55" hidden="1">{"via1",#N/A,TRUE,"general";"via2",#N/A,TRUE,"general";"via3",#N/A,TRUE,"general"}</definedName>
    <definedName name="rtes" localSheetId="57" hidden="1">{"via1",#N/A,TRUE,"general";"via2",#N/A,TRUE,"general";"via3",#N/A,TRUE,"general"}</definedName>
    <definedName name="rtes" localSheetId="59" hidden="1">{"via1",#N/A,TRUE,"general";"via2",#N/A,TRUE,"general";"via3",#N/A,TRUE,"general"}</definedName>
    <definedName name="rtes" localSheetId="61" hidden="1">{"via1",#N/A,TRUE,"general";"via2",#N/A,TRUE,"general";"via3",#N/A,TRUE,"general"}</definedName>
    <definedName name="rtes" localSheetId="63" hidden="1">{"via1",#N/A,TRUE,"general";"via2",#N/A,TRUE,"general";"via3",#N/A,TRUE,"general"}</definedName>
    <definedName name="rtes" localSheetId="65" hidden="1">{"via1",#N/A,TRUE,"general";"via2",#N/A,TRUE,"general";"via3",#N/A,TRUE,"general"}</definedName>
    <definedName name="rtes" localSheetId="67" hidden="1">{"via1",#N/A,TRUE,"general";"via2",#N/A,TRUE,"general";"via3",#N/A,TRUE,"general"}</definedName>
    <definedName name="rtes" localSheetId="69" hidden="1">{"via1",#N/A,TRUE,"general";"via2",#N/A,TRUE,"general";"via3",#N/A,TRUE,"general"}</definedName>
    <definedName name="rtes" localSheetId="71" hidden="1">{"via1",#N/A,TRUE,"general";"via2",#N/A,TRUE,"general";"via3",#N/A,TRUE,"general"}</definedName>
    <definedName name="rtes" localSheetId="73" hidden="1">{"via1",#N/A,TRUE,"general";"via2",#N/A,TRUE,"general";"via3",#N/A,TRUE,"general"}</definedName>
    <definedName name="rtes" localSheetId="75" hidden="1">{"via1",#N/A,TRUE,"general";"via2",#N/A,TRUE,"general";"via3",#N/A,TRUE,"general"}</definedName>
    <definedName name="rtes" localSheetId="77" hidden="1">{"via1",#N/A,TRUE,"general";"via2",#N/A,TRUE,"general";"via3",#N/A,TRUE,"general"}</definedName>
    <definedName name="rtes" localSheetId="79"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6"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8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40" hidden="1">{"TAB1",#N/A,TRUE,"GENERAL";"TAB2",#N/A,TRUE,"GENERAL";"TAB3",#N/A,TRUE,"GENERAL";"TAB4",#N/A,TRUE,"GENERAL";"TAB5",#N/A,TRUE,"GENERAL"}</definedName>
    <definedName name="rtewth" localSheetId="42" hidden="1">{"TAB1",#N/A,TRUE,"GENERAL";"TAB2",#N/A,TRUE,"GENERAL";"TAB3",#N/A,TRUE,"GENERAL";"TAB4",#N/A,TRUE,"GENERAL";"TAB5",#N/A,TRUE,"GENERAL"}</definedName>
    <definedName name="rtewth" localSheetId="45" hidden="1">{"TAB1",#N/A,TRUE,"GENERAL";"TAB2",#N/A,TRUE,"GENERAL";"TAB3",#N/A,TRUE,"GENERAL";"TAB4",#N/A,TRUE,"GENERAL";"TAB5",#N/A,TRUE,"GENERAL"}</definedName>
    <definedName name="rtewth" localSheetId="47" hidden="1">{"TAB1",#N/A,TRUE,"GENERAL";"TAB2",#N/A,TRUE,"GENERAL";"TAB3",#N/A,TRUE,"GENERAL";"TAB4",#N/A,TRUE,"GENERAL";"TAB5",#N/A,TRUE,"GENERAL"}</definedName>
    <definedName name="rtewth" localSheetId="49" hidden="1">{"TAB1",#N/A,TRUE,"GENERAL";"TAB2",#N/A,TRUE,"GENERAL";"TAB3",#N/A,TRUE,"GENERAL";"TAB4",#N/A,TRUE,"GENERAL";"TAB5",#N/A,TRUE,"GENERAL"}</definedName>
    <definedName name="rtewth" localSheetId="51" hidden="1">{"TAB1",#N/A,TRUE,"GENERAL";"TAB2",#N/A,TRUE,"GENERAL";"TAB3",#N/A,TRUE,"GENERAL";"TAB4",#N/A,TRUE,"GENERAL";"TAB5",#N/A,TRUE,"GENERAL"}</definedName>
    <definedName name="rtewth" localSheetId="53" hidden="1">{"TAB1",#N/A,TRUE,"GENERAL";"TAB2",#N/A,TRUE,"GENERAL";"TAB3",#N/A,TRUE,"GENERAL";"TAB4",#N/A,TRUE,"GENERAL";"TAB5",#N/A,TRUE,"GENERAL"}</definedName>
    <definedName name="rtewth" localSheetId="55" hidden="1">{"TAB1",#N/A,TRUE,"GENERAL";"TAB2",#N/A,TRUE,"GENERAL";"TAB3",#N/A,TRUE,"GENERAL";"TAB4",#N/A,TRUE,"GENERAL";"TAB5",#N/A,TRUE,"GENERAL"}</definedName>
    <definedName name="rtewth" localSheetId="57" hidden="1">{"TAB1",#N/A,TRUE,"GENERAL";"TAB2",#N/A,TRUE,"GENERAL";"TAB3",#N/A,TRUE,"GENERAL";"TAB4",#N/A,TRUE,"GENERAL";"TAB5",#N/A,TRUE,"GENERAL"}</definedName>
    <definedName name="rtewth" localSheetId="59" hidden="1">{"TAB1",#N/A,TRUE,"GENERAL";"TAB2",#N/A,TRUE,"GENERAL";"TAB3",#N/A,TRUE,"GENERAL";"TAB4",#N/A,TRUE,"GENERAL";"TAB5",#N/A,TRUE,"GENERAL"}</definedName>
    <definedName name="rtewth" localSheetId="61" hidden="1">{"TAB1",#N/A,TRUE,"GENERAL";"TAB2",#N/A,TRUE,"GENERAL";"TAB3",#N/A,TRUE,"GENERAL";"TAB4",#N/A,TRUE,"GENERAL";"TAB5",#N/A,TRUE,"GENERAL"}</definedName>
    <definedName name="rtewth" localSheetId="63" hidden="1">{"TAB1",#N/A,TRUE,"GENERAL";"TAB2",#N/A,TRUE,"GENERAL";"TAB3",#N/A,TRUE,"GENERAL";"TAB4",#N/A,TRUE,"GENERAL";"TAB5",#N/A,TRUE,"GENERAL"}</definedName>
    <definedName name="rtewth" localSheetId="65" hidden="1">{"TAB1",#N/A,TRUE,"GENERAL";"TAB2",#N/A,TRUE,"GENERAL";"TAB3",#N/A,TRUE,"GENERAL";"TAB4",#N/A,TRUE,"GENERAL";"TAB5",#N/A,TRUE,"GENERAL"}</definedName>
    <definedName name="rtewth" localSheetId="67" hidden="1">{"TAB1",#N/A,TRUE,"GENERAL";"TAB2",#N/A,TRUE,"GENERAL";"TAB3",#N/A,TRUE,"GENERAL";"TAB4",#N/A,TRUE,"GENERAL";"TAB5",#N/A,TRUE,"GENERAL"}</definedName>
    <definedName name="rtewth" localSheetId="69" hidden="1">{"TAB1",#N/A,TRUE,"GENERAL";"TAB2",#N/A,TRUE,"GENERAL";"TAB3",#N/A,TRUE,"GENERAL";"TAB4",#N/A,TRUE,"GENERAL";"TAB5",#N/A,TRUE,"GENERAL"}</definedName>
    <definedName name="rtewth" localSheetId="71" hidden="1">{"TAB1",#N/A,TRUE,"GENERAL";"TAB2",#N/A,TRUE,"GENERAL";"TAB3",#N/A,TRUE,"GENERAL";"TAB4",#N/A,TRUE,"GENERAL";"TAB5",#N/A,TRUE,"GENERAL"}</definedName>
    <definedName name="rtewth" localSheetId="73" hidden="1">{"TAB1",#N/A,TRUE,"GENERAL";"TAB2",#N/A,TRUE,"GENERAL";"TAB3",#N/A,TRUE,"GENERAL";"TAB4",#N/A,TRUE,"GENERAL";"TAB5",#N/A,TRUE,"GENERAL"}</definedName>
    <definedName name="rtewth" localSheetId="75" hidden="1">{"TAB1",#N/A,TRUE,"GENERAL";"TAB2",#N/A,TRUE,"GENERAL";"TAB3",#N/A,TRUE,"GENERAL";"TAB4",#N/A,TRUE,"GENERAL";"TAB5",#N/A,TRUE,"GENERAL"}</definedName>
    <definedName name="rtewth" localSheetId="77" hidden="1">{"TAB1",#N/A,TRUE,"GENERAL";"TAB2",#N/A,TRUE,"GENERAL";"TAB3",#N/A,TRUE,"GENERAL";"TAB4",#N/A,TRUE,"GENERAL";"TAB5",#N/A,TRUE,"GENERAL"}</definedName>
    <definedName name="rtewth" localSheetId="79"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FYUDWEDKJF">#REF!</definedName>
    <definedName name="rthjtj" localSheetId="26"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8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40"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45" hidden="1">{"TAB1",#N/A,TRUE,"GENERAL";"TAB2",#N/A,TRUE,"GENERAL";"TAB3",#N/A,TRUE,"GENERAL";"TAB4",#N/A,TRUE,"GENERAL";"TAB5",#N/A,TRUE,"GENERAL"}</definedName>
    <definedName name="rthjtj" localSheetId="47" hidden="1">{"TAB1",#N/A,TRUE,"GENERAL";"TAB2",#N/A,TRUE,"GENERAL";"TAB3",#N/A,TRUE,"GENERAL";"TAB4",#N/A,TRUE,"GENERAL";"TAB5",#N/A,TRUE,"GENERAL"}</definedName>
    <definedName name="rthjtj" localSheetId="49" hidden="1">{"TAB1",#N/A,TRUE,"GENERAL";"TAB2",#N/A,TRUE,"GENERAL";"TAB3",#N/A,TRUE,"GENERAL";"TAB4",#N/A,TRUE,"GENERAL";"TAB5",#N/A,TRUE,"GENERAL"}</definedName>
    <definedName name="rthjtj" localSheetId="51" hidden="1">{"TAB1",#N/A,TRUE,"GENERAL";"TAB2",#N/A,TRUE,"GENERAL";"TAB3",#N/A,TRUE,"GENERAL";"TAB4",#N/A,TRUE,"GENERAL";"TAB5",#N/A,TRUE,"GENERAL"}</definedName>
    <definedName name="rthjtj" localSheetId="53" hidden="1">{"TAB1",#N/A,TRUE,"GENERAL";"TAB2",#N/A,TRUE,"GENERAL";"TAB3",#N/A,TRUE,"GENERAL";"TAB4",#N/A,TRUE,"GENERAL";"TAB5",#N/A,TRUE,"GENERAL"}</definedName>
    <definedName name="rthjtj" localSheetId="55" hidden="1">{"TAB1",#N/A,TRUE,"GENERAL";"TAB2",#N/A,TRUE,"GENERAL";"TAB3",#N/A,TRUE,"GENERAL";"TAB4",#N/A,TRUE,"GENERAL";"TAB5",#N/A,TRUE,"GENERAL"}</definedName>
    <definedName name="rthjtj" localSheetId="57" hidden="1">{"TAB1",#N/A,TRUE,"GENERAL";"TAB2",#N/A,TRUE,"GENERAL";"TAB3",#N/A,TRUE,"GENERAL";"TAB4",#N/A,TRUE,"GENERAL";"TAB5",#N/A,TRUE,"GENERAL"}</definedName>
    <definedName name="rthjtj" localSheetId="59" hidden="1">{"TAB1",#N/A,TRUE,"GENERAL";"TAB2",#N/A,TRUE,"GENERAL";"TAB3",#N/A,TRUE,"GENERAL";"TAB4",#N/A,TRUE,"GENERAL";"TAB5",#N/A,TRUE,"GENERAL"}</definedName>
    <definedName name="rthjtj" localSheetId="61" hidden="1">{"TAB1",#N/A,TRUE,"GENERAL";"TAB2",#N/A,TRUE,"GENERAL";"TAB3",#N/A,TRUE,"GENERAL";"TAB4",#N/A,TRUE,"GENERAL";"TAB5",#N/A,TRUE,"GENERAL"}</definedName>
    <definedName name="rthjtj" localSheetId="63" hidden="1">{"TAB1",#N/A,TRUE,"GENERAL";"TAB2",#N/A,TRUE,"GENERAL";"TAB3",#N/A,TRUE,"GENERAL";"TAB4",#N/A,TRUE,"GENERAL";"TAB5",#N/A,TRUE,"GENERAL"}</definedName>
    <definedName name="rthjtj" localSheetId="65" hidden="1">{"TAB1",#N/A,TRUE,"GENERAL";"TAB2",#N/A,TRUE,"GENERAL";"TAB3",#N/A,TRUE,"GENERAL";"TAB4",#N/A,TRUE,"GENERAL";"TAB5",#N/A,TRUE,"GENERAL"}</definedName>
    <definedName name="rthjtj" localSheetId="67" hidden="1">{"TAB1",#N/A,TRUE,"GENERAL";"TAB2",#N/A,TRUE,"GENERAL";"TAB3",#N/A,TRUE,"GENERAL";"TAB4",#N/A,TRUE,"GENERAL";"TAB5",#N/A,TRUE,"GENERAL"}</definedName>
    <definedName name="rthjtj" localSheetId="69" hidden="1">{"TAB1",#N/A,TRUE,"GENERAL";"TAB2",#N/A,TRUE,"GENERAL";"TAB3",#N/A,TRUE,"GENERAL";"TAB4",#N/A,TRUE,"GENERAL";"TAB5",#N/A,TRUE,"GENERAL"}</definedName>
    <definedName name="rthjtj" localSheetId="71" hidden="1">{"TAB1",#N/A,TRUE,"GENERAL";"TAB2",#N/A,TRUE,"GENERAL";"TAB3",#N/A,TRUE,"GENERAL";"TAB4",#N/A,TRUE,"GENERAL";"TAB5",#N/A,TRUE,"GENERAL"}</definedName>
    <definedName name="rthjtj" localSheetId="73" hidden="1">{"TAB1",#N/A,TRUE,"GENERAL";"TAB2",#N/A,TRUE,"GENERAL";"TAB3",#N/A,TRUE,"GENERAL";"TAB4",#N/A,TRUE,"GENERAL";"TAB5",#N/A,TRUE,"GENERAL"}</definedName>
    <definedName name="rthjtj" localSheetId="75" hidden="1">{"TAB1",#N/A,TRUE,"GENERAL";"TAB2",#N/A,TRUE,"GENERAL";"TAB3",#N/A,TRUE,"GENERAL";"TAB4",#N/A,TRUE,"GENERAL";"TAB5",#N/A,TRUE,"GENERAL"}</definedName>
    <definedName name="rthjtj" localSheetId="77" hidden="1">{"TAB1",#N/A,TRUE,"GENERAL";"TAB2",#N/A,TRUE,"GENERAL";"TAB3",#N/A,TRUE,"GENERAL";"TAB4",#N/A,TRUE,"GENERAL";"TAB5",#N/A,TRUE,"GENERAL"}</definedName>
    <definedName name="rthjtj" localSheetId="79"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6" hidden="1">{"via1",#N/A,TRUE,"general";"via2",#N/A,TRUE,"general";"via3",#N/A,TRUE,"general"}</definedName>
    <definedName name="rthrthg" localSheetId="28" hidden="1">{"via1",#N/A,TRUE,"general";"via2",#N/A,TRUE,"general";"via3",#N/A,TRUE,"general"}</definedName>
    <definedName name="rthrthg" localSheetId="30" hidden="1">{"via1",#N/A,TRUE,"general";"via2",#N/A,TRUE,"general";"via3",#N/A,TRUE,"general"}</definedName>
    <definedName name="rthrthg" localSheetId="81" hidden="1">{"via1",#N/A,TRUE,"general";"via2",#N/A,TRUE,"general";"via3",#N/A,TRUE,"general"}</definedName>
    <definedName name="rthrthg" localSheetId="32" hidden="1">{"via1",#N/A,TRUE,"general";"via2",#N/A,TRUE,"general";"via3",#N/A,TRUE,"general"}</definedName>
    <definedName name="rthrthg" localSheetId="34" hidden="1">{"via1",#N/A,TRUE,"general";"via2",#N/A,TRUE,"general";"via3",#N/A,TRUE,"general"}</definedName>
    <definedName name="rthrthg" localSheetId="36" hidden="1">{"via1",#N/A,TRUE,"general";"via2",#N/A,TRUE,"general";"via3",#N/A,TRUE,"general"}</definedName>
    <definedName name="rthrthg" localSheetId="38" hidden="1">{"via1",#N/A,TRUE,"general";"via2",#N/A,TRUE,"general";"via3",#N/A,TRUE,"general"}</definedName>
    <definedName name="rthrthg" localSheetId="40" hidden="1">{"via1",#N/A,TRUE,"general";"via2",#N/A,TRUE,"general";"via3",#N/A,TRUE,"general"}</definedName>
    <definedName name="rthrthg" localSheetId="42" hidden="1">{"via1",#N/A,TRUE,"general";"via2",#N/A,TRUE,"general";"via3",#N/A,TRUE,"general"}</definedName>
    <definedName name="rthrthg" localSheetId="45" hidden="1">{"via1",#N/A,TRUE,"general";"via2",#N/A,TRUE,"general";"via3",#N/A,TRUE,"general"}</definedName>
    <definedName name="rthrthg" localSheetId="47" hidden="1">{"via1",#N/A,TRUE,"general";"via2",#N/A,TRUE,"general";"via3",#N/A,TRUE,"general"}</definedName>
    <definedName name="rthrthg" localSheetId="49" hidden="1">{"via1",#N/A,TRUE,"general";"via2",#N/A,TRUE,"general";"via3",#N/A,TRUE,"general"}</definedName>
    <definedName name="rthrthg" localSheetId="51" hidden="1">{"via1",#N/A,TRUE,"general";"via2",#N/A,TRUE,"general";"via3",#N/A,TRUE,"general"}</definedName>
    <definedName name="rthrthg" localSheetId="53" hidden="1">{"via1",#N/A,TRUE,"general";"via2",#N/A,TRUE,"general";"via3",#N/A,TRUE,"general"}</definedName>
    <definedName name="rthrthg" localSheetId="55" hidden="1">{"via1",#N/A,TRUE,"general";"via2",#N/A,TRUE,"general";"via3",#N/A,TRUE,"general"}</definedName>
    <definedName name="rthrthg" localSheetId="57" hidden="1">{"via1",#N/A,TRUE,"general";"via2",#N/A,TRUE,"general";"via3",#N/A,TRUE,"general"}</definedName>
    <definedName name="rthrthg" localSheetId="59" hidden="1">{"via1",#N/A,TRUE,"general";"via2",#N/A,TRUE,"general";"via3",#N/A,TRUE,"general"}</definedName>
    <definedName name="rthrthg" localSheetId="61" hidden="1">{"via1",#N/A,TRUE,"general";"via2",#N/A,TRUE,"general";"via3",#N/A,TRUE,"general"}</definedName>
    <definedName name="rthrthg" localSheetId="63" hidden="1">{"via1",#N/A,TRUE,"general";"via2",#N/A,TRUE,"general";"via3",#N/A,TRUE,"general"}</definedName>
    <definedName name="rthrthg" localSheetId="65" hidden="1">{"via1",#N/A,TRUE,"general";"via2",#N/A,TRUE,"general";"via3",#N/A,TRUE,"general"}</definedName>
    <definedName name="rthrthg" localSheetId="67" hidden="1">{"via1",#N/A,TRUE,"general";"via2",#N/A,TRUE,"general";"via3",#N/A,TRUE,"general"}</definedName>
    <definedName name="rthrthg" localSheetId="69" hidden="1">{"via1",#N/A,TRUE,"general";"via2",#N/A,TRUE,"general";"via3",#N/A,TRUE,"general"}</definedName>
    <definedName name="rthrthg" localSheetId="71" hidden="1">{"via1",#N/A,TRUE,"general";"via2",#N/A,TRUE,"general";"via3",#N/A,TRUE,"general"}</definedName>
    <definedName name="rthrthg" localSheetId="73" hidden="1">{"via1",#N/A,TRUE,"general";"via2",#N/A,TRUE,"general";"via3",#N/A,TRUE,"general"}</definedName>
    <definedName name="rthrthg" localSheetId="75" hidden="1">{"via1",#N/A,TRUE,"general";"via2",#N/A,TRUE,"general";"via3",#N/A,TRUE,"general"}</definedName>
    <definedName name="rthrthg" localSheetId="77" hidden="1">{"via1",#N/A,TRUE,"general";"via2",#N/A,TRUE,"general";"via3",#N/A,TRUE,"general"}</definedName>
    <definedName name="rthrthg" localSheetId="79"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6" hidden="1">{"via1",#N/A,TRUE,"general";"via2",#N/A,TRUE,"general";"via3",#N/A,TRUE,"general"}</definedName>
    <definedName name="rthtrh" localSheetId="28" hidden="1">{"via1",#N/A,TRUE,"general";"via2",#N/A,TRUE,"general";"via3",#N/A,TRUE,"general"}</definedName>
    <definedName name="rthtrh" localSheetId="30" hidden="1">{"via1",#N/A,TRUE,"general";"via2",#N/A,TRUE,"general";"via3",#N/A,TRUE,"general"}</definedName>
    <definedName name="rthtrh" localSheetId="81" hidden="1">{"via1",#N/A,TRUE,"general";"via2",#N/A,TRUE,"general";"via3",#N/A,TRUE,"general"}</definedName>
    <definedName name="rthtrh" localSheetId="32" hidden="1">{"via1",#N/A,TRUE,"general";"via2",#N/A,TRUE,"general";"via3",#N/A,TRUE,"general"}</definedName>
    <definedName name="rthtrh" localSheetId="34" hidden="1">{"via1",#N/A,TRUE,"general";"via2",#N/A,TRUE,"general";"via3",#N/A,TRUE,"general"}</definedName>
    <definedName name="rthtrh" localSheetId="36" hidden="1">{"via1",#N/A,TRUE,"general";"via2",#N/A,TRUE,"general";"via3",#N/A,TRUE,"general"}</definedName>
    <definedName name="rthtrh" localSheetId="38" hidden="1">{"via1",#N/A,TRUE,"general";"via2",#N/A,TRUE,"general";"via3",#N/A,TRUE,"general"}</definedName>
    <definedName name="rthtrh" localSheetId="40" hidden="1">{"via1",#N/A,TRUE,"general";"via2",#N/A,TRUE,"general";"via3",#N/A,TRUE,"general"}</definedName>
    <definedName name="rthtrh" localSheetId="42" hidden="1">{"via1",#N/A,TRUE,"general";"via2",#N/A,TRUE,"general";"via3",#N/A,TRUE,"general"}</definedName>
    <definedName name="rthtrh" localSheetId="45" hidden="1">{"via1",#N/A,TRUE,"general";"via2",#N/A,TRUE,"general";"via3",#N/A,TRUE,"general"}</definedName>
    <definedName name="rthtrh" localSheetId="47" hidden="1">{"via1",#N/A,TRUE,"general";"via2",#N/A,TRUE,"general";"via3",#N/A,TRUE,"general"}</definedName>
    <definedName name="rthtrh" localSheetId="49" hidden="1">{"via1",#N/A,TRUE,"general";"via2",#N/A,TRUE,"general";"via3",#N/A,TRUE,"general"}</definedName>
    <definedName name="rthtrh" localSheetId="51" hidden="1">{"via1",#N/A,TRUE,"general";"via2",#N/A,TRUE,"general";"via3",#N/A,TRUE,"general"}</definedName>
    <definedName name="rthtrh" localSheetId="53" hidden="1">{"via1",#N/A,TRUE,"general";"via2",#N/A,TRUE,"general";"via3",#N/A,TRUE,"general"}</definedName>
    <definedName name="rthtrh" localSheetId="55" hidden="1">{"via1",#N/A,TRUE,"general";"via2",#N/A,TRUE,"general";"via3",#N/A,TRUE,"general"}</definedName>
    <definedName name="rthtrh" localSheetId="57" hidden="1">{"via1",#N/A,TRUE,"general";"via2",#N/A,TRUE,"general";"via3",#N/A,TRUE,"general"}</definedName>
    <definedName name="rthtrh" localSheetId="59" hidden="1">{"via1",#N/A,TRUE,"general";"via2",#N/A,TRUE,"general";"via3",#N/A,TRUE,"general"}</definedName>
    <definedName name="rthtrh" localSheetId="61" hidden="1">{"via1",#N/A,TRUE,"general";"via2",#N/A,TRUE,"general";"via3",#N/A,TRUE,"general"}</definedName>
    <definedName name="rthtrh" localSheetId="63" hidden="1">{"via1",#N/A,TRUE,"general";"via2",#N/A,TRUE,"general";"via3",#N/A,TRUE,"general"}</definedName>
    <definedName name="rthtrh" localSheetId="65" hidden="1">{"via1",#N/A,TRUE,"general";"via2",#N/A,TRUE,"general";"via3",#N/A,TRUE,"general"}</definedName>
    <definedName name="rthtrh" localSheetId="67" hidden="1">{"via1",#N/A,TRUE,"general";"via2",#N/A,TRUE,"general";"via3",#N/A,TRUE,"general"}</definedName>
    <definedName name="rthtrh" localSheetId="69" hidden="1">{"via1",#N/A,TRUE,"general";"via2",#N/A,TRUE,"general";"via3",#N/A,TRUE,"general"}</definedName>
    <definedName name="rthtrh" localSheetId="71" hidden="1">{"via1",#N/A,TRUE,"general";"via2",#N/A,TRUE,"general";"via3",#N/A,TRUE,"general"}</definedName>
    <definedName name="rthtrh" localSheetId="73" hidden="1">{"via1",#N/A,TRUE,"general";"via2",#N/A,TRUE,"general";"via3",#N/A,TRUE,"general"}</definedName>
    <definedName name="rthtrh" localSheetId="75" hidden="1">{"via1",#N/A,TRUE,"general";"via2",#N/A,TRUE,"general";"via3",#N/A,TRUE,"general"}</definedName>
    <definedName name="rthtrh" localSheetId="77" hidden="1">{"via1",#N/A,TRUE,"general";"via2",#N/A,TRUE,"general";"via3",#N/A,TRUE,"general"}</definedName>
    <definedName name="rthtrh" localSheetId="79"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6" hidden="1">{"via1",#N/A,TRUE,"general";"via2",#N/A,TRUE,"general";"via3",#N/A,TRUE,"general"}</definedName>
    <definedName name="rtkk" localSheetId="28" hidden="1">{"via1",#N/A,TRUE,"general";"via2",#N/A,TRUE,"general";"via3",#N/A,TRUE,"general"}</definedName>
    <definedName name="rtkk" localSheetId="30" hidden="1">{"via1",#N/A,TRUE,"general";"via2",#N/A,TRUE,"general";"via3",#N/A,TRUE,"general"}</definedName>
    <definedName name="rtkk" localSheetId="81" hidden="1">{"via1",#N/A,TRUE,"general";"via2",#N/A,TRUE,"general";"via3",#N/A,TRUE,"general"}</definedName>
    <definedName name="rtkk" localSheetId="32" hidden="1">{"via1",#N/A,TRUE,"general";"via2",#N/A,TRUE,"general";"via3",#N/A,TRUE,"general"}</definedName>
    <definedName name="rtkk" localSheetId="34" hidden="1">{"via1",#N/A,TRUE,"general";"via2",#N/A,TRUE,"general";"via3",#N/A,TRUE,"general"}</definedName>
    <definedName name="rtkk" localSheetId="36" hidden="1">{"via1",#N/A,TRUE,"general";"via2",#N/A,TRUE,"general";"via3",#N/A,TRUE,"general"}</definedName>
    <definedName name="rtkk" localSheetId="38" hidden="1">{"via1",#N/A,TRUE,"general";"via2",#N/A,TRUE,"general";"via3",#N/A,TRUE,"general"}</definedName>
    <definedName name="rtkk" localSheetId="40" hidden="1">{"via1",#N/A,TRUE,"general";"via2",#N/A,TRUE,"general";"via3",#N/A,TRUE,"general"}</definedName>
    <definedName name="rtkk" localSheetId="42" hidden="1">{"via1",#N/A,TRUE,"general";"via2",#N/A,TRUE,"general";"via3",#N/A,TRUE,"general"}</definedName>
    <definedName name="rtkk" localSheetId="45" hidden="1">{"via1",#N/A,TRUE,"general";"via2",#N/A,TRUE,"general";"via3",#N/A,TRUE,"general"}</definedName>
    <definedName name="rtkk" localSheetId="47" hidden="1">{"via1",#N/A,TRUE,"general";"via2",#N/A,TRUE,"general";"via3",#N/A,TRUE,"general"}</definedName>
    <definedName name="rtkk" localSheetId="49" hidden="1">{"via1",#N/A,TRUE,"general";"via2",#N/A,TRUE,"general";"via3",#N/A,TRUE,"general"}</definedName>
    <definedName name="rtkk" localSheetId="51" hidden="1">{"via1",#N/A,TRUE,"general";"via2",#N/A,TRUE,"general";"via3",#N/A,TRUE,"general"}</definedName>
    <definedName name="rtkk" localSheetId="53" hidden="1">{"via1",#N/A,TRUE,"general";"via2",#N/A,TRUE,"general";"via3",#N/A,TRUE,"general"}</definedName>
    <definedName name="rtkk" localSheetId="55" hidden="1">{"via1",#N/A,TRUE,"general";"via2",#N/A,TRUE,"general";"via3",#N/A,TRUE,"general"}</definedName>
    <definedName name="rtkk" localSheetId="57" hidden="1">{"via1",#N/A,TRUE,"general";"via2",#N/A,TRUE,"general";"via3",#N/A,TRUE,"general"}</definedName>
    <definedName name="rtkk" localSheetId="59" hidden="1">{"via1",#N/A,TRUE,"general";"via2",#N/A,TRUE,"general";"via3",#N/A,TRUE,"general"}</definedName>
    <definedName name="rtkk" localSheetId="61" hidden="1">{"via1",#N/A,TRUE,"general";"via2",#N/A,TRUE,"general";"via3",#N/A,TRUE,"general"}</definedName>
    <definedName name="rtkk" localSheetId="63" hidden="1">{"via1",#N/A,TRUE,"general";"via2",#N/A,TRUE,"general";"via3",#N/A,TRUE,"general"}</definedName>
    <definedName name="rtkk" localSheetId="65" hidden="1">{"via1",#N/A,TRUE,"general";"via2",#N/A,TRUE,"general";"via3",#N/A,TRUE,"general"}</definedName>
    <definedName name="rtkk" localSheetId="67" hidden="1">{"via1",#N/A,TRUE,"general";"via2",#N/A,TRUE,"general";"via3",#N/A,TRUE,"general"}</definedName>
    <definedName name="rtkk" localSheetId="69" hidden="1">{"via1",#N/A,TRUE,"general";"via2",#N/A,TRUE,"general";"via3",#N/A,TRUE,"general"}</definedName>
    <definedName name="rtkk" localSheetId="71" hidden="1">{"via1",#N/A,TRUE,"general";"via2",#N/A,TRUE,"general";"via3",#N/A,TRUE,"general"}</definedName>
    <definedName name="rtkk" localSheetId="73" hidden="1">{"via1",#N/A,TRUE,"general";"via2",#N/A,TRUE,"general";"via3",#N/A,TRUE,"general"}</definedName>
    <definedName name="rtkk" localSheetId="75" hidden="1">{"via1",#N/A,TRUE,"general";"via2",#N/A,TRUE,"general";"via3",#N/A,TRUE,"general"}</definedName>
    <definedName name="rtkk" localSheetId="77" hidden="1">{"via1",#N/A,TRUE,"general";"via2",#N/A,TRUE,"general";"via3",#N/A,TRUE,"general"}</definedName>
    <definedName name="rtkk" localSheetId="79"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6" hidden="1">{"via1",#N/A,TRUE,"general";"via2",#N/A,TRUE,"general";"via3",#N/A,TRUE,"general"}</definedName>
    <definedName name="rttthy" localSheetId="28" hidden="1">{"via1",#N/A,TRUE,"general";"via2",#N/A,TRUE,"general";"via3",#N/A,TRUE,"general"}</definedName>
    <definedName name="rttthy" localSheetId="30" hidden="1">{"via1",#N/A,TRUE,"general";"via2",#N/A,TRUE,"general";"via3",#N/A,TRUE,"general"}</definedName>
    <definedName name="rttthy" localSheetId="81" hidden="1">{"via1",#N/A,TRUE,"general";"via2",#N/A,TRUE,"general";"via3",#N/A,TRUE,"general"}</definedName>
    <definedName name="rttthy" localSheetId="32" hidden="1">{"via1",#N/A,TRUE,"general";"via2",#N/A,TRUE,"general";"via3",#N/A,TRUE,"general"}</definedName>
    <definedName name="rttthy" localSheetId="34" hidden="1">{"via1",#N/A,TRUE,"general";"via2",#N/A,TRUE,"general";"via3",#N/A,TRUE,"general"}</definedName>
    <definedName name="rttthy" localSheetId="36" hidden="1">{"via1",#N/A,TRUE,"general";"via2",#N/A,TRUE,"general";"via3",#N/A,TRUE,"general"}</definedName>
    <definedName name="rttthy" localSheetId="38" hidden="1">{"via1",#N/A,TRUE,"general";"via2",#N/A,TRUE,"general";"via3",#N/A,TRUE,"general"}</definedName>
    <definedName name="rttthy" localSheetId="40" hidden="1">{"via1",#N/A,TRUE,"general";"via2",#N/A,TRUE,"general";"via3",#N/A,TRUE,"general"}</definedName>
    <definedName name="rttthy" localSheetId="42" hidden="1">{"via1",#N/A,TRUE,"general";"via2",#N/A,TRUE,"general";"via3",#N/A,TRUE,"general"}</definedName>
    <definedName name="rttthy" localSheetId="45" hidden="1">{"via1",#N/A,TRUE,"general";"via2",#N/A,TRUE,"general";"via3",#N/A,TRUE,"general"}</definedName>
    <definedName name="rttthy" localSheetId="47" hidden="1">{"via1",#N/A,TRUE,"general";"via2",#N/A,TRUE,"general";"via3",#N/A,TRUE,"general"}</definedName>
    <definedName name="rttthy" localSheetId="49" hidden="1">{"via1",#N/A,TRUE,"general";"via2",#N/A,TRUE,"general";"via3",#N/A,TRUE,"general"}</definedName>
    <definedName name="rttthy" localSheetId="51" hidden="1">{"via1",#N/A,TRUE,"general";"via2",#N/A,TRUE,"general";"via3",#N/A,TRUE,"general"}</definedName>
    <definedName name="rttthy" localSheetId="53" hidden="1">{"via1",#N/A,TRUE,"general";"via2",#N/A,TRUE,"general";"via3",#N/A,TRUE,"general"}</definedName>
    <definedName name="rttthy" localSheetId="55" hidden="1">{"via1",#N/A,TRUE,"general";"via2",#N/A,TRUE,"general";"via3",#N/A,TRUE,"general"}</definedName>
    <definedName name="rttthy" localSheetId="57" hidden="1">{"via1",#N/A,TRUE,"general";"via2",#N/A,TRUE,"general";"via3",#N/A,TRUE,"general"}</definedName>
    <definedName name="rttthy" localSheetId="59" hidden="1">{"via1",#N/A,TRUE,"general";"via2",#N/A,TRUE,"general";"via3",#N/A,TRUE,"general"}</definedName>
    <definedName name="rttthy" localSheetId="61" hidden="1">{"via1",#N/A,TRUE,"general";"via2",#N/A,TRUE,"general";"via3",#N/A,TRUE,"general"}</definedName>
    <definedName name="rttthy" localSheetId="63" hidden="1">{"via1",#N/A,TRUE,"general";"via2",#N/A,TRUE,"general";"via3",#N/A,TRUE,"general"}</definedName>
    <definedName name="rttthy" localSheetId="65" hidden="1">{"via1",#N/A,TRUE,"general";"via2",#N/A,TRUE,"general";"via3",#N/A,TRUE,"general"}</definedName>
    <definedName name="rttthy" localSheetId="67" hidden="1">{"via1",#N/A,TRUE,"general";"via2",#N/A,TRUE,"general";"via3",#N/A,TRUE,"general"}</definedName>
    <definedName name="rttthy" localSheetId="69" hidden="1">{"via1",#N/A,TRUE,"general";"via2",#N/A,TRUE,"general";"via3",#N/A,TRUE,"general"}</definedName>
    <definedName name="rttthy" localSheetId="71" hidden="1">{"via1",#N/A,TRUE,"general";"via2",#N/A,TRUE,"general";"via3",#N/A,TRUE,"general"}</definedName>
    <definedName name="rttthy" localSheetId="73" hidden="1">{"via1",#N/A,TRUE,"general";"via2",#N/A,TRUE,"general";"via3",#N/A,TRUE,"general"}</definedName>
    <definedName name="rttthy" localSheetId="75" hidden="1">{"via1",#N/A,TRUE,"general";"via2",#N/A,TRUE,"general";"via3",#N/A,TRUE,"general"}</definedName>
    <definedName name="rttthy" localSheetId="77" hidden="1">{"via1",#N/A,TRUE,"general";"via2",#N/A,TRUE,"general";"via3",#N/A,TRUE,"general"}</definedName>
    <definedName name="rttthy" localSheetId="79"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6" hidden="1">{"via1",#N/A,TRUE,"general";"via2",#N/A,TRUE,"general";"via3",#N/A,TRUE,"general"}</definedName>
    <definedName name="rtu" localSheetId="28" hidden="1">{"via1",#N/A,TRUE,"general";"via2",#N/A,TRUE,"general";"via3",#N/A,TRUE,"general"}</definedName>
    <definedName name="rtu" localSheetId="30" hidden="1">{"via1",#N/A,TRUE,"general";"via2",#N/A,TRUE,"general";"via3",#N/A,TRUE,"general"}</definedName>
    <definedName name="rtu" localSheetId="81" hidden="1">{"via1",#N/A,TRUE,"general";"via2",#N/A,TRUE,"general";"via3",#N/A,TRUE,"general"}</definedName>
    <definedName name="rtu" localSheetId="32" hidden="1">{"via1",#N/A,TRUE,"general";"via2",#N/A,TRUE,"general";"via3",#N/A,TRUE,"general"}</definedName>
    <definedName name="rtu" localSheetId="34" hidden="1">{"via1",#N/A,TRUE,"general";"via2",#N/A,TRUE,"general";"via3",#N/A,TRUE,"general"}</definedName>
    <definedName name="rtu" localSheetId="36" hidden="1">{"via1",#N/A,TRUE,"general";"via2",#N/A,TRUE,"general";"via3",#N/A,TRUE,"general"}</definedName>
    <definedName name="rtu" localSheetId="38" hidden="1">{"via1",#N/A,TRUE,"general";"via2",#N/A,TRUE,"general";"via3",#N/A,TRUE,"general"}</definedName>
    <definedName name="rtu" localSheetId="40" hidden="1">{"via1",#N/A,TRUE,"general";"via2",#N/A,TRUE,"general";"via3",#N/A,TRUE,"general"}</definedName>
    <definedName name="rtu" localSheetId="42" hidden="1">{"via1",#N/A,TRUE,"general";"via2",#N/A,TRUE,"general";"via3",#N/A,TRUE,"general"}</definedName>
    <definedName name="rtu" localSheetId="45" hidden="1">{"via1",#N/A,TRUE,"general";"via2",#N/A,TRUE,"general";"via3",#N/A,TRUE,"general"}</definedName>
    <definedName name="rtu" localSheetId="47" hidden="1">{"via1",#N/A,TRUE,"general";"via2",#N/A,TRUE,"general";"via3",#N/A,TRUE,"general"}</definedName>
    <definedName name="rtu" localSheetId="49" hidden="1">{"via1",#N/A,TRUE,"general";"via2",#N/A,TRUE,"general";"via3",#N/A,TRUE,"general"}</definedName>
    <definedName name="rtu" localSheetId="51" hidden="1">{"via1",#N/A,TRUE,"general";"via2",#N/A,TRUE,"general";"via3",#N/A,TRUE,"general"}</definedName>
    <definedName name="rtu" localSheetId="53" hidden="1">{"via1",#N/A,TRUE,"general";"via2",#N/A,TRUE,"general";"via3",#N/A,TRUE,"general"}</definedName>
    <definedName name="rtu" localSheetId="55" hidden="1">{"via1",#N/A,TRUE,"general";"via2",#N/A,TRUE,"general";"via3",#N/A,TRUE,"general"}</definedName>
    <definedName name="rtu" localSheetId="57" hidden="1">{"via1",#N/A,TRUE,"general";"via2",#N/A,TRUE,"general";"via3",#N/A,TRUE,"general"}</definedName>
    <definedName name="rtu" localSheetId="59" hidden="1">{"via1",#N/A,TRUE,"general";"via2",#N/A,TRUE,"general";"via3",#N/A,TRUE,"general"}</definedName>
    <definedName name="rtu" localSheetId="61" hidden="1">{"via1",#N/A,TRUE,"general";"via2",#N/A,TRUE,"general";"via3",#N/A,TRUE,"general"}</definedName>
    <definedName name="rtu" localSheetId="63" hidden="1">{"via1",#N/A,TRUE,"general";"via2",#N/A,TRUE,"general";"via3",#N/A,TRUE,"general"}</definedName>
    <definedName name="rtu" localSheetId="65" hidden="1">{"via1",#N/A,TRUE,"general";"via2",#N/A,TRUE,"general";"via3",#N/A,TRUE,"general"}</definedName>
    <definedName name="rtu" localSheetId="67" hidden="1">{"via1",#N/A,TRUE,"general";"via2",#N/A,TRUE,"general";"via3",#N/A,TRUE,"general"}</definedName>
    <definedName name="rtu" localSheetId="69" hidden="1">{"via1",#N/A,TRUE,"general";"via2",#N/A,TRUE,"general";"via3",#N/A,TRUE,"general"}</definedName>
    <definedName name="rtu" localSheetId="71" hidden="1">{"via1",#N/A,TRUE,"general";"via2",#N/A,TRUE,"general";"via3",#N/A,TRUE,"general"}</definedName>
    <definedName name="rtu" localSheetId="73" hidden="1">{"via1",#N/A,TRUE,"general";"via2",#N/A,TRUE,"general";"via3",#N/A,TRUE,"general"}</definedName>
    <definedName name="rtu" localSheetId="75" hidden="1">{"via1",#N/A,TRUE,"general";"via2",#N/A,TRUE,"general";"via3",#N/A,TRUE,"general"}</definedName>
    <definedName name="rtu" localSheetId="77" hidden="1">{"via1",#N/A,TRUE,"general";"via2",#N/A,TRUE,"general";"via3",#N/A,TRUE,"general"}</definedName>
    <definedName name="rtu" localSheetId="79"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6" hidden="1">{"TAB1",#N/A,TRUE,"GENERAL";"TAB2",#N/A,TRUE,"GENERAL";"TAB3",#N/A,TRUE,"GENERAL";"TAB4",#N/A,TRUE,"GENERAL";"TAB5",#N/A,TRUE,"GENERAL"}</definedName>
    <definedName name="rtug" localSheetId="28" hidden="1">{"TAB1",#N/A,TRUE,"GENERAL";"TAB2",#N/A,TRUE,"GENERAL";"TAB3",#N/A,TRUE,"GENERAL";"TAB4",#N/A,TRUE,"GENERAL";"TAB5",#N/A,TRUE,"GENERAL"}</definedName>
    <definedName name="rtug" localSheetId="30" hidden="1">{"TAB1",#N/A,TRUE,"GENERAL";"TAB2",#N/A,TRUE,"GENERAL";"TAB3",#N/A,TRUE,"GENERAL";"TAB4",#N/A,TRUE,"GENERAL";"TAB5",#N/A,TRUE,"GENERAL"}</definedName>
    <definedName name="rtug" localSheetId="8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4" hidden="1">{"TAB1",#N/A,TRUE,"GENERAL";"TAB2",#N/A,TRUE,"GENERAL";"TAB3",#N/A,TRUE,"GENERAL";"TAB4",#N/A,TRUE,"GENERAL";"TAB5",#N/A,TRUE,"GENERAL"}</definedName>
    <definedName name="rtug" localSheetId="36" hidden="1">{"TAB1",#N/A,TRUE,"GENERAL";"TAB2",#N/A,TRUE,"GENERAL";"TAB3",#N/A,TRUE,"GENERAL";"TAB4",#N/A,TRUE,"GENERAL";"TAB5",#N/A,TRUE,"GENERAL"}</definedName>
    <definedName name="rtug" localSheetId="38" hidden="1">{"TAB1",#N/A,TRUE,"GENERAL";"TAB2",#N/A,TRUE,"GENERAL";"TAB3",#N/A,TRUE,"GENERAL";"TAB4",#N/A,TRUE,"GENERAL";"TAB5",#N/A,TRUE,"GENERAL"}</definedName>
    <definedName name="rtug" localSheetId="40" hidden="1">{"TAB1",#N/A,TRUE,"GENERAL";"TAB2",#N/A,TRUE,"GENERAL";"TAB3",#N/A,TRUE,"GENERAL";"TAB4",#N/A,TRUE,"GENERAL";"TAB5",#N/A,TRUE,"GENERAL"}</definedName>
    <definedName name="rtug" localSheetId="42" hidden="1">{"TAB1",#N/A,TRUE,"GENERAL";"TAB2",#N/A,TRUE,"GENERAL";"TAB3",#N/A,TRUE,"GENERAL";"TAB4",#N/A,TRUE,"GENERAL";"TAB5",#N/A,TRUE,"GENERAL"}</definedName>
    <definedName name="rtug" localSheetId="45" hidden="1">{"TAB1",#N/A,TRUE,"GENERAL";"TAB2",#N/A,TRUE,"GENERAL";"TAB3",#N/A,TRUE,"GENERAL";"TAB4",#N/A,TRUE,"GENERAL";"TAB5",#N/A,TRUE,"GENERAL"}</definedName>
    <definedName name="rtug" localSheetId="47" hidden="1">{"TAB1",#N/A,TRUE,"GENERAL";"TAB2",#N/A,TRUE,"GENERAL";"TAB3",#N/A,TRUE,"GENERAL";"TAB4",#N/A,TRUE,"GENERAL";"TAB5",#N/A,TRUE,"GENERAL"}</definedName>
    <definedName name="rtug" localSheetId="49" hidden="1">{"TAB1",#N/A,TRUE,"GENERAL";"TAB2",#N/A,TRUE,"GENERAL";"TAB3",#N/A,TRUE,"GENERAL";"TAB4",#N/A,TRUE,"GENERAL";"TAB5",#N/A,TRUE,"GENERAL"}</definedName>
    <definedName name="rtug" localSheetId="51" hidden="1">{"TAB1",#N/A,TRUE,"GENERAL";"TAB2",#N/A,TRUE,"GENERAL";"TAB3",#N/A,TRUE,"GENERAL";"TAB4",#N/A,TRUE,"GENERAL";"TAB5",#N/A,TRUE,"GENERAL"}</definedName>
    <definedName name="rtug" localSheetId="53" hidden="1">{"TAB1",#N/A,TRUE,"GENERAL";"TAB2",#N/A,TRUE,"GENERAL";"TAB3",#N/A,TRUE,"GENERAL";"TAB4",#N/A,TRUE,"GENERAL";"TAB5",#N/A,TRUE,"GENERAL"}</definedName>
    <definedName name="rtug" localSheetId="55" hidden="1">{"TAB1",#N/A,TRUE,"GENERAL";"TAB2",#N/A,TRUE,"GENERAL";"TAB3",#N/A,TRUE,"GENERAL";"TAB4",#N/A,TRUE,"GENERAL";"TAB5",#N/A,TRUE,"GENERAL"}</definedName>
    <definedName name="rtug" localSheetId="57" hidden="1">{"TAB1",#N/A,TRUE,"GENERAL";"TAB2",#N/A,TRUE,"GENERAL";"TAB3",#N/A,TRUE,"GENERAL";"TAB4",#N/A,TRUE,"GENERAL";"TAB5",#N/A,TRUE,"GENERAL"}</definedName>
    <definedName name="rtug" localSheetId="59" hidden="1">{"TAB1",#N/A,TRUE,"GENERAL";"TAB2",#N/A,TRUE,"GENERAL";"TAB3",#N/A,TRUE,"GENERAL";"TAB4",#N/A,TRUE,"GENERAL";"TAB5",#N/A,TRUE,"GENERAL"}</definedName>
    <definedName name="rtug" localSheetId="61" hidden="1">{"TAB1",#N/A,TRUE,"GENERAL";"TAB2",#N/A,TRUE,"GENERAL";"TAB3",#N/A,TRUE,"GENERAL";"TAB4",#N/A,TRUE,"GENERAL";"TAB5",#N/A,TRUE,"GENERAL"}</definedName>
    <definedName name="rtug" localSheetId="63" hidden="1">{"TAB1",#N/A,TRUE,"GENERAL";"TAB2",#N/A,TRUE,"GENERAL";"TAB3",#N/A,TRUE,"GENERAL";"TAB4",#N/A,TRUE,"GENERAL";"TAB5",#N/A,TRUE,"GENERAL"}</definedName>
    <definedName name="rtug" localSheetId="65" hidden="1">{"TAB1",#N/A,TRUE,"GENERAL";"TAB2",#N/A,TRUE,"GENERAL";"TAB3",#N/A,TRUE,"GENERAL";"TAB4",#N/A,TRUE,"GENERAL";"TAB5",#N/A,TRUE,"GENERAL"}</definedName>
    <definedName name="rtug" localSheetId="67" hidden="1">{"TAB1",#N/A,TRUE,"GENERAL";"TAB2",#N/A,TRUE,"GENERAL";"TAB3",#N/A,TRUE,"GENERAL";"TAB4",#N/A,TRUE,"GENERAL";"TAB5",#N/A,TRUE,"GENERAL"}</definedName>
    <definedName name="rtug" localSheetId="69" hidden="1">{"TAB1",#N/A,TRUE,"GENERAL";"TAB2",#N/A,TRUE,"GENERAL";"TAB3",#N/A,TRUE,"GENERAL";"TAB4",#N/A,TRUE,"GENERAL";"TAB5",#N/A,TRUE,"GENERAL"}</definedName>
    <definedName name="rtug" localSheetId="71" hidden="1">{"TAB1",#N/A,TRUE,"GENERAL";"TAB2",#N/A,TRUE,"GENERAL";"TAB3",#N/A,TRUE,"GENERAL";"TAB4",#N/A,TRUE,"GENERAL";"TAB5",#N/A,TRUE,"GENERAL"}</definedName>
    <definedName name="rtug" localSheetId="73" hidden="1">{"TAB1",#N/A,TRUE,"GENERAL";"TAB2",#N/A,TRUE,"GENERAL";"TAB3",#N/A,TRUE,"GENERAL";"TAB4",#N/A,TRUE,"GENERAL";"TAB5",#N/A,TRUE,"GENERAL"}</definedName>
    <definedName name="rtug" localSheetId="75" hidden="1">{"TAB1",#N/A,TRUE,"GENERAL";"TAB2",#N/A,TRUE,"GENERAL";"TAB3",#N/A,TRUE,"GENERAL";"TAB4",#N/A,TRUE,"GENERAL";"TAB5",#N/A,TRUE,"GENERAL"}</definedName>
    <definedName name="rtug" localSheetId="77" hidden="1">{"TAB1",#N/A,TRUE,"GENERAL";"TAB2",#N/A,TRUE,"GENERAL";"TAB3",#N/A,TRUE,"GENERAL";"TAB4",#N/A,TRUE,"GENERAL";"TAB5",#N/A,TRUE,"GENERAL"}</definedName>
    <definedName name="rtug" localSheetId="79"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8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40"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45" hidden="1">{"TAB1",#N/A,TRUE,"GENERAL";"TAB2",#N/A,TRUE,"GENERAL";"TAB3",#N/A,TRUE,"GENERAL";"TAB4",#N/A,TRUE,"GENERAL";"TAB5",#N/A,TRUE,"GENERAL"}</definedName>
    <definedName name="rtugsd" localSheetId="47" hidden="1">{"TAB1",#N/A,TRUE,"GENERAL";"TAB2",#N/A,TRUE,"GENERAL";"TAB3",#N/A,TRUE,"GENERAL";"TAB4",#N/A,TRUE,"GENERAL";"TAB5",#N/A,TRUE,"GENERAL"}</definedName>
    <definedName name="rtugsd" localSheetId="49" hidden="1">{"TAB1",#N/A,TRUE,"GENERAL";"TAB2",#N/A,TRUE,"GENERAL";"TAB3",#N/A,TRUE,"GENERAL";"TAB4",#N/A,TRUE,"GENERAL";"TAB5",#N/A,TRUE,"GENERAL"}</definedName>
    <definedName name="rtugsd" localSheetId="51" hidden="1">{"TAB1",#N/A,TRUE,"GENERAL";"TAB2",#N/A,TRUE,"GENERAL";"TAB3",#N/A,TRUE,"GENERAL";"TAB4",#N/A,TRUE,"GENERAL";"TAB5",#N/A,TRUE,"GENERAL"}</definedName>
    <definedName name="rtugsd" localSheetId="53" hidden="1">{"TAB1",#N/A,TRUE,"GENERAL";"TAB2",#N/A,TRUE,"GENERAL";"TAB3",#N/A,TRUE,"GENERAL";"TAB4",#N/A,TRUE,"GENERAL";"TAB5",#N/A,TRUE,"GENERAL"}</definedName>
    <definedName name="rtugsd" localSheetId="55" hidden="1">{"TAB1",#N/A,TRUE,"GENERAL";"TAB2",#N/A,TRUE,"GENERAL";"TAB3",#N/A,TRUE,"GENERAL";"TAB4",#N/A,TRUE,"GENERAL";"TAB5",#N/A,TRUE,"GENERAL"}</definedName>
    <definedName name="rtugsd" localSheetId="57" hidden="1">{"TAB1",#N/A,TRUE,"GENERAL";"TAB2",#N/A,TRUE,"GENERAL";"TAB3",#N/A,TRUE,"GENERAL";"TAB4",#N/A,TRUE,"GENERAL";"TAB5",#N/A,TRUE,"GENERAL"}</definedName>
    <definedName name="rtugsd" localSheetId="59" hidden="1">{"TAB1",#N/A,TRUE,"GENERAL";"TAB2",#N/A,TRUE,"GENERAL";"TAB3",#N/A,TRUE,"GENERAL";"TAB4",#N/A,TRUE,"GENERAL";"TAB5",#N/A,TRUE,"GENERAL"}</definedName>
    <definedName name="rtugsd" localSheetId="61" hidden="1">{"TAB1",#N/A,TRUE,"GENERAL";"TAB2",#N/A,TRUE,"GENERAL";"TAB3",#N/A,TRUE,"GENERAL";"TAB4",#N/A,TRUE,"GENERAL";"TAB5",#N/A,TRUE,"GENERAL"}</definedName>
    <definedName name="rtugsd" localSheetId="63" hidden="1">{"TAB1",#N/A,TRUE,"GENERAL";"TAB2",#N/A,TRUE,"GENERAL";"TAB3",#N/A,TRUE,"GENERAL";"TAB4",#N/A,TRUE,"GENERAL";"TAB5",#N/A,TRUE,"GENERAL"}</definedName>
    <definedName name="rtugsd" localSheetId="65" hidden="1">{"TAB1",#N/A,TRUE,"GENERAL";"TAB2",#N/A,TRUE,"GENERAL";"TAB3",#N/A,TRUE,"GENERAL";"TAB4",#N/A,TRUE,"GENERAL";"TAB5",#N/A,TRUE,"GENERAL"}</definedName>
    <definedName name="rtugsd" localSheetId="67" hidden="1">{"TAB1",#N/A,TRUE,"GENERAL";"TAB2",#N/A,TRUE,"GENERAL";"TAB3",#N/A,TRUE,"GENERAL";"TAB4",#N/A,TRUE,"GENERAL";"TAB5",#N/A,TRUE,"GENERAL"}</definedName>
    <definedName name="rtugsd" localSheetId="69" hidden="1">{"TAB1",#N/A,TRUE,"GENERAL";"TAB2",#N/A,TRUE,"GENERAL";"TAB3",#N/A,TRUE,"GENERAL";"TAB4",#N/A,TRUE,"GENERAL";"TAB5",#N/A,TRUE,"GENERAL"}</definedName>
    <definedName name="rtugsd" localSheetId="71" hidden="1">{"TAB1",#N/A,TRUE,"GENERAL";"TAB2",#N/A,TRUE,"GENERAL";"TAB3",#N/A,TRUE,"GENERAL";"TAB4",#N/A,TRUE,"GENERAL";"TAB5",#N/A,TRUE,"GENERAL"}</definedName>
    <definedName name="rtugsd" localSheetId="73" hidden="1">{"TAB1",#N/A,TRUE,"GENERAL";"TAB2",#N/A,TRUE,"GENERAL";"TAB3",#N/A,TRUE,"GENERAL";"TAB4",#N/A,TRUE,"GENERAL";"TAB5",#N/A,TRUE,"GENERAL"}</definedName>
    <definedName name="rtugsd" localSheetId="75" hidden="1">{"TAB1",#N/A,TRUE,"GENERAL";"TAB2",#N/A,TRUE,"GENERAL";"TAB3",#N/A,TRUE,"GENERAL";"TAB4",#N/A,TRUE,"GENERAL";"TAB5",#N/A,TRUE,"GENERAL"}</definedName>
    <definedName name="rtugsd" localSheetId="77" hidden="1">{"TAB1",#N/A,TRUE,"GENERAL";"TAB2",#N/A,TRUE,"GENERAL";"TAB3",#N/A,TRUE,"GENERAL";"TAB4",#N/A,TRUE,"GENERAL";"TAB5",#N/A,TRUE,"GENERAL"}</definedName>
    <definedName name="rtugsd" localSheetId="79"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6" hidden="1">{"via1",#N/A,TRUE,"general";"via2",#N/A,TRUE,"general";"via3",#N/A,TRUE,"general"}</definedName>
    <definedName name="rturtu" localSheetId="28" hidden="1">{"via1",#N/A,TRUE,"general";"via2",#N/A,TRUE,"general";"via3",#N/A,TRUE,"general"}</definedName>
    <definedName name="rturtu" localSheetId="30" hidden="1">{"via1",#N/A,TRUE,"general";"via2",#N/A,TRUE,"general";"via3",#N/A,TRUE,"general"}</definedName>
    <definedName name="rturtu" localSheetId="81" hidden="1">{"via1",#N/A,TRUE,"general";"via2",#N/A,TRUE,"general";"via3",#N/A,TRUE,"general"}</definedName>
    <definedName name="rturtu" localSheetId="32" hidden="1">{"via1",#N/A,TRUE,"general";"via2",#N/A,TRUE,"general";"via3",#N/A,TRUE,"general"}</definedName>
    <definedName name="rturtu" localSheetId="34" hidden="1">{"via1",#N/A,TRUE,"general";"via2",#N/A,TRUE,"general";"via3",#N/A,TRUE,"general"}</definedName>
    <definedName name="rturtu" localSheetId="36" hidden="1">{"via1",#N/A,TRUE,"general";"via2",#N/A,TRUE,"general";"via3",#N/A,TRUE,"general"}</definedName>
    <definedName name="rturtu" localSheetId="38" hidden="1">{"via1",#N/A,TRUE,"general";"via2",#N/A,TRUE,"general";"via3",#N/A,TRUE,"general"}</definedName>
    <definedName name="rturtu" localSheetId="40" hidden="1">{"via1",#N/A,TRUE,"general";"via2",#N/A,TRUE,"general";"via3",#N/A,TRUE,"general"}</definedName>
    <definedName name="rturtu" localSheetId="42" hidden="1">{"via1",#N/A,TRUE,"general";"via2",#N/A,TRUE,"general";"via3",#N/A,TRUE,"general"}</definedName>
    <definedName name="rturtu" localSheetId="45" hidden="1">{"via1",#N/A,TRUE,"general";"via2",#N/A,TRUE,"general";"via3",#N/A,TRUE,"general"}</definedName>
    <definedName name="rturtu" localSheetId="47" hidden="1">{"via1",#N/A,TRUE,"general";"via2",#N/A,TRUE,"general";"via3",#N/A,TRUE,"general"}</definedName>
    <definedName name="rturtu" localSheetId="49" hidden="1">{"via1",#N/A,TRUE,"general";"via2",#N/A,TRUE,"general";"via3",#N/A,TRUE,"general"}</definedName>
    <definedName name="rturtu" localSheetId="51" hidden="1">{"via1",#N/A,TRUE,"general";"via2",#N/A,TRUE,"general";"via3",#N/A,TRUE,"general"}</definedName>
    <definedName name="rturtu" localSheetId="53" hidden="1">{"via1",#N/A,TRUE,"general";"via2",#N/A,TRUE,"general";"via3",#N/A,TRUE,"general"}</definedName>
    <definedName name="rturtu" localSheetId="55" hidden="1">{"via1",#N/A,TRUE,"general";"via2",#N/A,TRUE,"general";"via3",#N/A,TRUE,"general"}</definedName>
    <definedName name="rturtu" localSheetId="57" hidden="1">{"via1",#N/A,TRUE,"general";"via2",#N/A,TRUE,"general";"via3",#N/A,TRUE,"general"}</definedName>
    <definedName name="rturtu" localSheetId="59" hidden="1">{"via1",#N/A,TRUE,"general";"via2",#N/A,TRUE,"general";"via3",#N/A,TRUE,"general"}</definedName>
    <definedName name="rturtu" localSheetId="61" hidden="1">{"via1",#N/A,TRUE,"general";"via2",#N/A,TRUE,"general";"via3",#N/A,TRUE,"general"}</definedName>
    <definedName name="rturtu" localSheetId="63" hidden="1">{"via1",#N/A,TRUE,"general";"via2",#N/A,TRUE,"general";"via3",#N/A,TRUE,"general"}</definedName>
    <definedName name="rturtu" localSheetId="65" hidden="1">{"via1",#N/A,TRUE,"general";"via2",#N/A,TRUE,"general";"via3",#N/A,TRUE,"general"}</definedName>
    <definedName name="rturtu" localSheetId="67" hidden="1">{"via1",#N/A,TRUE,"general";"via2",#N/A,TRUE,"general";"via3",#N/A,TRUE,"general"}</definedName>
    <definedName name="rturtu" localSheetId="69" hidden="1">{"via1",#N/A,TRUE,"general";"via2",#N/A,TRUE,"general";"via3",#N/A,TRUE,"general"}</definedName>
    <definedName name="rturtu" localSheetId="71" hidden="1">{"via1",#N/A,TRUE,"general";"via2",#N/A,TRUE,"general";"via3",#N/A,TRUE,"general"}</definedName>
    <definedName name="rturtu" localSheetId="73" hidden="1">{"via1",#N/A,TRUE,"general";"via2",#N/A,TRUE,"general";"via3",#N/A,TRUE,"general"}</definedName>
    <definedName name="rturtu" localSheetId="75" hidden="1">{"via1",#N/A,TRUE,"general";"via2",#N/A,TRUE,"general";"via3",#N/A,TRUE,"general"}</definedName>
    <definedName name="rturtu" localSheetId="77" hidden="1">{"via1",#N/A,TRUE,"general";"via2",#N/A,TRUE,"general";"via3",#N/A,TRUE,"general"}</definedName>
    <definedName name="rturtu" localSheetId="79"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6" hidden="1">{"via1",#N/A,TRUE,"general";"via2",#N/A,TRUE,"general";"via3",#N/A,TRUE,"general"}</definedName>
    <definedName name="rturu" localSheetId="28" hidden="1">{"via1",#N/A,TRUE,"general";"via2",#N/A,TRUE,"general";"via3",#N/A,TRUE,"general"}</definedName>
    <definedName name="rturu" localSheetId="30" hidden="1">{"via1",#N/A,TRUE,"general";"via2",#N/A,TRUE,"general";"via3",#N/A,TRUE,"general"}</definedName>
    <definedName name="rturu" localSheetId="81" hidden="1">{"via1",#N/A,TRUE,"general";"via2",#N/A,TRUE,"general";"via3",#N/A,TRUE,"general"}</definedName>
    <definedName name="rturu" localSheetId="32" hidden="1">{"via1",#N/A,TRUE,"general";"via2",#N/A,TRUE,"general";"via3",#N/A,TRUE,"general"}</definedName>
    <definedName name="rturu" localSheetId="34" hidden="1">{"via1",#N/A,TRUE,"general";"via2",#N/A,TRUE,"general";"via3",#N/A,TRUE,"general"}</definedName>
    <definedName name="rturu" localSheetId="36" hidden="1">{"via1",#N/A,TRUE,"general";"via2",#N/A,TRUE,"general";"via3",#N/A,TRUE,"general"}</definedName>
    <definedName name="rturu" localSheetId="38" hidden="1">{"via1",#N/A,TRUE,"general";"via2",#N/A,TRUE,"general";"via3",#N/A,TRUE,"general"}</definedName>
    <definedName name="rturu" localSheetId="40" hidden="1">{"via1",#N/A,TRUE,"general";"via2",#N/A,TRUE,"general";"via3",#N/A,TRUE,"general"}</definedName>
    <definedName name="rturu" localSheetId="42" hidden="1">{"via1",#N/A,TRUE,"general";"via2",#N/A,TRUE,"general";"via3",#N/A,TRUE,"general"}</definedName>
    <definedName name="rturu" localSheetId="45" hidden="1">{"via1",#N/A,TRUE,"general";"via2",#N/A,TRUE,"general";"via3",#N/A,TRUE,"general"}</definedName>
    <definedName name="rturu" localSheetId="47" hidden="1">{"via1",#N/A,TRUE,"general";"via2",#N/A,TRUE,"general";"via3",#N/A,TRUE,"general"}</definedName>
    <definedName name="rturu" localSheetId="49" hidden="1">{"via1",#N/A,TRUE,"general";"via2",#N/A,TRUE,"general";"via3",#N/A,TRUE,"general"}</definedName>
    <definedName name="rturu" localSheetId="51" hidden="1">{"via1",#N/A,TRUE,"general";"via2",#N/A,TRUE,"general";"via3",#N/A,TRUE,"general"}</definedName>
    <definedName name="rturu" localSheetId="53" hidden="1">{"via1",#N/A,TRUE,"general";"via2",#N/A,TRUE,"general";"via3",#N/A,TRUE,"general"}</definedName>
    <definedName name="rturu" localSheetId="55" hidden="1">{"via1",#N/A,TRUE,"general";"via2",#N/A,TRUE,"general";"via3",#N/A,TRUE,"general"}</definedName>
    <definedName name="rturu" localSheetId="57" hidden="1">{"via1",#N/A,TRUE,"general";"via2",#N/A,TRUE,"general";"via3",#N/A,TRUE,"general"}</definedName>
    <definedName name="rturu" localSheetId="59" hidden="1">{"via1",#N/A,TRUE,"general";"via2",#N/A,TRUE,"general";"via3",#N/A,TRUE,"general"}</definedName>
    <definedName name="rturu" localSheetId="61" hidden="1">{"via1",#N/A,TRUE,"general";"via2",#N/A,TRUE,"general";"via3",#N/A,TRUE,"general"}</definedName>
    <definedName name="rturu" localSheetId="63" hidden="1">{"via1",#N/A,TRUE,"general";"via2",#N/A,TRUE,"general";"via3",#N/A,TRUE,"general"}</definedName>
    <definedName name="rturu" localSheetId="65" hidden="1">{"via1",#N/A,TRUE,"general";"via2",#N/A,TRUE,"general";"via3",#N/A,TRUE,"general"}</definedName>
    <definedName name="rturu" localSheetId="67" hidden="1">{"via1",#N/A,TRUE,"general";"via2",#N/A,TRUE,"general";"via3",#N/A,TRUE,"general"}</definedName>
    <definedName name="rturu" localSheetId="69" hidden="1">{"via1",#N/A,TRUE,"general";"via2",#N/A,TRUE,"general";"via3",#N/A,TRUE,"general"}</definedName>
    <definedName name="rturu" localSheetId="71" hidden="1">{"via1",#N/A,TRUE,"general";"via2",#N/A,TRUE,"general";"via3",#N/A,TRUE,"general"}</definedName>
    <definedName name="rturu" localSheetId="73" hidden="1">{"via1",#N/A,TRUE,"general";"via2",#N/A,TRUE,"general";"via3",#N/A,TRUE,"general"}</definedName>
    <definedName name="rturu" localSheetId="75" hidden="1">{"via1",#N/A,TRUE,"general";"via2",#N/A,TRUE,"general";"via3",#N/A,TRUE,"general"}</definedName>
    <definedName name="rturu" localSheetId="77" hidden="1">{"via1",#N/A,TRUE,"general";"via2",#N/A,TRUE,"general";"via3",#N/A,TRUE,"general"}</definedName>
    <definedName name="rturu" localSheetId="79"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6" hidden="1">{"via1",#N/A,TRUE,"general";"via2",#N/A,TRUE,"general";"via3",#N/A,TRUE,"general"}</definedName>
    <definedName name="rtut" localSheetId="28" hidden="1">{"via1",#N/A,TRUE,"general";"via2",#N/A,TRUE,"general";"via3",#N/A,TRUE,"general"}</definedName>
    <definedName name="rtut" localSheetId="30" hidden="1">{"via1",#N/A,TRUE,"general";"via2",#N/A,TRUE,"general";"via3",#N/A,TRUE,"general"}</definedName>
    <definedName name="rtut" localSheetId="81" hidden="1">{"via1",#N/A,TRUE,"general";"via2",#N/A,TRUE,"general";"via3",#N/A,TRUE,"general"}</definedName>
    <definedName name="rtut" localSheetId="32" hidden="1">{"via1",#N/A,TRUE,"general";"via2",#N/A,TRUE,"general";"via3",#N/A,TRUE,"general"}</definedName>
    <definedName name="rtut" localSheetId="34" hidden="1">{"via1",#N/A,TRUE,"general";"via2",#N/A,TRUE,"general";"via3",#N/A,TRUE,"general"}</definedName>
    <definedName name="rtut" localSheetId="36" hidden="1">{"via1",#N/A,TRUE,"general";"via2",#N/A,TRUE,"general";"via3",#N/A,TRUE,"general"}</definedName>
    <definedName name="rtut" localSheetId="38" hidden="1">{"via1",#N/A,TRUE,"general";"via2",#N/A,TRUE,"general";"via3",#N/A,TRUE,"general"}</definedName>
    <definedName name="rtut" localSheetId="40" hidden="1">{"via1",#N/A,TRUE,"general";"via2",#N/A,TRUE,"general";"via3",#N/A,TRUE,"general"}</definedName>
    <definedName name="rtut" localSheetId="42" hidden="1">{"via1",#N/A,TRUE,"general";"via2",#N/A,TRUE,"general";"via3",#N/A,TRUE,"general"}</definedName>
    <definedName name="rtut" localSheetId="45" hidden="1">{"via1",#N/A,TRUE,"general";"via2",#N/A,TRUE,"general";"via3",#N/A,TRUE,"general"}</definedName>
    <definedName name="rtut" localSheetId="47" hidden="1">{"via1",#N/A,TRUE,"general";"via2",#N/A,TRUE,"general";"via3",#N/A,TRUE,"general"}</definedName>
    <definedName name="rtut" localSheetId="49" hidden="1">{"via1",#N/A,TRUE,"general";"via2",#N/A,TRUE,"general";"via3",#N/A,TRUE,"general"}</definedName>
    <definedName name="rtut" localSheetId="51" hidden="1">{"via1",#N/A,TRUE,"general";"via2",#N/A,TRUE,"general";"via3",#N/A,TRUE,"general"}</definedName>
    <definedName name="rtut" localSheetId="53" hidden="1">{"via1",#N/A,TRUE,"general";"via2",#N/A,TRUE,"general";"via3",#N/A,TRUE,"general"}</definedName>
    <definedName name="rtut" localSheetId="55" hidden="1">{"via1",#N/A,TRUE,"general";"via2",#N/A,TRUE,"general";"via3",#N/A,TRUE,"general"}</definedName>
    <definedName name="rtut" localSheetId="57" hidden="1">{"via1",#N/A,TRUE,"general";"via2",#N/A,TRUE,"general";"via3",#N/A,TRUE,"general"}</definedName>
    <definedName name="rtut" localSheetId="59" hidden="1">{"via1",#N/A,TRUE,"general";"via2",#N/A,TRUE,"general";"via3",#N/A,TRUE,"general"}</definedName>
    <definedName name="rtut" localSheetId="61" hidden="1">{"via1",#N/A,TRUE,"general";"via2",#N/A,TRUE,"general";"via3",#N/A,TRUE,"general"}</definedName>
    <definedName name="rtut" localSheetId="63" hidden="1">{"via1",#N/A,TRUE,"general";"via2",#N/A,TRUE,"general";"via3",#N/A,TRUE,"general"}</definedName>
    <definedName name="rtut" localSheetId="65" hidden="1">{"via1",#N/A,TRUE,"general";"via2",#N/A,TRUE,"general";"via3",#N/A,TRUE,"general"}</definedName>
    <definedName name="rtut" localSheetId="67" hidden="1">{"via1",#N/A,TRUE,"general";"via2",#N/A,TRUE,"general";"via3",#N/A,TRUE,"general"}</definedName>
    <definedName name="rtut" localSheetId="69" hidden="1">{"via1",#N/A,TRUE,"general";"via2",#N/A,TRUE,"general";"via3",#N/A,TRUE,"general"}</definedName>
    <definedName name="rtut" localSheetId="71" hidden="1">{"via1",#N/A,TRUE,"general";"via2",#N/A,TRUE,"general";"via3",#N/A,TRUE,"general"}</definedName>
    <definedName name="rtut" localSheetId="73" hidden="1">{"via1",#N/A,TRUE,"general";"via2",#N/A,TRUE,"general";"via3",#N/A,TRUE,"general"}</definedName>
    <definedName name="rtut" localSheetId="75" hidden="1">{"via1",#N/A,TRUE,"general";"via2",#N/A,TRUE,"general";"via3",#N/A,TRUE,"general"}</definedName>
    <definedName name="rtut" localSheetId="77" hidden="1">{"via1",#N/A,TRUE,"general";"via2",#N/A,TRUE,"general";"via3",#N/A,TRUE,"general"}</definedName>
    <definedName name="rtut" localSheetId="79"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6" hidden="1">{"via1",#N/A,TRUE,"general";"via2",#N/A,TRUE,"general";"via3",#N/A,TRUE,"general"}</definedName>
    <definedName name="rtutru" localSheetId="28" hidden="1">{"via1",#N/A,TRUE,"general";"via2",#N/A,TRUE,"general";"via3",#N/A,TRUE,"general"}</definedName>
    <definedName name="rtutru" localSheetId="30" hidden="1">{"via1",#N/A,TRUE,"general";"via2",#N/A,TRUE,"general";"via3",#N/A,TRUE,"general"}</definedName>
    <definedName name="rtutru" localSheetId="81" hidden="1">{"via1",#N/A,TRUE,"general";"via2",#N/A,TRUE,"general";"via3",#N/A,TRUE,"general"}</definedName>
    <definedName name="rtutru" localSheetId="32" hidden="1">{"via1",#N/A,TRUE,"general";"via2",#N/A,TRUE,"general";"via3",#N/A,TRUE,"general"}</definedName>
    <definedName name="rtutru" localSheetId="34" hidden="1">{"via1",#N/A,TRUE,"general";"via2",#N/A,TRUE,"general";"via3",#N/A,TRUE,"general"}</definedName>
    <definedName name="rtutru" localSheetId="36" hidden="1">{"via1",#N/A,TRUE,"general";"via2",#N/A,TRUE,"general";"via3",#N/A,TRUE,"general"}</definedName>
    <definedName name="rtutru" localSheetId="38" hidden="1">{"via1",#N/A,TRUE,"general";"via2",#N/A,TRUE,"general";"via3",#N/A,TRUE,"general"}</definedName>
    <definedName name="rtutru" localSheetId="40" hidden="1">{"via1",#N/A,TRUE,"general";"via2",#N/A,TRUE,"general";"via3",#N/A,TRUE,"general"}</definedName>
    <definedName name="rtutru" localSheetId="42" hidden="1">{"via1",#N/A,TRUE,"general";"via2",#N/A,TRUE,"general";"via3",#N/A,TRUE,"general"}</definedName>
    <definedName name="rtutru" localSheetId="45" hidden="1">{"via1",#N/A,TRUE,"general";"via2",#N/A,TRUE,"general";"via3",#N/A,TRUE,"general"}</definedName>
    <definedName name="rtutru" localSheetId="47" hidden="1">{"via1",#N/A,TRUE,"general";"via2",#N/A,TRUE,"general";"via3",#N/A,TRUE,"general"}</definedName>
    <definedName name="rtutru" localSheetId="49" hidden="1">{"via1",#N/A,TRUE,"general";"via2",#N/A,TRUE,"general";"via3",#N/A,TRUE,"general"}</definedName>
    <definedName name="rtutru" localSheetId="51" hidden="1">{"via1",#N/A,TRUE,"general";"via2",#N/A,TRUE,"general";"via3",#N/A,TRUE,"general"}</definedName>
    <definedName name="rtutru" localSheetId="53" hidden="1">{"via1",#N/A,TRUE,"general";"via2",#N/A,TRUE,"general";"via3",#N/A,TRUE,"general"}</definedName>
    <definedName name="rtutru" localSheetId="55" hidden="1">{"via1",#N/A,TRUE,"general";"via2",#N/A,TRUE,"general";"via3",#N/A,TRUE,"general"}</definedName>
    <definedName name="rtutru" localSheetId="57" hidden="1">{"via1",#N/A,TRUE,"general";"via2",#N/A,TRUE,"general";"via3",#N/A,TRUE,"general"}</definedName>
    <definedName name="rtutru" localSheetId="59" hidden="1">{"via1",#N/A,TRUE,"general";"via2",#N/A,TRUE,"general";"via3",#N/A,TRUE,"general"}</definedName>
    <definedName name="rtutru" localSheetId="61" hidden="1">{"via1",#N/A,TRUE,"general";"via2",#N/A,TRUE,"general";"via3",#N/A,TRUE,"general"}</definedName>
    <definedName name="rtutru" localSheetId="63" hidden="1">{"via1",#N/A,TRUE,"general";"via2",#N/A,TRUE,"general";"via3",#N/A,TRUE,"general"}</definedName>
    <definedName name="rtutru" localSheetId="65" hidden="1">{"via1",#N/A,TRUE,"general";"via2",#N/A,TRUE,"general";"via3",#N/A,TRUE,"general"}</definedName>
    <definedName name="rtutru" localSheetId="67" hidden="1">{"via1",#N/A,TRUE,"general";"via2",#N/A,TRUE,"general";"via3",#N/A,TRUE,"general"}</definedName>
    <definedName name="rtutru" localSheetId="69" hidden="1">{"via1",#N/A,TRUE,"general";"via2",#N/A,TRUE,"general";"via3",#N/A,TRUE,"general"}</definedName>
    <definedName name="rtutru" localSheetId="71" hidden="1">{"via1",#N/A,TRUE,"general";"via2",#N/A,TRUE,"general";"via3",#N/A,TRUE,"general"}</definedName>
    <definedName name="rtutru" localSheetId="73" hidden="1">{"via1",#N/A,TRUE,"general";"via2",#N/A,TRUE,"general";"via3",#N/A,TRUE,"general"}</definedName>
    <definedName name="rtutru" localSheetId="75" hidden="1">{"via1",#N/A,TRUE,"general";"via2",#N/A,TRUE,"general";"via3",#N/A,TRUE,"general"}</definedName>
    <definedName name="rtutru" localSheetId="77" hidden="1">{"via1",#N/A,TRUE,"general";"via2",#N/A,TRUE,"general";"via3",#N/A,TRUE,"general"}</definedName>
    <definedName name="rtutru" localSheetId="79"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6" hidden="1">{"via1",#N/A,TRUE,"general";"via2",#N/A,TRUE,"general";"via3",#N/A,TRUE,"general"}</definedName>
    <definedName name="rtuy" localSheetId="28" hidden="1">{"via1",#N/A,TRUE,"general";"via2",#N/A,TRUE,"general";"via3",#N/A,TRUE,"general"}</definedName>
    <definedName name="rtuy" localSheetId="30" hidden="1">{"via1",#N/A,TRUE,"general";"via2",#N/A,TRUE,"general";"via3",#N/A,TRUE,"general"}</definedName>
    <definedName name="rtuy" localSheetId="81" hidden="1">{"via1",#N/A,TRUE,"general";"via2",#N/A,TRUE,"general";"via3",#N/A,TRUE,"general"}</definedName>
    <definedName name="rtuy" localSheetId="32" hidden="1">{"via1",#N/A,TRUE,"general";"via2",#N/A,TRUE,"general";"via3",#N/A,TRUE,"general"}</definedName>
    <definedName name="rtuy" localSheetId="34" hidden="1">{"via1",#N/A,TRUE,"general";"via2",#N/A,TRUE,"general";"via3",#N/A,TRUE,"general"}</definedName>
    <definedName name="rtuy" localSheetId="36" hidden="1">{"via1",#N/A,TRUE,"general";"via2",#N/A,TRUE,"general";"via3",#N/A,TRUE,"general"}</definedName>
    <definedName name="rtuy" localSheetId="38" hidden="1">{"via1",#N/A,TRUE,"general";"via2",#N/A,TRUE,"general";"via3",#N/A,TRUE,"general"}</definedName>
    <definedName name="rtuy" localSheetId="40" hidden="1">{"via1",#N/A,TRUE,"general";"via2",#N/A,TRUE,"general";"via3",#N/A,TRUE,"general"}</definedName>
    <definedName name="rtuy" localSheetId="42" hidden="1">{"via1",#N/A,TRUE,"general";"via2",#N/A,TRUE,"general";"via3",#N/A,TRUE,"general"}</definedName>
    <definedName name="rtuy" localSheetId="45" hidden="1">{"via1",#N/A,TRUE,"general";"via2",#N/A,TRUE,"general";"via3",#N/A,TRUE,"general"}</definedName>
    <definedName name="rtuy" localSheetId="47" hidden="1">{"via1",#N/A,TRUE,"general";"via2",#N/A,TRUE,"general";"via3",#N/A,TRUE,"general"}</definedName>
    <definedName name="rtuy" localSheetId="49" hidden="1">{"via1",#N/A,TRUE,"general";"via2",#N/A,TRUE,"general";"via3",#N/A,TRUE,"general"}</definedName>
    <definedName name="rtuy" localSheetId="51" hidden="1">{"via1",#N/A,TRUE,"general";"via2",#N/A,TRUE,"general";"via3",#N/A,TRUE,"general"}</definedName>
    <definedName name="rtuy" localSheetId="53" hidden="1">{"via1",#N/A,TRUE,"general";"via2",#N/A,TRUE,"general";"via3",#N/A,TRUE,"general"}</definedName>
    <definedName name="rtuy" localSheetId="55" hidden="1">{"via1",#N/A,TRUE,"general";"via2",#N/A,TRUE,"general";"via3",#N/A,TRUE,"general"}</definedName>
    <definedName name="rtuy" localSheetId="57" hidden="1">{"via1",#N/A,TRUE,"general";"via2",#N/A,TRUE,"general";"via3",#N/A,TRUE,"general"}</definedName>
    <definedName name="rtuy" localSheetId="59" hidden="1">{"via1",#N/A,TRUE,"general";"via2",#N/A,TRUE,"general";"via3",#N/A,TRUE,"general"}</definedName>
    <definedName name="rtuy" localSheetId="61" hidden="1">{"via1",#N/A,TRUE,"general";"via2",#N/A,TRUE,"general";"via3",#N/A,TRUE,"general"}</definedName>
    <definedName name="rtuy" localSheetId="63" hidden="1">{"via1",#N/A,TRUE,"general";"via2",#N/A,TRUE,"general";"via3",#N/A,TRUE,"general"}</definedName>
    <definedName name="rtuy" localSheetId="65" hidden="1">{"via1",#N/A,TRUE,"general";"via2",#N/A,TRUE,"general";"via3",#N/A,TRUE,"general"}</definedName>
    <definedName name="rtuy" localSheetId="67" hidden="1">{"via1",#N/A,TRUE,"general";"via2",#N/A,TRUE,"general";"via3",#N/A,TRUE,"general"}</definedName>
    <definedName name="rtuy" localSheetId="69" hidden="1">{"via1",#N/A,TRUE,"general";"via2",#N/A,TRUE,"general";"via3",#N/A,TRUE,"general"}</definedName>
    <definedName name="rtuy" localSheetId="71" hidden="1">{"via1",#N/A,TRUE,"general";"via2",#N/A,TRUE,"general";"via3",#N/A,TRUE,"general"}</definedName>
    <definedName name="rtuy" localSheetId="73" hidden="1">{"via1",#N/A,TRUE,"general";"via2",#N/A,TRUE,"general";"via3",#N/A,TRUE,"general"}</definedName>
    <definedName name="rtuy" localSheetId="75" hidden="1">{"via1",#N/A,TRUE,"general";"via2",#N/A,TRUE,"general";"via3",#N/A,TRUE,"general"}</definedName>
    <definedName name="rtuy" localSheetId="77" hidden="1">{"via1",#N/A,TRUE,"general";"via2",#N/A,TRUE,"general";"via3",#N/A,TRUE,"general"}</definedName>
    <definedName name="rtuy" localSheetId="79"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#REF!</definedName>
    <definedName name="rtyhr" localSheetId="26"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8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40" hidden="1">{"TAB1",#N/A,TRUE,"GENERAL";"TAB2",#N/A,TRUE,"GENERAL";"TAB3",#N/A,TRUE,"GENERAL";"TAB4",#N/A,TRUE,"GENERAL";"TAB5",#N/A,TRUE,"GENERAL"}</definedName>
    <definedName name="rtyhr" localSheetId="42" hidden="1">{"TAB1",#N/A,TRUE,"GENERAL";"TAB2",#N/A,TRUE,"GENERAL";"TAB3",#N/A,TRUE,"GENERAL";"TAB4",#N/A,TRUE,"GENERAL";"TAB5",#N/A,TRUE,"GENERAL"}</definedName>
    <definedName name="rtyhr" localSheetId="45" hidden="1">{"TAB1",#N/A,TRUE,"GENERAL";"TAB2",#N/A,TRUE,"GENERAL";"TAB3",#N/A,TRUE,"GENERAL";"TAB4",#N/A,TRUE,"GENERAL";"TAB5",#N/A,TRUE,"GENERAL"}</definedName>
    <definedName name="rtyhr" localSheetId="47" hidden="1">{"TAB1",#N/A,TRUE,"GENERAL";"TAB2",#N/A,TRUE,"GENERAL";"TAB3",#N/A,TRUE,"GENERAL";"TAB4",#N/A,TRUE,"GENERAL";"TAB5",#N/A,TRUE,"GENERAL"}</definedName>
    <definedName name="rtyhr" localSheetId="49" hidden="1">{"TAB1",#N/A,TRUE,"GENERAL";"TAB2",#N/A,TRUE,"GENERAL";"TAB3",#N/A,TRUE,"GENERAL";"TAB4",#N/A,TRUE,"GENERAL";"TAB5",#N/A,TRUE,"GENERAL"}</definedName>
    <definedName name="rtyhr" localSheetId="51" hidden="1">{"TAB1",#N/A,TRUE,"GENERAL";"TAB2",#N/A,TRUE,"GENERAL";"TAB3",#N/A,TRUE,"GENERAL";"TAB4",#N/A,TRUE,"GENERAL";"TAB5",#N/A,TRUE,"GENERAL"}</definedName>
    <definedName name="rtyhr" localSheetId="53" hidden="1">{"TAB1",#N/A,TRUE,"GENERAL";"TAB2",#N/A,TRUE,"GENERAL";"TAB3",#N/A,TRUE,"GENERAL";"TAB4",#N/A,TRUE,"GENERAL";"TAB5",#N/A,TRUE,"GENERAL"}</definedName>
    <definedName name="rtyhr" localSheetId="55" hidden="1">{"TAB1",#N/A,TRUE,"GENERAL";"TAB2",#N/A,TRUE,"GENERAL";"TAB3",#N/A,TRUE,"GENERAL";"TAB4",#N/A,TRUE,"GENERAL";"TAB5",#N/A,TRUE,"GENERAL"}</definedName>
    <definedName name="rtyhr" localSheetId="57" hidden="1">{"TAB1",#N/A,TRUE,"GENERAL";"TAB2",#N/A,TRUE,"GENERAL";"TAB3",#N/A,TRUE,"GENERAL";"TAB4",#N/A,TRUE,"GENERAL";"TAB5",#N/A,TRUE,"GENERAL"}</definedName>
    <definedName name="rtyhr" localSheetId="59" hidden="1">{"TAB1",#N/A,TRUE,"GENERAL";"TAB2",#N/A,TRUE,"GENERAL";"TAB3",#N/A,TRUE,"GENERAL";"TAB4",#N/A,TRUE,"GENERAL";"TAB5",#N/A,TRUE,"GENERAL"}</definedName>
    <definedName name="rtyhr" localSheetId="61" hidden="1">{"TAB1",#N/A,TRUE,"GENERAL";"TAB2",#N/A,TRUE,"GENERAL";"TAB3",#N/A,TRUE,"GENERAL";"TAB4",#N/A,TRUE,"GENERAL";"TAB5",#N/A,TRUE,"GENERAL"}</definedName>
    <definedName name="rtyhr" localSheetId="63" hidden="1">{"TAB1",#N/A,TRUE,"GENERAL";"TAB2",#N/A,TRUE,"GENERAL";"TAB3",#N/A,TRUE,"GENERAL";"TAB4",#N/A,TRUE,"GENERAL";"TAB5",#N/A,TRUE,"GENERAL"}</definedName>
    <definedName name="rtyhr" localSheetId="65" hidden="1">{"TAB1",#N/A,TRUE,"GENERAL";"TAB2",#N/A,TRUE,"GENERAL";"TAB3",#N/A,TRUE,"GENERAL";"TAB4",#N/A,TRUE,"GENERAL";"TAB5",#N/A,TRUE,"GENERAL"}</definedName>
    <definedName name="rtyhr" localSheetId="67" hidden="1">{"TAB1",#N/A,TRUE,"GENERAL";"TAB2",#N/A,TRUE,"GENERAL";"TAB3",#N/A,TRUE,"GENERAL";"TAB4",#N/A,TRUE,"GENERAL";"TAB5",#N/A,TRUE,"GENERAL"}</definedName>
    <definedName name="rtyhr" localSheetId="69" hidden="1">{"TAB1",#N/A,TRUE,"GENERAL";"TAB2",#N/A,TRUE,"GENERAL";"TAB3",#N/A,TRUE,"GENERAL";"TAB4",#N/A,TRUE,"GENERAL";"TAB5",#N/A,TRUE,"GENERAL"}</definedName>
    <definedName name="rtyhr" localSheetId="71" hidden="1">{"TAB1",#N/A,TRUE,"GENERAL";"TAB2",#N/A,TRUE,"GENERAL";"TAB3",#N/A,TRUE,"GENERAL";"TAB4",#N/A,TRUE,"GENERAL";"TAB5",#N/A,TRUE,"GENERAL"}</definedName>
    <definedName name="rtyhr" localSheetId="73" hidden="1">{"TAB1",#N/A,TRUE,"GENERAL";"TAB2",#N/A,TRUE,"GENERAL";"TAB3",#N/A,TRUE,"GENERAL";"TAB4",#N/A,TRUE,"GENERAL";"TAB5",#N/A,TRUE,"GENERAL"}</definedName>
    <definedName name="rtyhr" localSheetId="75" hidden="1">{"TAB1",#N/A,TRUE,"GENERAL";"TAB2",#N/A,TRUE,"GENERAL";"TAB3",#N/A,TRUE,"GENERAL";"TAB4",#N/A,TRUE,"GENERAL";"TAB5",#N/A,TRUE,"GENERAL"}</definedName>
    <definedName name="rtyhr" localSheetId="77" hidden="1">{"TAB1",#N/A,TRUE,"GENERAL";"TAB2",#N/A,TRUE,"GENERAL";"TAB3",#N/A,TRUE,"GENERAL";"TAB4",#N/A,TRUE,"GENERAL";"TAB5",#N/A,TRUE,"GENERAL"}</definedName>
    <definedName name="rtyhr" localSheetId="79"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6" hidden="1">{"via1",#N/A,TRUE,"general";"via2",#N/A,TRUE,"general";"via3",#N/A,TRUE,"general"}</definedName>
    <definedName name="rtym" localSheetId="28" hidden="1">{"via1",#N/A,TRUE,"general";"via2",#N/A,TRUE,"general";"via3",#N/A,TRUE,"general"}</definedName>
    <definedName name="rtym" localSheetId="30" hidden="1">{"via1",#N/A,TRUE,"general";"via2",#N/A,TRUE,"general";"via3",#N/A,TRUE,"general"}</definedName>
    <definedName name="rtym" localSheetId="81" hidden="1">{"via1",#N/A,TRUE,"general";"via2",#N/A,TRUE,"general";"via3",#N/A,TRUE,"general"}</definedName>
    <definedName name="rtym" localSheetId="32" hidden="1">{"via1",#N/A,TRUE,"general";"via2",#N/A,TRUE,"general";"via3",#N/A,TRUE,"general"}</definedName>
    <definedName name="rtym" localSheetId="34" hidden="1">{"via1",#N/A,TRUE,"general";"via2",#N/A,TRUE,"general";"via3",#N/A,TRUE,"general"}</definedName>
    <definedName name="rtym" localSheetId="36" hidden="1">{"via1",#N/A,TRUE,"general";"via2",#N/A,TRUE,"general";"via3",#N/A,TRUE,"general"}</definedName>
    <definedName name="rtym" localSheetId="38" hidden="1">{"via1",#N/A,TRUE,"general";"via2",#N/A,TRUE,"general";"via3",#N/A,TRUE,"general"}</definedName>
    <definedName name="rtym" localSheetId="40" hidden="1">{"via1",#N/A,TRUE,"general";"via2",#N/A,TRUE,"general";"via3",#N/A,TRUE,"general"}</definedName>
    <definedName name="rtym" localSheetId="42" hidden="1">{"via1",#N/A,TRUE,"general";"via2",#N/A,TRUE,"general";"via3",#N/A,TRUE,"general"}</definedName>
    <definedName name="rtym" localSheetId="45" hidden="1">{"via1",#N/A,TRUE,"general";"via2",#N/A,TRUE,"general";"via3",#N/A,TRUE,"general"}</definedName>
    <definedName name="rtym" localSheetId="47" hidden="1">{"via1",#N/A,TRUE,"general";"via2",#N/A,TRUE,"general";"via3",#N/A,TRUE,"general"}</definedName>
    <definedName name="rtym" localSheetId="49" hidden="1">{"via1",#N/A,TRUE,"general";"via2",#N/A,TRUE,"general";"via3",#N/A,TRUE,"general"}</definedName>
    <definedName name="rtym" localSheetId="51" hidden="1">{"via1",#N/A,TRUE,"general";"via2",#N/A,TRUE,"general";"via3",#N/A,TRUE,"general"}</definedName>
    <definedName name="rtym" localSheetId="53" hidden="1">{"via1",#N/A,TRUE,"general";"via2",#N/A,TRUE,"general";"via3",#N/A,TRUE,"general"}</definedName>
    <definedName name="rtym" localSheetId="55" hidden="1">{"via1",#N/A,TRUE,"general";"via2",#N/A,TRUE,"general";"via3",#N/A,TRUE,"general"}</definedName>
    <definedName name="rtym" localSheetId="57" hidden="1">{"via1",#N/A,TRUE,"general";"via2",#N/A,TRUE,"general";"via3",#N/A,TRUE,"general"}</definedName>
    <definedName name="rtym" localSheetId="59" hidden="1">{"via1",#N/A,TRUE,"general";"via2",#N/A,TRUE,"general";"via3",#N/A,TRUE,"general"}</definedName>
    <definedName name="rtym" localSheetId="61" hidden="1">{"via1",#N/A,TRUE,"general";"via2",#N/A,TRUE,"general";"via3",#N/A,TRUE,"general"}</definedName>
    <definedName name="rtym" localSheetId="63" hidden="1">{"via1",#N/A,TRUE,"general";"via2",#N/A,TRUE,"general";"via3",#N/A,TRUE,"general"}</definedName>
    <definedName name="rtym" localSheetId="65" hidden="1">{"via1",#N/A,TRUE,"general";"via2",#N/A,TRUE,"general";"via3",#N/A,TRUE,"general"}</definedName>
    <definedName name="rtym" localSheetId="67" hidden="1">{"via1",#N/A,TRUE,"general";"via2",#N/A,TRUE,"general";"via3",#N/A,TRUE,"general"}</definedName>
    <definedName name="rtym" localSheetId="69" hidden="1">{"via1",#N/A,TRUE,"general";"via2",#N/A,TRUE,"general";"via3",#N/A,TRUE,"general"}</definedName>
    <definedName name="rtym" localSheetId="71" hidden="1">{"via1",#N/A,TRUE,"general";"via2",#N/A,TRUE,"general";"via3",#N/A,TRUE,"general"}</definedName>
    <definedName name="rtym" localSheetId="73" hidden="1">{"via1",#N/A,TRUE,"general";"via2",#N/A,TRUE,"general";"via3",#N/A,TRUE,"general"}</definedName>
    <definedName name="rtym" localSheetId="75" hidden="1">{"via1",#N/A,TRUE,"general";"via2",#N/A,TRUE,"general";"via3",#N/A,TRUE,"general"}</definedName>
    <definedName name="rtym" localSheetId="77" hidden="1">{"via1",#N/A,TRUE,"general";"via2",#N/A,TRUE,"general";"via3",#N/A,TRUE,"general"}</definedName>
    <definedName name="rtym" localSheetId="79"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6"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8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40" hidden="1">{"TAB1",#N/A,TRUE,"GENERAL";"TAB2",#N/A,TRUE,"GENERAL";"TAB3",#N/A,TRUE,"GENERAL";"TAB4",#N/A,TRUE,"GENERAL";"TAB5",#N/A,TRUE,"GENERAL"}</definedName>
    <definedName name="rtyrey" localSheetId="42" hidden="1">{"TAB1",#N/A,TRUE,"GENERAL";"TAB2",#N/A,TRUE,"GENERAL";"TAB3",#N/A,TRUE,"GENERAL";"TAB4",#N/A,TRUE,"GENERAL";"TAB5",#N/A,TRUE,"GENERAL"}</definedName>
    <definedName name="rtyrey" localSheetId="45" hidden="1">{"TAB1",#N/A,TRUE,"GENERAL";"TAB2",#N/A,TRUE,"GENERAL";"TAB3",#N/A,TRUE,"GENERAL";"TAB4",#N/A,TRUE,"GENERAL";"TAB5",#N/A,TRUE,"GENERAL"}</definedName>
    <definedName name="rtyrey" localSheetId="47" hidden="1">{"TAB1",#N/A,TRUE,"GENERAL";"TAB2",#N/A,TRUE,"GENERAL";"TAB3",#N/A,TRUE,"GENERAL";"TAB4",#N/A,TRUE,"GENERAL";"TAB5",#N/A,TRUE,"GENERAL"}</definedName>
    <definedName name="rtyrey" localSheetId="49" hidden="1">{"TAB1",#N/A,TRUE,"GENERAL";"TAB2",#N/A,TRUE,"GENERAL";"TAB3",#N/A,TRUE,"GENERAL";"TAB4",#N/A,TRUE,"GENERAL";"TAB5",#N/A,TRUE,"GENERAL"}</definedName>
    <definedName name="rtyrey" localSheetId="51" hidden="1">{"TAB1",#N/A,TRUE,"GENERAL";"TAB2",#N/A,TRUE,"GENERAL";"TAB3",#N/A,TRUE,"GENERAL";"TAB4",#N/A,TRUE,"GENERAL";"TAB5",#N/A,TRUE,"GENERAL"}</definedName>
    <definedName name="rtyrey" localSheetId="53" hidden="1">{"TAB1",#N/A,TRUE,"GENERAL";"TAB2",#N/A,TRUE,"GENERAL";"TAB3",#N/A,TRUE,"GENERAL";"TAB4",#N/A,TRUE,"GENERAL";"TAB5",#N/A,TRUE,"GENERAL"}</definedName>
    <definedName name="rtyrey" localSheetId="55" hidden="1">{"TAB1",#N/A,TRUE,"GENERAL";"TAB2",#N/A,TRUE,"GENERAL";"TAB3",#N/A,TRUE,"GENERAL";"TAB4",#N/A,TRUE,"GENERAL";"TAB5",#N/A,TRUE,"GENERAL"}</definedName>
    <definedName name="rtyrey" localSheetId="57" hidden="1">{"TAB1",#N/A,TRUE,"GENERAL";"TAB2",#N/A,TRUE,"GENERAL";"TAB3",#N/A,TRUE,"GENERAL";"TAB4",#N/A,TRUE,"GENERAL";"TAB5",#N/A,TRUE,"GENERAL"}</definedName>
    <definedName name="rtyrey" localSheetId="59" hidden="1">{"TAB1",#N/A,TRUE,"GENERAL";"TAB2",#N/A,TRUE,"GENERAL";"TAB3",#N/A,TRUE,"GENERAL";"TAB4",#N/A,TRUE,"GENERAL";"TAB5",#N/A,TRUE,"GENERAL"}</definedName>
    <definedName name="rtyrey" localSheetId="61" hidden="1">{"TAB1",#N/A,TRUE,"GENERAL";"TAB2",#N/A,TRUE,"GENERAL";"TAB3",#N/A,TRUE,"GENERAL";"TAB4",#N/A,TRUE,"GENERAL";"TAB5",#N/A,TRUE,"GENERAL"}</definedName>
    <definedName name="rtyrey" localSheetId="63" hidden="1">{"TAB1",#N/A,TRUE,"GENERAL";"TAB2",#N/A,TRUE,"GENERAL";"TAB3",#N/A,TRUE,"GENERAL";"TAB4",#N/A,TRUE,"GENERAL";"TAB5",#N/A,TRUE,"GENERAL"}</definedName>
    <definedName name="rtyrey" localSheetId="65" hidden="1">{"TAB1",#N/A,TRUE,"GENERAL";"TAB2",#N/A,TRUE,"GENERAL";"TAB3",#N/A,TRUE,"GENERAL";"TAB4",#N/A,TRUE,"GENERAL";"TAB5",#N/A,TRUE,"GENERAL"}</definedName>
    <definedName name="rtyrey" localSheetId="67" hidden="1">{"TAB1",#N/A,TRUE,"GENERAL";"TAB2",#N/A,TRUE,"GENERAL";"TAB3",#N/A,TRUE,"GENERAL";"TAB4",#N/A,TRUE,"GENERAL";"TAB5",#N/A,TRUE,"GENERAL"}</definedName>
    <definedName name="rtyrey" localSheetId="69" hidden="1">{"TAB1",#N/A,TRUE,"GENERAL";"TAB2",#N/A,TRUE,"GENERAL";"TAB3",#N/A,TRUE,"GENERAL";"TAB4",#N/A,TRUE,"GENERAL";"TAB5",#N/A,TRUE,"GENERAL"}</definedName>
    <definedName name="rtyrey" localSheetId="71" hidden="1">{"TAB1",#N/A,TRUE,"GENERAL";"TAB2",#N/A,TRUE,"GENERAL";"TAB3",#N/A,TRUE,"GENERAL";"TAB4",#N/A,TRUE,"GENERAL";"TAB5",#N/A,TRUE,"GENERAL"}</definedName>
    <definedName name="rtyrey" localSheetId="73" hidden="1">{"TAB1",#N/A,TRUE,"GENERAL";"TAB2",#N/A,TRUE,"GENERAL";"TAB3",#N/A,TRUE,"GENERAL";"TAB4",#N/A,TRUE,"GENERAL";"TAB5",#N/A,TRUE,"GENERAL"}</definedName>
    <definedName name="rtyrey" localSheetId="75" hidden="1">{"TAB1",#N/A,TRUE,"GENERAL";"TAB2",#N/A,TRUE,"GENERAL";"TAB3",#N/A,TRUE,"GENERAL";"TAB4",#N/A,TRUE,"GENERAL";"TAB5",#N/A,TRUE,"GENERAL"}</definedName>
    <definedName name="rtyrey" localSheetId="77" hidden="1">{"TAB1",#N/A,TRUE,"GENERAL";"TAB2",#N/A,TRUE,"GENERAL";"TAB3",#N/A,TRUE,"GENERAL";"TAB4",#N/A,TRUE,"GENERAL";"TAB5",#N/A,TRUE,"GENERAL"}</definedName>
    <definedName name="rtyrey" localSheetId="79"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6" hidden="1">{"via1",#N/A,TRUE,"general";"via2",#N/A,TRUE,"general";"via3",#N/A,TRUE,"general"}</definedName>
    <definedName name="rtyrh" localSheetId="28" hidden="1">{"via1",#N/A,TRUE,"general";"via2",#N/A,TRUE,"general";"via3",#N/A,TRUE,"general"}</definedName>
    <definedName name="rtyrh" localSheetId="30" hidden="1">{"via1",#N/A,TRUE,"general";"via2",#N/A,TRUE,"general";"via3",#N/A,TRUE,"general"}</definedName>
    <definedName name="rtyrh" localSheetId="81" hidden="1">{"via1",#N/A,TRUE,"general";"via2",#N/A,TRUE,"general";"via3",#N/A,TRUE,"general"}</definedName>
    <definedName name="rtyrh" localSheetId="32" hidden="1">{"via1",#N/A,TRUE,"general";"via2",#N/A,TRUE,"general";"via3",#N/A,TRUE,"general"}</definedName>
    <definedName name="rtyrh" localSheetId="34" hidden="1">{"via1",#N/A,TRUE,"general";"via2",#N/A,TRUE,"general";"via3",#N/A,TRUE,"general"}</definedName>
    <definedName name="rtyrh" localSheetId="36" hidden="1">{"via1",#N/A,TRUE,"general";"via2",#N/A,TRUE,"general";"via3",#N/A,TRUE,"general"}</definedName>
    <definedName name="rtyrh" localSheetId="38" hidden="1">{"via1",#N/A,TRUE,"general";"via2",#N/A,TRUE,"general";"via3",#N/A,TRUE,"general"}</definedName>
    <definedName name="rtyrh" localSheetId="40" hidden="1">{"via1",#N/A,TRUE,"general";"via2",#N/A,TRUE,"general";"via3",#N/A,TRUE,"general"}</definedName>
    <definedName name="rtyrh" localSheetId="42" hidden="1">{"via1",#N/A,TRUE,"general";"via2",#N/A,TRUE,"general";"via3",#N/A,TRUE,"general"}</definedName>
    <definedName name="rtyrh" localSheetId="45" hidden="1">{"via1",#N/A,TRUE,"general";"via2",#N/A,TRUE,"general";"via3",#N/A,TRUE,"general"}</definedName>
    <definedName name="rtyrh" localSheetId="47" hidden="1">{"via1",#N/A,TRUE,"general";"via2",#N/A,TRUE,"general";"via3",#N/A,TRUE,"general"}</definedName>
    <definedName name="rtyrh" localSheetId="49" hidden="1">{"via1",#N/A,TRUE,"general";"via2",#N/A,TRUE,"general";"via3",#N/A,TRUE,"general"}</definedName>
    <definedName name="rtyrh" localSheetId="51" hidden="1">{"via1",#N/A,TRUE,"general";"via2",#N/A,TRUE,"general";"via3",#N/A,TRUE,"general"}</definedName>
    <definedName name="rtyrh" localSheetId="53" hidden="1">{"via1",#N/A,TRUE,"general";"via2",#N/A,TRUE,"general";"via3",#N/A,TRUE,"general"}</definedName>
    <definedName name="rtyrh" localSheetId="55" hidden="1">{"via1",#N/A,TRUE,"general";"via2",#N/A,TRUE,"general";"via3",#N/A,TRUE,"general"}</definedName>
    <definedName name="rtyrh" localSheetId="57" hidden="1">{"via1",#N/A,TRUE,"general";"via2",#N/A,TRUE,"general";"via3",#N/A,TRUE,"general"}</definedName>
    <definedName name="rtyrh" localSheetId="59" hidden="1">{"via1",#N/A,TRUE,"general";"via2",#N/A,TRUE,"general";"via3",#N/A,TRUE,"general"}</definedName>
    <definedName name="rtyrh" localSheetId="61" hidden="1">{"via1",#N/A,TRUE,"general";"via2",#N/A,TRUE,"general";"via3",#N/A,TRUE,"general"}</definedName>
    <definedName name="rtyrh" localSheetId="63" hidden="1">{"via1",#N/A,TRUE,"general";"via2",#N/A,TRUE,"general";"via3",#N/A,TRUE,"general"}</definedName>
    <definedName name="rtyrh" localSheetId="65" hidden="1">{"via1",#N/A,TRUE,"general";"via2",#N/A,TRUE,"general";"via3",#N/A,TRUE,"general"}</definedName>
    <definedName name="rtyrh" localSheetId="67" hidden="1">{"via1",#N/A,TRUE,"general";"via2",#N/A,TRUE,"general";"via3",#N/A,TRUE,"general"}</definedName>
    <definedName name="rtyrh" localSheetId="69" hidden="1">{"via1",#N/A,TRUE,"general";"via2",#N/A,TRUE,"general";"via3",#N/A,TRUE,"general"}</definedName>
    <definedName name="rtyrh" localSheetId="71" hidden="1">{"via1",#N/A,TRUE,"general";"via2",#N/A,TRUE,"general";"via3",#N/A,TRUE,"general"}</definedName>
    <definedName name="rtyrh" localSheetId="73" hidden="1">{"via1",#N/A,TRUE,"general";"via2",#N/A,TRUE,"general";"via3",#N/A,TRUE,"general"}</definedName>
    <definedName name="rtyrh" localSheetId="75" hidden="1">{"via1",#N/A,TRUE,"general";"via2",#N/A,TRUE,"general";"via3",#N/A,TRUE,"general"}</definedName>
    <definedName name="rtyrh" localSheetId="77" hidden="1">{"via1",#N/A,TRUE,"general";"via2",#N/A,TRUE,"general";"via3",#N/A,TRUE,"general"}</definedName>
    <definedName name="rtyrh" localSheetId="79"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6" hidden="1">{"via1",#N/A,TRUE,"general";"via2",#N/A,TRUE,"general";"via3",#N/A,TRUE,"general"}</definedName>
    <definedName name="RTYRTY" localSheetId="28" hidden="1">{"via1",#N/A,TRUE,"general";"via2",#N/A,TRUE,"general";"via3",#N/A,TRUE,"general"}</definedName>
    <definedName name="RTYRTY" localSheetId="30" hidden="1">{"via1",#N/A,TRUE,"general";"via2",#N/A,TRUE,"general";"via3",#N/A,TRUE,"general"}</definedName>
    <definedName name="RTYRTY" localSheetId="81" hidden="1">{"via1",#N/A,TRUE,"general";"via2",#N/A,TRUE,"general";"via3",#N/A,TRUE,"general"}</definedName>
    <definedName name="RTYRTY" localSheetId="32" hidden="1">{"via1",#N/A,TRUE,"general";"via2",#N/A,TRUE,"general";"via3",#N/A,TRUE,"general"}</definedName>
    <definedName name="RTYRTY" localSheetId="34" hidden="1">{"via1",#N/A,TRUE,"general";"via2",#N/A,TRUE,"general";"via3",#N/A,TRUE,"general"}</definedName>
    <definedName name="RTYRTY" localSheetId="36" hidden="1">{"via1",#N/A,TRUE,"general";"via2",#N/A,TRUE,"general";"via3",#N/A,TRUE,"general"}</definedName>
    <definedName name="RTYRTY" localSheetId="38" hidden="1">{"via1",#N/A,TRUE,"general";"via2",#N/A,TRUE,"general";"via3",#N/A,TRUE,"general"}</definedName>
    <definedName name="RTYRTY" localSheetId="40" hidden="1">{"via1",#N/A,TRUE,"general";"via2",#N/A,TRUE,"general";"via3",#N/A,TRUE,"general"}</definedName>
    <definedName name="RTYRTY" localSheetId="42" hidden="1">{"via1",#N/A,TRUE,"general";"via2",#N/A,TRUE,"general";"via3",#N/A,TRUE,"general"}</definedName>
    <definedName name="RTYRTY" localSheetId="45" hidden="1">{"via1",#N/A,TRUE,"general";"via2",#N/A,TRUE,"general";"via3",#N/A,TRUE,"general"}</definedName>
    <definedName name="RTYRTY" localSheetId="47" hidden="1">{"via1",#N/A,TRUE,"general";"via2",#N/A,TRUE,"general";"via3",#N/A,TRUE,"general"}</definedName>
    <definedName name="RTYRTY" localSheetId="49" hidden="1">{"via1",#N/A,TRUE,"general";"via2",#N/A,TRUE,"general";"via3",#N/A,TRUE,"general"}</definedName>
    <definedName name="RTYRTY" localSheetId="51" hidden="1">{"via1",#N/A,TRUE,"general";"via2",#N/A,TRUE,"general";"via3",#N/A,TRUE,"general"}</definedName>
    <definedName name="RTYRTY" localSheetId="53" hidden="1">{"via1",#N/A,TRUE,"general";"via2",#N/A,TRUE,"general";"via3",#N/A,TRUE,"general"}</definedName>
    <definedName name="RTYRTY" localSheetId="55" hidden="1">{"via1",#N/A,TRUE,"general";"via2",#N/A,TRUE,"general";"via3",#N/A,TRUE,"general"}</definedName>
    <definedName name="RTYRTY" localSheetId="57" hidden="1">{"via1",#N/A,TRUE,"general";"via2",#N/A,TRUE,"general";"via3",#N/A,TRUE,"general"}</definedName>
    <definedName name="RTYRTY" localSheetId="59" hidden="1">{"via1",#N/A,TRUE,"general";"via2",#N/A,TRUE,"general";"via3",#N/A,TRUE,"general"}</definedName>
    <definedName name="RTYRTY" localSheetId="61" hidden="1">{"via1",#N/A,TRUE,"general";"via2",#N/A,TRUE,"general";"via3",#N/A,TRUE,"general"}</definedName>
    <definedName name="RTYRTY" localSheetId="63" hidden="1">{"via1",#N/A,TRUE,"general";"via2",#N/A,TRUE,"general";"via3",#N/A,TRUE,"general"}</definedName>
    <definedName name="RTYRTY" localSheetId="65" hidden="1">{"via1",#N/A,TRUE,"general";"via2",#N/A,TRUE,"general";"via3",#N/A,TRUE,"general"}</definedName>
    <definedName name="RTYRTY" localSheetId="67" hidden="1">{"via1",#N/A,TRUE,"general";"via2",#N/A,TRUE,"general";"via3",#N/A,TRUE,"general"}</definedName>
    <definedName name="RTYRTY" localSheetId="69" hidden="1">{"via1",#N/A,TRUE,"general";"via2",#N/A,TRUE,"general";"via3",#N/A,TRUE,"general"}</definedName>
    <definedName name="RTYRTY" localSheetId="71" hidden="1">{"via1",#N/A,TRUE,"general";"via2",#N/A,TRUE,"general";"via3",#N/A,TRUE,"general"}</definedName>
    <definedName name="RTYRTY" localSheetId="73" hidden="1">{"via1",#N/A,TRUE,"general";"via2",#N/A,TRUE,"general";"via3",#N/A,TRUE,"general"}</definedName>
    <definedName name="RTYRTY" localSheetId="75" hidden="1">{"via1",#N/A,TRUE,"general";"via2",#N/A,TRUE,"general";"via3",#N/A,TRUE,"general"}</definedName>
    <definedName name="RTYRTY" localSheetId="77" hidden="1">{"via1",#N/A,TRUE,"general";"via2",#N/A,TRUE,"general";"via3",#N/A,TRUE,"general"}</definedName>
    <definedName name="RTYRTY" localSheetId="79"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6" hidden="1">{"TAB1",#N/A,TRUE,"GENERAL";"TAB2",#N/A,TRUE,"GENERAL";"TAB3",#N/A,TRUE,"GENERAL";"TAB4",#N/A,TRUE,"GENERAL";"TAB5",#N/A,TRUE,"GENERAL"}</definedName>
    <definedName name="rtyt" localSheetId="28" hidden="1">{"TAB1",#N/A,TRUE,"GENERAL";"TAB2",#N/A,TRUE,"GENERAL";"TAB3",#N/A,TRUE,"GENERAL";"TAB4",#N/A,TRUE,"GENERAL";"TAB5",#N/A,TRUE,"GENERAL"}</definedName>
    <definedName name="rtyt" localSheetId="30" hidden="1">{"TAB1",#N/A,TRUE,"GENERAL";"TAB2",#N/A,TRUE,"GENERAL";"TAB3",#N/A,TRUE,"GENERAL";"TAB4",#N/A,TRUE,"GENERAL";"TAB5",#N/A,TRUE,"GENERAL"}</definedName>
    <definedName name="rtyt" localSheetId="8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4" hidden="1">{"TAB1",#N/A,TRUE,"GENERAL";"TAB2",#N/A,TRUE,"GENERAL";"TAB3",#N/A,TRUE,"GENERAL";"TAB4",#N/A,TRUE,"GENERAL";"TAB5",#N/A,TRUE,"GENERAL"}</definedName>
    <definedName name="rtyt" localSheetId="36" hidden="1">{"TAB1",#N/A,TRUE,"GENERAL";"TAB2",#N/A,TRUE,"GENERAL";"TAB3",#N/A,TRUE,"GENERAL";"TAB4",#N/A,TRUE,"GENERAL";"TAB5",#N/A,TRUE,"GENERAL"}</definedName>
    <definedName name="rtyt" localSheetId="38" hidden="1">{"TAB1",#N/A,TRUE,"GENERAL";"TAB2",#N/A,TRUE,"GENERAL";"TAB3",#N/A,TRUE,"GENERAL";"TAB4",#N/A,TRUE,"GENERAL";"TAB5",#N/A,TRUE,"GENERAL"}</definedName>
    <definedName name="rtyt" localSheetId="40" hidden="1">{"TAB1",#N/A,TRUE,"GENERAL";"TAB2",#N/A,TRUE,"GENERAL";"TAB3",#N/A,TRUE,"GENERAL";"TAB4",#N/A,TRUE,"GENERAL";"TAB5",#N/A,TRUE,"GENERAL"}</definedName>
    <definedName name="rtyt" localSheetId="42" hidden="1">{"TAB1",#N/A,TRUE,"GENERAL";"TAB2",#N/A,TRUE,"GENERAL";"TAB3",#N/A,TRUE,"GENERAL";"TAB4",#N/A,TRUE,"GENERAL";"TAB5",#N/A,TRUE,"GENERAL"}</definedName>
    <definedName name="rtyt" localSheetId="45" hidden="1">{"TAB1",#N/A,TRUE,"GENERAL";"TAB2",#N/A,TRUE,"GENERAL";"TAB3",#N/A,TRUE,"GENERAL";"TAB4",#N/A,TRUE,"GENERAL";"TAB5",#N/A,TRUE,"GENERAL"}</definedName>
    <definedName name="rtyt" localSheetId="47" hidden="1">{"TAB1",#N/A,TRUE,"GENERAL";"TAB2",#N/A,TRUE,"GENERAL";"TAB3",#N/A,TRUE,"GENERAL";"TAB4",#N/A,TRUE,"GENERAL";"TAB5",#N/A,TRUE,"GENERAL"}</definedName>
    <definedName name="rtyt" localSheetId="49" hidden="1">{"TAB1",#N/A,TRUE,"GENERAL";"TAB2",#N/A,TRUE,"GENERAL";"TAB3",#N/A,TRUE,"GENERAL";"TAB4",#N/A,TRUE,"GENERAL";"TAB5",#N/A,TRUE,"GENERAL"}</definedName>
    <definedName name="rtyt" localSheetId="51" hidden="1">{"TAB1",#N/A,TRUE,"GENERAL";"TAB2",#N/A,TRUE,"GENERAL";"TAB3",#N/A,TRUE,"GENERAL";"TAB4",#N/A,TRUE,"GENERAL";"TAB5",#N/A,TRUE,"GENERAL"}</definedName>
    <definedName name="rtyt" localSheetId="53" hidden="1">{"TAB1",#N/A,TRUE,"GENERAL";"TAB2",#N/A,TRUE,"GENERAL";"TAB3",#N/A,TRUE,"GENERAL";"TAB4",#N/A,TRUE,"GENERAL";"TAB5",#N/A,TRUE,"GENERAL"}</definedName>
    <definedName name="rtyt" localSheetId="55" hidden="1">{"TAB1",#N/A,TRUE,"GENERAL";"TAB2",#N/A,TRUE,"GENERAL";"TAB3",#N/A,TRUE,"GENERAL";"TAB4",#N/A,TRUE,"GENERAL";"TAB5",#N/A,TRUE,"GENERAL"}</definedName>
    <definedName name="rtyt" localSheetId="57" hidden="1">{"TAB1",#N/A,TRUE,"GENERAL";"TAB2",#N/A,TRUE,"GENERAL";"TAB3",#N/A,TRUE,"GENERAL";"TAB4",#N/A,TRUE,"GENERAL";"TAB5",#N/A,TRUE,"GENERAL"}</definedName>
    <definedName name="rtyt" localSheetId="59" hidden="1">{"TAB1",#N/A,TRUE,"GENERAL";"TAB2",#N/A,TRUE,"GENERAL";"TAB3",#N/A,TRUE,"GENERAL";"TAB4",#N/A,TRUE,"GENERAL";"TAB5",#N/A,TRUE,"GENERAL"}</definedName>
    <definedName name="rtyt" localSheetId="61" hidden="1">{"TAB1",#N/A,TRUE,"GENERAL";"TAB2",#N/A,TRUE,"GENERAL";"TAB3",#N/A,TRUE,"GENERAL";"TAB4",#N/A,TRUE,"GENERAL";"TAB5",#N/A,TRUE,"GENERAL"}</definedName>
    <definedName name="rtyt" localSheetId="63" hidden="1">{"TAB1",#N/A,TRUE,"GENERAL";"TAB2",#N/A,TRUE,"GENERAL";"TAB3",#N/A,TRUE,"GENERAL";"TAB4",#N/A,TRUE,"GENERAL";"TAB5",#N/A,TRUE,"GENERAL"}</definedName>
    <definedName name="rtyt" localSheetId="65" hidden="1">{"TAB1",#N/A,TRUE,"GENERAL";"TAB2",#N/A,TRUE,"GENERAL";"TAB3",#N/A,TRUE,"GENERAL";"TAB4",#N/A,TRUE,"GENERAL";"TAB5",#N/A,TRUE,"GENERAL"}</definedName>
    <definedName name="rtyt" localSheetId="67" hidden="1">{"TAB1",#N/A,TRUE,"GENERAL";"TAB2",#N/A,TRUE,"GENERAL";"TAB3",#N/A,TRUE,"GENERAL";"TAB4",#N/A,TRUE,"GENERAL";"TAB5",#N/A,TRUE,"GENERAL"}</definedName>
    <definedName name="rtyt" localSheetId="69" hidden="1">{"TAB1",#N/A,TRUE,"GENERAL";"TAB2",#N/A,TRUE,"GENERAL";"TAB3",#N/A,TRUE,"GENERAL";"TAB4",#N/A,TRUE,"GENERAL";"TAB5",#N/A,TRUE,"GENERAL"}</definedName>
    <definedName name="rtyt" localSheetId="71" hidden="1">{"TAB1",#N/A,TRUE,"GENERAL";"TAB2",#N/A,TRUE,"GENERAL";"TAB3",#N/A,TRUE,"GENERAL";"TAB4",#N/A,TRUE,"GENERAL";"TAB5",#N/A,TRUE,"GENERAL"}</definedName>
    <definedName name="rtyt" localSheetId="73" hidden="1">{"TAB1",#N/A,TRUE,"GENERAL";"TAB2",#N/A,TRUE,"GENERAL";"TAB3",#N/A,TRUE,"GENERAL";"TAB4",#N/A,TRUE,"GENERAL";"TAB5",#N/A,TRUE,"GENERAL"}</definedName>
    <definedName name="rtyt" localSheetId="75" hidden="1">{"TAB1",#N/A,TRUE,"GENERAL";"TAB2",#N/A,TRUE,"GENERAL";"TAB3",#N/A,TRUE,"GENERAL";"TAB4",#N/A,TRUE,"GENERAL";"TAB5",#N/A,TRUE,"GENERAL"}</definedName>
    <definedName name="rtyt" localSheetId="77" hidden="1">{"TAB1",#N/A,TRUE,"GENERAL";"TAB2",#N/A,TRUE,"GENERAL";"TAB3",#N/A,TRUE,"GENERAL";"TAB4",#N/A,TRUE,"GENERAL";"TAB5",#N/A,TRUE,"GENERAL"}</definedName>
    <definedName name="rtyt" localSheetId="79"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6" hidden="1">{"via1",#N/A,TRUE,"general";"via2",#N/A,TRUE,"general";"via3",#N/A,TRUE,"general"}</definedName>
    <definedName name="rtytry" localSheetId="28" hidden="1">{"via1",#N/A,TRUE,"general";"via2",#N/A,TRUE,"general";"via3",#N/A,TRUE,"general"}</definedName>
    <definedName name="rtytry" localSheetId="30" hidden="1">{"via1",#N/A,TRUE,"general";"via2",#N/A,TRUE,"general";"via3",#N/A,TRUE,"general"}</definedName>
    <definedName name="rtytry" localSheetId="81" hidden="1">{"via1",#N/A,TRUE,"general";"via2",#N/A,TRUE,"general";"via3",#N/A,TRUE,"general"}</definedName>
    <definedName name="rtytry" localSheetId="32" hidden="1">{"via1",#N/A,TRUE,"general";"via2",#N/A,TRUE,"general";"via3",#N/A,TRUE,"general"}</definedName>
    <definedName name="rtytry" localSheetId="34" hidden="1">{"via1",#N/A,TRUE,"general";"via2",#N/A,TRUE,"general";"via3",#N/A,TRUE,"general"}</definedName>
    <definedName name="rtytry" localSheetId="36" hidden="1">{"via1",#N/A,TRUE,"general";"via2",#N/A,TRUE,"general";"via3",#N/A,TRUE,"general"}</definedName>
    <definedName name="rtytry" localSheetId="38" hidden="1">{"via1",#N/A,TRUE,"general";"via2",#N/A,TRUE,"general";"via3",#N/A,TRUE,"general"}</definedName>
    <definedName name="rtytry" localSheetId="40" hidden="1">{"via1",#N/A,TRUE,"general";"via2",#N/A,TRUE,"general";"via3",#N/A,TRUE,"general"}</definedName>
    <definedName name="rtytry" localSheetId="42" hidden="1">{"via1",#N/A,TRUE,"general";"via2",#N/A,TRUE,"general";"via3",#N/A,TRUE,"general"}</definedName>
    <definedName name="rtytry" localSheetId="45" hidden="1">{"via1",#N/A,TRUE,"general";"via2",#N/A,TRUE,"general";"via3",#N/A,TRUE,"general"}</definedName>
    <definedName name="rtytry" localSheetId="47" hidden="1">{"via1",#N/A,TRUE,"general";"via2",#N/A,TRUE,"general";"via3",#N/A,TRUE,"general"}</definedName>
    <definedName name="rtytry" localSheetId="49" hidden="1">{"via1",#N/A,TRUE,"general";"via2",#N/A,TRUE,"general";"via3",#N/A,TRUE,"general"}</definedName>
    <definedName name="rtytry" localSheetId="51" hidden="1">{"via1",#N/A,TRUE,"general";"via2",#N/A,TRUE,"general";"via3",#N/A,TRUE,"general"}</definedName>
    <definedName name="rtytry" localSheetId="53" hidden="1">{"via1",#N/A,TRUE,"general";"via2",#N/A,TRUE,"general";"via3",#N/A,TRUE,"general"}</definedName>
    <definedName name="rtytry" localSheetId="55" hidden="1">{"via1",#N/A,TRUE,"general";"via2",#N/A,TRUE,"general";"via3",#N/A,TRUE,"general"}</definedName>
    <definedName name="rtytry" localSheetId="57" hidden="1">{"via1",#N/A,TRUE,"general";"via2",#N/A,TRUE,"general";"via3",#N/A,TRUE,"general"}</definedName>
    <definedName name="rtytry" localSheetId="59" hidden="1">{"via1",#N/A,TRUE,"general";"via2",#N/A,TRUE,"general";"via3",#N/A,TRUE,"general"}</definedName>
    <definedName name="rtytry" localSheetId="61" hidden="1">{"via1",#N/A,TRUE,"general";"via2",#N/A,TRUE,"general";"via3",#N/A,TRUE,"general"}</definedName>
    <definedName name="rtytry" localSheetId="63" hidden="1">{"via1",#N/A,TRUE,"general";"via2",#N/A,TRUE,"general";"via3",#N/A,TRUE,"general"}</definedName>
    <definedName name="rtytry" localSheetId="65" hidden="1">{"via1",#N/A,TRUE,"general";"via2",#N/A,TRUE,"general";"via3",#N/A,TRUE,"general"}</definedName>
    <definedName name="rtytry" localSheetId="67" hidden="1">{"via1",#N/A,TRUE,"general";"via2",#N/A,TRUE,"general";"via3",#N/A,TRUE,"general"}</definedName>
    <definedName name="rtytry" localSheetId="69" hidden="1">{"via1",#N/A,TRUE,"general";"via2",#N/A,TRUE,"general";"via3",#N/A,TRUE,"general"}</definedName>
    <definedName name="rtytry" localSheetId="71" hidden="1">{"via1",#N/A,TRUE,"general";"via2",#N/A,TRUE,"general";"via3",#N/A,TRUE,"general"}</definedName>
    <definedName name="rtytry" localSheetId="73" hidden="1">{"via1",#N/A,TRUE,"general";"via2",#N/A,TRUE,"general";"via3",#N/A,TRUE,"general"}</definedName>
    <definedName name="rtytry" localSheetId="75" hidden="1">{"via1",#N/A,TRUE,"general";"via2",#N/A,TRUE,"general";"via3",#N/A,TRUE,"general"}</definedName>
    <definedName name="rtytry" localSheetId="77" hidden="1">{"via1",#N/A,TRUE,"general";"via2",#N/A,TRUE,"general";"via3",#N/A,TRUE,"general"}</definedName>
    <definedName name="rtytry" localSheetId="79"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6" hidden="1">{"TAB1",#N/A,TRUE,"GENERAL";"TAB2",#N/A,TRUE,"GENERAL";"TAB3",#N/A,TRUE,"GENERAL";"TAB4",#N/A,TRUE,"GENERAL";"TAB5",#N/A,TRUE,"GENERAL"}</definedName>
    <definedName name="ruru" localSheetId="28" hidden="1">{"TAB1",#N/A,TRUE,"GENERAL";"TAB2",#N/A,TRUE,"GENERAL";"TAB3",#N/A,TRUE,"GENERAL";"TAB4",#N/A,TRUE,"GENERAL";"TAB5",#N/A,TRUE,"GENERAL"}</definedName>
    <definedName name="ruru" localSheetId="30" hidden="1">{"TAB1",#N/A,TRUE,"GENERAL";"TAB2",#N/A,TRUE,"GENERAL";"TAB3",#N/A,TRUE,"GENERAL";"TAB4",#N/A,TRUE,"GENERAL";"TAB5",#N/A,TRUE,"GENERAL"}</definedName>
    <definedName name="ruru" localSheetId="8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4" hidden="1">{"TAB1",#N/A,TRUE,"GENERAL";"TAB2",#N/A,TRUE,"GENERAL";"TAB3",#N/A,TRUE,"GENERAL";"TAB4",#N/A,TRUE,"GENERAL";"TAB5",#N/A,TRUE,"GENERAL"}</definedName>
    <definedName name="ruru" localSheetId="36" hidden="1">{"TAB1",#N/A,TRUE,"GENERAL";"TAB2",#N/A,TRUE,"GENERAL";"TAB3",#N/A,TRUE,"GENERAL";"TAB4",#N/A,TRUE,"GENERAL";"TAB5",#N/A,TRUE,"GENERAL"}</definedName>
    <definedName name="ruru" localSheetId="38" hidden="1">{"TAB1",#N/A,TRUE,"GENERAL";"TAB2",#N/A,TRUE,"GENERAL";"TAB3",#N/A,TRUE,"GENERAL";"TAB4",#N/A,TRUE,"GENERAL";"TAB5",#N/A,TRUE,"GENERAL"}</definedName>
    <definedName name="ruru" localSheetId="40" hidden="1">{"TAB1",#N/A,TRUE,"GENERAL";"TAB2",#N/A,TRUE,"GENERAL";"TAB3",#N/A,TRUE,"GENERAL";"TAB4",#N/A,TRUE,"GENERAL";"TAB5",#N/A,TRUE,"GENERAL"}</definedName>
    <definedName name="ruru" localSheetId="42" hidden="1">{"TAB1",#N/A,TRUE,"GENERAL";"TAB2",#N/A,TRUE,"GENERAL";"TAB3",#N/A,TRUE,"GENERAL";"TAB4",#N/A,TRUE,"GENERAL";"TAB5",#N/A,TRUE,"GENERAL"}</definedName>
    <definedName name="ruru" localSheetId="45" hidden="1">{"TAB1",#N/A,TRUE,"GENERAL";"TAB2",#N/A,TRUE,"GENERAL";"TAB3",#N/A,TRUE,"GENERAL";"TAB4",#N/A,TRUE,"GENERAL";"TAB5",#N/A,TRUE,"GENERAL"}</definedName>
    <definedName name="ruru" localSheetId="47" hidden="1">{"TAB1",#N/A,TRUE,"GENERAL";"TAB2",#N/A,TRUE,"GENERAL";"TAB3",#N/A,TRUE,"GENERAL";"TAB4",#N/A,TRUE,"GENERAL";"TAB5",#N/A,TRUE,"GENERAL"}</definedName>
    <definedName name="ruru" localSheetId="49" hidden="1">{"TAB1",#N/A,TRUE,"GENERAL";"TAB2",#N/A,TRUE,"GENERAL";"TAB3",#N/A,TRUE,"GENERAL";"TAB4",#N/A,TRUE,"GENERAL";"TAB5",#N/A,TRUE,"GENERAL"}</definedName>
    <definedName name="ruru" localSheetId="51" hidden="1">{"TAB1",#N/A,TRUE,"GENERAL";"TAB2",#N/A,TRUE,"GENERAL";"TAB3",#N/A,TRUE,"GENERAL";"TAB4",#N/A,TRUE,"GENERAL";"TAB5",#N/A,TRUE,"GENERAL"}</definedName>
    <definedName name="ruru" localSheetId="53" hidden="1">{"TAB1",#N/A,TRUE,"GENERAL";"TAB2",#N/A,TRUE,"GENERAL";"TAB3",#N/A,TRUE,"GENERAL";"TAB4",#N/A,TRUE,"GENERAL";"TAB5",#N/A,TRUE,"GENERAL"}</definedName>
    <definedName name="ruru" localSheetId="55" hidden="1">{"TAB1",#N/A,TRUE,"GENERAL";"TAB2",#N/A,TRUE,"GENERAL";"TAB3",#N/A,TRUE,"GENERAL";"TAB4",#N/A,TRUE,"GENERAL";"TAB5",#N/A,TRUE,"GENERAL"}</definedName>
    <definedName name="ruru" localSheetId="57" hidden="1">{"TAB1",#N/A,TRUE,"GENERAL";"TAB2",#N/A,TRUE,"GENERAL";"TAB3",#N/A,TRUE,"GENERAL";"TAB4",#N/A,TRUE,"GENERAL";"TAB5",#N/A,TRUE,"GENERAL"}</definedName>
    <definedName name="ruru" localSheetId="59" hidden="1">{"TAB1",#N/A,TRUE,"GENERAL";"TAB2",#N/A,TRUE,"GENERAL";"TAB3",#N/A,TRUE,"GENERAL";"TAB4",#N/A,TRUE,"GENERAL";"TAB5",#N/A,TRUE,"GENERAL"}</definedName>
    <definedName name="ruru" localSheetId="61" hidden="1">{"TAB1",#N/A,TRUE,"GENERAL";"TAB2",#N/A,TRUE,"GENERAL";"TAB3",#N/A,TRUE,"GENERAL";"TAB4",#N/A,TRUE,"GENERAL";"TAB5",#N/A,TRUE,"GENERAL"}</definedName>
    <definedName name="ruru" localSheetId="63" hidden="1">{"TAB1",#N/A,TRUE,"GENERAL";"TAB2",#N/A,TRUE,"GENERAL";"TAB3",#N/A,TRUE,"GENERAL";"TAB4",#N/A,TRUE,"GENERAL";"TAB5",#N/A,TRUE,"GENERAL"}</definedName>
    <definedName name="ruru" localSheetId="65" hidden="1">{"TAB1",#N/A,TRUE,"GENERAL";"TAB2",#N/A,TRUE,"GENERAL";"TAB3",#N/A,TRUE,"GENERAL";"TAB4",#N/A,TRUE,"GENERAL";"TAB5",#N/A,TRUE,"GENERAL"}</definedName>
    <definedName name="ruru" localSheetId="67" hidden="1">{"TAB1",#N/A,TRUE,"GENERAL";"TAB2",#N/A,TRUE,"GENERAL";"TAB3",#N/A,TRUE,"GENERAL";"TAB4",#N/A,TRUE,"GENERAL";"TAB5",#N/A,TRUE,"GENERAL"}</definedName>
    <definedName name="ruru" localSheetId="69" hidden="1">{"TAB1",#N/A,TRUE,"GENERAL";"TAB2",#N/A,TRUE,"GENERAL";"TAB3",#N/A,TRUE,"GENERAL";"TAB4",#N/A,TRUE,"GENERAL";"TAB5",#N/A,TRUE,"GENERAL"}</definedName>
    <definedName name="ruru" localSheetId="71" hidden="1">{"TAB1",#N/A,TRUE,"GENERAL";"TAB2",#N/A,TRUE,"GENERAL";"TAB3",#N/A,TRUE,"GENERAL";"TAB4",#N/A,TRUE,"GENERAL";"TAB5",#N/A,TRUE,"GENERAL"}</definedName>
    <definedName name="ruru" localSheetId="73" hidden="1">{"TAB1",#N/A,TRUE,"GENERAL";"TAB2",#N/A,TRUE,"GENERAL";"TAB3",#N/A,TRUE,"GENERAL";"TAB4",#N/A,TRUE,"GENERAL";"TAB5",#N/A,TRUE,"GENERAL"}</definedName>
    <definedName name="ruru" localSheetId="75" hidden="1">{"TAB1",#N/A,TRUE,"GENERAL";"TAB2",#N/A,TRUE,"GENERAL";"TAB3",#N/A,TRUE,"GENERAL";"TAB4",#N/A,TRUE,"GENERAL";"TAB5",#N/A,TRUE,"GENERAL"}</definedName>
    <definedName name="ruru" localSheetId="77" hidden="1">{"TAB1",#N/A,TRUE,"GENERAL";"TAB2",#N/A,TRUE,"GENERAL";"TAB3",#N/A,TRUE,"GENERAL";"TAB4",#N/A,TRUE,"GENERAL";"TAB5",#N/A,TRUE,"GENERAL"}</definedName>
    <definedName name="ruru" localSheetId="79"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28">DATE(YEAR([0]!Loan_Start),MONTH([0]!Loan_Start)+Payment_Number,DAY([0]!Loan_Start))</definedName>
    <definedName name="RUTA" localSheetId="30">DATE(YEAR([0]!Loan_Start),MONTH([0]!Loan_Start)+Payment_Number,DAY([0]!Loan_Start))</definedName>
    <definedName name="RUTA" localSheetId="81">DATE(YEAR([0]!Loan_Start),MONTH([0]!Loan_Start)+Payment_Number,DAY([0]!Loan_Start))</definedName>
    <definedName name="RUTA" localSheetId="80">DATE(YEAR([0]!Loan_Start),MONTH([0]!Loan_Start)+Payment_Number,DAY([0]!Loan_Start))</definedName>
    <definedName name="RUTA" localSheetId="32">DATE(YEAR([0]!Loan_Start),MONTH([0]!Loan_Start)+Payment_Number,DAY([0]!Loan_Start))</definedName>
    <definedName name="RUTA" localSheetId="34">DATE(YEAR([0]!Loan_Start),MONTH([0]!Loan_Start)+Payment_Number,DAY([0]!Loan_Start))</definedName>
    <definedName name="RUTA" localSheetId="36">DATE(YEAR([0]!Loan_Start),MONTH([0]!Loan_Start)+Payment_Number,DAY([0]!Loan_Start))</definedName>
    <definedName name="RUTA" localSheetId="38">DATE(YEAR([0]!Loan_Start),MONTH([0]!Loan_Start)+Payment_Number,DAY([0]!Loan_Start))</definedName>
    <definedName name="RUTA" localSheetId="40">DATE(YEAR([0]!Loan_Start),MONTH([0]!Loan_Start)+Payment_Number,DAY([0]!Loan_Start))</definedName>
    <definedName name="RUTA" localSheetId="42">DATE(YEAR([0]!Loan_Start),MONTH([0]!Loan_Start)+Payment_Number,DAY([0]!Loan_Start))</definedName>
    <definedName name="RUTA" localSheetId="45">DATE(YEAR([0]!Loan_Start),MONTH([0]!Loan_Start)+Payment_Number,DAY([0]!Loan_Start))</definedName>
    <definedName name="RUTA" localSheetId="44">DATE(YEAR([0]!Loan_Start),MONTH([0]!Loan_Start)+Payment_Number,DAY([0]!Loan_Start))</definedName>
    <definedName name="RUTA" localSheetId="47">DATE(YEAR([0]!Loan_Start),MONTH([0]!Loan_Start)+Payment_Number,DAY([0]!Loan_Start))</definedName>
    <definedName name="RUTA" localSheetId="49">DATE(YEAR([0]!Loan_Start),MONTH([0]!Loan_Start)+Payment_Number,DAY([0]!Loan_Start))</definedName>
    <definedName name="RUTA" localSheetId="51">DATE(YEAR([0]!Loan_Start),MONTH([0]!Loan_Start)+Payment_Number,DAY([0]!Loan_Start))</definedName>
    <definedName name="RUTA" localSheetId="53">DATE(YEAR([0]!Loan_Start),MONTH([0]!Loan_Start)+Payment_Number,DAY([0]!Loan_Start))</definedName>
    <definedName name="RUTA" localSheetId="55">DATE(YEAR([0]!Loan_Start),MONTH([0]!Loan_Start)+Payment_Number,DAY([0]!Loan_Start))</definedName>
    <definedName name="RUTA" localSheetId="57">DATE(YEAR([0]!Loan_Start),MONTH([0]!Loan_Start)+Payment_Number,DAY([0]!Loan_Start))</definedName>
    <definedName name="RUTA" localSheetId="59">DATE(YEAR([0]!Loan_Start),MONTH([0]!Loan_Start)+Payment_Number,DAY([0]!Loan_Start))</definedName>
    <definedName name="RUTA" localSheetId="61">DATE(YEAR([0]!Loan_Start),MONTH([0]!Loan_Start)+Payment_Number,DAY([0]!Loan_Start))</definedName>
    <definedName name="RUTA" localSheetId="63">DATE(YEAR([0]!Loan_Start),MONTH([0]!Loan_Start)+Payment_Number,DAY([0]!Loan_Start))</definedName>
    <definedName name="RUTA" localSheetId="65">DATE(YEAR([0]!Loan_Start),MONTH([0]!Loan_Start)+Payment_Number,DAY([0]!Loan_Start))</definedName>
    <definedName name="RUTA" localSheetId="67">DATE(YEAR([0]!Loan_Start),MONTH([0]!Loan_Start)+Payment_Number,DAY([0]!Loan_Start))</definedName>
    <definedName name="RUTA" localSheetId="69">DATE(YEAR([0]!Loan_Start),MONTH([0]!Loan_Start)+Payment_Number,DAY([0]!Loan_Start))</definedName>
    <definedName name="RUTA" localSheetId="71">DATE(YEAR([0]!Loan_Start),MONTH([0]!Loan_Start)+Payment_Number,DAY([0]!Loan_Start))</definedName>
    <definedName name="RUTA" localSheetId="56">DATE(YEAR('6.2'!Loan_Start),MONTH('6.2'!Loan_Start)+Payment_Number,DAY('6.2'!Loan_Start))</definedName>
    <definedName name="RUTA" localSheetId="58">DATE(YEAR('6.2'!Loan_Start),MONTH('6.2'!Loan_Start)+Payment_Number,DAY('6.2'!Loan_Start))</definedName>
    <definedName name="RUTA" localSheetId="60">DATE(YEAR('6.2'!Loan_Start),MONTH('6.2'!Loan_Start)+Payment_Number,DAY('6.2'!Loan_Start))</definedName>
    <definedName name="RUTA" localSheetId="62">DATE(YEAR('6.2'!Loan_Start),MONTH('6.2'!Loan_Start)+Payment_Number,DAY('6.2'!Loan_Start))</definedName>
    <definedName name="RUTA" localSheetId="64">DATE(YEAR('6.2'!Loan_Start),MONTH('6.2'!Loan_Start)+Payment_Number,DAY('6.2'!Loan_Start))</definedName>
    <definedName name="RUTA" localSheetId="66">DATE(YEAR('6.2'!Loan_Start),MONTH('6.2'!Loan_Start)+Payment_Number,DAY('6.2'!Loan_Start))</definedName>
    <definedName name="RUTA" localSheetId="68">DATE(YEAR('6.2'!Loan_Start),MONTH('6.2'!Loan_Start)+Payment_Number,DAY('6.2'!Loan_Start))</definedName>
    <definedName name="RUTA" localSheetId="73">DATE(YEAR([0]!Loan_Start),MONTH([0]!Loan_Start)+Payment_Number,DAY([0]!Loan_Start))</definedName>
    <definedName name="RUTA" localSheetId="75">DATE(YEAR([0]!Loan_Start),MONTH([0]!Loan_Start)+Payment_Number,DAY([0]!Loan_Start))</definedName>
    <definedName name="RUTA" localSheetId="77">DATE(YEAR([0]!Loan_Start),MONTH([0]!Loan_Start)+Payment_Number,DAY([0]!Loan_Start))</definedName>
    <definedName name="RUTA" localSheetId="79">DATE(YEAR([0]!Loan_Start),MONTH([0]!Loan_Start)+Payment_Number,DAY([0]!Loan_Start))</definedName>
    <definedName name="RUTA" localSheetId="16">DATE(YEAR([0]!Loan_Start),MONTH([0]!Loan_Start)+Payment_Number,DAY([0]!Loan_Start))</definedName>
    <definedName name="RUTA" localSheetId="10">DATE(YEAR([0]!Loan_Start),MONTH([0]!Loan_Start)+Payment_Number,DAY([0]!Loan_Start))</definedName>
    <definedName name="RUTA">DATE(YEAR(Loan_Start),MONTH(Loan_Start)+Payment_Number,DAY(Loan_Start))</definedName>
    <definedName name="rutu" localSheetId="26" hidden="1">{"via1",#N/A,TRUE,"general";"via2",#N/A,TRUE,"general";"via3",#N/A,TRUE,"general"}</definedName>
    <definedName name="rutu" localSheetId="28" hidden="1">{"via1",#N/A,TRUE,"general";"via2",#N/A,TRUE,"general";"via3",#N/A,TRUE,"general"}</definedName>
    <definedName name="rutu" localSheetId="30" hidden="1">{"via1",#N/A,TRUE,"general";"via2",#N/A,TRUE,"general";"via3",#N/A,TRUE,"general"}</definedName>
    <definedName name="rutu" localSheetId="81" hidden="1">{"via1",#N/A,TRUE,"general";"via2",#N/A,TRUE,"general";"via3",#N/A,TRUE,"general"}</definedName>
    <definedName name="rutu" localSheetId="32" hidden="1">{"via1",#N/A,TRUE,"general";"via2",#N/A,TRUE,"general";"via3",#N/A,TRUE,"general"}</definedName>
    <definedName name="rutu" localSheetId="34" hidden="1">{"via1",#N/A,TRUE,"general";"via2",#N/A,TRUE,"general";"via3",#N/A,TRUE,"general"}</definedName>
    <definedName name="rutu" localSheetId="36" hidden="1">{"via1",#N/A,TRUE,"general";"via2",#N/A,TRUE,"general";"via3",#N/A,TRUE,"general"}</definedName>
    <definedName name="rutu" localSheetId="38" hidden="1">{"via1",#N/A,TRUE,"general";"via2",#N/A,TRUE,"general";"via3",#N/A,TRUE,"general"}</definedName>
    <definedName name="rutu" localSheetId="40" hidden="1">{"via1",#N/A,TRUE,"general";"via2",#N/A,TRUE,"general";"via3",#N/A,TRUE,"general"}</definedName>
    <definedName name="rutu" localSheetId="42" hidden="1">{"via1",#N/A,TRUE,"general";"via2",#N/A,TRUE,"general";"via3",#N/A,TRUE,"general"}</definedName>
    <definedName name="rutu" localSheetId="45" hidden="1">{"via1",#N/A,TRUE,"general";"via2",#N/A,TRUE,"general";"via3",#N/A,TRUE,"general"}</definedName>
    <definedName name="rutu" localSheetId="47" hidden="1">{"via1",#N/A,TRUE,"general";"via2",#N/A,TRUE,"general";"via3",#N/A,TRUE,"general"}</definedName>
    <definedName name="rutu" localSheetId="49" hidden="1">{"via1",#N/A,TRUE,"general";"via2",#N/A,TRUE,"general";"via3",#N/A,TRUE,"general"}</definedName>
    <definedName name="rutu" localSheetId="51" hidden="1">{"via1",#N/A,TRUE,"general";"via2",#N/A,TRUE,"general";"via3",#N/A,TRUE,"general"}</definedName>
    <definedName name="rutu" localSheetId="53" hidden="1">{"via1",#N/A,TRUE,"general";"via2",#N/A,TRUE,"general";"via3",#N/A,TRUE,"general"}</definedName>
    <definedName name="rutu" localSheetId="55" hidden="1">{"via1",#N/A,TRUE,"general";"via2",#N/A,TRUE,"general";"via3",#N/A,TRUE,"general"}</definedName>
    <definedName name="rutu" localSheetId="57" hidden="1">{"via1",#N/A,TRUE,"general";"via2",#N/A,TRUE,"general";"via3",#N/A,TRUE,"general"}</definedName>
    <definedName name="rutu" localSheetId="59" hidden="1">{"via1",#N/A,TRUE,"general";"via2",#N/A,TRUE,"general";"via3",#N/A,TRUE,"general"}</definedName>
    <definedName name="rutu" localSheetId="61" hidden="1">{"via1",#N/A,TRUE,"general";"via2",#N/A,TRUE,"general";"via3",#N/A,TRUE,"general"}</definedName>
    <definedName name="rutu" localSheetId="63" hidden="1">{"via1",#N/A,TRUE,"general";"via2",#N/A,TRUE,"general";"via3",#N/A,TRUE,"general"}</definedName>
    <definedName name="rutu" localSheetId="65" hidden="1">{"via1",#N/A,TRUE,"general";"via2",#N/A,TRUE,"general";"via3",#N/A,TRUE,"general"}</definedName>
    <definedName name="rutu" localSheetId="67" hidden="1">{"via1",#N/A,TRUE,"general";"via2",#N/A,TRUE,"general";"via3",#N/A,TRUE,"general"}</definedName>
    <definedName name="rutu" localSheetId="69" hidden="1">{"via1",#N/A,TRUE,"general";"via2",#N/A,TRUE,"general";"via3",#N/A,TRUE,"general"}</definedName>
    <definedName name="rutu" localSheetId="71" hidden="1">{"via1",#N/A,TRUE,"general";"via2",#N/A,TRUE,"general";"via3",#N/A,TRUE,"general"}</definedName>
    <definedName name="rutu" localSheetId="73" hidden="1">{"via1",#N/A,TRUE,"general";"via2",#N/A,TRUE,"general";"via3",#N/A,TRUE,"general"}</definedName>
    <definedName name="rutu" localSheetId="75" hidden="1">{"via1",#N/A,TRUE,"general";"via2",#N/A,TRUE,"general";"via3",#N/A,TRUE,"general"}</definedName>
    <definedName name="rutu" localSheetId="77" hidden="1">{"via1",#N/A,TRUE,"general";"via2",#N/A,TRUE,"general";"via3",#N/A,TRUE,"general"}</definedName>
    <definedName name="rutu" localSheetId="79"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[153]items!$C$4:$J$248</definedName>
    <definedName name="rwt" localSheetId="26" hidden="1">{"via1",#N/A,TRUE,"general";"via2",#N/A,TRUE,"general";"via3",#N/A,TRUE,"general"}</definedName>
    <definedName name="rwt" localSheetId="28" hidden="1">{"via1",#N/A,TRUE,"general";"via2",#N/A,TRUE,"general";"via3",#N/A,TRUE,"general"}</definedName>
    <definedName name="rwt" localSheetId="30" hidden="1">{"via1",#N/A,TRUE,"general";"via2",#N/A,TRUE,"general";"via3",#N/A,TRUE,"general"}</definedName>
    <definedName name="rwt" localSheetId="81" hidden="1">{"via1",#N/A,TRUE,"general";"via2",#N/A,TRUE,"general";"via3",#N/A,TRUE,"general"}</definedName>
    <definedName name="rwt" localSheetId="32" hidden="1">{"via1",#N/A,TRUE,"general";"via2",#N/A,TRUE,"general";"via3",#N/A,TRUE,"general"}</definedName>
    <definedName name="rwt" localSheetId="34" hidden="1">{"via1",#N/A,TRUE,"general";"via2",#N/A,TRUE,"general";"via3",#N/A,TRUE,"general"}</definedName>
    <definedName name="rwt" localSheetId="36" hidden="1">{"via1",#N/A,TRUE,"general";"via2",#N/A,TRUE,"general";"via3",#N/A,TRUE,"general"}</definedName>
    <definedName name="rwt" localSheetId="38" hidden="1">{"via1",#N/A,TRUE,"general";"via2",#N/A,TRUE,"general";"via3",#N/A,TRUE,"general"}</definedName>
    <definedName name="rwt" localSheetId="40" hidden="1">{"via1",#N/A,TRUE,"general";"via2",#N/A,TRUE,"general";"via3",#N/A,TRUE,"general"}</definedName>
    <definedName name="rwt" localSheetId="42" hidden="1">{"via1",#N/A,TRUE,"general";"via2",#N/A,TRUE,"general";"via3",#N/A,TRUE,"general"}</definedName>
    <definedName name="rwt" localSheetId="45" hidden="1">{"via1",#N/A,TRUE,"general";"via2",#N/A,TRUE,"general";"via3",#N/A,TRUE,"general"}</definedName>
    <definedName name="rwt" localSheetId="47" hidden="1">{"via1",#N/A,TRUE,"general";"via2",#N/A,TRUE,"general";"via3",#N/A,TRUE,"general"}</definedName>
    <definedName name="rwt" localSheetId="49" hidden="1">{"via1",#N/A,TRUE,"general";"via2",#N/A,TRUE,"general";"via3",#N/A,TRUE,"general"}</definedName>
    <definedName name="rwt" localSheetId="51" hidden="1">{"via1",#N/A,TRUE,"general";"via2",#N/A,TRUE,"general";"via3",#N/A,TRUE,"general"}</definedName>
    <definedName name="rwt" localSheetId="53" hidden="1">{"via1",#N/A,TRUE,"general";"via2",#N/A,TRUE,"general";"via3",#N/A,TRUE,"general"}</definedName>
    <definedName name="rwt" localSheetId="55" hidden="1">{"via1",#N/A,TRUE,"general";"via2",#N/A,TRUE,"general";"via3",#N/A,TRUE,"general"}</definedName>
    <definedName name="rwt" localSheetId="57" hidden="1">{"via1",#N/A,TRUE,"general";"via2",#N/A,TRUE,"general";"via3",#N/A,TRUE,"general"}</definedName>
    <definedName name="rwt" localSheetId="59" hidden="1">{"via1",#N/A,TRUE,"general";"via2",#N/A,TRUE,"general";"via3",#N/A,TRUE,"general"}</definedName>
    <definedName name="rwt" localSheetId="61" hidden="1">{"via1",#N/A,TRUE,"general";"via2",#N/A,TRUE,"general";"via3",#N/A,TRUE,"general"}</definedName>
    <definedName name="rwt" localSheetId="63" hidden="1">{"via1",#N/A,TRUE,"general";"via2",#N/A,TRUE,"general";"via3",#N/A,TRUE,"general"}</definedName>
    <definedName name="rwt" localSheetId="65" hidden="1">{"via1",#N/A,TRUE,"general";"via2",#N/A,TRUE,"general";"via3",#N/A,TRUE,"general"}</definedName>
    <definedName name="rwt" localSheetId="67" hidden="1">{"via1",#N/A,TRUE,"general";"via2",#N/A,TRUE,"general";"via3",#N/A,TRUE,"general"}</definedName>
    <definedName name="rwt" localSheetId="69" hidden="1">{"via1",#N/A,TRUE,"general";"via2",#N/A,TRUE,"general";"via3",#N/A,TRUE,"general"}</definedName>
    <definedName name="rwt" localSheetId="71" hidden="1">{"via1",#N/A,TRUE,"general";"via2",#N/A,TRUE,"general";"via3",#N/A,TRUE,"general"}</definedName>
    <definedName name="rwt" localSheetId="73" hidden="1">{"via1",#N/A,TRUE,"general";"via2",#N/A,TRUE,"general";"via3",#N/A,TRUE,"general"}</definedName>
    <definedName name="rwt" localSheetId="75" hidden="1">{"via1",#N/A,TRUE,"general";"via2",#N/A,TRUE,"general";"via3",#N/A,TRUE,"general"}</definedName>
    <definedName name="rwt" localSheetId="77" hidden="1">{"via1",#N/A,TRUE,"general";"via2",#N/A,TRUE,"general";"via3",#N/A,TRUE,"general"}</definedName>
    <definedName name="rwt" localSheetId="79"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6" hidden="1">{"via1",#N/A,TRUE,"general";"via2",#N/A,TRUE,"general";"via3",#N/A,TRUE,"general"}</definedName>
    <definedName name="ry" localSheetId="28" hidden="1">{"via1",#N/A,TRUE,"general";"via2",#N/A,TRUE,"general";"via3",#N/A,TRUE,"general"}</definedName>
    <definedName name="ry" localSheetId="30" hidden="1">{"via1",#N/A,TRUE,"general";"via2",#N/A,TRUE,"general";"via3",#N/A,TRUE,"general"}</definedName>
    <definedName name="ry" localSheetId="81" hidden="1">{"via1",#N/A,TRUE,"general";"via2",#N/A,TRUE,"general";"via3",#N/A,TRUE,"general"}</definedName>
    <definedName name="ry" localSheetId="32" hidden="1">{"via1",#N/A,TRUE,"general";"via2",#N/A,TRUE,"general";"via3",#N/A,TRUE,"general"}</definedName>
    <definedName name="ry" localSheetId="34" hidden="1">{"via1",#N/A,TRUE,"general";"via2",#N/A,TRUE,"general";"via3",#N/A,TRUE,"general"}</definedName>
    <definedName name="ry" localSheetId="36" hidden="1">{"via1",#N/A,TRUE,"general";"via2",#N/A,TRUE,"general";"via3",#N/A,TRUE,"general"}</definedName>
    <definedName name="ry" localSheetId="38" hidden="1">{"via1",#N/A,TRUE,"general";"via2",#N/A,TRUE,"general";"via3",#N/A,TRUE,"general"}</definedName>
    <definedName name="ry" localSheetId="40" hidden="1">{"via1",#N/A,TRUE,"general";"via2",#N/A,TRUE,"general";"via3",#N/A,TRUE,"general"}</definedName>
    <definedName name="ry" localSheetId="42" hidden="1">{"via1",#N/A,TRUE,"general";"via2",#N/A,TRUE,"general";"via3",#N/A,TRUE,"general"}</definedName>
    <definedName name="ry" localSheetId="45" hidden="1">{"via1",#N/A,TRUE,"general";"via2",#N/A,TRUE,"general";"via3",#N/A,TRUE,"general"}</definedName>
    <definedName name="ry" localSheetId="47" hidden="1">{"via1",#N/A,TRUE,"general";"via2",#N/A,TRUE,"general";"via3",#N/A,TRUE,"general"}</definedName>
    <definedName name="ry" localSheetId="49" hidden="1">{"via1",#N/A,TRUE,"general";"via2",#N/A,TRUE,"general";"via3",#N/A,TRUE,"general"}</definedName>
    <definedName name="ry" localSheetId="51" hidden="1">{"via1",#N/A,TRUE,"general";"via2",#N/A,TRUE,"general";"via3",#N/A,TRUE,"general"}</definedName>
    <definedName name="ry" localSheetId="53" hidden="1">{"via1",#N/A,TRUE,"general";"via2",#N/A,TRUE,"general";"via3",#N/A,TRUE,"general"}</definedName>
    <definedName name="ry" localSheetId="55" hidden="1">{"via1",#N/A,TRUE,"general";"via2",#N/A,TRUE,"general";"via3",#N/A,TRUE,"general"}</definedName>
    <definedName name="ry" localSheetId="57" hidden="1">{"via1",#N/A,TRUE,"general";"via2",#N/A,TRUE,"general";"via3",#N/A,TRUE,"general"}</definedName>
    <definedName name="ry" localSheetId="59" hidden="1">{"via1",#N/A,TRUE,"general";"via2",#N/A,TRUE,"general";"via3",#N/A,TRUE,"general"}</definedName>
    <definedName name="ry" localSheetId="61" hidden="1">{"via1",#N/A,TRUE,"general";"via2",#N/A,TRUE,"general";"via3",#N/A,TRUE,"general"}</definedName>
    <definedName name="ry" localSheetId="63" hidden="1">{"via1",#N/A,TRUE,"general";"via2",#N/A,TRUE,"general";"via3",#N/A,TRUE,"general"}</definedName>
    <definedName name="ry" localSheetId="65" hidden="1">{"via1",#N/A,TRUE,"general";"via2",#N/A,TRUE,"general";"via3",#N/A,TRUE,"general"}</definedName>
    <definedName name="ry" localSheetId="67" hidden="1">{"via1",#N/A,TRUE,"general";"via2",#N/A,TRUE,"general";"via3",#N/A,TRUE,"general"}</definedName>
    <definedName name="ry" localSheetId="69" hidden="1">{"via1",#N/A,TRUE,"general";"via2",#N/A,TRUE,"general";"via3",#N/A,TRUE,"general"}</definedName>
    <definedName name="ry" localSheetId="71" hidden="1">{"via1",#N/A,TRUE,"general";"via2",#N/A,TRUE,"general";"via3",#N/A,TRUE,"general"}</definedName>
    <definedName name="ry" localSheetId="56">#REF!</definedName>
    <definedName name="ry" localSheetId="58">#REF!</definedName>
    <definedName name="ry" localSheetId="60">#REF!</definedName>
    <definedName name="ry" localSheetId="62">#REF!</definedName>
    <definedName name="ry" localSheetId="64">#REF!</definedName>
    <definedName name="ry" localSheetId="66">#REF!</definedName>
    <definedName name="ry" localSheetId="68">#REF!</definedName>
    <definedName name="ry" localSheetId="73" hidden="1">{"via1",#N/A,TRUE,"general";"via2",#N/A,TRUE,"general";"via3",#N/A,TRUE,"general"}</definedName>
    <definedName name="ry" localSheetId="75" hidden="1">{"via1",#N/A,TRUE,"general";"via2",#N/A,TRUE,"general";"via3",#N/A,TRUE,"general"}</definedName>
    <definedName name="ry" localSheetId="77" hidden="1">{"via1",#N/A,TRUE,"general";"via2",#N/A,TRUE,"general";"via3",#N/A,TRUE,"general"}</definedName>
    <definedName name="ry" localSheetId="79" hidden="1">{"via1",#N/A,TRUE,"general";"via2",#N/A,TRUE,"general";"via3",#N/A,TRUE,"general"}</definedName>
    <definedName name="ry" localSheetId="3" hidden="1">{"via1",#N/A,TRUE,"general";"via2",#N/A,TRUE,"general";"via3",#N/A,TRUE,"general"}</definedName>
    <definedName name="ry">#REF!</definedName>
    <definedName name="ryeryb" localSheetId="26"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8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40" hidden="1">{"TAB1",#N/A,TRUE,"GENERAL";"TAB2",#N/A,TRUE,"GENERAL";"TAB3",#N/A,TRUE,"GENERAL";"TAB4",#N/A,TRUE,"GENERAL";"TAB5",#N/A,TRUE,"GENERAL"}</definedName>
    <definedName name="ryeryb" localSheetId="42" hidden="1">{"TAB1",#N/A,TRUE,"GENERAL";"TAB2",#N/A,TRUE,"GENERAL";"TAB3",#N/A,TRUE,"GENERAL";"TAB4",#N/A,TRUE,"GENERAL";"TAB5",#N/A,TRUE,"GENERAL"}</definedName>
    <definedName name="ryeryb" localSheetId="45" hidden="1">{"TAB1",#N/A,TRUE,"GENERAL";"TAB2",#N/A,TRUE,"GENERAL";"TAB3",#N/A,TRUE,"GENERAL";"TAB4",#N/A,TRUE,"GENERAL";"TAB5",#N/A,TRUE,"GENERAL"}</definedName>
    <definedName name="ryeryb" localSheetId="47" hidden="1">{"TAB1",#N/A,TRUE,"GENERAL";"TAB2",#N/A,TRUE,"GENERAL";"TAB3",#N/A,TRUE,"GENERAL";"TAB4",#N/A,TRUE,"GENERAL";"TAB5",#N/A,TRUE,"GENERAL"}</definedName>
    <definedName name="ryeryb" localSheetId="49" hidden="1">{"TAB1",#N/A,TRUE,"GENERAL";"TAB2",#N/A,TRUE,"GENERAL";"TAB3",#N/A,TRUE,"GENERAL";"TAB4",#N/A,TRUE,"GENERAL";"TAB5",#N/A,TRUE,"GENERAL"}</definedName>
    <definedName name="ryeryb" localSheetId="51" hidden="1">{"TAB1",#N/A,TRUE,"GENERAL";"TAB2",#N/A,TRUE,"GENERAL";"TAB3",#N/A,TRUE,"GENERAL";"TAB4",#N/A,TRUE,"GENERAL";"TAB5",#N/A,TRUE,"GENERAL"}</definedName>
    <definedName name="ryeryb" localSheetId="53" hidden="1">{"TAB1",#N/A,TRUE,"GENERAL";"TAB2",#N/A,TRUE,"GENERAL";"TAB3",#N/A,TRUE,"GENERAL";"TAB4",#N/A,TRUE,"GENERAL";"TAB5",#N/A,TRUE,"GENERAL"}</definedName>
    <definedName name="ryeryb" localSheetId="55" hidden="1">{"TAB1",#N/A,TRUE,"GENERAL";"TAB2",#N/A,TRUE,"GENERAL";"TAB3",#N/A,TRUE,"GENERAL";"TAB4",#N/A,TRUE,"GENERAL";"TAB5",#N/A,TRUE,"GENERAL"}</definedName>
    <definedName name="ryeryb" localSheetId="57" hidden="1">{"TAB1",#N/A,TRUE,"GENERAL";"TAB2",#N/A,TRUE,"GENERAL";"TAB3",#N/A,TRUE,"GENERAL";"TAB4",#N/A,TRUE,"GENERAL";"TAB5",#N/A,TRUE,"GENERAL"}</definedName>
    <definedName name="ryeryb" localSheetId="59" hidden="1">{"TAB1",#N/A,TRUE,"GENERAL";"TAB2",#N/A,TRUE,"GENERAL";"TAB3",#N/A,TRUE,"GENERAL";"TAB4",#N/A,TRUE,"GENERAL";"TAB5",#N/A,TRUE,"GENERAL"}</definedName>
    <definedName name="ryeryb" localSheetId="61" hidden="1">{"TAB1",#N/A,TRUE,"GENERAL";"TAB2",#N/A,TRUE,"GENERAL";"TAB3",#N/A,TRUE,"GENERAL";"TAB4",#N/A,TRUE,"GENERAL";"TAB5",#N/A,TRUE,"GENERAL"}</definedName>
    <definedName name="ryeryb" localSheetId="63" hidden="1">{"TAB1",#N/A,TRUE,"GENERAL";"TAB2",#N/A,TRUE,"GENERAL";"TAB3",#N/A,TRUE,"GENERAL";"TAB4",#N/A,TRUE,"GENERAL";"TAB5",#N/A,TRUE,"GENERAL"}</definedName>
    <definedName name="ryeryb" localSheetId="65" hidden="1">{"TAB1",#N/A,TRUE,"GENERAL";"TAB2",#N/A,TRUE,"GENERAL";"TAB3",#N/A,TRUE,"GENERAL";"TAB4",#N/A,TRUE,"GENERAL";"TAB5",#N/A,TRUE,"GENERAL"}</definedName>
    <definedName name="ryeryb" localSheetId="67" hidden="1">{"TAB1",#N/A,TRUE,"GENERAL";"TAB2",#N/A,TRUE,"GENERAL";"TAB3",#N/A,TRUE,"GENERAL";"TAB4",#N/A,TRUE,"GENERAL";"TAB5",#N/A,TRUE,"GENERAL"}</definedName>
    <definedName name="ryeryb" localSheetId="69" hidden="1">{"TAB1",#N/A,TRUE,"GENERAL";"TAB2",#N/A,TRUE,"GENERAL";"TAB3",#N/A,TRUE,"GENERAL";"TAB4",#N/A,TRUE,"GENERAL";"TAB5",#N/A,TRUE,"GENERAL"}</definedName>
    <definedName name="ryeryb" localSheetId="71" hidden="1">{"TAB1",#N/A,TRUE,"GENERAL";"TAB2",#N/A,TRUE,"GENERAL";"TAB3",#N/A,TRUE,"GENERAL";"TAB4",#N/A,TRUE,"GENERAL";"TAB5",#N/A,TRUE,"GENERAL"}</definedName>
    <definedName name="ryeryb" localSheetId="73" hidden="1">{"TAB1",#N/A,TRUE,"GENERAL";"TAB2",#N/A,TRUE,"GENERAL";"TAB3",#N/A,TRUE,"GENERAL";"TAB4",#N/A,TRUE,"GENERAL";"TAB5",#N/A,TRUE,"GENERAL"}</definedName>
    <definedName name="ryeryb" localSheetId="75" hidden="1">{"TAB1",#N/A,TRUE,"GENERAL";"TAB2",#N/A,TRUE,"GENERAL";"TAB3",#N/A,TRUE,"GENERAL";"TAB4",#N/A,TRUE,"GENERAL";"TAB5",#N/A,TRUE,"GENERAL"}</definedName>
    <definedName name="ryeryb" localSheetId="77" hidden="1">{"TAB1",#N/A,TRUE,"GENERAL";"TAB2",#N/A,TRUE,"GENERAL";"TAB3",#N/A,TRUE,"GENERAL";"TAB4",#N/A,TRUE,"GENERAL";"TAB5",#N/A,TRUE,"GENERAL"}</definedName>
    <definedName name="ryeryb" localSheetId="79"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6" hidden="1">{"via1",#N/A,TRUE,"general";"via2",#N/A,TRUE,"general";"via3",#N/A,TRUE,"general"}</definedName>
    <definedName name="rytrsdg" localSheetId="28" hidden="1">{"via1",#N/A,TRUE,"general";"via2",#N/A,TRUE,"general";"via3",#N/A,TRUE,"general"}</definedName>
    <definedName name="rytrsdg" localSheetId="30" hidden="1">{"via1",#N/A,TRUE,"general";"via2",#N/A,TRUE,"general";"via3",#N/A,TRUE,"general"}</definedName>
    <definedName name="rytrsdg" localSheetId="81" hidden="1">{"via1",#N/A,TRUE,"general";"via2",#N/A,TRUE,"general";"via3",#N/A,TRUE,"general"}</definedName>
    <definedName name="rytrsdg" localSheetId="32" hidden="1">{"via1",#N/A,TRUE,"general";"via2",#N/A,TRUE,"general";"via3",#N/A,TRUE,"general"}</definedName>
    <definedName name="rytrsdg" localSheetId="34" hidden="1">{"via1",#N/A,TRUE,"general";"via2",#N/A,TRUE,"general";"via3",#N/A,TRUE,"general"}</definedName>
    <definedName name="rytrsdg" localSheetId="36" hidden="1">{"via1",#N/A,TRUE,"general";"via2",#N/A,TRUE,"general";"via3",#N/A,TRUE,"general"}</definedName>
    <definedName name="rytrsdg" localSheetId="38" hidden="1">{"via1",#N/A,TRUE,"general";"via2",#N/A,TRUE,"general";"via3",#N/A,TRUE,"general"}</definedName>
    <definedName name="rytrsdg" localSheetId="40" hidden="1">{"via1",#N/A,TRUE,"general";"via2",#N/A,TRUE,"general";"via3",#N/A,TRUE,"general"}</definedName>
    <definedName name="rytrsdg" localSheetId="42" hidden="1">{"via1",#N/A,TRUE,"general";"via2",#N/A,TRUE,"general";"via3",#N/A,TRUE,"general"}</definedName>
    <definedName name="rytrsdg" localSheetId="45" hidden="1">{"via1",#N/A,TRUE,"general";"via2",#N/A,TRUE,"general";"via3",#N/A,TRUE,"general"}</definedName>
    <definedName name="rytrsdg" localSheetId="47" hidden="1">{"via1",#N/A,TRUE,"general";"via2",#N/A,TRUE,"general";"via3",#N/A,TRUE,"general"}</definedName>
    <definedName name="rytrsdg" localSheetId="49" hidden="1">{"via1",#N/A,TRUE,"general";"via2",#N/A,TRUE,"general";"via3",#N/A,TRUE,"general"}</definedName>
    <definedName name="rytrsdg" localSheetId="51" hidden="1">{"via1",#N/A,TRUE,"general";"via2",#N/A,TRUE,"general";"via3",#N/A,TRUE,"general"}</definedName>
    <definedName name="rytrsdg" localSheetId="53" hidden="1">{"via1",#N/A,TRUE,"general";"via2",#N/A,TRUE,"general";"via3",#N/A,TRUE,"general"}</definedName>
    <definedName name="rytrsdg" localSheetId="55" hidden="1">{"via1",#N/A,TRUE,"general";"via2",#N/A,TRUE,"general";"via3",#N/A,TRUE,"general"}</definedName>
    <definedName name="rytrsdg" localSheetId="57" hidden="1">{"via1",#N/A,TRUE,"general";"via2",#N/A,TRUE,"general";"via3",#N/A,TRUE,"general"}</definedName>
    <definedName name="rytrsdg" localSheetId="59" hidden="1">{"via1",#N/A,TRUE,"general";"via2",#N/A,TRUE,"general";"via3",#N/A,TRUE,"general"}</definedName>
    <definedName name="rytrsdg" localSheetId="61" hidden="1">{"via1",#N/A,TRUE,"general";"via2",#N/A,TRUE,"general";"via3",#N/A,TRUE,"general"}</definedName>
    <definedName name="rytrsdg" localSheetId="63" hidden="1">{"via1",#N/A,TRUE,"general";"via2",#N/A,TRUE,"general";"via3",#N/A,TRUE,"general"}</definedName>
    <definedName name="rytrsdg" localSheetId="65" hidden="1">{"via1",#N/A,TRUE,"general";"via2",#N/A,TRUE,"general";"via3",#N/A,TRUE,"general"}</definedName>
    <definedName name="rytrsdg" localSheetId="67" hidden="1">{"via1",#N/A,TRUE,"general";"via2",#N/A,TRUE,"general";"via3",#N/A,TRUE,"general"}</definedName>
    <definedName name="rytrsdg" localSheetId="69" hidden="1">{"via1",#N/A,TRUE,"general";"via2",#N/A,TRUE,"general";"via3",#N/A,TRUE,"general"}</definedName>
    <definedName name="rytrsdg" localSheetId="71" hidden="1">{"via1",#N/A,TRUE,"general";"via2",#N/A,TRUE,"general";"via3",#N/A,TRUE,"general"}</definedName>
    <definedName name="rytrsdg" localSheetId="73" hidden="1">{"via1",#N/A,TRUE,"general";"via2",#N/A,TRUE,"general";"via3",#N/A,TRUE,"general"}</definedName>
    <definedName name="rytrsdg" localSheetId="75" hidden="1">{"via1",#N/A,TRUE,"general";"via2",#N/A,TRUE,"general";"via3",#N/A,TRUE,"general"}</definedName>
    <definedName name="rytrsdg" localSheetId="77" hidden="1">{"via1",#N/A,TRUE,"general";"via2",#N/A,TRUE,"general";"via3",#N/A,TRUE,"general"}</definedName>
    <definedName name="rytrsdg" localSheetId="79"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6">'1,1'!ERR</definedName>
    <definedName name="s" localSheetId="28">'1,2'!ERR</definedName>
    <definedName name="s" localSheetId="30">'1,3'!ERR</definedName>
    <definedName name="s" localSheetId="81">'12,2'!ERR</definedName>
    <definedName name="s" localSheetId="32">'2,1-7,2-10,1'!ERR</definedName>
    <definedName name="s" localSheetId="34">'2,2-7,3-10,2'!ERR</definedName>
    <definedName name="s" localSheetId="36">'2,3-10,3'!ERR</definedName>
    <definedName name="s" localSheetId="38">'2,4-10,4'!ERR</definedName>
    <definedName name="s" localSheetId="40">'3,1'!ERR</definedName>
    <definedName name="s" localSheetId="42">'3,2'!ERR</definedName>
    <definedName name="s" localSheetId="45">'3,3'!ERR</definedName>
    <definedName name="s" localSheetId="47">'3,5'!ERR</definedName>
    <definedName name="s" localSheetId="49">'3,6'!ERR</definedName>
    <definedName name="s" localSheetId="51">'4,1'!ERR</definedName>
    <definedName name="s" localSheetId="53">'5,1-11,1'!ERR</definedName>
    <definedName name="s" localSheetId="55">'6,1-8,2-12,1'!ERR</definedName>
    <definedName name="s" localSheetId="57">'6,2'!ERR</definedName>
    <definedName name="s" localSheetId="59">'6,3'!ERR</definedName>
    <definedName name="s" localSheetId="61">'6,4-9,2'!ERR</definedName>
    <definedName name="s" localSheetId="63">'6,5-9,3'!ERR</definedName>
    <definedName name="s" localSheetId="65">'6,6'!ERR</definedName>
    <definedName name="s" localSheetId="67">'6,7'!ERR</definedName>
    <definedName name="s" localSheetId="69">'6,8'!ERR</definedName>
    <definedName name="s" localSheetId="71">'6,9'!ERR</definedName>
    <definedName name="s" localSheetId="73">'7,1'!ERR</definedName>
    <definedName name="s" localSheetId="75">'8,1- 3,4'!ERR</definedName>
    <definedName name="s" localSheetId="77">'8,3'!ERR</definedName>
    <definedName name="s" localSheetId="79">'9,1'!ERR</definedName>
    <definedName name="s" localSheetId="3">[0]!ERR</definedName>
    <definedName name="S">'[107]ANALISIS RESUMIDOS'!$C$183,'[107]ANALISIS RESUMIDOS'!$C$186,'[107]ANALISIS RESUMIDOS'!$C$181,'[107]ANALISIS RESUMIDOS'!$C$179,'[107]ANALISIS RESUMIDOS'!$C$178,'[107]ANALISIS RESUMIDOS'!$C$39,'[107]ANALISIS RESUMIDOS'!$C$40</definedName>
    <definedName name="SA" localSheetId="56">#REF!</definedName>
    <definedName name="SA" localSheetId="58">#REF!</definedName>
    <definedName name="SA" localSheetId="60">#REF!</definedName>
    <definedName name="SA" localSheetId="62">#REF!</definedName>
    <definedName name="SA" localSheetId="64">#REF!</definedName>
    <definedName name="SA" localSheetId="66">#REF!</definedName>
    <definedName name="SA" localSheetId="68">#REF!</definedName>
    <definedName name="SA">#REF!</definedName>
    <definedName name="saa" localSheetId="26" hidden="1">{"via1",#N/A,TRUE,"general";"via2",#N/A,TRUE,"general";"via3",#N/A,TRUE,"general"}</definedName>
    <definedName name="saa" localSheetId="28" hidden="1">{"via1",#N/A,TRUE,"general";"via2",#N/A,TRUE,"general";"via3",#N/A,TRUE,"general"}</definedName>
    <definedName name="saa" localSheetId="30" hidden="1">{"via1",#N/A,TRUE,"general";"via2",#N/A,TRUE,"general";"via3",#N/A,TRUE,"general"}</definedName>
    <definedName name="saa" localSheetId="81" hidden="1">{"via1",#N/A,TRUE,"general";"via2",#N/A,TRUE,"general";"via3",#N/A,TRUE,"general"}</definedName>
    <definedName name="saa" localSheetId="32" hidden="1">{"via1",#N/A,TRUE,"general";"via2",#N/A,TRUE,"general";"via3",#N/A,TRUE,"general"}</definedName>
    <definedName name="saa" localSheetId="34" hidden="1">{"via1",#N/A,TRUE,"general";"via2",#N/A,TRUE,"general";"via3",#N/A,TRUE,"general"}</definedName>
    <definedName name="saa" localSheetId="36" hidden="1">{"via1",#N/A,TRUE,"general";"via2",#N/A,TRUE,"general";"via3",#N/A,TRUE,"general"}</definedName>
    <definedName name="saa" localSheetId="38" hidden="1">{"via1",#N/A,TRUE,"general";"via2",#N/A,TRUE,"general";"via3",#N/A,TRUE,"general"}</definedName>
    <definedName name="saa" localSheetId="40" hidden="1">{"via1",#N/A,TRUE,"general";"via2",#N/A,TRUE,"general";"via3",#N/A,TRUE,"general"}</definedName>
    <definedName name="saa" localSheetId="42" hidden="1">{"via1",#N/A,TRUE,"general";"via2",#N/A,TRUE,"general";"via3",#N/A,TRUE,"general"}</definedName>
    <definedName name="saa" localSheetId="45" hidden="1">{"via1",#N/A,TRUE,"general";"via2",#N/A,TRUE,"general";"via3",#N/A,TRUE,"general"}</definedName>
    <definedName name="saa" localSheetId="47" hidden="1">{"via1",#N/A,TRUE,"general";"via2",#N/A,TRUE,"general";"via3",#N/A,TRUE,"general"}</definedName>
    <definedName name="saa" localSheetId="49" hidden="1">{"via1",#N/A,TRUE,"general";"via2",#N/A,TRUE,"general";"via3",#N/A,TRUE,"general"}</definedName>
    <definedName name="saa" localSheetId="51" hidden="1">{"via1",#N/A,TRUE,"general";"via2",#N/A,TRUE,"general";"via3",#N/A,TRUE,"general"}</definedName>
    <definedName name="saa" localSheetId="53" hidden="1">{"via1",#N/A,TRUE,"general";"via2",#N/A,TRUE,"general";"via3",#N/A,TRUE,"general"}</definedName>
    <definedName name="saa" localSheetId="55" hidden="1">{"via1",#N/A,TRUE,"general";"via2",#N/A,TRUE,"general";"via3",#N/A,TRUE,"general"}</definedName>
    <definedName name="saa" localSheetId="57" hidden="1">{"via1",#N/A,TRUE,"general";"via2",#N/A,TRUE,"general";"via3",#N/A,TRUE,"general"}</definedName>
    <definedName name="saa" localSheetId="59" hidden="1">{"via1",#N/A,TRUE,"general";"via2",#N/A,TRUE,"general";"via3",#N/A,TRUE,"general"}</definedName>
    <definedName name="saa" localSheetId="61" hidden="1">{"via1",#N/A,TRUE,"general";"via2",#N/A,TRUE,"general";"via3",#N/A,TRUE,"general"}</definedName>
    <definedName name="saa" localSheetId="63" hidden="1">{"via1",#N/A,TRUE,"general";"via2",#N/A,TRUE,"general";"via3",#N/A,TRUE,"general"}</definedName>
    <definedName name="saa" localSheetId="65" hidden="1">{"via1",#N/A,TRUE,"general";"via2",#N/A,TRUE,"general";"via3",#N/A,TRUE,"general"}</definedName>
    <definedName name="saa" localSheetId="67" hidden="1">{"via1",#N/A,TRUE,"general";"via2",#N/A,TRUE,"general";"via3",#N/A,TRUE,"general"}</definedName>
    <definedName name="saa" localSheetId="69" hidden="1">{"via1",#N/A,TRUE,"general";"via2",#N/A,TRUE,"general";"via3",#N/A,TRUE,"general"}</definedName>
    <definedName name="saa" localSheetId="71" hidden="1">{"via1",#N/A,TRUE,"general";"via2",#N/A,TRUE,"general";"via3",#N/A,TRUE,"general"}</definedName>
    <definedName name="saa" localSheetId="73" hidden="1">{"via1",#N/A,TRUE,"general";"via2",#N/A,TRUE,"general";"via3",#N/A,TRUE,"general"}</definedName>
    <definedName name="saa" localSheetId="75" hidden="1">{"via1",#N/A,TRUE,"general";"via2",#N/A,TRUE,"general";"via3",#N/A,TRUE,"general"}</definedName>
    <definedName name="saa" localSheetId="77" hidden="1">{"via1",#N/A,TRUE,"general";"via2",#N/A,TRUE,"general";"via3",#N/A,TRUE,"general"}</definedName>
    <definedName name="saa" localSheetId="79"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6" hidden="1">{"via1",#N/A,TRUE,"general";"via2",#N/A,TRUE,"general";"via3",#N/A,TRUE,"general"}</definedName>
    <definedName name="SAD" localSheetId="28" hidden="1">{"via1",#N/A,TRUE,"general";"via2",#N/A,TRUE,"general";"via3",#N/A,TRUE,"general"}</definedName>
    <definedName name="SAD" localSheetId="30" hidden="1">{"via1",#N/A,TRUE,"general";"via2",#N/A,TRUE,"general";"via3",#N/A,TRUE,"general"}</definedName>
    <definedName name="SAD" localSheetId="81" hidden="1">{"via1",#N/A,TRUE,"general";"via2",#N/A,TRUE,"general";"via3",#N/A,TRUE,"general"}</definedName>
    <definedName name="SAD" localSheetId="32" hidden="1">{"via1",#N/A,TRUE,"general";"via2",#N/A,TRUE,"general";"via3",#N/A,TRUE,"general"}</definedName>
    <definedName name="SAD" localSheetId="34" hidden="1">{"via1",#N/A,TRUE,"general";"via2",#N/A,TRUE,"general";"via3",#N/A,TRUE,"general"}</definedName>
    <definedName name="SAD" localSheetId="36" hidden="1">{"via1",#N/A,TRUE,"general";"via2",#N/A,TRUE,"general";"via3",#N/A,TRUE,"general"}</definedName>
    <definedName name="SAD" localSheetId="38" hidden="1">{"via1",#N/A,TRUE,"general";"via2",#N/A,TRUE,"general";"via3",#N/A,TRUE,"general"}</definedName>
    <definedName name="SAD" localSheetId="40" hidden="1">{"via1",#N/A,TRUE,"general";"via2",#N/A,TRUE,"general";"via3",#N/A,TRUE,"general"}</definedName>
    <definedName name="SAD" localSheetId="42" hidden="1">{"via1",#N/A,TRUE,"general";"via2",#N/A,TRUE,"general";"via3",#N/A,TRUE,"general"}</definedName>
    <definedName name="SAD" localSheetId="45" hidden="1">{"via1",#N/A,TRUE,"general";"via2",#N/A,TRUE,"general";"via3",#N/A,TRUE,"general"}</definedName>
    <definedName name="SAD" localSheetId="47" hidden="1">{"via1",#N/A,TRUE,"general";"via2",#N/A,TRUE,"general";"via3",#N/A,TRUE,"general"}</definedName>
    <definedName name="SAD" localSheetId="49" hidden="1">{"via1",#N/A,TRUE,"general";"via2",#N/A,TRUE,"general";"via3",#N/A,TRUE,"general"}</definedName>
    <definedName name="SAD" localSheetId="51" hidden="1">{"via1",#N/A,TRUE,"general";"via2",#N/A,TRUE,"general";"via3",#N/A,TRUE,"general"}</definedName>
    <definedName name="SAD" localSheetId="53" hidden="1">{"via1",#N/A,TRUE,"general";"via2",#N/A,TRUE,"general";"via3",#N/A,TRUE,"general"}</definedName>
    <definedName name="SAD" localSheetId="55" hidden="1">{"via1",#N/A,TRUE,"general";"via2",#N/A,TRUE,"general";"via3",#N/A,TRUE,"general"}</definedName>
    <definedName name="SAD" localSheetId="57" hidden="1">{"via1",#N/A,TRUE,"general";"via2",#N/A,TRUE,"general";"via3",#N/A,TRUE,"general"}</definedName>
    <definedName name="SAD" localSheetId="59" hidden="1">{"via1",#N/A,TRUE,"general";"via2",#N/A,TRUE,"general";"via3",#N/A,TRUE,"general"}</definedName>
    <definedName name="SAD" localSheetId="61" hidden="1">{"via1",#N/A,TRUE,"general";"via2",#N/A,TRUE,"general";"via3",#N/A,TRUE,"general"}</definedName>
    <definedName name="SAD" localSheetId="63" hidden="1">{"via1",#N/A,TRUE,"general";"via2",#N/A,TRUE,"general";"via3",#N/A,TRUE,"general"}</definedName>
    <definedName name="SAD" localSheetId="65" hidden="1">{"via1",#N/A,TRUE,"general";"via2",#N/A,TRUE,"general";"via3",#N/A,TRUE,"general"}</definedName>
    <definedName name="SAD" localSheetId="67" hidden="1">{"via1",#N/A,TRUE,"general";"via2",#N/A,TRUE,"general";"via3",#N/A,TRUE,"general"}</definedName>
    <definedName name="SAD" localSheetId="69" hidden="1">{"via1",#N/A,TRUE,"general";"via2",#N/A,TRUE,"general";"via3",#N/A,TRUE,"general"}</definedName>
    <definedName name="SAD" localSheetId="71" hidden="1">{"via1",#N/A,TRUE,"general";"via2",#N/A,TRUE,"general";"via3",#N/A,TRUE,"general"}</definedName>
    <definedName name="SAD" localSheetId="73" hidden="1">{"via1",#N/A,TRUE,"general";"via2",#N/A,TRUE,"general";"via3",#N/A,TRUE,"general"}</definedName>
    <definedName name="SAD" localSheetId="75" hidden="1">{"via1",#N/A,TRUE,"general";"via2",#N/A,TRUE,"general";"via3",#N/A,TRUE,"general"}</definedName>
    <definedName name="SAD" localSheetId="77" hidden="1">{"via1",#N/A,TRUE,"general";"via2",#N/A,TRUE,"general";"via3",#N/A,TRUE,"general"}</definedName>
    <definedName name="SAD" localSheetId="79"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AS" localSheetId="56">#REF!</definedName>
    <definedName name="SADAS" localSheetId="58">#REF!</definedName>
    <definedName name="SADAS" localSheetId="60">#REF!</definedName>
    <definedName name="SADAS" localSheetId="62">#REF!</definedName>
    <definedName name="SADAS" localSheetId="64">#REF!</definedName>
    <definedName name="SADAS" localSheetId="66">#REF!</definedName>
    <definedName name="SADAS" localSheetId="68">#REF!</definedName>
    <definedName name="SADAS">#REF!</definedName>
    <definedName name="SADF" localSheetId="26" hidden="1">{"via1",#N/A,TRUE,"general";"via2",#N/A,TRUE,"general";"via3",#N/A,TRUE,"general"}</definedName>
    <definedName name="SADF" localSheetId="28" hidden="1">{"via1",#N/A,TRUE,"general";"via2",#N/A,TRUE,"general";"via3",#N/A,TRUE,"general"}</definedName>
    <definedName name="SADF" localSheetId="30" hidden="1">{"via1",#N/A,TRUE,"general";"via2",#N/A,TRUE,"general";"via3",#N/A,TRUE,"general"}</definedName>
    <definedName name="SADF" localSheetId="81" hidden="1">{"via1",#N/A,TRUE,"general";"via2",#N/A,TRUE,"general";"via3",#N/A,TRUE,"general"}</definedName>
    <definedName name="SADF" localSheetId="32" hidden="1">{"via1",#N/A,TRUE,"general";"via2",#N/A,TRUE,"general";"via3",#N/A,TRUE,"general"}</definedName>
    <definedName name="SADF" localSheetId="34" hidden="1">{"via1",#N/A,TRUE,"general";"via2",#N/A,TRUE,"general";"via3",#N/A,TRUE,"general"}</definedName>
    <definedName name="SADF" localSheetId="36" hidden="1">{"via1",#N/A,TRUE,"general";"via2",#N/A,TRUE,"general";"via3",#N/A,TRUE,"general"}</definedName>
    <definedName name="SADF" localSheetId="38" hidden="1">{"via1",#N/A,TRUE,"general";"via2",#N/A,TRUE,"general";"via3",#N/A,TRUE,"general"}</definedName>
    <definedName name="SADF" localSheetId="40" hidden="1">{"via1",#N/A,TRUE,"general";"via2",#N/A,TRUE,"general";"via3",#N/A,TRUE,"general"}</definedName>
    <definedName name="SADF" localSheetId="42" hidden="1">{"via1",#N/A,TRUE,"general";"via2",#N/A,TRUE,"general";"via3",#N/A,TRUE,"general"}</definedName>
    <definedName name="SADF" localSheetId="45" hidden="1">{"via1",#N/A,TRUE,"general";"via2",#N/A,TRUE,"general";"via3",#N/A,TRUE,"general"}</definedName>
    <definedName name="SADF" localSheetId="47" hidden="1">{"via1",#N/A,TRUE,"general";"via2",#N/A,TRUE,"general";"via3",#N/A,TRUE,"general"}</definedName>
    <definedName name="SADF" localSheetId="49" hidden="1">{"via1",#N/A,TRUE,"general";"via2",#N/A,TRUE,"general";"via3",#N/A,TRUE,"general"}</definedName>
    <definedName name="SADF" localSheetId="51" hidden="1">{"via1",#N/A,TRUE,"general";"via2",#N/A,TRUE,"general";"via3",#N/A,TRUE,"general"}</definedName>
    <definedName name="SADF" localSheetId="53" hidden="1">{"via1",#N/A,TRUE,"general";"via2",#N/A,TRUE,"general";"via3",#N/A,TRUE,"general"}</definedName>
    <definedName name="SADF" localSheetId="55" hidden="1">{"via1",#N/A,TRUE,"general";"via2",#N/A,TRUE,"general";"via3",#N/A,TRUE,"general"}</definedName>
    <definedName name="SADF" localSheetId="57" hidden="1">{"via1",#N/A,TRUE,"general";"via2",#N/A,TRUE,"general";"via3",#N/A,TRUE,"general"}</definedName>
    <definedName name="SADF" localSheetId="59" hidden="1">{"via1",#N/A,TRUE,"general";"via2",#N/A,TRUE,"general";"via3",#N/A,TRUE,"general"}</definedName>
    <definedName name="SADF" localSheetId="61" hidden="1">{"via1",#N/A,TRUE,"general";"via2",#N/A,TRUE,"general";"via3",#N/A,TRUE,"general"}</definedName>
    <definedName name="SADF" localSheetId="63" hidden="1">{"via1",#N/A,TRUE,"general";"via2",#N/A,TRUE,"general";"via3",#N/A,TRUE,"general"}</definedName>
    <definedName name="SADF" localSheetId="65" hidden="1">{"via1",#N/A,TRUE,"general";"via2",#N/A,TRUE,"general";"via3",#N/A,TRUE,"general"}</definedName>
    <definedName name="SADF" localSheetId="67" hidden="1">{"via1",#N/A,TRUE,"general";"via2",#N/A,TRUE,"general";"via3",#N/A,TRUE,"general"}</definedName>
    <definedName name="SADF" localSheetId="69" hidden="1">{"via1",#N/A,TRUE,"general";"via2",#N/A,TRUE,"general";"via3",#N/A,TRUE,"general"}</definedName>
    <definedName name="SADF" localSheetId="71" hidden="1">{"via1",#N/A,TRUE,"general";"via2",#N/A,TRUE,"general";"via3",#N/A,TRUE,"general"}</definedName>
    <definedName name="SADF" localSheetId="73" hidden="1">{"via1",#N/A,TRUE,"general";"via2",#N/A,TRUE,"general";"via3",#N/A,TRUE,"general"}</definedName>
    <definedName name="SADF" localSheetId="75" hidden="1">{"via1",#N/A,TRUE,"general";"via2",#N/A,TRUE,"general";"via3",#N/A,TRUE,"general"}</definedName>
    <definedName name="SADF" localSheetId="77" hidden="1">{"via1",#N/A,TRUE,"general";"via2",#N/A,TRUE,"general";"via3",#N/A,TRUE,"general"}</definedName>
    <definedName name="SADF" localSheetId="79"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6"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8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40" hidden="1">{"TAB1",#N/A,TRUE,"GENERAL";"TAB2",#N/A,TRUE,"GENERAL";"TAB3",#N/A,TRUE,"GENERAL";"TAB4",#N/A,TRUE,"GENERAL";"TAB5",#N/A,TRUE,"GENERAL"}</definedName>
    <definedName name="sadff" localSheetId="42" hidden="1">{"TAB1",#N/A,TRUE,"GENERAL";"TAB2",#N/A,TRUE,"GENERAL";"TAB3",#N/A,TRUE,"GENERAL";"TAB4",#N/A,TRUE,"GENERAL";"TAB5",#N/A,TRUE,"GENERAL"}</definedName>
    <definedName name="sadff" localSheetId="45" hidden="1">{"TAB1",#N/A,TRUE,"GENERAL";"TAB2",#N/A,TRUE,"GENERAL";"TAB3",#N/A,TRUE,"GENERAL";"TAB4",#N/A,TRUE,"GENERAL";"TAB5",#N/A,TRUE,"GENERAL"}</definedName>
    <definedName name="sadff" localSheetId="47" hidden="1">{"TAB1",#N/A,TRUE,"GENERAL";"TAB2",#N/A,TRUE,"GENERAL";"TAB3",#N/A,TRUE,"GENERAL";"TAB4",#N/A,TRUE,"GENERAL";"TAB5",#N/A,TRUE,"GENERAL"}</definedName>
    <definedName name="sadff" localSheetId="49" hidden="1">{"TAB1",#N/A,TRUE,"GENERAL";"TAB2",#N/A,TRUE,"GENERAL";"TAB3",#N/A,TRUE,"GENERAL";"TAB4",#N/A,TRUE,"GENERAL";"TAB5",#N/A,TRUE,"GENERAL"}</definedName>
    <definedName name="sadff" localSheetId="51" hidden="1">{"TAB1",#N/A,TRUE,"GENERAL";"TAB2",#N/A,TRUE,"GENERAL";"TAB3",#N/A,TRUE,"GENERAL";"TAB4",#N/A,TRUE,"GENERAL";"TAB5",#N/A,TRUE,"GENERAL"}</definedName>
    <definedName name="sadff" localSheetId="53" hidden="1">{"TAB1",#N/A,TRUE,"GENERAL";"TAB2",#N/A,TRUE,"GENERAL";"TAB3",#N/A,TRUE,"GENERAL";"TAB4",#N/A,TRUE,"GENERAL";"TAB5",#N/A,TRUE,"GENERAL"}</definedName>
    <definedName name="sadff" localSheetId="55" hidden="1">{"TAB1",#N/A,TRUE,"GENERAL";"TAB2",#N/A,TRUE,"GENERAL";"TAB3",#N/A,TRUE,"GENERAL";"TAB4",#N/A,TRUE,"GENERAL";"TAB5",#N/A,TRUE,"GENERAL"}</definedName>
    <definedName name="sadff" localSheetId="57" hidden="1">{"TAB1",#N/A,TRUE,"GENERAL";"TAB2",#N/A,TRUE,"GENERAL";"TAB3",#N/A,TRUE,"GENERAL";"TAB4",#N/A,TRUE,"GENERAL";"TAB5",#N/A,TRUE,"GENERAL"}</definedName>
    <definedName name="sadff" localSheetId="59" hidden="1">{"TAB1",#N/A,TRUE,"GENERAL";"TAB2",#N/A,TRUE,"GENERAL";"TAB3",#N/A,TRUE,"GENERAL";"TAB4",#N/A,TRUE,"GENERAL";"TAB5",#N/A,TRUE,"GENERAL"}</definedName>
    <definedName name="sadff" localSheetId="61" hidden="1">{"TAB1",#N/A,TRUE,"GENERAL";"TAB2",#N/A,TRUE,"GENERAL";"TAB3",#N/A,TRUE,"GENERAL";"TAB4",#N/A,TRUE,"GENERAL";"TAB5",#N/A,TRUE,"GENERAL"}</definedName>
    <definedName name="sadff" localSheetId="63" hidden="1">{"TAB1",#N/A,TRUE,"GENERAL";"TAB2",#N/A,TRUE,"GENERAL";"TAB3",#N/A,TRUE,"GENERAL";"TAB4",#N/A,TRUE,"GENERAL";"TAB5",#N/A,TRUE,"GENERAL"}</definedName>
    <definedName name="sadff" localSheetId="65" hidden="1">{"TAB1",#N/A,TRUE,"GENERAL";"TAB2",#N/A,TRUE,"GENERAL";"TAB3",#N/A,TRUE,"GENERAL";"TAB4",#N/A,TRUE,"GENERAL";"TAB5",#N/A,TRUE,"GENERAL"}</definedName>
    <definedName name="sadff" localSheetId="67" hidden="1">{"TAB1",#N/A,TRUE,"GENERAL";"TAB2",#N/A,TRUE,"GENERAL";"TAB3",#N/A,TRUE,"GENERAL";"TAB4",#N/A,TRUE,"GENERAL";"TAB5",#N/A,TRUE,"GENERAL"}</definedName>
    <definedName name="sadff" localSheetId="69" hidden="1">{"TAB1",#N/A,TRUE,"GENERAL";"TAB2",#N/A,TRUE,"GENERAL";"TAB3",#N/A,TRUE,"GENERAL";"TAB4",#N/A,TRUE,"GENERAL";"TAB5",#N/A,TRUE,"GENERAL"}</definedName>
    <definedName name="sadff" localSheetId="71" hidden="1">{"TAB1",#N/A,TRUE,"GENERAL";"TAB2",#N/A,TRUE,"GENERAL";"TAB3",#N/A,TRUE,"GENERAL";"TAB4",#N/A,TRUE,"GENERAL";"TAB5",#N/A,TRUE,"GENERAL"}</definedName>
    <definedName name="sadff" localSheetId="73" hidden="1">{"TAB1",#N/A,TRUE,"GENERAL";"TAB2",#N/A,TRUE,"GENERAL";"TAB3",#N/A,TRUE,"GENERAL";"TAB4",#N/A,TRUE,"GENERAL";"TAB5",#N/A,TRUE,"GENERAL"}</definedName>
    <definedName name="sadff" localSheetId="75" hidden="1">{"TAB1",#N/A,TRUE,"GENERAL";"TAB2",#N/A,TRUE,"GENERAL";"TAB3",#N/A,TRUE,"GENERAL";"TAB4",#N/A,TRUE,"GENERAL";"TAB5",#N/A,TRUE,"GENERAL"}</definedName>
    <definedName name="sadff" localSheetId="77" hidden="1">{"TAB1",#N/A,TRUE,"GENERAL";"TAB2",#N/A,TRUE,"GENERAL";"TAB3",#N/A,TRUE,"GENERAL";"TAB4",#N/A,TRUE,"GENERAL";"TAB5",#N/A,TRUE,"GENERAL"}</definedName>
    <definedName name="sadff" localSheetId="79"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G">#REF!</definedName>
    <definedName name="Sadfgffhjk">#REF!</definedName>
    <definedName name="SADFGHJK">#REF!</definedName>
    <definedName name="sadfgj">#REF!</definedName>
    <definedName name="sadfo" localSheetId="26" hidden="1">{"via1",#N/A,TRUE,"general";"via2",#N/A,TRUE,"general";"via3",#N/A,TRUE,"general"}</definedName>
    <definedName name="sadfo" localSheetId="28" hidden="1">{"via1",#N/A,TRUE,"general";"via2",#N/A,TRUE,"general";"via3",#N/A,TRUE,"general"}</definedName>
    <definedName name="sadfo" localSheetId="30" hidden="1">{"via1",#N/A,TRUE,"general";"via2",#N/A,TRUE,"general";"via3",#N/A,TRUE,"general"}</definedName>
    <definedName name="sadfo" localSheetId="81" hidden="1">{"via1",#N/A,TRUE,"general";"via2",#N/A,TRUE,"general";"via3",#N/A,TRUE,"general"}</definedName>
    <definedName name="sadfo" localSheetId="32" hidden="1">{"via1",#N/A,TRUE,"general";"via2",#N/A,TRUE,"general";"via3",#N/A,TRUE,"general"}</definedName>
    <definedName name="sadfo" localSheetId="34" hidden="1">{"via1",#N/A,TRUE,"general";"via2",#N/A,TRUE,"general";"via3",#N/A,TRUE,"general"}</definedName>
    <definedName name="sadfo" localSheetId="36" hidden="1">{"via1",#N/A,TRUE,"general";"via2",#N/A,TRUE,"general";"via3",#N/A,TRUE,"general"}</definedName>
    <definedName name="sadfo" localSheetId="38" hidden="1">{"via1",#N/A,TRUE,"general";"via2",#N/A,TRUE,"general";"via3",#N/A,TRUE,"general"}</definedName>
    <definedName name="sadfo" localSheetId="40" hidden="1">{"via1",#N/A,TRUE,"general";"via2",#N/A,TRUE,"general";"via3",#N/A,TRUE,"general"}</definedName>
    <definedName name="sadfo" localSheetId="42" hidden="1">{"via1",#N/A,TRUE,"general";"via2",#N/A,TRUE,"general";"via3",#N/A,TRUE,"general"}</definedName>
    <definedName name="sadfo" localSheetId="45" hidden="1">{"via1",#N/A,TRUE,"general";"via2",#N/A,TRUE,"general";"via3",#N/A,TRUE,"general"}</definedName>
    <definedName name="sadfo" localSheetId="47" hidden="1">{"via1",#N/A,TRUE,"general";"via2",#N/A,TRUE,"general";"via3",#N/A,TRUE,"general"}</definedName>
    <definedName name="sadfo" localSheetId="49" hidden="1">{"via1",#N/A,TRUE,"general";"via2",#N/A,TRUE,"general";"via3",#N/A,TRUE,"general"}</definedName>
    <definedName name="sadfo" localSheetId="51" hidden="1">{"via1",#N/A,TRUE,"general";"via2",#N/A,TRUE,"general";"via3",#N/A,TRUE,"general"}</definedName>
    <definedName name="sadfo" localSheetId="53" hidden="1">{"via1",#N/A,TRUE,"general";"via2",#N/A,TRUE,"general";"via3",#N/A,TRUE,"general"}</definedName>
    <definedName name="sadfo" localSheetId="55" hidden="1">{"via1",#N/A,TRUE,"general";"via2",#N/A,TRUE,"general";"via3",#N/A,TRUE,"general"}</definedName>
    <definedName name="sadfo" localSheetId="57" hidden="1">{"via1",#N/A,TRUE,"general";"via2",#N/A,TRUE,"general";"via3",#N/A,TRUE,"general"}</definedName>
    <definedName name="sadfo" localSheetId="59" hidden="1">{"via1",#N/A,TRUE,"general";"via2",#N/A,TRUE,"general";"via3",#N/A,TRUE,"general"}</definedName>
    <definedName name="sadfo" localSheetId="61" hidden="1">{"via1",#N/A,TRUE,"general";"via2",#N/A,TRUE,"general";"via3",#N/A,TRUE,"general"}</definedName>
    <definedName name="sadfo" localSheetId="63" hidden="1">{"via1",#N/A,TRUE,"general";"via2",#N/A,TRUE,"general";"via3",#N/A,TRUE,"general"}</definedName>
    <definedName name="sadfo" localSheetId="65" hidden="1">{"via1",#N/A,TRUE,"general";"via2",#N/A,TRUE,"general";"via3",#N/A,TRUE,"general"}</definedName>
    <definedName name="sadfo" localSheetId="67" hidden="1">{"via1",#N/A,TRUE,"general";"via2",#N/A,TRUE,"general";"via3",#N/A,TRUE,"general"}</definedName>
    <definedName name="sadfo" localSheetId="69" hidden="1">{"via1",#N/A,TRUE,"general";"via2",#N/A,TRUE,"general";"via3",#N/A,TRUE,"general"}</definedName>
    <definedName name="sadfo" localSheetId="71" hidden="1">{"via1",#N/A,TRUE,"general";"via2",#N/A,TRUE,"general";"via3",#N/A,TRUE,"general"}</definedName>
    <definedName name="sadfo" localSheetId="73" hidden="1">{"via1",#N/A,TRUE,"general";"via2",#N/A,TRUE,"general";"via3",#N/A,TRUE,"general"}</definedName>
    <definedName name="sadfo" localSheetId="75" hidden="1">{"via1",#N/A,TRUE,"general";"via2",#N/A,TRUE,"general";"via3",#N/A,TRUE,"general"}</definedName>
    <definedName name="sadfo" localSheetId="77" hidden="1">{"via1",#N/A,TRUE,"general";"via2",#N/A,TRUE,"general";"via3",#N/A,TRUE,"general"}</definedName>
    <definedName name="sadfo" localSheetId="79"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6"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8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40" hidden="1">{"TAB1",#N/A,TRUE,"GENERAL";"TAB2",#N/A,TRUE,"GENERAL";"TAB3",#N/A,TRUE,"GENERAL";"TAB4",#N/A,TRUE,"GENERAL";"TAB5",#N/A,TRUE,"GENERAL"}</definedName>
    <definedName name="safdp" localSheetId="42" hidden="1">{"TAB1",#N/A,TRUE,"GENERAL";"TAB2",#N/A,TRUE,"GENERAL";"TAB3",#N/A,TRUE,"GENERAL";"TAB4",#N/A,TRUE,"GENERAL";"TAB5",#N/A,TRUE,"GENERAL"}</definedName>
    <definedName name="safdp" localSheetId="45" hidden="1">{"TAB1",#N/A,TRUE,"GENERAL";"TAB2",#N/A,TRUE,"GENERAL";"TAB3",#N/A,TRUE,"GENERAL";"TAB4",#N/A,TRUE,"GENERAL";"TAB5",#N/A,TRUE,"GENERAL"}</definedName>
    <definedName name="safdp" localSheetId="47" hidden="1">{"TAB1",#N/A,TRUE,"GENERAL";"TAB2",#N/A,TRUE,"GENERAL";"TAB3",#N/A,TRUE,"GENERAL";"TAB4",#N/A,TRUE,"GENERAL";"TAB5",#N/A,TRUE,"GENERAL"}</definedName>
    <definedName name="safdp" localSheetId="49" hidden="1">{"TAB1",#N/A,TRUE,"GENERAL";"TAB2",#N/A,TRUE,"GENERAL";"TAB3",#N/A,TRUE,"GENERAL";"TAB4",#N/A,TRUE,"GENERAL";"TAB5",#N/A,TRUE,"GENERAL"}</definedName>
    <definedName name="safdp" localSheetId="51" hidden="1">{"TAB1",#N/A,TRUE,"GENERAL";"TAB2",#N/A,TRUE,"GENERAL";"TAB3",#N/A,TRUE,"GENERAL";"TAB4",#N/A,TRUE,"GENERAL";"TAB5",#N/A,TRUE,"GENERAL"}</definedName>
    <definedName name="safdp" localSheetId="53" hidden="1">{"TAB1",#N/A,TRUE,"GENERAL";"TAB2",#N/A,TRUE,"GENERAL";"TAB3",#N/A,TRUE,"GENERAL";"TAB4",#N/A,TRUE,"GENERAL";"TAB5",#N/A,TRUE,"GENERAL"}</definedName>
    <definedName name="safdp" localSheetId="55" hidden="1">{"TAB1",#N/A,TRUE,"GENERAL";"TAB2",#N/A,TRUE,"GENERAL";"TAB3",#N/A,TRUE,"GENERAL";"TAB4",#N/A,TRUE,"GENERAL";"TAB5",#N/A,TRUE,"GENERAL"}</definedName>
    <definedName name="safdp" localSheetId="57" hidden="1">{"TAB1",#N/A,TRUE,"GENERAL";"TAB2",#N/A,TRUE,"GENERAL";"TAB3",#N/A,TRUE,"GENERAL";"TAB4",#N/A,TRUE,"GENERAL";"TAB5",#N/A,TRUE,"GENERAL"}</definedName>
    <definedName name="safdp" localSheetId="59" hidden="1">{"TAB1",#N/A,TRUE,"GENERAL";"TAB2",#N/A,TRUE,"GENERAL";"TAB3",#N/A,TRUE,"GENERAL";"TAB4",#N/A,TRUE,"GENERAL";"TAB5",#N/A,TRUE,"GENERAL"}</definedName>
    <definedName name="safdp" localSheetId="61" hidden="1">{"TAB1",#N/A,TRUE,"GENERAL";"TAB2",#N/A,TRUE,"GENERAL";"TAB3",#N/A,TRUE,"GENERAL";"TAB4",#N/A,TRUE,"GENERAL";"TAB5",#N/A,TRUE,"GENERAL"}</definedName>
    <definedName name="safdp" localSheetId="63" hidden="1">{"TAB1",#N/A,TRUE,"GENERAL";"TAB2",#N/A,TRUE,"GENERAL";"TAB3",#N/A,TRUE,"GENERAL";"TAB4",#N/A,TRUE,"GENERAL";"TAB5",#N/A,TRUE,"GENERAL"}</definedName>
    <definedName name="safdp" localSheetId="65" hidden="1">{"TAB1",#N/A,TRUE,"GENERAL";"TAB2",#N/A,TRUE,"GENERAL";"TAB3",#N/A,TRUE,"GENERAL";"TAB4",#N/A,TRUE,"GENERAL";"TAB5",#N/A,TRUE,"GENERAL"}</definedName>
    <definedName name="safdp" localSheetId="67" hidden="1">{"TAB1",#N/A,TRUE,"GENERAL";"TAB2",#N/A,TRUE,"GENERAL";"TAB3",#N/A,TRUE,"GENERAL";"TAB4",#N/A,TRUE,"GENERAL";"TAB5",#N/A,TRUE,"GENERAL"}</definedName>
    <definedName name="safdp" localSheetId="69" hidden="1">{"TAB1",#N/A,TRUE,"GENERAL";"TAB2",#N/A,TRUE,"GENERAL";"TAB3",#N/A,TRUE,"GENERAL";"TAB4",#N/A,TRUE,"GENERAL";"TAB5",#N/A,TRUE,"GENERAL"}</definedName>
    <definedName name="safdp" localSheetId="71" hidden="1">{"TAB1",#N/A,TRUE,"GENERAL";"TAB2",#N/A,TRUE,"GENERAL";"TAB3",#N/A,TRUE,"GENERAL";"TAB4",#N/A,TRUE,"GENERAL";"TAB5",#N/A,TRUE,"GENERAL"}</definedName>
    <definedName name="safdp" localSheetId="73" hidden="1">{"TAB1",#N/A,TRUE,"GENERAL";"TAB2",#N/A,TRUE,"GENERAL";"TAB3",#N/A,TRUE,"GENERAL";"TAB4",#N/A,TRUE,"GENERAL";"TAB5",#N/A,TRUE,"GENERAL"}</definedName>
    <definedName name="safdp" localSheetId="75" hidden="1">{"TAB1",#N/A,TRUE,"GENERAL";"TAB2",#N/A,TRUE,"GENERAL";"TAB3",#N/A,TRUE,"GENERAL";"TAB4",#N/A,TRUE,"GENERAL";"TAB5",#N/A,TRUE,"GENERAL"}</definedName>
    <definedName name="safdp" localSheetId="77" hidden="1">{"TAB1",#N/A,TRUE,"GENERAL";"TAB2",#N/A,TRUE,"GENERAL";"TAB3",#N/A,TRUE,"GENERAL";"TAB4",#N/A,TRUE,"GENERAL";"TAB5",#N/A,TRUE,"GENERAL"}</definedName>
    <definedName name="safdp" localSheetId="79"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26">'1,1'!ERR</definedName>
    <definedName name="salarios" localSheetId="28">'1,2'!ERR</definedName>
    <definedName name="salarios" localSheetId="30">'1,3'!ERR</definedName>
    <definedName name="salarios" localSheetId="81">'12,2'!ERR</definedName>
    <definedName name="salarios" localSheetId="32">'2,1-7,2-10,1'!ERR</definedName>
    <definedName name="salarios" localSheetId="34">'2,2-7,3-10,2'!ERR</definedName>
    <definedName name="salarios" localSheetId="36">'2,3-10,3'!ERR</definedName>
    <definedName name="salarios" localSheetId="38">'2,4-10,4'!ERR</definedName>
    <definedName name="salarios" localSheetId="40">'3,1'!ERR</definedName>
    <definedName name="salarios" localSheetId="42">'3,2'!ERR</definedName>
    <definedName name="salarios" localSheetId="45">'3,3'!ERR</definedName>
    <definedName name="salarios" localSheetId="47">'3,5'!ERR</definedName>
    <definedName name="salarios" localSheetId="49">'3,6'!ERR</definedName>
    <definedName name="salarios" localSheetId="51">'4,1'!ERR</definedName>
    <definedName name="salarios" localSheetId="53">'5,1-11,1'!ERR</definedName>
    <definedName name="salarios" localSheetId="55">'6,1-8,2-12,1'!ERR</definedName>
    <definedName name="salarios" localSheetId="57">'6,2'!ERR</definedName>
    <definedName name="salarios" localSheetId="59">'6,3'!ERR</definedName>
    <definedName name="salarios" localSheetId="61">'6,4-9,2'!ERR</definedName>
    <definedName name="salarios" localSheetId="63">'6,5-9,3'!ERR</definedName>
    <definedName name="salarios" localSheetId="65">'6,6'!ERR</definedName>
    <definedName name="salarios" localSheetId="67">'6,7'!ERR</definedName>
    <definedName name="salarios" localSheetId="69">'6,8'!ERR</definedName>
    <definedName name="salarios" localSheetId="71">'6,9'!ERR</definedName>
    <definedName name="salarios" localSheetId="73">'7,1'!ERR</definedName>
    <definedName name="salarios" localSheetId="75">'8,1- 3,4'!ERR</definedName>
    <definedName name="salarios" localSheetId="77">'8,3'!ERR</definedName>
    <definedName name="salarios" localSheetId="79">'9,1'!ERR</definedName>
    <definedName name="salarios" localSheetId="3">[0]!ERR</definedName>
    <definedName name="Salarios">#REF!</definedName>
    <definedName name="SalConv">'[11]DATOS CONTRATO'!$G$14</definedName>
    <definedName name="SALID1">#REF!</definedName>
    <definedName name="SALL1">[28]APU!$J$3688</definedName>
    <definedName name="SALL2">[28]APU!$J$3740</definedName>
    <definedName name="SalMinimo">[50]BASES!$E$41</definedName>
    <definedName name="sasdqef">#REF!</definedName>
    <definedName name="sasq">#REF!</definedName>
    <definedName name="SB">#REF!</definedName>
    <definedName name="sbe">#REF!</definedName>
    <definedName name="sbgfbgdr" localSheetId="26" hidden="1">{"via1",#N/A,TRUE,"general";"via2",#N/A,TRUE,"general";"via3",#N/A,TRUE,"general"}</definedName>
    <definedName name="sbgfbgdr" localSheetId="28" hidden="1">{"via1",#N/A,TRUE,"general";"via2",#N/A,TRUE,"general";"via3",#N/A,TRUE,"general"}</definedName>
    <definedName name="sbgfbgdr" localSheetId="30" hidden="1">{"via1",#N/A,TRUE,"general";"via2",#N/A,TRUE,"general";"via3",#N/A,TRUE,"general"}</definedName>
    <definedName name="sbgfbgdr" localSheetId="81" hidden="1">{"via1",#N/A,TRUE,"general";"via2",#N/A,TRUE,"general";"via3",#N/A,TRUE,"general"}</definedName>
    <definedName name="sbgfbgdr" localSheetId="32" hidden="1">{"via1",#N/A,TRUE,"general";"via2",#N/A,TRUE,"general";"via3",#N/A,TRUE,"general"}</definedName>
    <definedName name="sbgfbgdr" localSheetId="34" hidden="1">{"via1",#N/A,TRUE,"general";"via2",#N/A,TRUE,"general";"via3",#N/A,TRUE,"general"}</definedName>
    <definedName name="sbgfbgdr" localSheetId="36" hidden="1">{"via1",#N/A,TRUE,"general";"via2",#N/A,TRUE,"general";"via3",#N/A,TRUE,"general"}</definedName>
    <definedName name="sbgfbgdr" localSheetId="38" hidden="1">{"via1",#N/A,TRUE,"general";"via2",#N/A,TRUE,"general";"via3",#N/A,TRUE,"general"}</definedName>
    <definedName name="sbgfbgdr" localSheetId="40" hidden="1">{"via1",#N/A,TRUE,"general";"via2",#N/A,TRUE,"general";"via3",#N/A,TRUE,"general"}</definedName>
    <definedName name="sbgfbgdr" localSheetId="42" hidden="1">{"via1",#N/A,TRUE,"general";"via2",#N/A,TRUE,"general";"via3",#N/A,TRUE,"general"}</definedName>
    <definedName name="sbgfbgdr" localSheetId="45" hidden="1">{"via1",#N/A,TRUE,"general";"via2",#N/A,TRUE,"general";"via3",#N/A,TRUE,"general"}</definedName>
    <definedName name="sbgfbgdr" localSheetId="47" hidden="1">{"via1",#N/A,TRUE,"general";"via2",#N/A,TRUE,"general";"via3",#N/A,TRUE,"general"}</definedName>
    <definedName name="sbgfbgdr" localSheetId="49" hidden="1">{"via1",#N/A,TRUE,"general";"via2",#N/A,TRUE,"general";"via3",#N/A,TRUE,"general"}</definedName>
    <definedName name="sbgfbgdr" localSheetId="51" hidden="1">{"via1",#N/A,TRUE,"general";"via2",#N/A,TRUE,"general";"via3",#N/A,TRUE,"general"}</definedName>
    <definedName name="sbgfbgdr" localSheetId="53" hidden="1">{"via1",#N/A,TRUE,"general";"via2",#N/A,TRUE,"general";"via3",#N/A,TRUE,"general"}</definedName>
    <definedName name="sbgfbgdr" localSheetId="55" hidden="1">{"via1",#N/A,TRUE,"general";"via2",#N/A,TRUE,"general";"via3",#N/A,TRUE,"general"}</definedName>
    <definedName name="sbgfbgdr" localSheetId="57" hidden="1">{"via1",#N/A,TRUE,"general";"via2",#N/A,TRUE,"general";"via3",#N/A,TRUE,"general"}</definedName>
    <definedName name="sbgfbgdr" localSheetId="59" hidden="1">{"via1",#N/A,TRUE,"general";"via2",#N/A,TRUE,"general";"via3",#N/A,TRUE,"general"}</definedName>
    <definedName name="sbgfbgdr" localSheetId="61" hidden="1">{"via1",#N/A,TRUE,"general";"via2",#N/A,TRUE,"general";"via3",#N/A,TRUE,"general"}</definedName>
    <definedName name="sbgfbgdr" localSheetId="63" hidden="1">{"via1",#N/A,TRUE,"general";"via2",#N/A,TRUE,"general";"via3",#N/A,TRUE,"general"}</definedName>
    <definedName name="sbgfbgdr" localSheetId="65" hidden="1">{"via1",#N/A,TRUE,"general";"via2",#N/A,TRUE,"general";"via3",#N/A,TRUE,"general"}</definedName>
    <definedName name="sbgfbgdr" localSheetId="67" hidden="1">{"via1",#N/A,TRUE,"general";"via2",#N/A,TRUE,"general";"via3",#N/A,TRUE,"general"}</definedName>
    <definedName name="sbgfbgdr" localSheetId="69" hidden="1">{"via1",#N/A,TRUE,"general";"via2",#N/A,TRUE,"general";"via3",#N/A,TRUE,"general"}</definedName>
    <definedName name="sbgfbgdr" localSheetId="71" hidden="1">{"via1",#N/A,TRUE,"general";"via2",#N/A,TRUE,"general";"via3",#N/A,TRUE,"general"}</definedName>
    <definedName name="sbgfbgdr" localSheetId="73" hidden="1">{"via1",#N/A,TRUE,"general";"via2",#N/A,TRUE,"general";"via3",#N/A,TRUE,"general"}</definedName>
    <definedName name="sbgfbgdr" localSheetId="75" hidden="1">{"via1",#N/A,TRUE,"general";"via2",#N/A,TRUE,"general";"via3",#N/A,TRUE,"general"}</definedName>
    <definedName name="sbgfbgdr" localSheetId="77" hidden="1">{"via1",#N/A,TRUE,"general";"via2",#N/A,TRUE,"general";"via3",#N/A,TRUE,"general"}</definedName>
    <definedName name="sbgfbgdr" localSheetId="79"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#REF!</definedName>
    <definedName name="Sched_Pay" localSheetId="26">#REF!</definedName>
    <definedName name="Sched_Pay" localSheetId="28">#REF!</definedName>
    <definedName name="Sched_Pay" localSheetId="30">#REF!</definedName>
    <definedName name="Sched_Pay" localSheetId="81">#REF!</definedName>
    <definedName name="Sched_Pay" localSheetId="32">#REF!</definedName>
    <definedName name="Sched_Pay" localSheetId="34">#REF!</definedName>
    <definedName name="Sched_Pay" localSheetId="36">#REF!</definedName>
    <definedName name="Sched_Pay" localSheetId="38">#REF!</definedName>
    <definedName name="Sched_Pay" localSheetId="40">#REF!</definedName>
    <definedName name="Sched_Pay" localSheetId="42">#REF!</definedName>
    <definedName name="Sched_Pay" localSheetId="45">#REF!</definedName>
    <definedName name="Sched_Pay" localSheetId="47">#REF!</definedName>
    <definedName name="Sched_Pay" localSheetId="49">#REF!</definedName>
    <definedName name="Sched_Pay" localSheetId="51">#REF!</definedName>
    <definedName name="Sched_Pay" localSheetId="53">#REF!</definedName>
    <definedName name="Sched_Pay" localSheetId="55">#REF!</definedName>
    <definedName name="Sched_Pay" localSheetId="57">#REF!</definedName>
    <definedName name="Sched_Pay" localSheetId="59">#REF!</definedName>
    <definedName name="Sched_Pay" localSheetId="61">#REF!</definedName>
    <definedName name="Sched_Pay" localSheetId="63">#REF!</definedName>
    <definedName name="Sched_Pay" localSheetId="65">#REF!</definedName>
    <definedName name="Sched_Pay" localSheetId="67">#REF!</definedName>
    <definedName name="Sched_Pay" localSheetId="69">#REF!</definedName>
    <definedName name="Sched_Pay" localSheetId="71">#REF!</definedName>
    <definedName name="Sched_Pay" localSheetId="73">#REF!</definedName>
    <definedName name="Sched_Pay" localSheetId="75">#REF!</definedName>
    <definedName name="Sched_Pay" localSheetId="77">#REF!</definedName>
    <definedName name="Sched_Pay" localSheetId="79">#REF!</definedName>
    <definedName name="Sched_Pay" localSheetId="3">#REF!</definedName>
    <definedName name="Sched_Pay">#REF!</definedName>
    <definedName name="Scheduled_Extra_Payments" localSheetId="26">#REF!</definedName>
    <definedName name="Scheduled_Extra_Payments" localSheetId="28">#REF!</definedName>
    <definedName name="Scheduled_Extra_Payments" localSheetId="30">#REF!</definedName>
    <definedName name="Scheduled_Extra_Payments" localSheetId="81">#REF!</definedName>
    <definedName name="Scheduled_Extra_Payments" localSheetId="32">#REF!</definedName>
    <definedName name="Scheduled_Extra_Payments" localSheetId="34">#REF!</definedName>
    <definedName name="Scheduled_Extra_Payments" localSheetId="36">#REF!</definedName>
    <definedName name="Scheduled_Extra_Payments" localSheetId="38">#REF!</definedName>
    <definedName name="Scheduled_Extra_Payments" localSheetId="40">#REF!</definedName>
    <definedName name="Scheduled_Extra_Payments" localSheetId="42">#REF!</definedName>
    <definedName name="Scheduled_Extra_Payments" localSheetId="45">#REF!</definedName>
    <definedName name="Scheduled_Extra_Payments" localSheetId="47">#REF!</definedName>
    <definedName name="Scheduled_Extra_Payments" localSheetId="49">#REF!</definedName>
    <definedName name="Scheduled_Extra_Payments" localSheetId="51">#REF!</definedName>
    <definedName name="Scheduled_Extra_Payments" localSheetId="53">#REF!</definedName>
    <definedName name="Scheduled_Extra_Payments" localSheetId="55">#REF!</definedName>
    <definedName name="Scheduled_Extra_Payments" localSheetId="57">#REF!</definedName>
    <definedName name="Scheduled_Extra_Payments" localSheetId="59">#REF!</definedName>
    <definedName name="Scheduled_Extra_Payments" localSheetId="61">#REF!</definedName>
    <definedName name="Scheduled_Extra_Payments" localSheetId="63">#REF!</definedName>
    <definedName name="Scheduled_Extra_Payments" localSheetId="65">#REF!</definedName>
    <definedName name="Scheduled_Extra_Payments" localSheetId="67">#REF!</definedName>
    <definedName name="Scheduled_Extra_Payments" localSheetId="69">#REF!</definedName>
    <definedName name="Scheduled_Extra_Payments" localSheetId="71">#REF!</definedName>
    <definedName name="Scheduled_Extra_Payments" localSheetId="73">#REF!</definedName>
    <definedName name="Scheduled_Extra_Payments" localSheetId="75">#REF!</definedName>
    <definedName name="Scheduled_Extra_Payments" localSheetId="77">#REF!</definedName>
    <definedName name="Scheduled_Extra_Payments" localSheetId="79">#REF!</definedName>
    <definedName name="Scheduled_Extra_Payments" localSheetId="3">#REF!</definedName>
    <definedName name="Scheduled_Extra_Payments">#REF!</definedName>
    <definedName name="Scheduled_Interest_Rate" localSheetId="26">#REF!</definedName>
    <definedName name="Scheduled_Interest_Rate" localSheetId="28">#REF!</definedName>
    <definedName name="Scheduled_Interest_Rate" localSheetId="30">#REF!</definedName>
    <definedName name="Scheduled_Interest_Rate" localSheetId="81">#REF!</definedName>
    <definedName name="Scheduled_Interest_Rate" localSheetId="32">#REF!</definedName>
    <definedName name="Scheduled_Interest_Rate" localSheetId="34">#REF!</definedName>
    <definedName name="Scheduled_Interest_Rate" localSheetId="36">#REF!</definedName>
    <definedName name="Scheduled_Interest_Rate" localSheetId="38">#REF!</definedName>
    <definedName name="Scheduled_Interest_Rate" localSheetId="40">#REF!</definedName>
    <definedName name="Scheduled_Interest_Rate" localSheetId="42">#REF!</definedName>
    <definedName name="Scheduled_Interest_Rate" localSheetId="45">#REF!</definedName>
    <definedName name="Scheduled_Interest_Rate" localSheetId="47">#REF!</definedName>
    <definedName name="Scheduled_Interest_Rate" localSheetId="49">#REF!</definedName>
    <definedName name="Scheduled_Interest_Rate" localSheetId="51">#REF!</definedName>
    <definedName name="Scheduled_Interest_Rate" localSheetId="53">#REF!</definedName>
    <definedName name="Scheduled_Interest_Rate" localSheetId="55">#REF!</definedName>
    <definedName name="Scheduled_Interest_Rate" localSheetId="57">#REF!</definedName>
    <definedName name="Scheduled_Interest_Rate" localSheetId="59">#REF!</definedName>
    <definedName name="Scheduled_Interest_Rate" localSheetId="61">#REF!</definedName>
    <definedName name="Scheduled_Interest_Rate" localSheetId="63">#REF!</definedName>
    <definedName name="Scheduled_Interest_Rate" localSheetId="65">#REF!</definedName>
    <definedName name="Scheduled_Interest_Rate" localSheetId="67">#REF!</definedName>
    <definedName name="Scheduled_Interest_Rate" localSheetId="69">#REF!</definedName>
    <definedName name="Scheduled_Interest_Rate" localSheetId="71">#REF!</definedName>
    <definedName name="Scheduled_Interest_Rate" localSheetId="73">#REF!</definedName>
    <definedName name="Scheduled_Interest_Rate" localSheetId="75">#REF!</definedName>
    <definedName name="Scheduled_Interest_Rate" localSheetId="77">#REF!</definedName>
    <definedName name="Scheduled_Interest_Rate" localSheetId="79">#REF!</definedName>
    <definedName name="Scheduled_Interest_Rate" localSheetId="3">#REF!</definedName>
    <definedName name="Scheduled_Interest_Rate">#REF!</definedName>
    <definedName name="Scheduled_Monthly_Payment" localSheetId="26">#REF!</definedName>
    <definedName name="Scheduled_Monthly_Payment" localSheetId="28">#REF!</definedName>
    <definedName name="Scheduled_Monthly_Payment" localSheetId="30">#REF!</definedName>
    <definedName name="Scheduled_Monthly_Payment" localSheetId="81">#REF!</definedName>
    <definedName name="Scheduled_Monthly_Payment" localSheetId="32">#REF!</definedName>
    <definedName name="Scheduled_Monthly_Payment" localSheetId="34">#REF!</definedName>
    <definedName name="Scheduled_Monthly_Payment" localSheetId="36">#REF!</definedName>
    <definedName name="Scheduled_Monthly_Payment" localSheetId="38">#REF!</definedName>
    <definedName name="Scheduled_Monthly_Payment" localSheetId="40">#REF!</definedName>
    <definedName name="Scheduled_Monthly_Payment" localSheetId="42">#REF!</definedName>
    <definedName name="Scheduled_Monthly_Payment" localSheetId="45">#REF!</definedName>
    <definedName name="Scheduled_Monthly_Payment" localSheetId="47">#REF!</definedName>
    <definedName name="Scheduled_Monthly_Payment" localSheetId="49">#REF!</definedName>
    <definedName name="Scheduled_Monthly_Payment" localSheetId="51">#REF!</definedName>
    <definedName name="Scheduled_Monthly_Payment" localSheetId="53">#REF!</definedName>
    <definedName name="Scheduled_Monthly_Payment" localSheetId="55">#REF!</definedName>
    <definedName name="Scheduled_Monthly_Payment" localSheetId="57">#REF!</definedName>
    <definedName name="Scheduled_Monthly_Payment" localSheetId="59">#REF!</definedName>
    <definedName name="Scheduled_Monthly_Payment" localSheetId="61">#REF!</definedName>
    <definedName name="Scheduled_Monthly_Payment" localSheetId="63">#REF!</definedName>
    <definedName name="Scheduled_Monthly_Payment" localSheetId="65">#REF!</definedName>
    <definedName name="Scheduled_Monthly_Payment" localSheetId="67">#REF!</definedName>
    <definedName name="Scheduled_Monthly_Payment" localSheetId="69">#REF!</definedName>
    <definedName name="Scheduled_Monthly_Payment" localSheetId="71">#REF!</definedName>
    <definedName name="Scheduled_Monthly_Payment" localSheetId="73">#REF!</definedName>
    <definedName name="Scheduled_Monthly_Payment" localSheetId="75">#REF!</definedName>
    <definedName name="Scheduled_Monthly_Payment" localSheetId="77">#REF!</definedName>
    <definedName name="Scheduled_Monthly_Payment" localSheetId="79">#REF!</definedName>
    <definedName name="Scheduled_Monthly_Payment" localSheetId="3">#REF!</definedName>
    <definedName name="Scheduled_Monthly_Payment">#REF!</definedName>
    <definedName name="sd" localSheetId="26" hidden="1">{"TAB1",#N/A,TRUE,"GENERAL";"TAB2",#N/A,TRUE,"GENERAL";"TAB3",#N/A,TRUE,"GENERAL";"TAB4",#N/A,TRUE,"GENERAL";"TAB5",#N/A,TRUE,"GENERAL"}</definedName>
    <definedName name="sd" localSheetId="28" hidden="1">{"TAB1",#N/A,TRUE,"GENERAL";"TAB2",#N/A,TRUE,"GENERAL";"TAB3",#N/A,TRUE,"GENERAL";"TAB4",#N/A,TRUE,"GENERAL";"TAB5",#N/A,TRUE,"GENERAL"}</definedName>
    <definedName name="sd" localSheetId="30" hidden="1">{"TAB1",#N/A,TRUE,"GENERAL";"TAB2",#N/A,TRUE,"GENERAL";"TAB3",#N/A,TRUE,"GENERAL";"TAB4",#N/A,TRUE,"GENERAL";"TAB5",#N/A,TRUE,"GENERAL"}</definedName>
    <definedName name="sd" localSheetId="81" hidden="1">{"TAB1",#N/A,TRUE,"GENERAL";"TAB2",#N/A,TRUE,"GENERAL";"TAB3",#N/A,TRUE,"GENERAL";"TAB4",#N/A,TRUE,"GENERAL";"TAB5",#N/A,TRUE,"GENERAL"}</definedName>
    <definedName name="sd" localSheetId="32" hidden="1">{"TAB1",#N/A,TRUE,"GENERAL";"TAB2",#N/A,TRUE,"GENERAL";"TAB3",#N/A,TRUE,"GENERAL";"TAB4",#N/A,TRUE,"GENERAL";"TAB5",#N/A,TRUE,"GENERAL"}</definedName>
    <definedName name="sd" localSheetId="34" hidden="1">{"TAB1",#N/A,TRUE,"GENERAL";"TAB2",#N/A,TRUE,"GENERAL";"TAB3",#N/A,TRUE,"GENERAL";"TAB4",#N/A,TRUE,"GENERAL";"TAB5",#N/A,TRUE,"GENERAL"}</definedName>
    <definedName name="sd" localSheetId="36" hidden="1">{"TAB1",#N/A,TRUE,"GENERAL";"TAB2",#N/A,TRUE,"GENERAL";"TAB3",#N/A,TRUE,"GENERAL";"TAB4",#N/A,TRUE,"GENERAL";"TAB5",#N/A,TRUE,"GENERAL"}</definedName>
    <definedName name="sd" localSheetId="38" hidden="1">{"TAB1",#N/A,TRUE,"GENERAL";"TAB2",#N/A,TRUE,"GENERAL";"TAB3",#N/A,TRUE,"GENERAL";"TAB4",#N/A,TRUE,"GENERAL";"TAB5",#N/A,TRUE,"GENERAL"}</definedName>
    <definedName name="sd" localSheetId="40" hidden="1">{"TAB1",#N/A,TRUE,"GENERAL";"TAB2",#N/A,TRUE,"GENERAL";"TAB3",#N/A,TRUE,"GENERAL";"TAB4",#N/A,TRUE,"GENERAL";"TAB5",#N/A,TRUE,"GENERAL"}</definedName>
    <definedName name="sd" localSheetId="42" hidden="1">{"TAB1",#N/A,TRUE,"GENERAL";"TAB2",#N/A,TRUE,"GENERAL";"TAB3",#N/A,TRUE,"GENERAL";"TAB4",#N/A,TRUE,"GENERAL";"TAB5",#N/A,TRUE,"GENERAL"}</definedName>
    <definedName name="sd" localSheetId="45" hidden="1">{"TAB1",#N/A,TRUE,"GENERAL";"TAB2",#N/A,TRUE,"GENERAL";"TAB3",#N/A,TRUE,"GENERAL";"TAB4",#N/A,TRUE,"GENERAL";"TAB5",#N/A,TRUE,"GENERAL"}</definedName>
    <definedName name="sd" localSheetId="47" hidden="1">{"TAB1",#N/A,TRUE,"GENERAL";"TAB2",#N/A,TRUE,"GENERAL";"TAB3",#N/A,TRUE,"GENERAL";"TAB4",#N/A,TRUE,"GENERAL";"TAB5",#N/A,TRUE,"GENERAL"}</definedName>
    <definedName name="sd" localSheetId="49" hidden="1">{"TAB1",#N/A,TRUE,"GENERAL";"TAB2",#N/A,TRUE,"GENERAL";"TAB3",#N/A,TRUE,"GENERAL";"TAB4",#N/A,TRUE,"GENERAL";"TAB5",#N/A,TRUE,"GENERAL"}</definedName>
    <definedName name="sd" localSheetId="51" hidden="1">{"TAB1",#N/A,TRUE,"GENERAL";"TAB2",#N/A,TRUE,"GENERAL";"TAB3",#N/A,TRUE,"GENERAL";"TAB4",#N/A,TRUE,"GENERAL";"TAB5",#N/A,TRUE,"GENERAL"}</definedName>
    <definedName name="sd" localSheetId="53" hidden="1">{"TAB1",#N/A,TRUE,"GENERAL";"TAB2",#N/A,TRUE,"GENERAL";"TAB3",#N/A,TRUE,"GENERAL";"TAB4",#N/A,TRUE,"GENERAL";"TAB5",#N/A,TRUE,"GENERAL"}</definedName>
    <definedName name="sd" localSheetId="55" hidden="1">{"TAB1",#N/A,TRUE,"GENERAL";"TAB2",#N/A,TRUE,"GENERAL";"TAB3",#N/A,TRUE,"GENERAL";"TAB4",#N/A,TRUE,"GENERAL";"TAB5",#N/A,TRUE,"GENERAL"}</definedName>
    <definedName name="sd" localSheetId="57" hidden="1">{"TAB1",#N/A,TRUE,"GENERAL";"TAB2",#N/A,TRUE,"GENERAL";"TAB3",#N/A,TRUE,"GENERAL";"TAB4",#N/A,TRUE,"GENERAL";"TAB5",#N/A,TRUE,"GENERAL"}</definedName>
    <definedName name="sd" localSheetId="59" hidden="1">{"TAB1",#N/A,TRUE,"GENERAL";"TAB2",#N/A,TRUE,"GENERAL";"TAB3",#N/A,TRUE,"GENERAL";"TAB4",#N/A,TRUE,"GENERAL";"TAB5",#N/A,TRUE,"GENERAL"}</definedName>
    <definedName name="sd" localSheetId="61" hidden="1">{"TAB1",#N/A,TRUE,"GENERAL";"TAB2",#N/A,TRUE,"GENERAL";"TAB3",#N/A,TRUE,"GENERAL";"TAB4",#N/A,TRUE,"GENERAL";"TAB5",#N/A,TRUE,"GENERAL"}</definedName>
    <definedName name="sd" localSheetId="63" hidden="1">{"TAB1",#N/A,TRUE,"GENERAL";"TAB2",#N/A,TRUE,"GENERAL";"TAB3",#N/A,TRUE,"GENERAL";"TAB4",#N/A,TRUE,"GENERAL";"TAB5",#N/A,TRUE,"GENERAL"}</definedName>
    <definedName name="sd" localSheetId="65" hidden="1">{"TAB1",#N/A,TRUE,"GENERAL";"TAB2",#N/A,TRUE,"GENERAL";"TAB3",#N/A,TRUE,"GENERAL";"TAB4",#N/A,TRUE,"GENERAL";"TAB5",#N/A,TRUE,"GENERAL"}</definedName>
    <definedName name="sd" localSheetId="67" hidden="1">{"TAB1",#N/A,TRUE,"GENERAL";"TAB2",#N/A,TRUE,"GENERAL";"TAB3",#N/A,TRUE,"GENERAL";"TAB4",#N/A,TRUE,"GENERAL";"TAB5",#N/A,TRUE,"GENERAL"}</definedName>
    <definedName name="sd" localSheetId="69" hidden="1">{"TAB1",#N/A,TRUE,"GENERAL";"TAB2",#N/A,TRUE,"GENERAL";"TAB3",#N/A,TRUE,"GENERAL";"TAB4",#N/A,TRUE,"GENERAL";"TAB5",#N/A,TRUE,"GENERAL"}</definedName>
    <definedName name="sd" localSheetId="71" hidden="1">{"TAB1",#N/A,TRUE,"GENERAL";"TAB2",#N/A,TRUE,"GENERAL";"TAB3",#N/A,TRUE,"GENERAL";"TAB4",#N/A,TRUE,"GENERAL";"TAB5",#N/A,TRUE,"GENERAL"}</definedName>
    <definedName name="sd" localSheetId="73" hidden="1">{"TAB1",#N/A,TRUE,"GENERAL";"TAB2",#N/A,TRUE,"GENERAL";"TAB3",#N/A,TRUE,"GENERAL";"TAB4",#N/A,TRUE,"GENERAL";"TAB5",#N/A,TRUE,"GENERAL"}</definedName>
    <definedName name="sd" localSheetId="75" hidden="1">{"TAB1",#N/A,TRUE,"GENERAL";"TAB2",#N/A,TRUE,"GENERAL";"TAB3",#N/A,TRUE,"GENERAL";"TAB4",#N/A,TRUE,"GENERAL";"TAB5",#N/A,TRUE,"GENERAL"}</definedName>
    <definedName name="sd" localSheetId="77" hidden="1">{"TAB1",#N/A,TRUE,"GENERAL";"TAB2",#N/A,TRUE,"GENERAL";"TAB3",#N/A,TRUE,"GENERAL";"TAB4",#N/A,TRUE,"GENERAL";"TAB5",#N/A,TRUE,"GENERAL"}</definedName>
    <definedName name="sd" localSheetId="79" hidden="1">{"TAB1",#N/A,TRUE,"GENERAL";"TAB2",#N/A,TRUE,"GENERAL";"TAB3",#N/A,TRUE,"GENERAL";"TAB4",#N/A,TRUE,"GENERAL";"TAB5",#N/A,TRUE,"GENERAL"}</definedName>
    <definedName name="sd" localSheetId="3" hidden="1">{"TAB1",#N/A,TRUE,"GENERAL";"TAB2",#N/A,TRUE,"GENERAL";"TAB3",#N/A,TRUE,"GENERAL";"TAB4",#N/A,TRUE,"GENERAL";"TAB5",#N/A,TRUE,"GENERAL"}</definedName>
    <definedName name="sd">#REF!</definedName>
    <definedName name="SDAE">#REF!</definedName>
    <definedName name="sdaf" localSheetId="26" hidden="1">{"via1",#N/A,TRUE,"general";"via2",#N/A,TRUE,"general";"via3",#N/A,TRUE,"general"}</definedName>
    <definedName name="sdaf" localSheetId="28" hidden="1">{"via1",#N/A,TRUE,"general";"via2",#N/A,TRUE,"general";"via3",#N/A,TRUE,"general"}</definedName>
    <definedName name="sdaf" localSheetId="30" hidden="1">{"via1",#N/A,TRUE,"general";"via2",#N/A,TRUE,"general";"via3",#N/A,TRUE,"general"}</definedName>
    <definedName name="sdaf" localSheetId="81" hidden="1">{"via1",#N/A,TRUE,"general";"via2",#N/A,TRUE,"general";"via3",#N/A,TRUE,"general"}</definedName>
    <definedName name="sdaf" localSheetId="32" hidden="1">{"via1",#N/A,TRUE,"general";"via2",#N/A,TRUE,"general";"via3",#N/A,TRUE,"general"}</definedName>
    <definedName name="sdaf" localSheetId="34" hidden="1">{"via1",#N/A,TRUE,"general";"via2",#N/A,TRUE,"general";"via3",#N/A,TRUE,"general"}</definedName>
    <definedName name="sdaf" localSheetId="36" hidden="1">{"via1",#N/A,TRUE,"general";"via2",#N/A,TRUE,"general";"via3",#N/A,TRUE,"general"}</definedName>
    <definedName name="sdaf" localSheetId="38" hidden="1">{"via1",#N/A,TRUE,"general";"via2",#N/A,TRUE,"general";"via3",#N/A,TRUE,"general"}</definedName>
    <definedName name="sdaf" localSheetId="40" hidden="1">{"via1",#N/A,TRUE,"general";"via2",#N/A,TRUE,"general";"via3",#N/A,TRUE,"general"}</definedName>
    <definedName name="sdaf" localSheetId="42" hidden="1">{"via1",#N/A,TRUE,"general";"via2",#N/A,TRUE,"general";"via3",#N/A,TRUE,"general"}</definedName>
    <definedName name="sdaf" localSheetId="45" hidden="1">{"via1",#N/A,TRUE,"general";"via2",#N/A,TRUE,"general";"via3",#N/A,TRUE,"general"}</definedName>
    <definedName name="sdaf" localSheetId="47" hidden="1">{"via1",#N/A,TRUE,"general";"via2",#N/A,TRUE,"general";"via3",#N/A,TRUE,"general"}</definedName>
    <definedName name="sdaf" localSheetId="49" hidden="1">{"via1",#N/A,TRUE,"general";"via2",#N/A,TRUE,"general";"via3",#N/A,TRUE,"general"}</definedName>
    <definedName name="sdaf" localSheetId="51" hidden="1">{"via1",#N/A,TRUE,"general";"via2",#N/A,TRUE,"general";"via3",#N/A,TRUE,"general"}</definedName>
    <definedName name="sdaf" localSheetId="53" hidden="1">{"via1",#N/A,TRUE,"general";"via2",#N/A,TRUE,"general";"via3",#N/A,TRUE,"general"}</definedName>
    <definedName name="sdaf" localSheetId="55" hidden="1">{"via1",#N/A,TRUE,"general";"via2",#N/A,TRUE,"general";"via3",#N/A,TRUE,"general"}</definedName>
    <definedName name="sdaf" localSheetId="57" hidden="1">{"via1",#N/A,TRUE,"general";"via2",#N/A,TRUE,"general";"via3",#N/A,TRUE,"general"}</definedName>
    <definedName name="sdaf" localSheetId="59" hidden="1">{"via1",#N/A,TRUE,"general";"via2",#N/A,TRUE,"general";"via3",#N/A,TRUE,"general"}</definedName>
    <definedName name="sdaf" localSheetId="61" hidden="1">{"via1",#N/A,TRUE,"general";"via2",#N/A,TRUE,"general";"via3",#N/A,TRUE,"general"}</definedName>
    <definedName name="sdaf" localSheetId="63" hidden="1">{"via1",#N/A,TRUE,"general";"via2",#N/A,TRUE,"general";"via3",#N/A,TRUE,"general"}</definedName>
    <definedName name="sdaf" localSheetId="65" hidden="1">{"via1",#N/A,TRUE,"general";"via2",#N/A,TRUE,"general";"via3",#N/A,TRUE,"general"}</definedName>
    <definedName name="sdaf" localSheetId="67" hidden="1">{"via1",#N/A,TRUE,"general";"via2",#N/A,TRUE,"general";"via3",#N/A,TRUE,"general"}</definedName>
    <definedName name="sdaf" localSheetId="69" hidden="1">{"via1",#N/A,TRUE,"general";"via2",#N/A,TRUE,"general";"via3",#N/A,TRUE,"general"}</definedName>
    <definedName name="sdaf" localSheetId="71" hidden="1">{"via1",#N/A,TRUE,"general";"via2",#N/A,TRUE,"general";"via3",#N/A,TRUE,"general"}</definedName>
    <definedName name="sdaf" localSheetId="73" hidden="1">{"via1",#N/A,TRUE,"general";"via2",#N/A,TRUE,"general";"via3",#N/A,TRUE,"general"}</definedName>
    <definedName name="sdaf" localSheetId="75" hidden="1">{"via1",#N/A,TRUE,"general";"via2",#N/A,TRUE,"general";"via3",#N/A,TRUE,"general"}</definedName>
    <definedName name="sdaf" localSheetId="77" hidden="1">{"via1",#N/A,TRUE,"general";"via2",#N/A,TRUE,"general";"via3",#N/A,TRUE,"general"}</definedName>
    <definedName name="sdaf" localSheetId="79"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6" hidden="1">{"via1",#N/A,TRUE,"general";"via2",#N/A,TRUE,"general";"via3",#N/A,TRUE,"general"}</definedName>
    <definedName name="sdas" localSheetId="28" hidden="1">{"via1",#N/A,TRUE,"general";"via2",#N/A,TRUE,"general";"via3",#N/A,TRUE,"general"}</definedName>
    <definedName name="sdas" localSheetId="30" hidden="1">{"via1",#N/A,TRUE,"general";"via2",#N/A,TRUE,"general";"via3",#N/A,TRUE,"general"}</definedName>
    <definedName name="sdas" localSheetId="81" hidden="1">{"via1",#N/A,TRUE,"general";"via2",#N/A,TRUE,"general";"via3",#N/A,TRUE,"general"}</definedName>
    <definedName name="sdas" localSheetId="32" hidden="1">{"via1",#N/A,TRUE,"general";"via2",#N/A,TRUE,"general";"via3",#N/A,TRUE,"general"}</definedName>
    <definedName name="sdas" localSheetId="34" hidden="1">{"via1",#N/A,TRUE,"general";"via2",#N/A,TRUE,"general";"via3",#N/A,TRUE,"general"}</definedName>
    <definedName name="sdas" localSheetId="36" hidden="1">{"via1",#N/A,TRUE,"general";"via2",#N/A,TRUE,"general";"via3",#N/A,TRUE,"general"}</definedName>
    <definedName name="sdas" localSheetId="38" hidden="1">{"via1",#N/A,TRUE,"general";"via2",#N/A,TRUE,"general";"via3",#N/A,TRUE,"general"}</definedName>
    <definedName name="sdas" localSheetId="40" hidden="1">{"via1",#N/A,TRUE,"general";"via2",#N/A,TRUE,"general";"via3",#N/A,TRUE,"general"}</definedName>
    <definedName name="sdas" localSheetId="42" hidden="1">{"via1",#N/A,TRUE,"general";"via2",#N/A,TRUE,"general";"via3",#N/A,TRUE,"general"}</definedName>
    <definedName name="sdas" localSheetId="45" hidden="1">{"via1",#N/A,TRUE,"general";"via2",#N/A,TRUE,"general";"via3",#N/A,TRUE,"general"}</definedName>
    <definedName name="sdas" localSheetId="47" hidden="1">{"via1",#N/A,TRUE,"general";"via2",#N/A,TRUE,"general";"via3",#N/A,TRUE,"general"}</definedName>
    <definedName name="sdas" localSheetId="49" hidden="1">{"via1",#N/A,TRUE,"general";"via2",#N/A,TRUE,"general";"via3",#N/A,TRUE,"general"}</definedName>
    <definedName name="sdas" localSheetId="51" hidden="1">{"via1",#N/A,TRUE,"general";"via2",#N/A,TRUE,"general";"via3",#N/A,TRUE,"general"}</definedName>
    <definedName name="sdas" localSheetId="53" hidden="1">{"via1",#N/A,TRUE,"general";"via2",#N/A,TRUE,"general";"via3",#N/A,TRUE,"general"}</definedName>
    <definedName name="sdas" localSheetId="55" hidden="1">{"via1",#N/A,TRUE,"general";"via2",#N/A,TRUE,"general";"via3",#N/A,TRUE,"general"}</definedName>
    <definedName name="sdas" localSheetId="57" hidden="1">{"via1",#N/A,TRUE,"general";"via2",#N/A,TRUE,"general";"via3",#N/A,TRUE,"general"}</definedName>
    <definedName name="sdas" localSheetId="59" hidden="1">{"via1",#N/A,TRUE,"general";"via2",#N/A,TRUE,"general";"via3",#N/A,TRUE,"general"}</definedName>
    <definedName name="sdas" localSheetId="61" hidden="1">{"via1",#N/A,TRUE,"general";"via2",#N/A,TRUE,"general";"via3",#N/A,TRUE,"general"}</definedName>
    <definedName name="sdas" localSheetId="63" hidden="1">{"via1",#N/A,TRUE,"general";"via2",#N/A,TRUE,"general";"via3",#N/A,TRUE,"general"}</definedName>
    <definedName name="sdas" localSheetId="65" hidden="1">{"via1",#N/A,TRUE,"general";"via2",#N/A,TRUE,"general";"via3",#N/A,TRUE,"general"}</definedName>
    <definedName name="sdas" localSheetId="67" hidden="1">{"via1",#N/A,TRUE,"general";"via2",#N/A,TRUE,"general";"via3",#N/A,TRUE,"general"}</definedName>
    <definedName name="sdas" localSheetId="69" hidden="1">{"via1",#N/A,TRUE,"general";"via2",#N/A,TRUE,"general";"via3",#N/A,TRUE,"general"}</definedName>
    <definedName name="sdas" localSheetId="71" hidden="1">{"via1",#N/A,TRUE,"general";"via2",#N/A,TRUE,"general";"via3",#N/A,TRUE,"general"}</definedName>
    <definedName name="sdas" localSheetId="73" hidden="1">{"via1",#N/A,TRUE,"general";"via2",#N/A,TRUE,"general";"via3",#N/A,TRUE,"general"}</definedName>
    <definedName name="sdas" localSheetId="75" hidden="1">{"via1",#N/A,TRUE,"general";"via2",#N/A,TRUE,"general";"via3",#N/A,TRUE,"general"}</definedName>
    <definedName name="sdas" localSheetId="77" hidden="1">{"via1",#N/A,TRUE,"general";"via2",#N/A,TRUE,"general";"via3",#N/A,TRUE,"general"}</definedName>
    <definedName name="sdas" localSheetId="79"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6" hidden="1">{"via1",#N/A,TRUE,"general";"via2",#N/A,TRUE,"general";"via3",#N/A,TRUE,"general"}</definedName>
    <definedName name="sdasdf" localSheetId="28" hidden="1">{"via1",#N/A,TRUE,"general";"via2",#N/A,TRUE,"general";"via3",#N/A,TRUE,"general"}</definedName>
    <definedName name="sdasdf" localSheetId="30" hidden="1">{"via1",#N/A,TRUE,"general";"via2",#N/A,TRUE,"general";"via3",#N/A,TRUE,"general"}</definedName>
    <definedName name="sdasdf" localSheetId="81" hidden="1">{"via1",#N/A,TRUE,"general";"via2",#N/A,TRUE,"general";"via3",#N/A,TRUE,"general"}</definedName>
    <definedName name="sdasdf" localSheetId="32" hidden="1">{"via1",#N/A,TRUE,"general";"via2",#N/A,TRUE,"general";"via3",#N/A,TRUE,"general"}</definedName>
    <definedName name="sdasdf" localSheetId="34" hidden="1">{"via1",#N/A,TRUE,"general";"via2",#N/A,TRUE,"general";"via3",#N/A,TRUE,"general"}</definedName>
    <definedName name="sdasdf" localSheetId="36" hidden="1">{"via1",#N/A,TRUE,"general";"via2",#N/A,TRUE,"general";"via3",#N/A,TRUE,"general"}</definedName>
    <definedName name="sdasdf" localSheetId="38" hidden="1">{"via1",#N/A,TRUE,"general";"via2",#N/A,TRUE,"general";"via3",#N/A,TRUE,"general"}</definedName>
    <definedName name="sdasdf" localSheetId="40" hidden="1">{"via1",#N/A,TRUE,"general";"via2",#N/A,TRUE,"general";"via3",#N/A,TRUE,"general"}</definedName>
    <definedName name="sdasdf" localSheetId="42" hidden="1">{"via1",#N/A,TRUE,"general";"via2",#N/A,TRUE,"general";"via3",#N/A,TRUE,"general"}</definedName>
    <definedName name="sdasdf" localSheetId="45" hidden="1">{"via1",#N/A,TRUE,"general";"via2",#N/A,TRUE,"general";"via3",#N/A,TRUE,"general"}</definedName>
    <definedName name="sdasdf" localSheetId="47" hidden="1">{"via1",#N/A,TRUE,"general";"via2",#N/A,TRUE,"general";"via3",#N/A,TRUE,"general"}</definedName>
    <definedName name="sdasdf" localSheetId="49" hidden="1">{"via1",#N/A,TRUE,"general";"via2",#N/A,TRUE,"general";"via3",#N/A,TRUE,"general"}</definedName>
    <definedName name="sdasdf" localSheetId="51" hidden="1">{"via1",#N/A,TRUE,"general";"via2",#N/A,TRUE,"general";"via3",#N/A,TRUE,"general"}</definedName>
    <definedName name="sdasdf" localSheetId="53" hidden="1">{"via1",#N/A,TRUE,"general";"via2",#N/A,TRUE,"general";"via3",#N/A,TRUE,"general"}</definedName>
    <definedName name="sdasdf" localSheetId="55" hidden="1">{"via1",#N/A,TRUE,"general";"via2",#N/A,TRUE,"general";"via3",#N/A,TRUE,"general"}</definedName>
    <definedName name="sdasdf" localSheetId="57" hidden="1">{"via1",#N/A,TRUE,"general";"via2",#N/A,TRUE,"general";"via3",#N/A,TRUE,"general"}</definedName>
    <definedName name="sdasdf" localSheetId="59" hidden="1">{"via1",#N/A,TRUE,"general";"via2",#N/A,TRUE,"general";"via3",#N/A,TRUE,"general"}</definedName>
    <definedName name="sdasdf" localSheetId="61" hidden="1">{"via1",#N/A,TRUE,"general";"via2",#N/A,TRUE,"general";"via3",#N/A,TRUE,"general"}</definedName>
    <definedName name="sdasdf" localSheetId="63" hidden="1">{"via1",#N/A,TRUE,"general";"via2",#N/A,TRUE,"general";"via3",#N/A,TRUE,"general"}</definedName>
    <definedName name="sdasdf" localSheetId="65" hidden="1">{"via1",#N/A,TRUE,"general";"via2",#N/A,TRUE,"general";"via3",#N/A,TRUE,"general"}</definedName>
    <definedName name="sdasdf" localSheetId="67" hidden="1">{"via1",#N/A,TRUE,"general";"via2",#N/A,TRUE,"general";"via3",#N/A,TRUE,"general"}</definedName>
    <definedName name="sdasdf" localSheetId="69" hidden="1">{"via1",#N/A,TRUE,"general";"via2",#N/A,TRUE,"general";"via3",#N/A,TRUE,"general"}</definedName>
    <definedName name="sdasdf" localSheetId="71" hidden="1">{"via1",#N/A,TRUE,"general";"via2",#N/A,TRUE,"general";"via3",#N/A,TRUE,"general"}</definedName>
    <definedName name="sdasdf" localSheetId="73" hidden="1">{"via1",#N/A,TRUE,"general";"via2",#N/A,TRUE,"general";"via3",#N/A,TRUE,"general"}</definedName>
    <definedName name="sdasdf" localSheetId="75" hidden="1">{"via1",#N/A,TRUE,"general";"via2",#N/A,TRUE,"general";"via3",#N/A,TRUE,"general"}</definedName>
    <definedName name="sdasdf" localSheetId="77" hidden="1">{"via1",#N/A,TRUE,"general";"via2",#N/A,TRUE,"general";"via3",#N/A,TRUE,"general"}</definedName>
    <definedName name="sdasdf" localSheetId="79"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6"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8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40" hidden="1">{"TAB1",#N/A,TRUE,"GENERAL";"TAB2",#N/A,TRUE,"GENERAL";"TAB3",#N/A,TRUE,"GENERAL";"TAB4",#N/A,TRUE,"GENERAL";"TAB5",#N/A,TRUE,"GENERAL"}</definedName>
    <definedName name="SDCDSCT" localSheetId="42" hidden="1">{"TAB1",#N/A,TRUE,"GENERAL";"TAB2",#N/A,TRUE,"GENERAL";"TAB3",#N/A,TRUE,"GENERAL";"TAB4",#N/A,TRUE,"GENERAL";"TAB5",#N/A,TRUE,"GENERAL"}</definedName>
    <definedName name="SDCDSCT" localSheetId="45" hidden="1">{"TAB1",#N/A,TRUE,"GENERAL";"TAB2",#N/A,TRUE,"GENERAL";"TAB3",#N/A,TRUE,"GENERAL";"TAB4",#N/A,TRUE,"GENERAL";"TAB5",#N/A,TRUE,"GENERAL"}</definedName>
    <definedName name="SDCDSCT" localSheetId="47" hidden="1">{"TAB1",#N/A,TRUE,"GENERAL";"TAB2",#N/A,TRUE,"GENERAL";"TAB3",#N/A,TRUE,"GENERAL";"TAB4",#N/A,TRUE,"GENERAL";"TAB5",#N/A,TRUE,"GENERAL"}</definedName>
    <definedName name="SDCDSCT" localSheetId="49" hidden="1">{"TAB1",#N/A,TRUE,"GENERAL";"TAB2",#N/A,TRUE,"GENERAL";"TAB3",#N/A,TRUE,"GENERAL";"TAB4",#N/A,TRUE,"GENERAL";"TAB5",#N/A,TRUE,"GENERAL"}</definedName>
    <definedName name="SDCDSCT" localSheetId="51" hidden="1">{"TAB1",#N/A,TRUE,"GENERAL";"TAB2",#N/A,TRUE,"GENERAL";"TAB3",#N/A,TRUE,"GENERAL";"TAB4",#N/A,TRUE,"GENERAL";"TAB5",#N/A,TRUE,"GENERAL"}</definedName>
    <definedName name="SDCDSCT" localSheetId="53" hidden="1">{"TAB1",#N/A,TRUE,"GENERAL";"TAB2",#N/A,TRUE,"GENERAL";"TAB3",#N/A,TRUE,"GENERAL";"TAB4",#N/A,TRUE,"GENERAL";"TAB5",#N/A,TRUE,"GENERAL"}</definedName>
    <definedName name="SDCDSCT" localSheetId="55" hidden="1">{"TAB1",#N/A,TRUE,"GENERAL";"TAB2",#N/A,TRUE,"GENERAL";"TAB3",#N/A,TRUE,"GENERAL";"TAB4",#N/A,TRUE,"GENERAL";"TAB5",#N/A,TRUE,"GENERAL"}</definedName>
    <definedName name="SDCDSCT" localSheetId="57" hidden="1">{"TAB1",#N/A,TRUE,"GENERAL";"TAB2",#N/A,TRUE,"GENERAL";"TAB3",#N/A,TRUE,"GENERAL";"TAB4",#N/A,TRUE,"GENERAL";"TAB5",#N/A,TRUE,"GENERAL"}</definedName>
    <definedName name="SDCDSCT" localSheetId="59" hidden="1">{"TAB1",#N/A,TRUE,"GENERAL";"TAB2",#N/A,TRUE,"GENERAL";"TAB3",#N/A,TRUE,"GENERAL";"TAB4",#N/A,TRUE,"GENERAL";"TAB5",#N/A,TRUE,"GENERAL"}</definedName>
    <definedName name="SDCDSCT" localSheetId="61" hidden="1">{"TAB1",#N/A,TRUE,"GENERAL";"TAB2",#N/A,TRUE,"GENERAL";"TAB3",#N/A,TRUE,"GENERAL";"TAB4",#N/A,TRUE,"GENERAL";"TAB5",#N/A,TRUE,"GENERAL"}</definedName>
    <definedName name="SDCDSCT" localSheetId="63" hidden="1">{"TAB1",#N/A,TRUE,"GENERAL";"TAB2",#N/A,TRUE,"GENERAL";"TAB3",#N/A,TRUE,"GENERAL";"TAB4",#N/A,TRUE,"GENERAL";"TAB5",#N/A,TRUE,"GENERAL"}</definedName>
    <definedName name="SDCDSCT" localSheetId="65" hidden="1">{"TAB1",#N/A,TRUE,"GENERAL";"TAB2",#N/A,TRUE,"GENERAL";"TAB3",#N/A,TRUE,"GENERAL";"TAB4",#N/A,TRUE,"GENERAL";"TAB5",#N/A,TRUE,"GENERAL"}</definedName>
    <definedName name="SDCDSCT" localSheetId="67" hidden="1">{"TAB1",#N/A,TRUE,"GENERAL";"TAB2",#N/A,TRUE,"GENERAL";"TAB3",#N/A,TRUE,"GENERAL";"TAB4",#N/A,TRUE,"GENERAL";"TAB5",#N/A,TRUE,"GENERAL"}</definedName>
    <definedName name="SDCDSCT" localSheetId="69" hidden="1">{"TAB1",#N/A,TRUE,"GENERAL";"TAB2",#N/A,TRUE,"GENERAL";"TAB3",#N/A,TRUE,"GENERAL";"TAB4",#N/A,TRUE,"GENERAL";"TAB5",#N/A,TRUE,"GENERAL"}</definedName>
    <definedName name="SDCDSCT" localSheetId="71" hidden="1">{"TAB1",#N/A,TRUE,"GENERAL";"TAB2",#N/A,TRUE,"GENERAL";"TAB3",#N/A,TRUE,"GENERAL";"TAB4",#N/A,TRUE,"GENERAL";"TAB5",#N/A,TRUE,"GENERAL"}</definedName>
    <definedName name="SDCDSCT" localSheetId="73" hidden="1">{"TAB1",#N/A,TRUE,"GENERAL";"TAB2",#N/A,TRUE,"GENERAL";"TAB3",#N/A,TRUE,"GENERAL";"TAB4",#N/A,TRUE,"GENERAL";"TAB5",#N/A,TRUE,"GENERAL"}</definedName>
    <definedName name="SDCDSCT" localSheetId="75" hidden="1">{"TAB1",#N/A,TRUE,"GENERAL";"TAB2",#N/A,TRUE,"GENERAL";"TAB3",#N/A,TRUE,"GENERAL";"TAB4",#N/A,TRUE,"GENERAL";"TAB5",#N/A,TRUE,"GENERAL"}</definedName>
    <definedName name="SDCDSCT" localSheetId="77" hidden="1">{"TAB1",#N/A,TRUE,"GENERAL";"TAB2",#N/A,TRUE,"GENERAL";"TAB3",#N/A,TRUE,"GENERAL";"TAB4",#N/A,TRUE,"GENERAL";"TAB5",#N/A,TRUE,"GENERAL"}</definedName>
    <definedName name="SDCDSCT" localSheetId="79"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hidden="1">{#N/A,#N/A,TRUE,"1842CWN0"}</definedName>
    <definedName name="SDE">#REF!</definedName>
    <definedName name="SDFCE" localSheetId="26"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8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40" hidden="1">{"TAB1",#N/A,TRUE,"GENERAL";"TAB2",#N/A,TRUE,"GENERAL";"TAB3",#N/A,TRUE,"GENERAL";"TAB4",#N/A,TRUE,"GENERAL";"TAB5",#N/A,TRUE,"GENERAL"}</definedName>
    <definedName name="SDFCE" localSheetId="42" hidden="1">{"TAB1",#N/A,TRUE,"GENERAL";"TAB2",#N/A,TRUE,"GENERAL";"TAB3",#N/A,TRUE,"GENERAL";"TAB4",#N/A,TRUE,"GENERAL";"TAB5",#N/A,TRUE,"GENERAL"}</definedName>
    <definedName name="SDFCE" localSheetId="45" hidden="1">{"TAB1",#N/A,TRUE,"GENERAL";"TAB2",#N/A,TRUE,"GENERAL";"TAB3",#N/A,TRUE,"GENERAL";"TAB4",#N/A,TRUE,"GENERAL";"TAB5",#N/A,TRUE,"GENERAL"}</definedName>
    <definedName name="SDFCE" localSheetId="47" hidden="1">{"TAB1",#N/A,TRUE,"GENERAL";"TAB2",#N/A,TRUE,"GENERAL";"TAB3",#N/A,TRUE,"GENERAL";"TAB4",#N/A,TRUE,"GENERAL";"TAB5",#N/A,TRUE,"GENERAL"}</definedName>
    <definedName name="SDFCE" localSheetId="49" hidden="1">{"TAB1",#N/A,TRUE,"GENERAL";"TAB2",#N/A,TRUE,"GENERAL";"TAB3",#N/A,TRUE,"GENERAL";"TAB4",#N/A,TRUE,"GENERAL";"TAB5",#N/A,TRUE,"GENERAL"}</definedName>
    <definedName name="SDFCE" localSheetId="51" hidden="1">{"TAB1",#N/A,TRUE,"GENERAL";"TAB2",#N/A,TRUE,"GENERAL";"TAB3",#N/A,TRUE,"GENERAL";"TAB4",#N/A,TRUE,"GENERAL";"TAB5",#N/A,TRUE,"GENERAL"}</definedName>
    <definedName name="SDFCE" localSheetId="53" hidden="1">{"TAB1",#N/A,TRUE,"GENERAL";"TAB2",#N/A,TRUE,"GENERAL";"TAB3",#N/A,TRUE,"GENERAL";"TAB4",#N/A,TRUE,"GENERAL";"TAB5",#N/A,TRUE,"GENERAL"}</definedName>
    <definedName name="SDFCE" localSheetId="55" hidden="1">{"TAB1",#N/A,TRUE,"GENERAL";"TAB2",#N/A,TRUE,"GENERAL";"TAB3",#N/A,TRUE,"GENERAL";"TAB4",#N/A,TRUE,"GENERAL";"TAB5",#N/A,TRUE,"GENERAL"}</definedName>
    <definedName name="SDFCE" localSheetId="57" hidden="1">{"TAB1",#N/A,TRUE,"GENERAL";"TAB2",#N/A,TRUE,"GENERAL";"TAB3",#N/A,TRUE,"GENERAL";"TAB4",#N/A,TRUE,"GENERAL";"TAB5",#N/A,TRUE,"GENERAL"}</definedName>
    <definedName name="SDFCE" localSheetId="59" hidden="1">{"TAB1",#N/A,TRUE,"GENERAL";"TAB2",#N/A,TRUE,"GENERAL";"TAB3",#N/A,TRUE,"GENERAL";"TAB4",#N/A,TRUE,"GENERAL";"TAB5",#N/A,TRUE,"GENERAL"}</definedName>
    <definedName name="SDFCE" localSheetId="61" hidden="1">{"TAB1",#N/A,TRUE,"GENERAL";"TAB2",#N/A,TRUE,"GENERAL";"TAB3",#N/A,TRUE,"GENERAL";"TAB4",#N/A,TRUE,"GENERAL";"TAB5",#N/A,TRUE,"GENERAL"}</definedName>
    <definedName name="SDFCE" localSheetId="63" hidden="1">{"TAB1",#N/A,TRUE,"GENERAL";"TAB2",#N/A,TRUE,"GENERAL";"TAB3",#N/A,TRUE,"GENERAL";"TAB4",#N/A,TRUE,"GENERAL";"TAB5",#N/A,TRUE,"GENERAL"}</definedName>
    <definedName name="SDFCE" localSheetId="65" hidden="1">{"TAB1",#N/A,TRUE,"GENERAL";"TAB2",#N/A,TRUE,"GENERAL";"TAB3",#N/A,TRUE,"GENERAL";"TAB4",#N/A,TRUE,"GENERAL";"TAB5",#N/A,TRUE,"GENERAL"}</definedName>
    <definedName name="SDFCE" localSheetId="67" hidden="1">{"TAB1",#N/A,TRUE,"GENERAL";"TAB2",#N/A,TRUE,"GENERAL";"TAB3",#N/A,TRUE,"GENERAL";"TAB4",#N/A,TRUE,"GENERAL";"TAB5",#N/A,TRUE,"GENERAL"}</definedName>
    <definedName name="SDFCE" localSheetId="69" hidden="1">{"TAB1",#N/A,TRUE,"GENERAL";"TAB2",#N/A,TRUE,"GENERAL";"TAB3",#N/A,TRUE,"GENERAL";"TAB4",#N/A,TRUE,"GENERAL";"TAB5",#N/A,TRUE,"GENERAL"}</definedName>
    <definedName name="SDFCE" localSheetId="71" hidden="1">{"TAB1",#N/A,TRUE,"GENERAL";"TAB2",#N/A,TRUE,"GENERAL";"TAB3",#N/A,TRUE,"GENERAL";"TAB4",#N/A,TRUE,"GENERAL";"TAB5",#N/A,TRUE,"GENERAL"}</definedName>
    <definedName name="SDFCE" localSheetId="73" hidden="1">{"TAB1",#N/A,TRUE,"GENERAL";"TAB2",#N/A,TRUE,"GENERAL";"TAB3",#N/A,TRUE,"GENERAL";"TAB4",#N/A,TRUE,"GENERAL";"TAB5",#N/A,TRUE,"GENERAL"}</definedName>
    <definedName name="SDFCE" localSheetId="75" hidden="1">{"TAB1",#N/A,TRUE,"GENERAL";"TAB2",#N/A,TRUE,"GENERAL";"TAB3",#N/A,TRUE,"GENERAL";"TAB4",#N/A,TRUE,"GENERAL";"TAB5",#N/A,TRUE,"GENERAL"}</definedName>
    <definedName name="SDFCE" localSheetId="77" hidden="1">{"TAB1",#N/A,TRUE,"GENERAL";"TAB2",#N/A,TRUE,"GENERAL";"TAB3",#N/A,TRUE,"GENERAL";"TAB4",#N/A,TRUE,"GENERAL";"TAB5",#N/A,TRUE,"GENERAL"}</definedName>
    <definedName name="SDFCE" localSheetId="79"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6" hidden="1">{"via1",#N/A,TRUE,"general";"via2",#N/A,TRUE,"general";"via3",#N/A,TRUE,"general"}</definedName>
    <definedName name="sdfd" localSheetId="28" hidden="1">{"via1",#N/A,TRUE,"general";"via2",#N/A,TRUE,"general";"via3",#N/A,TRUE,"general"}</definedName>
    <definedName name="sdfd" localSheetId="30" hidden="1">{"via1",#N/A,TRUE,"general";"via2",#N/A,TRUE,"general";"via3",#N/A,TRUE,"general"}</definedName>
    <definedName name="sdfd" localSheetId="81" hidden="1">{"via1",#N/A,TRUE,"general";"via2",#N/A,TRUE,"general";"via3",#N/A,TRUE,"general"}</definedName>
    <definedName name="sdfd" localSheetId="32" hidden="1">{"via1",#N/A,TRUE,"general";"via2",#N/A,TRUE,"general";"via3",#N/A,TRUE,"general"}</definedName>
    <definedName name="sdfd" localSheetId="34" hidden="1">{"via1",#N/A,TRUE,"general";"via2",#N/A,TRUE,"general";"via3",#N/A,TRUE,"general"}</definedName>
    <definedName name="sdfd" localSheetId="36" hidden="1">{"via1",#N/A,TRUE,"general";"via2",#N/A,TRUE,"general";"via3",#N/A,TRUE,"general"}</definedName>
    <definedName name="sdfd" localSheetId="38" hidden="1">{"via1",#N/A,TRUE,"general";"via2",#N/A,TRUE,"general";"via3",#N/A,TRUE,"general"}</definedName>
    <definedName name="sdfd" localSheetId="40" hidden="1">{"via1",#N/A,TRUE,"general";"via2",#N/A,TRUE,"general";"via3",#N/A,TRUE,"general"}</definedName>
    <definedName name="sdfd" localSheetId="42" hidden="1">{"via1",#N/A,TRUE,"general";"via2",#N/A,TRUE,"general";"via3",#N/A,TRUE,"general"}</definedName>
    <definedName name="sdfd" localSheetId="45" hidden="1">{"via1",#N/A,TRUE,"general";"via2",#N/A,TRUE,"general";"via3",#N/A,TRUE,"general"}</definedName>
    <definedName name="sdfd" localSheetId="47" hidden="1">{"via1",#N/A,TRUE,"general";"via2",#N/A,TRUE,"general";"via3",#N/A,TRUE,"general"}</definedName>
    <definedName name="sdfd" localSheetId="49" hidden="1">{"via1",#N/A,TRUE,"general";"via2",#N/A,TRUE,"general";"via3",#N/A,TRUE,"general"}</definedName>
    <definedName name="sdfd" localSheetId="51" hidden="1">{"via1",#N/A,TRUE,"general";"via2",#N/A,TRUE,"general";"via3",#N/A,TRUE,"general"}</definedName>
    <definedName name="sdfd" localSheetId="53" hidden="1">{"via1",#N/A,TRUE,"general";"via2",#N/A,TRUE,"general";"via3",#N/A,TRUE,"general"}</definedName>
    <definedName name="sdfd" localSheetId="55" hidden="1">{"via1",#N/A,TRUE,"general";"via2",#N/A,TRUE,"general";"via3",#N/A,TRUE,"general"}</definedName>
    <definedName name="sdfd" localSheetId="57" hidden="1">{"via1",#N/A,TRUE,"general";"via2",#N/A,TRUE,"general";"via3",#N/A,TRUE,"general"}</definedName>
    <definedName name="sdfd" localSheetId="59" hidden="1">{"via1",#N/A,TRUE,"general";"via2",#N/A,TRUE,"general";"via3",#N/A,TRUE,"general"}</definedName>
    <definedName name="sdfd" localSheetId="61" hidden="1">{"via1",#N/A,TRUE,"general";"via2",#N/A,TRUE,"general";"via3",#N/A,TRUE,"general"}</definedName>
    <definedName name="sdfd" localSheetId="63" hidden="1">{"via1",#N/A,TRUE,"general";"via2",#N/A,TRUE,"general";"via3",#N/A,TRUE,"general"}</definedName>
    <definedName name="sdfd" localSheetId="65" hidden="1">{"via1",#N/A,TRUE,"general";"via2",#N/A,TRUE,"general";"via3",#N/A,TRUE,"general"}</definedName>
    <definedName name="sdfd" localSheetId="67" hidden="1">{"via1",#N/A,TRUE,"general";"via2",#N/A,TRUE,"general";"via3",#N/A,TRUE,"general"}</definedName>
    <definedName name="sdfd" localSheetId="69" hidden="1">{"via1",#N/A,TRUE,"general";"via2",#N/A,TRUE,"general";"via3",#N/A,TRUE,"general"}</definedName>
    <definedName name="sdfd" localSheetId="71" hidden="1">{"via1",#N/A,TRUE,"general";"via2",#N/A,TRUE,"general";"via3",#N/A,TRUE,"general"}</definedName>
    <definedName name="sdfd" localSheetId="73" hidden="1">{"via1",#N/A,TRUE,"general";"via2",#N/A,TRUE,"general";"via3",#N/A,TRUE,"general"}</definedName>
    <definedName name="sdfd" localSheetId="75" hidden="1">{"via1",#N/A,TRUE,"general";"via2",#N/A,TRUE,"general";"via3",#N/A,TRUE,"general"}</definedName>
    <definedName name="sdfd" localSheetId="77" hidden="1">{"via1",#N/A,TRUE,"general";"via2",#N/A,TRUE,"general";"via3",#N/A,TRUE,"general"}</definedName>
    <definedName name="sdfd" localSheetId="79"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3" hidden="1">{#N/A,#N/A,TRUE,"1842CWN0"}</definedName>
    <definedName name="SDFDG" hidden="1">{#N/A,#N/A,TRUE,"1842CWN0"}</definedName>
    <definedName name="sdfds" localSheetId="26" hidden="1">{"via1",#N/A,TRUE,"general";"via2",#N/A,TRUE,"general";"via3",#N/A,TRUE,"general"}</definedName>
    <definedName name="sdfds" localSheetId="28" hidden="1">{"via1",#N/A,TRUE,"general";"via2",#N/A,TRUE,"general";"via3",#N/A,TRUE,"general"}</definedName>
    <definedName name="sdfds" localSheetId="30" hidden="1">{"via1",#N/A,TRUE,"general";"via2",#N/A,TRUE,"general";"via3",#N/A,TRUE,"general"}</definedName>
    <definedName name="sdfds" localSheetId="81" hidden="1">{"via1",#N/A,TRUE,"general";"via2",#N/A,TRUE,"general";"via3",#N/A,TRUE,"general"}</definedName>
    <definedName name="sdfds" localSheetId="32" hidden="1">{"via1",#N/A,TRUE,"general";"via2",#N/A,TRUE,"general";"via3",#N/A,TRUE,"general"}</definedName>
    <definedName name="sdfds" localSheetId="34" hidden="1">{"via1",#N/A,TRUE,"general";"via2",#N/A,TRUE,"general";"via3",#N/A,TRUE,"general"}</definedName>
    <definedName name="sdfds" localSheetId="36" hidden="1">{"via1",#N/A,TRUE,"general";"via2",#N/A,TRUE,"general";"via3",#N/A,TRUE,"general"}</definedName>
    <definedName name="sdfds" localSheetId="38" hidden="1">{"via1",#N/A,TRUE,"general";"via2",#N/A,TRUE,"general";"via3",#N/A,TRUE,"general"}</definedName>
    <definedName name="sdfds" localSheetId="40" hidden="1">{"via1",#N/A,TRUE,"general";"via2",#N/A,TRUE,"general";"via3",#N/A,TRUE,"general"}</definedName>
    <definedName name="sdfds" localSheetId="42" hidden="1">{"via1",#N/A,TRUE,"general";"via2",#N/A,TRUE,"general";"via3",#N/A,TRUE,"general"}</definedName>
    <definedName name="sdfds" localSheetId="45" hidden="1">{"via1",#N/A,TRUE,"general";"via2",#N/A,TRUE,"general";"via3",#N/A,TRUE,"general"}</definedName>
    <definedName name="sdfds" localSheetId="47" hidden="1">{"via1",#N/A,TRUE,"general";"via2",#N/A,TRUE,"general";"via3",#N/A,TRUE,"general"}</definedName>
    <definedName name="sdfds" localSheetId="49" hidden="1">{"via1",#N/A,TRUE,"general";"via2",#N/A,TRUE,"general";"via3",#N/A,TRUE,"general"}</definedName>
    <definedName name="sdfds" localSheetId="51" hidden="1">{"via1",#N/A,TRUE,"general";"via2",#N/A,TRUE,"general";"via3",#N/A,TRUE,"general"}</definedName>
    <definedName name="sdfds" localSheetId="53" hidden="1">{"via1",#N/A,TRUE,"general";"via2",#N/A,TRUE,"general";"via3",#N/A,TRUE,"general"}</definedName>
    <definedName name="sdfds" localSheetId="55" hidden="1">{"via1",#N/A,TRUE,"general";"via2",#N/A,TRUE,"general";"via3",#N/A,TRUE,"general"}</definedName>
    <definedName name="sdfds" localSheetId="57" hidden="1">{"via1",#N/A,TRUE,"general";"via2",#N/A,TRUE,"general";"via3",#N/A,TRUE,"general"}</definedName>
    <definedName name="sdfds" localSheetId="59" hidden="1">{"via1",#N/A,TRUE,"general";"via2",#N/A,TRUE,"general";"via3",#N/A,TRUE,"general"}</definedName>
    <definedName name="sdfds" localSheetId="61" hidden="1">{"via1",#N/A,TRUE,"general";"via2",#N/A,TRUE,"general";"via3",#N/A,TRUE,"general"}</definedName>
    <definedName name="sdfds" localSheetId="63" hidden="1">{"via1",#N/A,TRUE,"general";"via2",#N/A,TRUE,"general";"via3",#N/A,TRUE,"general"}</definedName>
    <definedName name="sdfds" localSheetId="65" hidden="1">{"via1",#N/A,TRUE,"general";"via2",#N/A,TRUE,"general";"via3",#N/A,TRUE,"general"}</definedName>
    <definedName name="sdfds" localSheetId="67" hidden="1">{"via1",#N/A,TRUE,"general";"via2",#N/A,TRUE,"general";"via3",#N/A,TRUE,"general"}</definedName>
    <definedName name="sdfds" localSheetId="69" hidden="1">{"via1",#N/A,TRUE,"general";"via2",#N/A,TRUE,"general";"via3",#N/A,TRUE,"general"}</definedName>
    <definedName name="sdfds" localSheetId="71" hidden="1">{"via1",#N/A,TRUE,"general";"via2",#N/A,TRUE,"general";"via3",#N/A,TRUE,"general"}</definedName>
    <definedName name="sdfds" localSheetId="73" hidden="1">{"via1",#N/A,TRUE,"general";"via2",#N/A,TRUE,"general";"via3",#N/A,TRUE,"general"}</definedName>
    <definedName name="sdfds" localSheetId="75" hidden="1">{"via1",#N/A,TRUE,"general";"via2",#N/A,TRUE,"general";"via3",#N/A,TRUE,"general"}</definedName>
    <definedName name="sdfds" localSheetId="77" hidden="1">{"via1",#N/A,TRUE,"general";"via2",#N/A,TRUE,"general";"via3",#N/A,TRUE,"general"}</definedName>
    <definedName name="sdfds" localSheetId="79"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6" hidden="1">{"via1",#N/A,TRUE,"general";"via2",#N/A,TRUE,"general";"via3",#N/A,TRUE,"general"}</definedName>
    <definedName name="SDFDSO" localSheetId="28" hidden="1">{"via1",#N/A,TRUE,"general";"via2",#N/A,TRUE,"general";"via3",#N/A,TRUE,"general"}</definedName>
    <definedName name="SDFDSO" localSheetId="30" hidden="1">{"via1",#N/A,TRUE,"general";"via2",#N/A,TRUE,"general";"via3",#N/A,TRUE,"general"}</definedName>
    <definedName name="SDFDSO" localSheetId="81" hidden="1">{"via1",#N/A,TRUE,"general";"via2",#N/A,TRUE,"general";"via3",#N/A,TRUE,"general"}</definedName>
    <definedName name="SDFDSO" localSheetId="32" hidden="1">{"via1",#N/A,TRUE,"general";"via2",#N/A,TRUE,"general";"via3",#N/A,TRUE,"general"}</definedName>
    <definedName name="SDFDSO" localSheetId="34" hidden="1">{"via1",#N/A,TRUE,"general";"via2",#N/A,TRUE,"general";"via3",#N/A,TRUE,"general"}</definedName>
    <definedName name="SDFDSO" localSheetId="36" hidden="1">{"via1",#N/A,TRUE,"general";"via2",#N/A,TRUE,"general";"via3",#N/A,TRUE,"general"}</definedName>
    <definedName name="SDFDSO" localSheetId="38" hidden="1">{"via1",#N/A,TRUE,"general";"via2",#N/A,TRUE,"general";"via3",#N/A,TRUE,"general"}</definedName>
    <definedName name="SDFDSO" localSheetId="40" hidden="1">{"via1",#N/A,TRUE,"general";"via2",#N/A,TRUE,"general";"via3",#N/A,TRUE,"general"}</definedName>
    <definedName name="SDFDSO" localSheetId="42" hidden="1">{"via1",#N/A,TRUE,"general";"via2",#N/A,TRUE,"general";"via3",#N/A,TRUE,"general"}</definedName>
    <definedName name="SDFDSO" localSheetId="45" hidden="1">{"via1",#N/A,TRUE,"general";"via2",#N/A,TRUE,"general";"via3",#N/A,TRUE,"general"}</definedName>
    <definedName name="SDFDSO" localSheetId="47" hidden="1">{"via1",#N/A,TRUE,"general";"via2",#N/A,TRUE,"general";"via3",#N/A,TRUE,"general"}</definedName>
    <definedName name="SDFDSO" localSheetId="49" hidden="1">{"via1",#N/A,TRUE,"general";"via2",#N/A,TRUE,"general";"via3",#N/A,TRUE,"general"}</definedName>
    <definedName name="SDFDSO" localSheetId="51" hidden="1">{"via1",#N/A,TRUE,"general";"via2",#N/A,TRUE,"general";"via3",#N/A,TRUE,"general"}</definedName>
    <definedName name="SDFDSO" localSheetId="53" hidden="1">{"via1",#N/A,TRUE,"general";"via2",#N/A,TRUE,"general";"via3",#N/A,TRUE,"general"}</definedName>
    <definedName name="SDFDSO" localSheetId="55" hidden="1">{"via1",#N/A,TRUE,"general";"via2",#N/A,TRUE,"general";"via3",#N/A,TRUE,"general"}</definedName>
    <definedName name="SDFDSO" localSheetId="57" hidden="1">{"via1",#N/A,TRUE,"general";"via2",#N/A,TRUE,"general";"via3",#N/A,TRUE,"general"}</definedName>
    <definedName name="SDFDSO" localSheetId="59" hidden="1">{"via1",#N/A,TRUE,"general";"via2",#N/A,TRUE,"general";"via3",#N/A,TRUE,"general"}</definedName>
    <definedName name="SDFDSO" localSheetId="61" hidden="1">{"via1",#N/A,TRUE,"general";"via2",#N/A,TRUE,"general";"via3",#N/A,TRUE,"general"}</definedName>
    <definedName name="SDFDSO" localSheetId="63" hidden="1">{"via1",#N/A,TRUE,"general";"via2",#N/A,TRUE,"general";"via3",#N/A,TRUE,"general"}</definedName>
    <definedName name="SDFDSO" localSheetId="65" hidden="1">{"via1",#N/A,TRUE,"general";"via2",#N/A,TRUE,"general";"via3",#N/A,TRUE,"general"}</definedName>
    <definedName name="SDFDSO" localSheetId="67" hidden="1">{"via1",#N/A,TRUE,"general";"via2",#N/A,TRUE,"general";"via3",#N/A,TRUE,"general"}</definedName>
    <definedName name="SDFDSO" localSheetId="69" hidden="1">{"via1",#N/A,TRUE,"general";"via2",#N/A,TRUE,"general";"via3",#N/A,TRUE,"general"}</definedName>
    <definedName name="SDFDSO" localSheetId="71" hidden="1">{"via1",#N/A,TRUE,"general";"via2",#N/A,TRUE,"general";"via3",#N/A,TRUE,"general"}</definedName>
    <definedName name="SDFDSO" localSheetId="73" hidden="1">{"via1",#N/A,TRUE,"general";"via2",#N/A,TRUE,"general";"via3",#N/A,TRUE,"general"}</definedName>
    <definedName name="SDFDSO" localSheetId="75" hidden="1">{"via1",#N/A,TRUE,"general";"via2",#N/A,TRUE,"general";"via3",#N/A,TRUE,"general"}</definedName>
    <definedName name="SDFDSO" localSheetId="77" hidden="1">{"via1",#N/A,TRUE,"general";"via2",#N/A,TRUE,"general";"via3",#N/A,TRUE,"general"}</definedName>
    <definedName name="SDFDSO" localSheetId="79"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6"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8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40" hidden="1">{"TAB1",#N/A,TRUE,"GENERAL";"TAB2",#N/A,TRUE,"GENERAL";"TAB3",#N/A,TRUE,"GENERAL";"TAB4",#N/A,TRUE,"GENERAL";"TAB5",#N/A,TRUE,"GENERAL"}</definedName>
    <definedName name="sdfdstp" localSheetId="42" hidden="1">{"TAB1",#N/A,TRUE,"GENERAL";"TAB2",#N/A,TRUE,"GENERAL";"TAB3",#N/A,TRUE,"GENERAL";"TAB4",#N/A,TRUE,"GENERAL";"TAB5",#N/A,TRUE,"GENERAL"}</definedName>
    <definedName name="sdfdstp" localSheetId="45" hidden="1">{"TAB1",#N/A,TRUE,"GENERAL";"TAB2",#N/A,TRUE,"GENERAL";"TAB3",#N/A,TRUE,"GENERAL";"TAB4",#N/A,TRUE,"GENERAL";"TAB5",#N/A,TRUE,"GENERAL"}</definedName>
    <definedName name="sdfdstp" localSheetId="47" hidden="1">{"TAB1",#N/A,TRUE,"GENERAL";"TAB2",#N/A,TRUE,"GENERAL";"TAB3",#N/A,TRUE,"GENERAL";"TAB4",#N/A,TRUE,"GENERAL";"TAB5",#N/A,TRUE,"GENERAL"}</definedName>
    <definedName name="sdfdstp" localSheetId="49" hidden="1">{"TAB1",#N/A,TRUE,"GENERAL";"TAB2",#N/A,TRUE,"GENERAL";"TAB3",#N/A,TRUE,"GENERAL";"TAB4",#N/A,TRUE,"GENERAL";"TAB5",#N/A,TRUE,"GENERAL"}</definedName>
    <definedName name="sdfdstp" localSheetId="51" hidden="1">{"TAB1",#N/A,TRUE,"GENERAL";"TAB2",#N/A,TRUE,"GENERAL";"TAB3",#N/A,TRUE,"GENERAL";"TAB4",#N/A,TRUE,"GENERAL";"TAB5",#N/A,TRUE,"GENERAL"}</definedName>
    <definedName name="sdfdstp" localSheetId="53" hidden="1">{"TAB1",#N/A,TRUE,"GENERAL";"TAB2",#N/A,TRUE,"GENERAL";"TAB3",#N/A,TRUE,"GENERAL";"TAB4",#N/A,TRUE,"GENERAL";"TAB5",#N/A,TRUE,"GENERAL"}</definedName>
    <definedName name="sdfdstp" localSheetId="55" hidden="1">{"TAB1",#N/A,TRUE,"GENERAL";"TAB2",#N/A,TRUE,"GENERAL";"TAB3",#N/A,TRUE,"GENERAL";"TAB4",#N/A,TRUE,"GENERAL";"TAB5",#N/A,TRUE,"GENERAL"}</definedName>
    <definedName name="sdfdstp" localSheetId="57" hidden="1">{"TAB1",#N/A,TRUE,"GENERAL";"TAB2",#N/A,TRUE,"GENERAL";"TAB3",#N/A,TRUE,"GENERAL";"TAB4",#N/A,TRUE,"GENERAL";"TAB5",#N/A,TRUE,"GENERAL"}</definedName>
    <definedName name="sdfdstp" localSheetId="59" hidden="1">{"TAB1",#N/A,TRUE,"GENERAL";"TAB2",#N/A,TRUE,"GENERAL";"TAB3",#N/A,TRUE,"GENERAL";"TAB4",#N/A,TRUE,"GENERAL";"TAB5",#N/A,TRUE,"GENERAL"}</definedName>
    <definedName name="sdfdstp" localSheetId="61" hidden="1">{"TAB1",#N/A,TRUE,"GENERAL";"TAB2",#N/A,TRUE,"GENERAL";"TAB3",#N/A,TRUE,"GENERAL";"TAB4",#N/A,TRUE,"GENERAL";"TAB5",#N/A,TRUE,"GENERAL"}</definedName>
    <definedName name="sdfdstp" localSheetId="63" hidden="1">{"TAB1",#N/A,TRUE,"GENERAL";"TAB2",#N/A,TRUE,"GENERAL";"TAB3",#N/A,TRUE,"GENERAL";"TAB4",#N/A,TRUE,"GENERAL";"TAB5",#N/A,TRUE,"GENERAL"}</definedName>
    <definedName name="sdfdstp" localSheetId="65" hidden="1">{"TAB1",#N/A,TRUE,"GENERAL";"TAB2",#N/A,TRUE,"GENERAL";"TAB3",#N/A,TRUE,"GENERAL";"TAB4",#N/A,TRUE,"GENERAL";"TAB5",#N/A,TRUE,"GENERAL"}</definedName>
    <definedName name="sdfdstp" localSheetId="67" hidden="1">{"TAB1",#N/A,TRUE,"GENERAL";"TAB2",#N/A,TRUE,"GENERAL";"TAB3",#N/A,TRUE,"GENERAL";"TAB4",#N/A,TRUE,"GENERAL";"TAB5",#N/A,TRUE,"GENERAL"}</definedName>
    <definedName name="sdfdstp" localSheetId="69" hidden="1">{"TAB1",#N/A,TRUE,"GENERAL";"TAB2",#N/A,TRUE,"GENERAL";"TAB3",#N/A,TRUE,"GENERAL";"TAB4",#N/A,TRUE,"GENERAL";"TAB5",#N/A,TRUE,"GENERAL"}</definedName>
    <definedName name="sdfdstp" localSheetId="71" hidden="1">{"TAB1",#N/A,TRUE,"GENERAL";"TAB2",#N/A,TRUE,"GENERAL";"TAB3",#N/A,TRUE,"GENERAL";"TAB4",#N/A,TRUE,"GENERAL";"TAB5",#N/A,TRUE,"GENERAL"}</definedName>
    <definedName name="sdfdstp" localSheetId="73" hidden="1">{"TAB1",#N/A,TRUE,"GENERAL";"TAB2",#N/A,TRUE,"GENERAL";"TAB3",#N/A,TRUE,"GENERAL";"TAB4",#N/A,TRUE,"GENERAL";"TAB5",#N/A,TRUE,"GENERAL"}</definedName>
    <definedName name="sdfdstp" localSheetId="75" hidden="1">{"TAB1",#N/A,TRUE,"GENERAL";"TAB2",#N/A,TRUE,"GENERAL";"TAB3",#N/A,TRUE,"GENERAL";"TAB4",#N/A,TRUE,"GENERAL";"TAB5",#N/A,TRUE,"GENERAL"}</definedName>
    <definedName name="sdfdstp" localSheetId="77" hidden="1">{"TAB1",#N/A,TRUE,"GENERAL";"TAB2",#N/A,TRUE,"GENERAL";"TAB3",#N/A,TRUE,"GENERAL";"TAB4",#N/A,TRUE,"GENERAL";"TAB5",#N/A,TRUE,"GENERAL"}</definedName>
    <definedName name="sdfdstp" localSheetId="79"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6" hidden="1">{"via1",#N/A,TRUE,"general";"via2",#N/A,TRUE,"general";"via3",#N/A,TRUE,"general"}</definedName>
    <definedName name="SDFEO" localSheetId="28" hidden="1">{"via1",#N/A,TRUE,"general";"via2",#N/A,TRUE,"general";"via3",#N/A,TRUE,"general"}</definedName>
    <definedName name="SDFEO" localSheetId="30" hidden="1">{"via1",#N/A,TRUE,"general";"via2",#N/A,TRUE,"general";"via3",#N/A,TRUE,"general"}</definedName>
    <definedName name="SDFEO" localSheetId="81" hidden="1">{"via1",#N/A,TRUE,"general";"via2",#N/A,TRUE,"general";"via3",#N/A,TRUE,"general"}</definedName>
    <definedName name="SDFEO" localSheetId="32" hidden="1">{"via1",#N/A,TRUE,"general";"via2",#N/A,TRUE,"general";"via3",#N/A,TRUE,"general"}</definedName>
    <definedName name="SDFEO" localSheetId="34" hidden="1">{"via1",#N/A,TRUE,"general";"via2",#N/A,TRUE,"general";"via3",#N/A,TRUE,"general"}</definedName>
    <definedName name="SDFEO" localSheetId="36" hidden="1">{"via1",#N/A,TRUE,"general";"via2",#N/A,TRUE,"general";"via3",#N/A,TRUE,"general"}</definedName>
    <definedName name="SDFEO" localSheetId="38" hidden="1">{"via1",#N/A,TRUE,"general";"via2",#N/A,TRUE,"general";"via3",#N/A,TRUE,"general"}</definedName>
    <definedName name="SDFEO" localSheetId="40" hidden="1">{"via1",#N/A,TRUE,"general";"via2",#N/A,TRUE,"general";"via3",#N/A,TRUE,"general"}</definedName>
    <definedName name="SDFEO" localSheetId="42" hidden="1">{"via1",#N/A,TRUE,"general";"via2",#N/A,TRUE,"general";"via3",#N/A,TRUE,"general"}</definedName>
    <definedName name="SDFEO" localSheetId="45" hidden="1">{"via1",#N/A,TRUE,"general";"via2",#N/A,TRUE,"general";"via3",#N/A,TRUE,"general"}</definedName>
    <definedName name="SDFEO" localSheetId="47" hidden="1">{"via1",#N/A,TRUE,"general";"via2",#N/A,TRUE,"general";"via3",#N/A,TRUE,"general"}</definedName>
    <definedName name="SDFEO" localSheetId="49" hidden="1">{"via1",#N/A,TRUE,"general";"via2",#N/A,TRUE,"general";"via3",#N/A,TRUE,"general"}</definedName>
    <definedName name="SDFEO" localSheetId="51" hidden="1">{"via1",#N/A,TRUE,"general";"via2",#N/A,TRUE,"general";"via3",#N/A,TRUE,"general"}</definedName>
    <definedName name="SDFEO" localSheetId="53" hidden="1">{"via1",#N/A,TRUE,"general";"via2",#N/A,TRUE,"general";"via3",#N/A,TRUE,"general"}</definedName>
    <definedName name="SDFEO" localSheetId="55" hidden="1">{"via1",#N/A,TRUE,"general";"via2",#N/A,TRUE,"general";"via3",#N/A,TRUE,"general"}</definedName>
    <definedName name="SDFEO" localSheetId="57" hidden="1">{"via1",#N/A,TRUE,"general";"via2",#N/A,TRUE,"general";"via3",#N/A,TRUE,"general"}</definedName>
    <definedName name="SDFEO" localSheetId="59" hidden="1">{"via1",#N/A,TRUE,"general";"via2",#N/A,TRUE,"general";"via3",#N/A,TRUE,"general"}</definedName>
    <definedName name="SDFEO" localSheetId="61" hidden="1">{"via1",#N/A,TRUE,"general";"via2",#N/A,TRUE,"general";"via3",#N/A,TRUE,"general"}</definedName>
    <definedName name="SDFEO" localSheetId="63" hidden="1">{"via1",#N/A,TRUE,"general";"via2",#N/A,TRUE,"general";"via3",#N/A,TRUE,"general"}</definedName>
    <definedName name="SDFEO" localSheetId="65" hidden="1">{"via1",#N/A,TRUE,"general";"via2",#N/A,TRUE,"general";"via3",#N/A,TRUE,"general"}</definedName>
    <definedName name="SDFEO" localSheetId="67" hidden="1">{"via1",#N/A,TRUE,"general";"via2",#N/A,TRUE,"general";"via3",#N/A,TRUE,"general"}</definedName>
    <definedName name="SDFEO" localSheetId="69" hidden="1">{"via1",#N/A,TRUE,"general";"via2",#N/A,TRUE,"general";"via3",#N/A,TRUE,"general"}</definedName>
    <definedName name="SDFEO" localSheetId="71" hidden="1">{"via1",#N/A,TRUE,"general";"via2",#N/A,TRUE,"general";"via3",#N/A,TRUE,"general"}</definedName>
    <definedName name="SDFEO" localSheetId="73" hidden="1">{"via1",#N/A,TRUE,"general";"via2",#N/A,TRUE,"general";"via3",#N/A,TRUE,"general"}</definedName>
    <definedName name="SDFEO" localSheetId="75" hidden="1">{"via1",#N/A,TRUE,"general";"via2",#N/A,TRUE,"general";"via3",#N/A,TRUE,"general"}</definedName>
    <definedName name="SDFEO" localSheetId="77" hidden="1">{"via1",#N/A,TRUE,"general";"via2",#N/A,TRUE,"general";"via3",#N/A,TRUE,"general"}</definedName>
    <definedName name="SDFEO" localSheetId="79"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6" hidden="1">{"TAB1",#N/A,TRUE,"GENERAL";"TAB2",#N/A,TRUE,"GENERAL";"TAB3",#N/A,TRUE,"GENERAL";"TAB4",#N/A,TRUE,"GENERAL";"TAB5",#N/A,TRUE,"GENERAL"}</definedName>
    <definedName name="sdfg" localSheetId="28" hidden="1">{"TAB1",#N/A,TRUE,"GENERAL";"TAB2",#N/A,TRUE,"GENERAL";"TAB3",#N/A,TRUE,"GENERAL";"TAB4",#N/A,TRUE,"GENERAL";"TAB5",#N/A,TRUE,"GENERAL"}</definedName>
    <definedName name="sdfg" localSheetId="30" hidden="1">{"TAB1",#N/A,TRUE,"GENERAL";"TAB2",#N/A,TRUE,"GENERAL";"TAB3",#N/A,TRUE,"GENERAL";"TAB4",#N/A,TRUE,"GENERAL";"TAB5",#N/A,TRUE,"GENERAL"}</definedName>
    <definedName name="sdfg" localSheetId="8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4" hidden="1">{"TAB1",#N/A,TRUE,"GENERAL";"TAB2",#N/A,TRUE,"GENERAL";"TAB3",#N/A,TRUE,"GENERAL";"TAB4",#N/A,TRUE,"GENERAL";"TAB5",#N/A,TRUE,"GENERAL"}</definedName>
    <definedName name="sdfg" localSheetId="36" hidden="1">{"TAB1",#N/A,TRUE,"GENERAL";"TAB2",#N/A,TRUE,"GENERAL";"TAB3",#N/A,TRUE,"GENERAL";"TAB4",#N/A,TRUE,"GENERAL";"TAB5",#N/A,TRUE,"GENERAL"}</definedName>
    <definedName name="sdfg" localSheetId="38" hidden="1">{"TAB1",#N/A,TRUE,"GENERAL";"TAB2",#N/A,TRUE,"GENERAL";"TAB3",#N/A,TRUE,"GENERAL";"TAB4",#N/A,TRUE,"GENERAL";"TAB5",#N/A,TRUE,"GENERAL"}</definedName>
    <definedName name="sdfg" localSheetId="40" hidden="1">{"TAB1",#N/A,TRUE,"GENERAL";"TAB2",#N/A,TRUE,"GENERAL";"TAB3",#N/A,TRUE,"GENERAL";"TAB4",#N/A,TRUE,"GENERAL";"TAB5",#N/A,TRUE,"GENERAL"}</definedName>
    <definedName name="sdfg" localSheetId="42" hidden="1">{"TAB1",#N/A,TRUE,"GENERAL";"TAB2",#N/A,TRUE,"GENERAL";"TAB3",#N/A,TRUE,"GENERAL";"TAB4",#N/A,TRUE,"GENERAL";"TAB5",#N/A,TRUE,"GENERAL"}</definedName>
    <definedName name="sdfg" localSheetId="45" hidden="1">{"TAB1",#N/A,TRUE,"GENERAL";"TAB2",#N/A,TRUE,"GENERAL";"TAB3",#N/A,TRUE,"GENERAL";"TAB4",#N/A,TRUE,"GENERAL";"TAB5",#N/A,TRUE,"GENERAL"}</definedName>
    <definedName name="sdfg" localSheetId="47" hidden="1">{"TAB1",#N/A,TRUE,"GENERAL";"TAB2",#N/A,TRUE,"GENERAL";"TAB3",#N/A,TRUE,"GENERAL";"TAB4",#N/A,TRUE,"GENERAL";"TAB5",#N/A,TRUE,"GENERAL"}</definedName>
    <definedName name="sdfg" localSheetId="49" hidden="1">{"TAB1",#N/A,TRUE,"GENERAL";"TAB2",#N/A,TRUE,"GENERAL";"TAB3",#N/A,TRUE,"GENERAL";"TAB4",#N/A,TRUE,"GENERAL";"TAB5",#N/A,TRUE,"GENERAL"}</definedName>
    <definedName name="sdfg" localSheetId="51" hidden="1">{"TAB1",#N/A,TRUE,"GENERAL";"TAB2",#N/A,TRUE,"GENERAL";"TAB3",#N/A,TRUE,"GENERAL";"TAB4",#N/A,TRUE,"GENERAL";"TAB5",#N/A,TRUE,"GENERAL"}</definedName>
    <definedName name="sdfg" localSheetId="53" hidden="1">{"TAB1",#N/A,TRUE,"GENERAL";"TAB2",#N/A,TRUE,"GENERAL";"TAB3",#N/A,TRUE,"GENERAL";"TAB4",#N/A,TRUE,"GENERAL";"TAB5",#N/A,TRUE,"GENERAL"}</definedName>
    <definedName name="sdfg" localSheetId="55" hidden="1">{"TAB1",#N/A,TRUE,"GENERAL";"TAB2",#N/A,TRUE,"GENERAL";"TAB3",#N/A,TRUE,"GENERAL";"TAB4",#N/A,TRUE,"GENERAL";"TAB5",#N/A,TRUE,"GENERAL"}</definedName>
    <definedName name="sdfg" localSheetId="57" hidden="1">{"TAB1",#N/A,TRUE,"GENERAL";"TAB2",#N/A,TRUE,"GENERAL";"TAB3",#N/A,TRUE,"GENERAL";"TAB4",#N/A,TRUE,"GENERAL";"TAB5",#N/A,TRUE,"GENERAL"}</definedName>
    <definedName name="sdfg" localSheetId="59" hidden="1">{"TAB1",#N/A,TRUE,"GENERAL";"TAB2",#N/A,TRUE,"GENERAL";"TAB3",#N/A,TRUE,"GENERAL";"TAB4",#N/A,TRUE,"GENERAL";"TAB5",#N/A,TRUE,"GENERAL"}</definedName>
    <definedName name="sdfg" localSheetId="61" hidden="1">{"TAB1",#N/A,TRUE,"GENERAL";"TAB2",#N/A,TRUE,"GENERAL";"TAB3",#N/A,TRUE,"GENERAL";"TAB4",#N/A,TRUE,"GENERAL";"TAB5",#N/A,TRUE,"GENERAL"}</definedName>
    <definedName name="sdfg" localSheetId="63" hidden="1">{"TAB1",#N/A,TRUE,"GENERAL";"TAB2",#N/A,TRUE,"GENERAL";"TAB3",#N/A,TRUE,"GENERAL";"TAB4",#N/A,TRUE,"GENERAL";"TAB5",#N/A,TRUE,"GENERAL"}</definedName>
    <definedName name="sdfg" localSheetId="65" hidden="1">{"TAB1",#N/A,TRUE,"GENERAL";"TAB2",#N/A,TRUE,"GENERAL";"TAB3",#N/A,TRUE,"GENERAL";"TAB4",#N/A,TRUE,"GENERAL";"TAB5",#N/A,TRUE,"GENERAL"}</definedName>
    <definedName name="sdfg" localSheetId="67" hidden="1">{"TAB1",#N/A,TRUE,"GENERAL";"TAB2",#N/A,TRUE,"GENERAL";"TAB3",#N/A,TRUE,"GENERAL";"TAB4",#N/A,TRUE,"GENERAL";"TAB5",#N/A,TRUE,"GENERAL"}</definedName>
    <definedName name="sdfg" localSheetId="69" hidden="1">{"TAB1",#N/A,TRUE,"GENERAL";"TAB2",#N/A,TRUE,"GENERAL";"TAB3",#N/A,TRUE,"GENERAL";"TAB4",#N/A,TRUE,"GENERAL";"TAB5",#N/A,TRUE,"GENERAL"}</definedName>
    <definedName name="sdfg" localSheetId="71" hidden="1">{"TAB1",#N/A,TRUE,"GENERAL";"TAB2",#N/A,TRUE,"GENERAL";"TAB3",#N/A,TRUE,"GENERAL";"TAB4",#N/A,TRUE,"GENERAL";"TAB5",#N/A,TRUE,"GENERAL"}</definedName>
    <definedName name="sdfg" localSheetId="73" hidden="1">{"TAB1",#N/A,TRUE,"GENERAL";"TAB2",#N/A,TRUE,"GENERAL";"TAB3",#N/A,TRUE,"GENERAL";"TAB4",#N/A,TRUE,"GENERAL";"TAB5",#N/A,TRUE,"GENERAL"}</definedName>
    <definedName name="sdfg" localSheetId="75" hidden="1">{"TAB1",#N/A,TRUE,"GENERAL";"TAB2",#N/A,TRUE,"GENERAL";"TAB3",#N/A,TRUE,"GENERAL";"TAB4",#N/A,TRUE,"GENERAL";"TAB5",#N/A,TRUE,"GENERAL"}</definedName>
    <definedName name="sdfg" localSheetId="77" hidden="1">{"TAB1",#N/A,TRUE,"GENERAL";"TAB2",#N/A,TRUE,"GENERAL";"TAB3",#N/A,TRUE,"GENERAL";"TAB4",#N/A,TRUE,"GENERAL";"TAB5",#N/A,TRUE,"GENERAL"}</definedName>
    <definedName name="sdfg" localSheetId="79"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6" hidden="1">{"via1",#N/A,TRUE,"general";"via2",#N/A,TRUE,"general";"via3",#N/A,TRUE,"general"}</definedName>
    <definedName name="sdfgdsfk" localSheetId="28" hidden="1">{"via1",#N/A,TRUE,"general";"via2",#N/A,TRUE,"general";"via3",#N/A,TRUE,"general"}</definedName>
    <definedName name="sdfgdsfk" localSheetId="30" hidden="1">{"via1",#N/A,TRUE,"general";"via2",#N/A,TRUE,"general";"via3",#N/A,TRUE,"general"}</definedName>
    <definedName name="sdfgdsfk" localSheetId="81" hidden="1">{"via1",#N/A,TRUE,"general";"via2",#N/A,TRUE,"general";"via3",#N/A,TRUE,"general"}</definedName>
    <definedName name="sdfgdsfk" localSheetId="32" hidden="1">{"via1",#N/A,TRUE,"general";"via2",#N/A,TRUE,"general";"via3",#N/A,TRUE,"general"}</definedName>
    <definedName name="sdfgdsfk" localSheetId="34" hidden="1">{"via1",#N/A,TRUE,"general";"via2",#N/A,TRUE,"general";"via3",#N/A,TRUE,"general"}</definedName>
    <definedName name="sdfgdsfk" localSheetId="36" hidden="1">{"via1",#N/A,TRUE,"general";"via2",#N/A,TRUE,"general";"via3",#N/A,TRUE,"general"}</definedName>
    <definedName name="sdfgdsfk" localSheetId="38" hidden="1">{"via1",#N/A,TRUE,"general";"via2",#N/A,TRUE,"general";"via3",#N/A,TRUE,"general"}</definedName>
    <definedName name="sdfgdsfk" localSheetId="40" hidden="1">{"via1",#N/A,TRUE,"general";"via2",#N/A,TRUE,"general";"via3",#N/A,TRUE,"general"}</definedName>
    <definedName name="sdfgdsfk" localSheetId="42" hidden="1">{"via1",#N/A,TRUE,"general";"via2",#N/A,TRUE,"general";"via3",#N/A,TRUE,"general"}</definedName>
    <definedName name="sdfgdsfk" localSheetId="45" hidden="1">{"via1",#N/A,TRUE,"general";"via2",#N/A,TRUE,"general";"via3",#N/A,TRUE,"general"}</definedName>
    <definedName name="sdfgdsfk" localSheetId="47" hidden="1">{"via1",#N/A,TRUE,"general";"via2",#N/A,TRUE,"general";"via3",#N/A,TRUE,"general"}</definedName>
    <definedName name="sdfgdsfk" localSheetId="49" hidden="1">{"via1",#N/A,TRUE,"general";"via2",#N/A,TRUE,"general";"via3",#N/A,TRUE,"general"}</definedName>
    <definedName name="sdfgdsfk" localSheetId="51" hidden="1">{"via1",#N/A,TRUE,"general";"via2",#N/A,TRUE,"general";"via3",#N/A,TRUE,"general"}</definedName>
    <definedName name="sdfgdsfk" localSheetId="53" hidden="1">{"via1",#N/A,TRUE,"general";"via2",#N/A,TRUE,"general";"via3",#N/A,TRUE,"general"}</definedName>
    <definedName name="sdfgdsfk" localSheetId="55" hidden="1">{"via1",#N/A,TRUE,"general";"via2",#N/A,TRUE,"general";"via3",#N/A,TRUE,"general"}</definedName>
    <definedName name="sdfgdsfk" localSheetId="57" hidden="1">{"via1",#N/A,TRUE,"general";"via2",#N/A,TRUE,"general";"via3",#N/A,TRUE,"general"}</definedName>
    <definedName name="sdfgdsfk" localSheetId="59" hidden="1">{"via1",#N/A,TRUE,"general";"via2",#N/A,TRUE,"general";"via3",#N/A,TRUE,"general"}</definedName>
    <definedName name="sdfgdsfk" localSheetId="61" hidden="1">{"via1",#N/A,TRUE,"general";"via2",#N/A,TRUE,"general";"via3",#N/A,TRUE,"general"}</definedName>
    <definedName name="sdfgdsfk" localSheetId="63" hidden="1">{"via1",#N/A,TRUE,"general";"via2",#N/A,TRUE,"general";"via3",#N/A,TRUE,"general"}</definedName>
    <definedName name="sdfgdsfk" localSheetId="65" hidden="1">{"via1",#N/A,TRUE,"general";"via2",#N/A,TRUE,"general";"via3",#N/A,TRUE,"general"}</definedName>
    <definedName name="sdfgdsfk" localSheetId="67" hidden="1">{"via1",#N/A,TRUE,"general";"via2",#N/A,TRUE,"general";"via3",#N/A,TRUE,"general"}</definedName>
    <definedName name="sdfgdsfk" localSheetId="69" hidden="1">{"via1",#N/A,TRUE,"general";"via2",#N/A,TRUE,"general";"via3",#N/A,TRUE,"general"}</definedName>
    <definedName name="sdfgdsfk" localSheetId="71" hidden="1">{"via1",#N/A,TRUE,"general";"via2",#N/A,TRUE,"general";"via3",#N/A,TRUE,"general"}</definedName>
    <definedName name="sdfgdsfk" localSheetId="73" hidden="1">{"via1",#N/A,TRUE,"general";"via2",#N/A,TRUE,"general";"via3",#N/A,TRUE,"general"}</definedName>
    <definedName name="sdfgdsfk" localSheetId="75" hidden="1">{"via1",#N/A,TRUE,"general";"via2",#N/A,TRUE,"general";"via3",#N/A,TRUE,"general"}</definedName>
    <definedName name="sdfgdsfk" localSheetId="77" hidden="1">{"via1",#N/A,TRUE,"general";"via2",#N/A,TRUE,"general";"via3",#N/A,TRUE,"general"}</definedName>
    <definedName name="sdfgdsfk" localSheetId="79"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HGJEGVEW">#REF!</definedName>
    <definedName name="SDFGN">#REF!</definedName>
    <definedName name="sdfgsg" localSheetId="26" hidden="1">{"via1",#N/A,TRUE,"general";"via2",#N/A,TRUE,"general";"via3",#N/A,TRUE,"general"}</definedName>
    <definedName name="sdfgsg" localSheetId="28" hidden="1">{"via1",#N/A,TRUE,"general";"via2",#N/A,TRUE,"general";"via3",#N/A,TRUE,"general"}</definedName>
    <definedName name="sdfgsg" localSheetId="30" hidden="1">{"via1",#N/A,TRUE,"general";"via2",#N/A,TRUE,"general";"via3",#N/A,TRUE,"general"}</definedName>
    <definedName name="sdfgsg" localSheetId="81" hidden="1">{"via1",#N/A,TRUE,"general";"via2",#N/A,TRUE,"general";"via3",#N/A,TRUE,"general"}</definedName>
    <definedName name="sdfgsg" localSheetId="32" hidden="1">{"via1",#N/A,TRUE,"general";"via2",#N/A,TRUE,"general";"via3",#N/A,TRUE,"general"}</definedName>
    <definedName name="sdfgsg" localSheetId="34" hidden="1">{"via1",#N/A,TRUE,"general";"via2",#N/A,TRUE,"general";"via3",#N/A,TRUE,"general"}</definedName>
    <definedName name="sdfgsg" localSheetId="36" hidden="1">{"via1",#N/A,TRUE,"general";"via2",#N/A,TRUE,"general";"via3",#N/A,TRUE,"general"}</definedName>
    <definedName name="sdfgsg" localSheetId="38" hidden="1">{"via1",#N/A,TRUE,"general";"via2",#N/A,TRUE,"general";"via3",#N/A,TRUE,"general"}</definedName>
    <definedName name="sdfgsg" localSheetId="40" hidden="1">{"via1",#N/A,TRUE,"general";"via2",#N/A,TRUE,"general";"via3",#N/A,TRUE,"general"}</definedName>
    <definedName name="sdfgsg" localSheetId="42" hidden="1">{"via1",#N/A,TRUE,"general";"via2",#N/A,TRUE,"general";"via3",#N/A,TRUE,"general"}</definedName>
    <definedName name="sdfgsg" localSheetId="45" hidden="1">{"via1",#N/A,TRUE,"general";"via2",#N/A,TRUE,"general";"via3",#N/A,TRUE,"general"}</definedName>
    <definedName name="sdfgsg" localSheetId="47" hidden="1">{"via1",#N/A,TRUE,"general";"via2",#N/A,TRUE,"general";"via3",#N/A,TRUE,"general"}</definedName>
    <definedName name="sdfgsg" localSheetId="49" hidden="1">{"via1",#N/A,TRUE,"general";"via2",#N/A,TRUE,"general";"via3",#N/A,TRUE,"general"}</definedName>
    <definedName name="sdfgsg" localSheetId="51" hidden="1">{"via1",#N/A,TRUE,"general";"via2",#N/A,TRUE,"general";"via3",#N/A,TRUE,"general"}</definedName>
    <definedName name="sdfgsg" localSheetId="53" hidden="1">{"via1",#N/A,TRUE,"general";"via2",#N/A,TRUE,"general";"via3",#N/A,TRUE,"general"}</definedName>
    <definedName name="sdfgsg" localSheetId="55" hidden="1">{"via1",#N/A,TRUE,"general";"via2",#N/A,TRUE,"general";"via3",#N/A,TRUE,"general"}</definedName>
    <definedName name="sdfgsg" localSheetId="57" hidden="1">{"via1",#N/A,TRUE,"general";"via2",#N/A,TRUE,"general";"via3",#N/A,TRUE,"general"}</definedName>
    <definedName name="sdfgsg" localSheetId="59" hidden="1">{"via1",#N/A,TRUE,"general";"via2",#N/A,TRUE,"general";"via3",#N/A,TRUE,"general"}</definedName>
    <definedName name="sdfgsg" localSheetId="61" hidden="1">{"via1",#N/A,TRUE,"general";"via2",#N/A,TRUE,"general";"via3",#N/A,TRUE,"general"}</definedName>
    <definedName name="sdfgsg" localSheetId="63" hidden="1">{"via1",#N/A,TRUE,"general";"via2",#N/A,TRUE,"general";"via3",#N/A,TRUE,"general"}</definedName>
    <definedName name="sdfgsg" localSheetId="65" hidden="1">{"via1",#N/A,TRUE,"general";"via2",#N/A,TRUE,"general";"via3",#N/A,TRUE,"general"}</definedName>
    <definedName name="sdfgsg" localSheetId="67" hidden="1">{"via1",#N/A,TRUE,"general";"via2",#N/A,TRUE,"general";"via3",#N/A,TRUE,"general"}</definedName>
    <definedName name="sdfgsg" localSheetId="69" hidden="1">{"via1",#N/A,TRUE,"general";"via2",#N/A,TRUE,"general";"via3",#N/A,TRUE,"general"}</definedName>
    <definedName name="sdfgsg" localSheetId="71" hidden="1">{"via1",#N/A,TRUE,"general";"via2",#N/A,TRUE,"general";"via3",#N/A,TRUE,"general"}</definedName>
    <definedName name="sdfgsg" localSheetId="73" hidden="1">{"via1",#N/A,TRUE,"general";"via2",#N/A,TRUE,"general";"via3",#N/A,TRUE,"general"}</definedName>
    <definedName name="sdfgsg" localSheetId="75" hidden="1">{"via1",#N/A,TRUE,"general";"via2",#N/A,TRUE,"general";"via3",#N/A,TRUE,"general"}</definedName>
    <definedName name="sdfgsg" localSheetId="77" hidden="1">{"via1",#N/A,TRUE,"general";"via2",#N/A,TRUE,"general";"via3",#N/A,TRUE,"general"}</definedName>
    <definedName name="sdfgsg" localSheetId="79"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6"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8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40" hidden="1">{"TAB1",#N/A,TRUE,"GENERAL";"TAB2",#N/A,TRUE,"GENERAL";"TAB3",#N/A,TRUE,"GENERAL";"TAB4",#N/A,TRUE,"GENERAL";"TAB5",#N/A,TRUE,"GENERAL"}</definedName>
    <definedName name="SDFLJK" localSheetId="42" hidden="1">{"TAB1",#N/A,TRUE,"GENERAL";"TAB2",#N/A,TRUE,"GENERAL";"TAB3",#N/A,TRUE,"GENERAL";"TAB4",#N/A,TRUE,"GENERAL";"TAB5",#N/A,TRUE,"GENERAL"}</definedName>
    <definedName name="SDFLJK" localSheetId="45" hidden="1">{"TAB1",#N/A,TRUE,"GENERAL";"TAB2",#N/A,TRUE,"GENERAL";"TAB3",#N/A,TRUE,"GENERAL";"TAB4",#N/A,TRUE,"GENERAL";"TAB5",#N/A,TRUE,"GENERAL"}</definedName>
    <definedName name="SDFLJK" localSheetId="47" hidden="1">{"TAB1",#N/A,TRUE,"GENERAL";"TAB2",#N/A,TRUE,"GENERAL";"TAB3",#N/A,TRUE,"GENERAL";"TAB4",#N/A,TRUE,"GENERAL";"TAB5",#N/A,TRUE,"GENERAL"}</definedName>
    <definedName name="SDFLJK" localSheetId="49" hidden="1">{"TAB1",#N/A,TRUE,"GENERAL";"TAB2",#N/A,TRUE,"GENERAL";"TAB3",#N/A,TRUE,"GENERAL";"TAB4",#N/A,TRUE,"GENERAL";"TAB5",#N/A,TRUE,"GENERAL"}</definedName>
    <definedName name="SDFLJK" localSheetId="51" hidden="1">{"TAB1",#N/A,TRUE,"GENERAL";"TAB2",#N/A,TRUE,"GENERAL";"TAB3",#N/A,TRUE,"GENERAL";"TAB4",#N/A,TRUE,"GENERAL";"TAB5",#N/A,TRUE,"GENERAL"}</definedName>
    <definedName name="SDFLJK" localSheetId="53" hidden="1">{"TAB1",#N/A,TRUE,"GENERAL";"TAB2",#N/A,TRUE,"GENERAL";"TAB3",#N/A,TRUE,"GENERAL";"TAB4",#N/A,TRUE,"GENERAL";"TAB5",#N/A,TRUE,"GENERAL"}</definedName>
    <definedName name="SDFLJK" localSheetId="55" hidden="1">{"TAB1",#N/A,TRUE,"GENERAL";"TAB2",#N/A,TRUE,"GENERAL";"TAB3",#N/A,TRUE,"GENERAL";"TAB4",#N/A,TRUE,"GENERAL";"TAB5",#N/A,TRUE,"GENERAL"}</definedName>
    <definedName name="SDFLJK" localSheetId="57" hidden="1">{"TAB1",#N/A,TRUE,"GENERAL";"TAB2",#N/A,TRUE,"GENERAL";"TAB3",#N/A,TRUE,"GENERAL";"TAB4",#N/A,TRUE,"GENERAL";"TAB5",#N/A,TRUE,"GENERAL"}</definedName>
    <definedName name="SDFLJK" localSheetId="59" hidden="1">{"TAB1",#N/A,TRUE,"GENERAL";"TAB2",#N/A,TRUE,"GENERAL";"TAB3",#N/A,TRUE,"GENERAL";"TAB4",#N/A,TRUE,"GENERAL";"TAB5",#N/A,TRUE,"GENERAL"}</definedName>
    <definedName name="SDFLJK" localSheetId="61" hidden="1">{"TAB1",#N/A,TRUE,"GENERAL";"TAB2",#N/A,TRUE,"GENERAL";"TAB3",#N/A,TRUE,"GENERAL";"TAB4",#N/A,TRUE,"GENERAL";"TAB5",#N/A,TRUE,"GENERAL"}</definedName>
    <definedName name="SDFLJK" localSheetId="63" hidden="1">{"TAB1",#N/A,TRUE,"GENERAL";"TAB2",#N/A,TRUE,"GENERAL";"TAB3",#N/A,TRUE,"GENERAL";"TAB4",#N/A,TRUE,"GENERAL";"TAB5",#N/A,TRUE,"GENERAL"}</definedName>
    <definedName name="SDFLJK" localSheetId="65" hidden="1">{"TAB1",#N/A,TRUE,"GENERAL";"TAB2",#N/A,TRUE,"GENERAL";"TAB3",#N/A,TRUE,"GENERAL";"TAB4",#N/A,TRUE,"GENERAL";"TAB5",#N/A,TRUE,"GENERAL"}</definedName>
    <definedName name="SDFLJK" localSheetId="67" hidden="1">{"TAB1",#N/A,TRUE,"GENERAL";"TAB2",#N/A,TRUE,"GENERAL";"TAB3",#N/A,TRUE,"GENERAL";"TAB4",#N/A,TRUE,"GENERAL";"TAB5",#N/A,TRUE,"GENERAL"}</definedName>
    <definedName name="SDFLJK" localSheetId="69" hidden="1">{"TAB1",#N/A,TRUE,"GENERAL";"TAB2",#N/A,TRUE,"GENERAL";"TAB3",#N/A,TRUE,"GENERAL";"TAB4",#N/A,TRUE,"GENERAL";"TAB5",#N/A,TRUE,"GENERAL"}</definedName>
    <definedName name="SDFLJK" localSheetId="71" hidden="1">{"TAB1",#N/A,TRUE,"GENERAL";"TAB2",#N/A,TRUE,"GENERAL";"TAB3",#N/A,TRUE,"GENERAL";"TAB4",#N/A,TRUE,"GENERAL";"TAB5",#N/A,TRUE,"GENERAL"}</definedName>
    <definedName name="SDFLJK" localSheetId="73" hidden="1">{"TAB1",#N/A,TRUE,"GENERAL";"TAB2",#N/A,TRUE,"GENERAL";"TAB3",#N/A,TRUE,"GENERAL";"TAB4",#N/A,TRUE,"GENERAL";"TAB5",#N/A,TRUE,"GENERAL"}</definedName>
    <definedName name="SDFLJK" localSheetId="75" hidden="1">{"TAB1",#N/A,TRUE,"GENERAL";"TAB2",#N/A,TRUE,"GENERAL";"TAB3",#N/A,TRUE,"GENERAL";"TAB4",#N/A,TRUE,"GENERAL";"TAB5",#N/A,TRUE,"GENERAL"}</definedName>
    <definedName name="SDFLJK" localSheetId="77" hidden="1">{"TAB1",#N/A,TRUE,"GENERAL";"TAB2",#N/A,TRUE,"GENERAL";"TAB3",#N/A,TRUE,"GENERAL";"TAB4",#N/A,TRUE,"GENERAL";"TAB5",#N/A,TRUE,"GENERAL"}</definedName>
    <definedName name="SDFLJK" localSheetId="79"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6" hidden="1">{"via1",#N/A,TRUE,"general";"via2",#N/A,TRUE,"general";"via3",#N/A,TRUE,"general"}</definedName>
    <definedName name="sdfsd4" localSheetId="28" hidden="1">{"via1",#N/A,TRUE,"general";"via2",#N/A,TRUE,"general";"via3",#N/A,TRUE,"general"}</definedName>
    <definedName name="sdfsd4" localSheetId="30" hidden="1">{"via1",#N/A,TRUE,"general";"via2",#N/A,TRUE,"general";"via3",#N/A,TRUE,"general"}</definedName>
    <definedName name="sdfsd4" localSheetId="81" hidden="1">{"via1",#N/A,TRUE,"general";"via2",#N/A,TRUE,"general";"via3",#N/A,TRUE,"general"}</definedName>
    <definedName name="sdfsd4" localSheetId="32" hidden="1">{"via1",#N/A,TRUE,"general";"via2",#N/A,TRUE,"general";"via3",#N/A,TRUE,"general"}</definedName>
    <definedName name="sdfsd4" localSheetId="34" hidden="1">{"via1",#N/A,TRUE,"general";"via2",#N/A,TRUE,"general";"via3",#N/A,TRUE,"general"}</definedName>
    <definedName name="sdfsd4" localSheetId="36" hidden="1">{"via1",#N/A,TRUE,"general";"via2",#N/A,TRUE,"general";"via3",#N/A,TRUE,"general"}</definedName>
    <definedName name="sdfsd4" localSheetId="38" hidden="1">{"via1",#N/A,TRUE,"general";"via2",#N/A,TRUE,"general";"via3",#N/A,TRUE,"general"}</definedName>
    <definedName name="sdfsd4" localSheetId="40" hidden="1">{"via1",#N/A,TRUE,"general";"via2",#N/A,TRUE,"general";"via3",#N/A,TRUE,"general"}</definedName>
    <definedName name="sdfsd4" localSheetId="42" hidden="1">{"via1",#N/A,TRUE,"general";"via2",#N/A,TRUE,"general";"via3",#N/A,TRUE,"general"}</definedName>
    <definedName name="sdfsd4" localSheetId="45" hidden="1">{"via1",#N/A,TRUE,"general";"via2",#N/A,TRUE,"general";"via3",#N/A,TRUE,"general"}</definedName>
    <definedName name="sdfsd4" localSheetId="47" hidden="1">{"via1",#N/A,TRUE,"general";"via2",#N/A,TRUE,"general";"via3",#N/A,TRUE,"general"}</definedName>
    <definedName name="sdfsd4" localSheetId="49" hidden="1">{"via1",#N/A,TRUE,"general";"via2",#N/A,TRUE,"general";"via3",#N/A,TRUE,"general"}</definedName>
    <definedName name="sdfsd4" localSheetId="51" hidden="1">{"via1",#N/A,TRUE,"general";"via2",#N/A,TRUE,"general";"via3",#N/A,TRUE,"general"}</definedName>
    <definedName name="sdfsd4" localSheetId="53" hidden="1">{"via1",#N/A,TRUE,"general";"via2",#N/A,TRUE,"general";"via3",#N/A,TRUE,"general"}</definedName>
    <definedName name="sdfsd4" localSheetId="55" hidden="1">{"via1",#N/A,TRUE,"general";"via2",#N/A,TRUE,"general";"via3",#N/A,TRUE,"general"}</definedName>
    <definedName name="sdfsd4" localSheetId="57" hidden="1">{"via1",#N/A,TRUE,"general";"via2",#N/A,TRUE,"general";"via3",#N/A,TRUE,"general"}</definedName>
    <definedName name="sdfsd4" localSheetId="59" hidden="1">{"via1",#N/A,TRUE,"general";"via2",#N/A,TRUE,"general";"via3",#N/A,TRUE,"general"}</definedName>
    <definedName name="sdfsd4" localSheetId="61" hidden="1">{"via1",#N/A,TRUE,"general";"via2",#N/A,TRUE,"general";"via3",#N/A,TRUE,"general"}</definedName>
    <definedName name="sdfsd4" localSheetId="63" hidden="1">{"via1",#N/A,TRUE,"general";"via2",#N/A,TRUE,"general";"via3",#N/A,TRUE,"general"}</definedName>
    <definedName name="sdfsd4" localSheetId="65" hidden="1">{"via1",#N/A,TRUE,"general";"via2",#N/A,TRUE,"general";"via3",#N/A,TRUE,"general"}</definedName>
    <definedName name="sdfsd4" localSheetId="67" hidden="1">{"via1",#N/A,TRUE,"general";"via2",#N/A,TRUE,"general";"via3",#N/A,TRUE,"general"}</definedName>
    <definedName name="sdfsd4" localSheetId="69" hidden="1">{"via1",#N/A,TRUE,"general";"via2",#N/A,TRUE,"general";"via3",#N/A,TRUE,"general"}</definedName>
    <definedName name="sdfsd4" localSheetId="71" hidden="1">{"via1",#N/A,TRUE,"general";"via2",#N/A,TRUE,"general";"via3",#N/A,TRUE,"general"}</definedName>
    <definedName name="sdfsd4" localSheetId="73" hidden="1">{"via1",#N/A,TRUE,"general";"via2",#N/A,TRUE,"general";"via3",#N/A,TRUE,"general"}</definedName>
    <definedName name="sdfsd4" localSheetId="75" hidden="1">{"via1",#N/A,TRUE,"general";"via2",#N/A,TRUE,"general";"via3",#N/A,TRUE,"general"}</definedName>
    <definedName name="sdfsd4" localSheetId="77" hidden="1">{"via1",#N/A,TRUE,"general";"via2",#N/A,TRUE,"general";"via3",#N/A,TRUE,"general"}</definedName>
    <definedName name="sdfsd4" localSheetId="79"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6"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8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40" hidden="1">{"TAB1",#N/A,TRUE,"GENERAL";"TAB2",#N/A,TRUE,"GENERAL";"TAB3",#N/A,TRUE,"GENERAL";"TAB4",#N/A,TRUE,"GENERAL";"TAB5",#N/A,TRUE,"GENERAL"}</definedName>
    <definedName name="SDFSDF" localSheetId="42" hidden="1">{"TAB1",#N/A,TRUE,"GENERAL";"TAB2",#N/A,TRUE,"GENERAL";"TAB3",#N/A,TRUE,"GENERAL";"TAB4",#N/A,TRUE,"GENERAL";"TAB5",#N/A,TRUE,"GENERAL"}</definedName>
    <definedName name="SDFSDF" localSheetId="45" hidden="1">{"TAB1",#N/A,TRUE,"GENERAL";"TAB2",#N/A,TRUE,"GENERAL";"TAB3",#N/A,TRUE,"GENERAL";"TAB4",#N/A,TRUE,"GENERAL";"TAB5",#N/A,TRUE,"GENERAL"}</definedName>
    <definedName name="SDFSDF" localSheetId="47" hidden="1">{"TAB1",#N/A,TRUE,"GENERAL";"TAB2",#N/A,TRUE,"GENERAL";"TAB3",#N/A,TRUE,"GENERAL";"TAB4",#N/A,TRUE,"GENERAL";"TAB5",#N/A,TRUE,"GENERAL"}</definedName>
    <definedName name="SDFSDF" localSheetId="49" hidden="1">{"TAB1",#N/A,TRUE,"GENERAL";"TAB2",#N/A,TRUE,"GENERAL";"TAB3",#N/A,TRUE,"GENERAL";"TAB4",#N/A,TRUE,"GENERAL";"TAB5",#N/A,TRUE,"GENERAL"}</definedName>
    <definedName name="SDFSDF" localSheetId="51" hidden="1">{"TAB1",#N/A,TRUE,"GENERAL";"TAB2",#N/A,TRUE,"GENERAL";"TAB3",#N/A,TRUE,"GENERAL";"TAB4",#N/A,TRUE,"GENERAL";"TAB5",#N/A,TRUE,"GENERAL"}</definedName>
    <definedName name="SDFSDF" localSheetId="53" hidden="1">{"TAB1",#N/A,TRUE,"GENERAL";"TAB2",#N/A,TRUE,"GENERAL";"TAB3",#N/A,TRUE,"GENERAL";"TAB4",#N/A,TRUE,"GENERAL";"TAB5",#N/A,TRUE,"GENERAL"}</definedName>
    <definedName name="SDFSDF" localSheetId="55" hidden="1">{"TAB1",#N/A,TRUE,"GENERAL";"TAB2",#N/A,TRUE,"GENERAL";"TAB3",#N/A,TRUE,"GENERAL";"TAB4",#N/A,TRUE,"GENERAL";"TAB5",#N/A,TRUE,"GENERAL"}</definedName>
    <definedName name="SDFSDF" localSheetId="57" hidden="1">{"TAB1",#N/A,TRUE,"GENERAL";"TAB2",#N/A,TRUE,"GENERAL";"TAB3",#N/A,TRUE,"GENERAL";"TAB4",#N/A,TRUE,"GENERAL";"TAB5",#N/A,TRUE,"GENERAL"}</definedName>
    <definedName name="SDFSDF" localSheetId="59" hidden="1">{"TAB1",#N/A,TRUE,"GENERAL";"TAB2",#N/A,TRUE,"GENERAL";"TAB3",#N/A,TRUE,"GENERAL";"TAB4",#N/A,TRUE,"GENERAL";"TAB5",#N/A,TRUE,"GENERAL"}</definedName>
    <definedName name="SDFSDF" localSheetId="61" hidden="1">{"TAB1",#N/A,TRUE,"GENERAL";"TAB2",#N/A,TRUE,"GENERAL";"TAB3",#N/A,TRUE,"GENERAL";"TAB4",#N/A,TRUE,"GENERAL";"TAB5",#N/A,TRUE,"GENERAL"}</definedName>
    <definedName name="SDFSDF" localSheetId="63" hidden="1">{"TAB1",#N/A,TRUE,"GENERAL";"TAB2",#N/A,TRUE,"GENERAL";"TAB3",#N/A,TRUE,"GENERAL";"TAB4",#N/A,TRUE,"GENERAL";"TAB5",#N/A,TRUE,"GENERAL"}</definedName>
    <definedName name="SDFSDF" localSheetId="65" hidden="1">{"TAB1",#N/A,TRUE,"GENERAL";"TAB2",#N/A,TRUE,"GENERAL";"TAB3",#N/A,TRUE,"GENERAL";"TAB4",#N/A,TRUE,"GENERAL";"TAB5",#N/A,TRUE,"GENERAL"}</definedName>
    <definedName name="SDFSDF" localSheetId="67" hidden="1">{"TAB1",#N/A,TRUE,"GENERAL";"TAB2",#N/A,TRUE,"GENERAL";"TAB3",#N/A,TRUE,"GENERAL";"TAB4",#N/A,TRUE,"GENERAL";"TAB5",#N/A,TRUE,"GENERAL"}</definedName>
    <definedName name="SDFSDF" localSheetId="69" hidden="1">{"TAB1",#N/A,TRUE,"GENERAL";"TAB2",#N/A,TRUE,"GENERAL";"TAB3",#N/A,TRUE,"GENERAL";"TAB4",#N/A,TRUE,"GENERAL";"TAB5",#N/A,TRUE,"GENERAL"}</definedName>
    <definedName name="SDFSDF" localSheetId="71" hidden="1">{"TAB1",#N/A,TRUE,"GENERAL";"TAB2",#N/A,TRUE,"GENERAL";"TAB3",#N/A,TRUE,"GENERAL";"TAB4",#N/A,TRUE,"GENERAL";"TAB5",#N/A,TRUE,"GENERAL"}</definedName>
    <definedName name="SDFSDF" localSheetId="73" hidden="1">{"TAB1",#N/A,TRUE,"GENERAL";"TAB2",#N/A,TRUE,"GENERAL";"TAB3",#N/A,TRUE,"GENERAL";"TAB4",#N/A,TRUE,"GENERAL";"TAB5",#N/A,TRUE,"GENERAL"}</definedName>
    <definedName name="SDFSDF" localSheetId="75" hidden="1">{"TAB1",#N/A,TRUE,"GENERAL";"TAB2",#N/A,TRUE,"GENERAL";"TAB3",#N/A,TRUE,"GENERAL";"TAB4",#N/A,TRUE,"GENERAL";"TAB5",#N/A,TRUE,"GENERAL"}</definedName>
    <definedName name="SDFSDF" localSheetId="77" hidden="1">{"TAB1",#N/A,TRUE,"GENERAL";"TAB2",#N/A,TRUE,"GENERAL";"TAB3",#N/A,TRUE,"GENERAL";"TAB4",#N/A,TRUE,"GENERAL";"TAB5",#N/A,TRUE,"GENERAL"}</definedName>
    <definedName name="SDFSDF" localSheetId="79"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6" hidden="1">{"via1",#N/A,TRUE,"general";"via2",#N/A,TRUE,"general";"via3",#N/A,TRUE,"general"}</definedName>
    <definedName name="sdfsdfb" localSheetId="28" hidden="1">{"via1",#N/A,TRUE,"general";"via2",#N/A,TRUE,"general";"via3",#N/A,TRUE,"general"}</definedName>
    <definedName name="sdfsdfb" localSheetId="30" hidden="1">{"via1",#N/A,TRUE,"general";"via2",#N/A,TRUE,"general";"via3",#N/A,TRUE,"general"}</definedName>
    <definedName name="sdfsdfb" localSheetId="81" hidden="1">{"via1",#N/A,TRUE,"general";"via2",#N/A,TRUE,"general";"via3",#N/A,TRUE,"general"}</definedName>
    <definedName name="sdfsdfb" localSheetId="32" hidden="1">{"via1",#N/A,TRUE,"general";"via2",#N/A,TRUE,"general";"via3",#N/A,TRUE,"general"}</definedName>
    <definedName name="sdfsdfb" localSheetId="34" hidden="1">{"via1",#N/A,TRUE,"general";"via2",#N/A,TRUE,"general";"via3",#N/A,TRUE,"general"}</definedName>
    <definedName name="sdfsdfb" localSheetId="36" hidden="1">{"via1",#N/A,TRUE,"general";"via2",#N/A,TRUE,"general";"via3",#N/A,TRUE,"general"}</definedName>
    <definedName name="sdfsdfb" localSheetId="38" hidden="1">{"via1",#N/A,TRUE,"general";"via2",#N/A,TRUE,"general";"via3",#N/A,TRUE,"general"}</definedName>
    <definedName name="sdfsdfb" localSheetId="40" hidden="1">{"via1",#N/A,TRUE,"general";"via2",#N/A,TRUE,"general";"via3",#N/A,TRUE,"general"}</definedName>
    <definedName name="sdfsdfb" localSheetId="42" hidden="1">{"via1",#N/A,TRUE,"general";"via2",#N/A,TRUE,"general";"via3",#N/A,TRUE,"general"}</definedName>
    <definedName name="sdfsdfb" localSheetId="45" hidden="1">{"via1",#N/A,TRUE,"general";"via2",#N/A,TRUE,"general";"via3",#N/A,TRUE,"general"}</definedName>
    <definedName name="sdfsdfb" localSheetId="47" hidden="1">{"via1",#N/A,TRUE,"general";"via2",#N/A,TRUE,"general";"via3",#N/A,TRUE,"general"}</definedName>
    <definedName name="sdfsdfb" localSheetId="49" hidden="1">{"via1",#N/A,TRUE,"general";"via2",#N/A,TRUE,"general";"via3",#N/A,TRUE,"general"}</definedName>
    <definedName name="sdfsdfb" localSheetId="51" hidden="1">{"via1",#N/A,TRUE,"general";"via2",#N/A,TRUE,"general";"via3",#N/A,TRUE,"general"}</definedName>
    <definedName name="sdfsdfb" localSheetId="53" hidden="1">{"via1",#N/A,TRUE,"general";"via2",#N/A,TRUE,"general";"via3",#N/A,TRUE,"general"}</definedName>
    <definedName name="sdfsdfb" localSheetId="55" hidden="1">{"via1",#N/A,TRUE,"general";"via2",#N/A,TRUE,"general";"via3",#N/A,TRUE,"general"}</definedName>
    <definedName name="sdfsdfb" localSheetId="57" hidden="1">{"via1",#N/A,TRUE,"general";"via2",#N/A,TRUE,"general";"via3",#N/A,TRUE,"general"}</definedName>
    <definedName name="sdfsdfb" localSheetId="59" hidden="1">{"via1",#N/A,TRUE,"general";"via2",#N/A,TRUE,"general";"via3",#N/A,TRUE,"general"}</definedName>
    <definedName name="sdfsdfb" localSheetId="61" hidden="1">{"via1",#N/A,TRUE,"general";"via2",#N/A,TRUE,"general";"via3",#N/A,TRUE,"general"}</definedName>
    <definedName name="sdfsdfb" localSheetId="63" hidden="1">{"via1",#N/A,TRUE,"general";"via2",#N/A,TRUE,"general";"via3",#N/A,TRUE,"general"}</definedName>
    <definedName name="sdfsdfb" localSheetId="65" hidden="1">{"via1",#N/A,TRUE,"general";"via2",#N/A,TRUE,"general";"via3",#N/A,TRUE,"general"}</definedName>
    <definedName name="sdfsdfb" localSheetId="67" hidden="1">{"via1",#N/A,TRUE,"general";"via2",#N/A,TRUE,"general";"via3",#N/A,TRUE,"general"}</definedName>
    <definedName name="sdfsdfb" localSheetId="69" hidden="1">{"via1",#N/A,TRUE,"general";"via2",#N/A,TRUE,"general";"via3",#N/A,TRUE,"general"}</definedName>
    <definedName name="sdfsdfb" localSheetId="71" hidden="1">{"via1",#N/A,TRUE,"general";"via2",#N/A,TRUE,"general";"via3",#N/A,TRUE,"general"}</definedName>
    <definedName name="sdfsdfb" localSheetId="73" hidden="1">{"via1",#N/A,TRUE,"general";"via2",#N/A,TRUE,"general";"via3",#N/A,TRUE,"general"}</definedName>
    <definedName name="sdfsdfb" localSheetId="75" hidden="1">{"via1",#N/A,TRUE,"general";"via2",#N/A,TRUE,"general";"via3",#N/A,TRUE,"general"}</definedName>
    <definedName name="sdfsdfb" localSheetId="77" hidden="1">{"via1",#N/A,TRUE,"general";"via2",#N/A,TRUE,"general";"via3",#N/A,TRUE,"general"}</definedName>
    <definedName name="sdfsdfb" localSheetId="79"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hidden="1">{#N/A,#N/A,TRUE,"INGENIERIA";#N/A,#N/A,TRUE,"COMPRAS";#N/A,#N/A,TRUE,"DIRECCION";#N/A,#N/A,TRUE,"RESUMEN"}</definedName>
    <definedName name="SDFSF" localSheetId="26"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8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40" hidden="1">{"TAB1",#N/A,TRUE,"GENERAL";"TAB2",#N/A,TRUE,"GENERAL";"TAB3",#N/A,TRUE,"GENERAL";"TAB4",#N/A,TRUE,"GENERAL";"TAB5",#N/A,TRUE,"GENERAL"}</definedName>
    <definedName name="SDFSF" localSheetId="42" hidden="1">{"TAB1",#N/A,TRUE,"GENERAL";"TAB2",#N/A,TRUE,"GENERAL";"TAB3",#N/A,TRUE,"GENERAL";"TAB4",#N/A,TRUE,"GENERAL";"TAB5",#N/A,TRUE,"GENERAL"}</definedName>
    <definedName name="SDFSF" localSheetId="45" hidden="1">{"TAB1",#N/A,TRUE,"GENERAL";"TAB2",#N/A,TRUE,"GENERAL";"TAB3",#N/A,TRUE,"GENERAL";"TAB4",#N/A,TRUE,"GENERAL";"TAB5",#N/A,TRUE,"GENERAL"}</definedName>
    <definedName name="SDFSF" localSheetId="47" hidden="1">{"TAB1",#N/A,TRUE,"GENERAL";"TAB2",#N/A,TRUE,"GENERAL";"TAB3",#N/A,TRUE,"GENERAL";"TAB4",#N/A,TRUE,"GENERAL";"TAB5",#N/A,TRUE,"GENERAL"}</definedName>
    <definedName name="SDFSF" localSheetId="49" hidden="1">{"TAB1",#N/A,TRUE,"GENERAL";"TAB2",#N/A,TRUE,"GENERAL";"TAB3",#N/A,TRUE,"GENERAL";"TAB4",#N/A,TRUE,"GENERAL";"TAB5",#N/A,TRUE,"GENERAL"}</definedName>
    <definedName name="SDFSF" localSheetId="51" hidden="1">{"TAB1",#N/A,TRUE,"GENERAL";"TAB2",#N/A,TRUE,"GENERAL";"TAB3",#N/A,TRUE,"GENERAL";"TAB4",#N/A,TRUE,"GENERAL";"TAB5",#N/A,TRUE,"GENERAL"}</definedName>
    <definedName name="SDFSF" localSheetId="53" hidden="1">{"TAB1",#N/A,TRUE,"GENERAL";"TAB2",#N/A,TRUE,"GENERAL";"TAB3",#N/A,TRUE,"GENERAL";"TAB4",#N/A,TRUE,"GENERAL";"TAB5",#N/A,TRUE,"GENERAL"}</definedName>
    <definedName name="SDFSF" localSheetId="55" hidden="1">{"TAB1",#N/A,TRUE,"GENERAL";"TAB2",#N/A,TRUE,"GENERAL";"TAB3",#N/A,TRUE,"GENERAL";"TAB4",#N/A,TRUE,"GENERAL";"TAB5",#N/A,TRUE,"GENERAL"}</definedName>
    <definedName name="SDFSF" localSheetId="57" hidden="1">{"TAB1",#N/A,TRUE,"GENERAL";"TAB2",#N/A,TRUE,"GENERAL";"TAB3",#N/A,TRUE,"GENERAL";"TAB4",#N/A,TRUE,"GENERAL";"TAB5",#N/A,TRUE,"GENERAL"}</definedName>
    <definedName name="SDFSF" localSheetId="59" hidden="1">{"TAB1",#N/A,TRUE,"GENERAL";"TAB2",#N/A,TRUE,"GENERAL";"TAB3",#N/A,TRUE,"GENERAL";"TAB4",#N/A,TRUE,"GENERAL";"TAB5",#N/A,TRUE,"GENERAL"}</definedName>
    <definedName name="SDFSF" localSheetId="61" hidden="1">{"TAB1",#N/A,TRUE,"GENERAL";"TAB2",#N/A,TRUE,"GENERAL";"TAB3",#N/A,TRUE,"GENERAL";"TAB4",#N/A,TRUE,"GENERAL";"TAB5",#N/A,TRUE,"GENERAL"}</definedName>
    <definedName name="SDFSF" localSheetId="63" hidden="1">{"TAB1",#N/A,TRUE,"GENERAL";"TAB2",#N/A,TRUE,"GENERAL";"TAB3",#N/A,TRUE,"GENERAL";"TAB4",#N/A,TRUE,"GENERAL";"TAB5",#N/A,TRUE,"GENERAL"}</definedName>
    <definedName name="SDFSF" localSheetId="65" hidden="1">{"TAB1",#N/A,TRUE,"GENERAL";"TAB2",#N/A,TRUE,"GENERAL";"TAB3",#N/A,TRUE,"GENERAL";"TAB4",#N/A,TRUE,"GENERAL";"TAB5",#N/A,TRUE,"GENERAL"}</definedName>
    <definedName name="SDFSF" localSheetId="67" hidden="1">{"TAB1",#N/A,TRUE,"GENERAL";"TAB2",#N/A,TRUE,"GENERAL";"TAB3",#N/A,TRUE,"GENERAL";"TAB4",#N/A,TRUE,"GENERAL";"TAB5",#N/A,TRUE,"GENERAL"}</definedName>
    <definedName name="SDFSF" localSheetId="69" hidden="1">{"TAB1",#N/A,TRUE,"GENERAL";"TAB2",#N/A,TRUE,"GENERAL";"TAB3",#N/A,TRUE,"GENERAL";"TAB4",#N/A,TRUE,"GENERAL";"TAB5",#N/A,TRUE,"GENERAL"}</definedName>
    <definedName name="SDFSF" localSheetId="71" hidden="1">{"TAB1",#N/A,TRUE,"GENERAL";"TAB2",#N/A,TRUE,"GENERAL";"TAB3",#N/A,TRUE,"GENERAL";"TAB4",#N/A,TRUE,"GENERAL";"TAB5",#N/A,TRUE,"GENERAL"}</definedName>
    <definedName name="SDFSF" localSheetId="73" hidden="1">{"TAB1",#N/A,TRUE,"GENERAL";"TAB2",#N/A,TRUE,"GENERAL";"TAB3",#N/A,TRUE,"GENERAL";"TAB4",#N/A,TRUE,"GENERAL";"TAB5",#N/A,TRUE,"GENERAL"}</definedName>
    <definedName name="SDFSF" localSheetId="75" hidden="1">{"TAB1",#N/A,TRUE,"GENERAL";"TAB2",#N/A,TRUE,"GENERAL";"TAB3",#N/A,TRUE,"GENERAL";"TAB4",#N/A,TRUE,"GENERAL";"TAB5",#N/A,TRUE,"GENERAL"}</definedName>
    <definedName name="SDFSF" localSheetId="77" hidden="1">{"TAB1",#N/A,TRUE,"GENERAL";"TAB2",#N/A,TRUE,"GENERAL";"TAB3",#N/A,TRUE,"GENERAL";"TAB4",#N/A,TRUE,"GENERAL";"TAB5",#N/A,TRUE,"GENERAL"}</definedName>
    <definedName name="SDFSF" localSheetId="79"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8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40"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45" hidden="1">{"TAB1",#N/A,TRUE,"GENERAL";"TAB2",#N/A,TRUE,"GENERAL";"TAB3",#N/A,TRUE,"GENERAL";"TAB4",#N/A,TRUE,"GENERAL";"TAB5",#N/A,TRUE,"GENERAL"}</definedName>
    <definedName name="sdfsv" localSheetId="47" hidden="1">{"TAB1",#N/A,TRUE,"GENERAL";"TAB2",#N/A,TRUE,"GENERAL";"TAB3",#N/A,TRUE,"GENERAL";"TAB4",#N/A,TRUE,"GENERAL";"TAB5",#N/A,TRUE,"GENERAL"}</definedName>
    <definedName name="sdfsv" localSheetId="49" hidden="1">{"TAB1",#N/A,TRUE,"GENERAL";"TAB2",#N/A,TRUE,"GENERAL";"TAB3",#N/A,TRUE,"GENERAL";"TAB4",#N/A,TRUE,"GENERAL";"TAB5",#N/A,TRUE,"GENERAL"}</definedName>
    <definedName name="sdfsv" localSheetId="51" hidden="1">{"TAB1",#N/A,TRUE,"GENERAL";"TAB2",#N/A,TRUE,"GENERAL";"TAB3",#N/A,TRUE,"GENERAL";"TAB4",#N/A,TRUE,"GENERAL";"TAB5",#N/A,TRUE,"GENERAL"}</definedName>
    <definedName name="sdfsv" localSheetId="53" hidden="1">{"TAB1",#N/A,TRUE,"GENERAL";"TAB2",#N/A,TRUE,"GENERAL";"TAB3",#N/A,TRUE,"GENERAL";"TAB4",#N/A,TRUE,"GENERAL";"TAB5",#N/A,TRUE,"GENERAL"}</definedName>
    <definedName name="sdfsv" localSheetId="55" hidden="1">{"TAB1",#N/A,TRUE,"GENERAL";"TAB2",#N/A,TRUE,"GENERAL";"TAB3",#N/A,TRUE,"GENERAL";"TAB4",#N/A,TRUE,"GENERAL";"TAB5",#N/A,TRUE,"GENERAL"}</definedName>
    <definedName name="sdfsv" localSheetId="57" hidden="1">{"TAB1",#N/A,TRUE,"GENERAL";"TAB2",#N/A,TRUE,"GENERAL";"TAB3",#N/A,TRUE,"GENERAL";"TAB4",#N/A,TRUE,"GENERAL";"TAB5",#N/A,TRUE,"GENERAL"}</definedName>
    <definedName name="sdfsv" localSheetId="59" hidden="1">{"TAB1",#N/A,TRUE,"GENERAL";"TAB2",#N/A,TRUE,"GENERAL";"TAB3",#N/A,TRUE,"GENERAL";"TAB4",#N/A,TRUE,"GENERAL";"TAB5",#N/A,TRUE,"GENERAL"}</definedName>
    <definedName name="sdfsv" localSheetId="61" hidden="1">{"TAB1",#N/A,TRUE,"GENERAL";"TAB2",#N/A,TRUE,"GENERAL";"TAB3",#N/A,TRUE,"GENERAL";"TAB4",#N/A,TRUE,"GENERAL";"TAB5",#N/A,TRUE,"GENERAL"}</definedName>
    <definedName name="sdfsv" localSheetId="63" hidden="1">{"TAB1",#N/A,TRUE,"GENERAL";"TAB2",#N/A,TRUE,"GENERAL";"TAB3",#N/A,TRUE,"GENERAL";"TAB4",#N/A,TRUE,"GENERAL";"TAB5",#N/A,TRUE,"GENERAL"}</definedName>
    <definedName name="sdfsv" localSheetId="65" hidden="1">{"TAB1",#N/A,TRUE,"GENERAL";"TAB2",#N/A,TRUE,"GENERAL";"TAB3",#N/A,TRUE,"GENERAL";"TAB4",#N/A,TRUE,"GENERAL";"TAB5",#N/A,TRUE,"GENERAL"}</definedName>
    <definedName name="sdfsv" localSheetId="67" hidden="1">{"TAB1",#N/A,TRUE,"GENERAL";"TAB2",#N/A,TRUE,"GENERAL";"TAB3",#N/A,TRUE,"GENERAL";"TAB4",#N/A,TRUE,"GENERAL";"TAB5",#N/A,TRUE,"GENERAL"}</definedName>
    <definedName name="sdfsv" localSheetId="69" hidden="1">{"TAB1",#N/A,TRUE,"GENERAL";"TAB2",#N/A,TRUE,"GENERAL";"TAB3",#N/A,TRUE,"GENERAL";"TAB4",#N/A,TRUE,"GENERAL";"TAB5",#N/A,TRUE,"GENERAL"}</definedName>
    <definedName name="sdfsv" localSheetId="71" hidden="1">{"TAB1",#N/A,TRUE,"GENERAL";"TAB2",#N/A,TRUE,"GENERAL";"TAB3",#N/A,TRUE,"GENERAL";"TAB4",#N/A,TRUE,"GENERAL";"TAB5",#N/A,TRUE,"GENERAL"}</definedName>
    <definedName name="sdfsv" localSheetId="73" hidden="1">{"TAB1",#N/A,TRUE,"GENERAL";"TAB2",#N/A,TRUE,"GENERAL";"TAB3",#N/A,TRUE,"GENERAL";"TAB4",#N/A,TRUE,"GENERAL";"TAB5",#N/A,TRUE,"GENERAL"}</definedName>
    <definedName name="sdfsv" localSheetId="75" hidden="1">{"TAB1",#N/A,TRUE,"GENERAL";"TAB2",#N/A,TRUE,"GENERAL";"TAB3",#N/A,TRUE,"GENERAL";"TAB4",#N/A,TRUE,"GENERAL";"TAB5",#N/A,TRUE,"GENERAL"}</definedName>
    <definedName name="sdfsv" localSheetId="77" hidden="1">{"TAB1",#N/A,TRUE,"GENERAL";"TAB2",#N/A,TRUE,"GENERAL";"TAB3",#N/A,TRUE,"GENERAL";"TAB4",#N/A,TRUE,"GENERAL";"TAB5",#N/A,TRUE,"GENERAL"}</definedName>
    <definedName name="sdfsv" localSheetId="79"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#REF!</definedName>
    <definedName name="sdgfd" localSheetId="26"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8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40"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45" hidden="1">{"TAB1",#N/A,TRUE,"GENERAL";"TAB2",#N/A,TRUE,"GENERAL";"TAB3",#N/A,TRUE,"GENERAL";"TAB4",#N/A,TRUE,"GENERAL";"TAB5",#N/A,TRUE,"GENERAL"}</definedName>
    <definedName name="sdgfd" localSheetId="47" hidden="1">{"TAB1",#N/A,TRUE,"GENERAL";"TAB2",#N/A,TRUE,"GENERAL";"TAB3",#N/A,TRUE,"GENERAL";"TAB4",#N/A,TRUE,"GENERAL";"TAB5",#N/A,TRUE,"GENERAL"}</definedName>
    <definedName name="sdgfd" localSheetId="49" hidden="1">{"TAB1",#N/A,TRUE,"GENERAL";"TAB2",#N/A,TRUE,"GENERAL";"TAB3",#N/A,TRUE,"GENERAL";"TAB4",#N/A,TRUE,"GENERAL";"TAB5",#N/A,TRUE,"GENERAL"}</definedName>
    <definedName name="sdgfd" localSheetId="51" hidden="1">{"TAB1",#N/A,TRUE,"GENERAL";"TAB2",#N/A,TRUE,"GENERAL";"TAB3",#N/A,TRUE,"GENERAL";"TAB4",#N/A,TRUE,"GENERAL";"TAB5",#N/A,TRUE,"GENERAL"}</definedName>
    <definedName name="sdgfd" localSheetId="53" hidden="1">{"TAB1",#N/A,TRUE,"GENERAL";"TAB2",#N/A,TRUE,"GENERAL";"TAB3",#N/A,TRUE,"GENERAL";"TAB4",#N/A,TRUE,"GENERAL";"TAB5",#N/A,TRUE,"GENERAL"}</definedName>
    <definedName name="sdgfd" localSheetId="55" hidden="1">{"TAB1",#N/A,TRUE,"GENERAL";"TAB2",#N/A,TRUE,"GENERAL";"TAB3",#N/A,TRUE,"GENERAL";"TAB4",#N/A,TRUE,"GENERAL";"TAB5",#N/A,TRUE,"GENERAL"}</definedName>
    <definedName name="sdgfd" localSheetId="57" hidden="1">{"TAB1",#N/A,TRUE,"GENERAL";"TAB2",#N/A,TRUE,"GENERAL";"TAB3",#N/A,TRUE,"GENERAL";"TAB4",#N/A,TRUE,"GENERAL";"TAB5",#N/A,TRUE,"GENERAL"}</definedName>
    <definedName name="sdgfd" localSheetId="59" hidden="1">{"TAB1",#N/A,TRUE,"GENERAL";"TAB2",#N/A,TRUE,"GENERAL";"TAB3",#N/A,TRUE,"GENERAL";"TAB4",#N/A,TRUE,"GENERAL";"TAB5",#N/A,TRUE,"GENERAL"}</definedName>
    <definedName name="sdgfd" localSheetId="61" hidden="1">{"TAB1",#N/A,TRUE,"GENERAL";"TAB2",#N/A,TRUE,"GENERAL";"TAB3",#N/A,TRUE,"GENERAL";"TAB4",#N/A,TRUE,"GENERAL";"TAB5",#N/A,TRUE,"GENERAL"}</definedName>
    <definedName name="sdgfd" localSheetId="63" hidden="1">{"TAB1",#N/A,TRUE,"GENERAL";"TAB2",#N/A,TRUE,"GENERAL";"TAB3",#N/A,TRUE,"GENERAL";"TAB4",#N/A,TRUE,"GENERAL";"TAB5",#N/A,TRUE,"GENERAL"}</definedName>
    <definedName name="sdgfd" localSheetId="65" hidden="1">{"TAB1",#N/A,TRUE,"GENERAL";"TAB2",#N/A,TRUE,"GENERAL";"TAB3",#N/A,TRUE,"GENERAL";"TAB4",#N/A,TRUE,"GENERAL";"TAB5",#N/A,TRUE,"GENERAL"}</definedName>
    <definedName name="sdgfd" localSheetId="67" hidden="1">{"TAB1",#N/A,TRUE,"GENERAL";"TAB2",#N/A,TRUE,"GENERAL";"TAB3",#N/A,TRUE,"GENERAL";"TAB4",#N/A,TRUE,"GENERAL";"TAB5",#N/A,TRUE,"GENERAL"}</definedName>
    <definedName name="sdgfd" localSheetId="69" hidden="1">{"TAB1",#N/A,TRUE,"GENERAL";"TAB2",#N/A,TRUE,"GENERAL";"TAB3",#N/A,TRUE,"GENERAL";"TAB4",#N/A,TRUE,"GENERAL";"TAB5",#N/A,TRUE,"GENERAL"}</definedName>
    <definedName name="sdgfd" localSheetId="71" hidden="1">{"TAB1",#N/A,TRUE,"GENERAL";"TAB2",#N/A,TRUE,"GENERAL";"TAB3",#N/A,TRUE,"GENERAL";"TAB4",#N/A,TRUE,"GENERAL";"TAB5",#N/A,TRUE,"GENERAL"}</definedName>
    <definedName name="sdgfd" localSheetId="73" hidden="1">{"TAB1",#N/A,TRUE,"GENERAL";"TAB2",#N/A,TRUE,"GENERAL";"TAB3",#N/A,TRUE,"GENERAL";"TAB4",#N/A,TRUE,"GENERAL";"TAB5",#N/A,TRUE,"GENERAL"}</definedName>
    <definedName name="sdgfd" localSheetId="75" hidden="1">{"TAB1",#N/A,TRUE,"GENERAL";"TAB2",#N/A,TRUE,"GENERAL";"TAB3",#N/A,TRUE,"GENERAL";"TAB4",#N/A,TRUE,"GENERAL";"TAB5",#N/A,TRUE,"GENERAL"}</definedName>
    <definedName name="sdgfd" localSheetId="77" hidden="1">{"TAB1",#N/A,TRUE,"GENERAL";"TAB2",#N/A,TRUE,"GENERAL";"TAB3",#N/A,TRUE,"GENERAL";"TAB4",#N/A,TRUE,"GENERAL";"TAB5",#N/A,TRUE,"GENERAL"}</definedName>
    <definedName name="sdgfd" localSheetId="79"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6" hidden="1">{"via1",#N/A,TRUE,"general";"via2",#N/A,TRUE,"general";"via3",#N/A,TRUE,"general"}</definedName>
    <definedName name="sdgfgp" localSheetId="28" hidden="1">{"via1",#N/A,TRUE,"general";"via2",#N/A,TRUE,"general";"via3",#N/A,TRUE,"general"}</definedName>
    <definedName name="sdgfgp" localSheetId="30" hidden="1">{"via1",#N/A,TRUE,"general";"via2",#N/A,TRUE,"general";"via3",#N/A,TRUE,"general"}</definedName>
    <definedName name="sdgfgp" localSheetId="81" hidden="1">{"via1",#N/A,TRUE,"general";"via2",#N/A,TRUE,"general";"via3",#N/A,TRUE,"general"}</definedName>
    <definedName name="sdgfgp" localSheetId="32" hidden="1">{"via1",#N/A,TRUE,"general";"via2",#N/A,TRUE,"general";"via3",#N/A,TRUE,"general"}</definedName>
    <definedName name="sdgfgp" localSheetId="34" hidden="1">{"via1",#N/A,TRUE,"general";"via2",#N/A,TRUE,"general";"via3",#N/A,TRUE,"general"}</definedName>
    <definedName name="sdgfgp" localSheetId="36" hidden="1">{"via1",#N/A,TRUE,"general";"via2",#N/A,TRUE,"general";"via3",#N/A,TRUE,"general"}</definedName>
    <definedName name="sdgfgp" localSheetId="38" hidden="1">{"via1",#N/A,TRUE,"general";"via2",#N/A,TRUE,"general";"via3",#N/A,TRUE,"general"}</definedName>
    <definedName name="sdgfgp" localSheetId="40" hidden="1">{"via1",#N/A,TRUE,"general";"via2",#N/A,TRUE,"general";"via3",#N/A,TRUE,"general"}</definedName>
    <definedName name="sdgfgp" localSheetId="42" hidden="1">{"via1",#N/A,TRUE,"general";"via2",#N/A,TRUE,"general";"via3",#N/A,TRUE,"general"}</definedName>
    <definedName name="sdgfgp" localSheetId="45" hidden="1">{"via1",#N/A,TRUE,"general";"via2",#N/A,TRUE,"general";"via3",#N/A,TRUE,"general"}</definedName>
    <definedName name="sdgfgp" localSheetId="47" hidden="1">{"via1",#N/A,TRUE,"general";"via2",#N/A,TRUE,"general";"via3",#N/A,TRUE,"general"}</definedName>
    <definedName name="sdgfgp" localSheetId="49" hidden="1">{"via1",#N/A,TRUE,"general";"via2",#N/A,TRUE,"general";"via3",#N/A,TRUE,"general"}</definedName>
    <definedName name="sdgfgp" localSheetId="51" hidden="1">{"via1",#N/A,TRUE,"general";"via2",#N/A,TRUE,"general";"via3",#N/A,TRUE,"general"}</definedName>
    <definedName name="sdgfgp" localSheetId="53" hidden="1">{"via1",#N/A,TRUE,"general";"via2",#N/A,TRUE,"general";"via3",#N/A,TRUE,"general"}</definedName>
    <definedName name="sdgfgp" localSheetId="55" hidden="1">{"via1",#N/A,TRUE,"general";"via2",#N/A,TRUE,"general";"via3",#N/A,TRUE,"general"}</definedName>
    <definedName name="sdgfgp" localSheetId="57" hidden="1">{"via1",#N/A,TRUE,"general";"via2",#N/A,TRUE,"general";"via3",#N/A,TRUE,"general"}</definedName>
    <definedName name="sdgfgp" localSheetId="59" hidden="1">{"via1",#N/A,TRUE,"general";"via2",#N/A,TRUE,"general";"via3",#N/A,TRUE,"general"}</definedName>
    <definedName name="sdgfgp" localSheetId="61" hidden="1">{"via1",#N/A,TRUE,"general";"via2",#N/A,TRUE,"general";"via3",#N/A,TRUE,"general"}</definedName>
    <definedName name="sdgfgp" localSheetId="63" hidden="1">{"via1",#N/A,TRUE,"general";"via2",#N/A,TRUE,"general";"via3",#N/A,TRUE,"general"}</definedName>
    <definedName name="sdgfgp" localSheetId="65" hidden="1">{"via1",#N/A,TRUE,"general";"via2",#N/A,TRUE,"general";"via3",#N/A,TRUE,"general"}</definedName>
    <definedName name="sdgfgp" localSheetId="67" hidden="1">{"via1",#N/A,TRUE,"general";"via2",#N/A,TRUE,"general";"via3",#N/A,TRUE,"general"}</definedName>
    <definedName name="sdgfgp" localSheetId="69" hidden="1">{"via1",#N/A,TRUE,"general";"via2",#N/A,TRUE,"general";"via3",#N/A,TRUE,"general"}</definedName>
    <definedName name="sdgfgp" localSheetId="71" hidden="1">{"via1",#N/A,TRUE,"general";"via2",#N/A,TRUE,"general";"via3",#N/A,TRUE,"general"}</definedName>
    <definedName name="sdgfgp" localSheetId="73" hidden="1">{"via1",#N/A,TRUE,"general";"via2",#N/A,TRUE,"general";"via3",#N/A,TRUE,"general"}</definedName>
    <definedName name="sdgfgp" localSheetId="75" hidden="1">{"via1",#N/A,TRUE,"general";"via2",#N/A,TRUE,"general";"via3",#N/A,TRUE,"general"}</definedName>
    <definedName name="sdgfgp" localSheetId="77" hidden="1">{"via1",#N/A,TRUE,"general";"via2",#N/A,TRUE,"general";"via3",#N/A,TRUE,"general"}</definedName>
    <definedName name="sdgfgp" localSheetId="79"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gs">#REF!</definedName>
    <definedName name="sdgfiu" localSheetId="26" hidden="1">{"via1",#N/A,TRUE,"general";"via2",#N/A,TRUE,"general";"via3",#N/A,TRUE,"general"}</definedName>
    <definedName name="sdgfiu" localSheetId="28" hidden="1">{"via1",#N/A,TRUE,"general";"via2",#N/A,TRUE,"general";"via3",#N/A,TRUE,"general"}</definedName>
    <definedName name="sdgfiu" localSheetId="30" hidden="1">{"via1",#N/A,TRUE,"general";"via2",#N/A,TRUE,"general";"via3",#N/A,TRUE,"general"}</definedName>
    <definedName name="sdgfiu" localSheetId="81" hidden="1">{"via1",#N/A,TRUE,"general";"via2",#N/A,TRUE,"general";"via3",#N/A,TRUE,"general"}</definedName>
    <definedName name="sdgfiu" localSheetId="32" hidden="1">{"via1",#N/A,TRUE,"general";"via2",#N/A,TRUE,"general";"via3",#N/A,TRUE,"general"}</definedName>
    <definedName name="sdgfiu" localSheetId="34" hidden="1">{"via1",#N/A,TRUE,"general";"via2",#N/A,TRUE,"general";"via3",#N/A,TRUE,"general"}</definedName>
    <definedName name="sdgfiu" localSheetId="36" hidden="1">{"via1",#N/A,TRUE,"general";"via2",#N/A,TRUE,"general";"via3",#N/A,TRUE,"general"}</definedName>
    <definedName name="sdgfiu" localSheetId="38" hidden="1">{"via1",#N/A,TRUE,"general";"via2",#N/A,TRUE,"general";"via3",#N/A,TRUE,"general"}</definedName>
    <definedName name="sdgfiu" localSheetId="40" hidden="1">{"via1",#N/A,TRUE,"general";"via2",#N/A,TRUE,"general";"via3",#N/A,TRUE,"general"}</definedName>
    <definedName name="sdgfiu" localSheetId="42" hidden="1">{"via1",#N/A,TRUE,"general";"via2",#N/A,TRUE,"general";"via3",#N/A,TRUE,"general"}</definedName>
    <definedName name="sdgfiu" localSheetId="45" hidden="1">{"via1",#N/A,TRUE,"general";"via2",#N/A,TRUE,"general";"via3",#N/A,TRUE,"general"}</definedName>
    <definedName name="sdgfiu" localSheetId="47" hidden="1">{"via1",#N/A,TRUE,"general";"via2",#N/A,TRUE,"general";"via3",#N/A,TRUE,"general"}</definedName>
    <definedName name="sdgfiu" localSheetId="49" hidden="1">{"via1",#N/A,TRUE,"general";"via2",#N/A,TRUE,"general";"via3",#N/A,TRUE,"general"}</definedName>
    <definedName name="sdgfiu" localSheetId="51" hidden="1">{"via1",#N/A,TRUE,"general";"via2",#N/A,TRUE,"general";"via3",#N/A,TRUE,"general"}</definedName>
    <definedName name="sdgfiu" localSheetId="53" hidden="1">{"via1",#N/A,TRUE,"general";"via2",#N/A,TRUE,"general";"via3",#N/A,TRUE,"general"}</definedName>
    <definedName name="sdgfiu" localSheetId="55" hidden="1">{"via1",#N/A,TRUE,"general";"via2",#N/A,TRUE,"general";"via3",#N/A,TRUE,"general"}</definedName>
    <definedName name="sdgfiu" localSheetId="57" hidden="1">{"via1",#N/A,TRUE,"general";"via2",#N/A,TRUE,"general";"via3",#N/A,TRUE,"general"}</definedName>
    <definedName name="sdgfiu" localSheetId="59" hidden="1">{"via1",#N/A,TRUE,"general";"via2",#N/A,TRUE,"general";"via3",#N/A,TRUE,"general"}</definedName>
    <definedName name="sdgfiu" localSheetId="61" hidden="1">{"via1",#N/A,TRUE,"general";"via2",#N/A,TRUE,"general";"via3",#N/A,TRUE,"general"}</definedName>
    <definedName name="sdgfiu" localSheetId="63" hidden="1">{"via1",#N/A,TRUE,"general";"via2",#N/A,TRUE,"general";"via3",#N/A,TRUE,"general"}</definedName>
    <definedName name="sdgfiu" localSheetId="65" hidden="1">{"via1",#N/A,TRUE,"general";"via2",#N/A,TRUE,"general";"via3",#N/A,TRUE,"general"}</definedName>
    <definedName name="sdgfiu" localSheetId="67" hidden="1">{"via1",#N/A,TRUE,"general";"via2",#N/A,TRUE,"general";"via3",#N/A,TRUE,"general"}</definedName>
    <definedName name="sdgfiu" localSheetId="69" hidden="1">{"via1",#N/A,TRUE,"general";"via2",#N/A,TRUE,"general";"via3",#N/A,TRUE,"general"}</definedName>
    <definedName name="sdgfiu" localSheetId="71" hidden="1">{"via1",#N/A,TRUE,"general";"via2",#N/A,TRUE,"general";"via3",#N/A,TRUE,"general"}</definedName>
    <definedName name="sdgfiu" localSheetId="73" hidden="1">{"via1",#N/A,TRUE,"general";"via2",#N/A,TRUE,"general";"via3",#N/A,TRUE,"general"}</definedName>
    <definedName name="sdgfiu" localSheetId="75" hidden="1">{"via1",#N/A,TRUE,"general";"via2",#N/A,TRUE,"general";"via3",#N/A,TRUE,"general"}</definedName>
    <definedName name="sdgfiu" localSheetId="77" hidden="1">{"via1",#N/A,TRUE,"general";"via2",#N/A,TRUE,"general";"via3",#N/A,TRUE,"general"}</definedName>
    <definedName name="sdgfiu" localSheetId="79"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6"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8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40" hidden="1">{"TAB1",#N/A,TRUE,"GENERAL";"TAB2",#N/A,TRUE,"GENERAL";"TAB3",#N/A,TRUE,"GENERAL";"TAB4",#N/A,TRUE,"GENERAL";"TAB5",#N/A,TRUE,"GENERAL"}</definedName>
    <definedName name="sdgsd" localSheetId="42" hidden="1">{"TAB1",#N/A,TRUE,"GENERAL";"TAB2",#N/A,TRUE,"GENERAL";"TAB3",#N/A,TRUE,"GENERAL";"TAB4",#N/A,TRUE,"GENERAL";"TAB5",#N/A,TRUE,"GENERAL"}</definedName>
    <definedName name="sdgsd" localSheetId="45" hidden="1">{"TAB1",#N/A,TRUE,"GENERAL";"TAB2",#N/A,TRUE,"GENERAL";"TAB3",#N/A,TRUE,"GENERAL";"TAB4",#N/A,TRUE,"GENERAL";"TAB5",#N/A,TRUE,"GENERAL"}</definedName>
    <definedName name="sdgsd" localSheetId="47" hidden="1">{"TAB1",#N/A,TRUE,"GENERAL";"TAB2",#N/A,TRUE,"GENERAL";"TAB3",#N/A,TRUE,"GENERAL";"TAB4",#N/A,TRUE,"GENERAL";"TAB5",#N/A,TRUE,"GENERAL"}</definedName>
    <definedName name="sdgsd" localSheetId="49" hidden="1">{"TAB1",#N/A,TRUE,"GENERAL";"TAB2",#N/A,TRUE,"GENERAL";"TAB3",#N/A,TRUE,"GENERAL";"TAB4",#N/A,TRUE,"GENERAL";"TAB5",#N/A,TRUE,"GENERAL"}</definedName>
    <definedName name="sdgsd" localSheetId="51" hidden="1">{"TAB1",#N/A,TRUE,"GENERAL";"TAB2",#N/A,TRUE,"GENERAL";"TAB3",#N/A,TRUE,"GENERAL";"TAB4",#N/A,TRUE,"GENERAL";"TAB5",#N/A,TRUE,"GENERAL"}</definedName>
    <definedName name="sdgsd" localSheetId="53" hidden="1">{"TAB1",#N/A,TRUE,"GENERAL";"TAB2",#N/A,TRUE,"GENERAL";"TAB3",#N/A,TRUE,"GENERAL";"TAB4",#N/A,TRUE,"GENERAL";"TAB5",#N/A,TRUE,"GENERAL"}</definedName>
    <definedName name="sdgsd" localSheetId="55" hidden="1">{"TAB1",#N/A,TRUE,"GENERAL";"TAB2",#N/A,TRUE,"GENERAL";"TAB3",#N/A,TRUE,"GENERAL";"TAB4",#N/A,TRUE,"GENERAL";"TAB5",#N/A,TRUE,"GENERAL"}</definedName>
    <definedName name="sdgsd" localSheetId="57" hidden="1">{"TAB1",#N/A,TRUE,"GENERAL";"TAB2",#N/A,TRUE,"GENERAL";"TAB3",#N/A,TRUE,"GENERAL";"TAB4",#N/A,TRUE,"GENERAL";"TAB5",#N/A,TRUE,"GENERAL"}</definedName>
    <definedName name="sdgsd" localSheetId="59" hidden="1">{"TAB1",#N/A,TRUE,"GENERAL";"TAB2",#N/A,TRUE,"GENERAL";"TAB3",#N/A,TRUE,"GENERAL";"TAB4",#N/A,TRUE,"GENERAL";"TAB5",#N/A,TRUE,"GENERAL"}</definedName>
    <definedName name="sdgsd" localSheetId="61" hidden="1">{"TAB1",#N/A,TRUE,"GENERAL";"TAB2",#N/A,TRUE,"GENERAL";"TAB3",#N/A,TRUE,"GENERAL";"TAB4",#N/A,TRUE,"GENERAL";"TAB5",#N/A,TRUE,"GENERAL"}</definedName>
    <definedName name="sdgsd" localSheetId="63" hidden="1">{"TAB1",#N/A,TRUE,"GENERAL";"TAB2",#N/A,TRUE,"GENERAL";"TAB3",#N/A,TRUE,"GENERAL";"TAB4",#N/A,TRUE,"GENERAL";"TAB5",#N/A,TRUE,"GENERAL"}</definedName>
    <definedName name="sdgsd" localSheetId="65" hidden="1">{"TAB1",#N/A,TRUE,"GENERAL";"TAB2",#N/A,TRUE,"GENERAL";"TAB3",#N/A,TRUE,"GENERAL";"TAB4",#N/A,TRUE,"GENERAL";"TAB5",#N/A,TRUE,"GENERAL"}</definedName>
    <definedName name="sdgsd" localSheetId="67" hidden="1">{"TAB1",#N/A,TRUE,"GENERAL";"TAB2",#N/A,TRUE,"GENERAL";"TAB3",#N/A,TRUE,"GENERAL";"TAB4",#N/A,TRUE,"GENERAL";"TAB5",#N/A,TRUE,"GENERAL"}</definedName>
    <definedName name="sdgsd" localSheetId="69" hidden="1">{"TAB1",#N/A,TRUE,"GENERAL";"TAB2",#N/A,TRUE,"GENERAL";"TAB3",#N/A,TRUE,"GENERAL";"TAB4",#N/A,TRUE,"GENERAL";"TAB5",#N/A,TRUE,"GENERAL"}</definedName>
    <definedName name="sdgsd" localSheetId="71" hidden="1">{"TAB1",#N/A,TRUE,"GENERAL";"TAB2",#N/A,TRUE,"GENERAL";"TAB3",#N/A,TRUE,"GENERAL";"TAB4",#N/A,TRUE,"GENERAL";"TAB5",#N/A,TRUE,"GENERAL"}</definedName>
    <definedName name="sdgsd" localSheetId="73" hidden="1">{"TAB1",#N/A,TRUE,"GENERAL";"TAB2",#N/A,TRUE,"GENERAL";"TAB3",#N/A,TRUE,"GENERAL";"TAB4",#N/A,TRUE,"GENERAL";"TAB5",#N/A,TRUE,"GENERAL"}</definedName>
    <definedName name="sdgsd" localSheetId="75" hidden="1">{"TAB1",#N/A,TRUE,"GENERAL";"TAB2",#N/A,TRUE,"GENERAL";"TAB3",#N/A,TRUE,"GENERAL";"TAB4",#N/A,TRUE,"GENERAL";"TAB5",#N/A,TRUE,"GENERAL"}</definedName>
    <definedName name="sdgsd" localSheetId="77" hidden="1">{"TAB1",#N/A,TRUE,"GENERAL";"TAB2",#N/A,TRUE,"GENERAL";"TAB3",#N/A,TRUE,"GENERAL";"TAB4",#N/A,TRUE,"GENERAL";"TAB5",#N/A,TRUE,"GENERAL"}</definedName>
    <definedName name="sdgsd" localSheetId="79"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6" hidden="1">{"via1",#N/A,TRUE,"general";"via2",#N/A,TRUE,"general";"via3",#N/A,TRUE,"general"}</definedName>
    <definedName name="sdgsg" localSheetId="28" hidden="1">{"via1",#N/A,TRUE,"general";"via2",#N/A,TRUE,"general";"via3",#N/A,TRUE,"general"}</definedName>
    <definedName name="sdgsg" localSheetId="30" hidden="1">{"via1",#N/A,TRUE,"general";"via2",#N/A,TRUE,"general";"via3",#N/A,TRUE,"general"}</definedName>
    <definedName name="sdgsg" localSheetId="81" hidden="1">{"via1",#N/A,TRUE,"general";"via2",#N/A,TRUE,"general";"via3",#N/A,TRUE,"general"}</definedName>
    <definedName name="sdgsg" localSheetId="32" hidden="1">{"via1",#N/A,TRUE,"general";"via2",#N/A,TRUE,"general";"via3",#N/A,TRUE,"general"}</definedName>
    <definedName name="sdgsg" localSheetId="34" hidden="1">{"via1",#N/A,TRUE,"general";"via2",#N/A,TRUE,"general";"via3",#N/A,TRUE,"general"}</definedName>
    <definedName name="sdgsg" localSheetId="36" hidden="1">{"via1",#N/A,TRUE,"general";"via2",#N/A,TRUE,"general";"via3",#N/A,TRUE,"general"}</definedName>
    <definedName name="sdgsg" localSheetId="38" hidden="1">{"via1",#N/A,TRUE,"general";"via2",#N/A,TRUE,"general";"via3",#N/A,TRUE,"general"}</definedName>
    <definedName name="sdgsg" localSheetId="40" hidden="1">{"via1",#N/A,TRUE,"general";"via2",#N/A,TRUE,"general";"via3",#N/A,TRUE,"general"}</definedName>
    <definedName name="sdgsg" localSheetId="42" hidden="1">{"via1",#N/A,TRUE,"general";"via2",#N/A,TRUE,"general";"via3",#N/A,TRUE,"general"}</definedName>
    <definedName name="sdgsg" localSheetId="45" hidden="1">{"via1",#N/A,TRUE,"general";"via2",#N/A,TRUE,"general";"via3",#N/A,TRUE,"general"}</definedName>
    <definedName name="sdgsg" localSheetId="47" hidden="1">{"via1",#N/A,TRUE,"general";"via2",#N/A,TRUE,"general";"via3",#N/A,TRUE,"general"}</definedName>
    <definedName name="sdgsg" localSheetId="49" hidden="1">{"via1",#N/A,TRUE,"general";"via2",#N/A,TRUE,"general";"via3",#N/A,TRUE,"general"}</definedName>
    <definedName name="sdgsg" localSheetId="51" hidden="1">{"via1",#N/A,TRUE,"general";"via2",#N/A,TRUE,"general";"via3",#N/A,TRUE,"general"}</definedName>
    <definedName name="sdgsg" localSheetId="53" hidden="1">{"via1",#N/A,TRUE,"general";"via2",#N/A,TRUE,"general";"via3",#N/A,TRUE,"general"}</definedName>
    <definedName name="sdgsg" localSheetId="55" hidden="1">{"via1",#N/A,TRUE,"general";"via2",#N/A,TRUE,"general";"via3",#N/A,TRUE,"general"}</definedName>
    <definedName name="sdgsg" localSheetId="57" hidden="1">{"via1",#N/A,TRUE,"general";"via2",#N/A,TRUE,"general";"via3",#N/A,TRUE,"general"}</definedName>
    <definedName name="sdgsg" localSheetId="59" hidden="1">{"via1",#N/A,TRUE,"general";"via2",#N/A,TRUE,"general";"via3",#N/A,TRUE,"general"}</definedName>
    <definedName name="sdgsg" localSheetId="61" hidden="1">{"via1",#N/A,TRUE,"general";"via2",#N/A,TRUE,"general";"via3",#N/A,TRUE,"general"}</definedName>
    <definedName name="sdgsg" localSheetId="63" hidden="1">{"via1",#N/A,TRUE,"general";"via2",#N/A,TRUE,"general";"via3",#N/A,TRUE,"general"}</definedName>
    <definedName name="sdgsg" localSheetId="65" hidden="1">{"via1",#N/A,TRUE,"general";"via2",#N/A,TRUE,"general";"via3",#N/A,TRUE,"general"}</definedName>
    <definedName name="sdgsg" localSheetId="67" hidden="1">{"via1",#N/A,TRUE,"general";"via2",#N/A,TRUE,"general";"via3",#N/A,TRUE,"general"}</definedName>
    <definedName name="sdgsg" localSheetId="69" hidden="1">{"via1",#N/A,TRUE,"general";"via2",#N/A,TRUE,"general";"via3",#N/A,TRUE,"general"}</definedName>
    <definedName name="sdgsg" localSheetId="71" hidden="1">{"via1",#N/A,TRUE,"general";"via2",#N/A,TRUE,"general";"via3",#N/A,TRUE,"general"}</definedName>
    <definedName name="sdgsg" localSheetId="73" hidden="1">{"via1",#N/A,TRUE,"general";"via2",#N/A,TRUE,"general";"via3",#N/A,TRUE,"general"}</definedName>
    <definedName name="sdgsg" localSheetId="75" hidden="1">{"via1",#N/A,TRUE,"general";"via2",#N/A,TRUE,"general";"via3",#N/A,TRUE,"general"}</definedName>
    <definedName name="sdgsg" localSheetId="77" hidden="1">{"via1",#N/A,TRUE,"general";"via2",#N/A,TRUE,"general";"via3",#N/A,TRUE,"general"}</definedName>
    <definedName name="sdgsg" localSheetId="79"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6"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8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40" hidden="1">{"TAB1",#N/A,TRUE,"GENERAL";"TAB2",#N/A,TRUE,"GENERAL";"TAB3",#N/A,TRUE,"GENERAL";"TAB4",#N/A,TRUE,"GENERAL";"TAB5",#N/A,TRUE,"GENERAL"}</definedName>
    <definedName name="SDIKOM" localSheetId="42" hidden="1">{"TAB1",#N/A,TRUE,"GENERAL";"TAB2",#N/A,TRUE,"GENERAL";"TAB3",#N/A,TRUE,"GENERAL";"TAB4",#N/A,TRUE,"GENERAL";"TAB5",#N/A,TRUE,"GENERAL"}</definedName>
    <definedName name="SDIKOM" localSheetId="45" hidden="1">{"TAB1",#N/A,TRUE,"GENERAL";"TAB2",#N/A,TRUE,"GENERAL";"TAB3",#N/A,TRUE,"GENERAL";"TAB4",#N/A,TRUE,"GENERAL";"TAB5",#N/A,TRUE,"GENERAL"}</definedName>
    <definedName name="SDIKOM" localSheetId="47" hidden="1">{"TAB1",#N/A,TRUE,"GENERAL";"TAB2",#N/A,TRUE,"GENERAL";"TAB3",#N/A,TRUE,"GENERAL";"TAB4",#N/A,TRUE,"GENERAL";"TAB5",#N/A,TRUE,"GENERAL"}</definedName>
    <definedName name="SDIKOM" localSheetId="49" hidden="1">{"TAB1",#N/A,TRUE,"GENERAL";"TAB2",#N/A,TRUE,"GENERAL";"TAB3",#N/A,TRUE,"GENERAL";"TAB4",#N/A,TRUE,"GENERAL";"TAB5",#N/A,TRUE,"GENERAL"}</definedName>
    <definedName name="SDIKOM" localSheetId="51" hidden="1">{"TAB1",#N/A,TRUE,"GENERAL";"TAB2",#N/A,TRUE,"GENERAL";"TAB3",#N/A,TRUE,"GENERAL";"TAB4",#N/A,TRUE,"GENERAL";"TAB5",#N/A,TRUE,"GENERAL"}</definedName>
    <definedName name="SDIKOM" localSheetId="53" hidden="1">{"TAB1",#N/A,TRUE,"GENERAL";"TAB2",#N/A,TRUE,"GENERAL";"TAB3",#N/A,TRUE,"GENERAL";"TAB4",#N/A,TRUE,"GENERAL";"TAB5",#N/A,TRUE,"GENERAL"}</definedName>
    <definedName name="SDIKOM" localSheetId="55" hidden="1">{"TAB1",#N/A,TRUE,"GENERAL";"TAB2",#N/A,TRUE,"GENERAL";"TAB3",#N/A,TRUE,"GENERAL";"TAB4",#N/A,TRUE,"GENERAL";"TAB5",#N/A,TRUE,"GENERAL"}</definedName>
    <definedName name="SDIKOM" localSheetId="57" hidden="1">{"TAB1",#N/A,TRUE,"GENERAL";"TAB2",#N/A,TRUE,"GENERAL";"TAB3",#N/A,TRUE,"GENERAL";"TAB4",#N/A,TRUE,"GENERAL";"TAB5",#N/A,TRUE,"GENERAL"}</definedName>
    <definedName name="SDIKOM" localSheetId="59" hidden="1">{"TAB1",#N/A,TRUE,"GENERAL";"TAB2",#N/A,TRUE,"GENERAL";"TAB3",#N/A,TRUE,"GENERAL";"TAB4",#N/A,TRUE,"GENERAL";"TAB5",#N/A,TRUE,"GENERAL"}</definedName>
    <definedName name="SDIKOM" localSheetId="61" hidden="1">{"TAB1",#N/A,TRUE,"GENERAL";"TAB2",#N/A,TRUE,"GENERAL";"TAB3",#N/A,TRUE,"GENERAL";"TAB4",#N/A,TRUE,"GENERAL";"TAB5",#N/A,TRUE,"GENERAL"}</definedName>
    <definedName name="SDIKOM" localSheetId="63" hidden="1">{"TAB1",#N/A,TRUE,"GENERAL";"TAB2",#N/A,TRUE,"GENERAL";"TAB3",#N/A,TRUE,"GENERAL";"TAB4",#N/A,TRUE,"GENERAL";"TAB5",#N/A,TRUE,"GENERAL"}</definedName>
    <definedName name="SDIKOM" localSheetId="65" hidden="1">{"TAB1",#N/A,TRUE,"GENERAL";"TAB2",#N/A,TRUE,"GENERAL";"TAB3",#N/A,TRUE,"GENERAL";"TAB4",#N/A,TRUE,"GENERAL";"TAB5",#N/A,TRUE,"GENERAL"}</definedName>
    <definedName name="SDIKOM" localSheetId="67" hidden="1">{"TAB1",#N/A,TRUE,"GENERAL";"TAB2",#N/A,TRUE,"GENERAL";"TAB3",#N/A,TRUE,"GENERAL";"TAB4",#N/A,TRUE,"GENERAL";"TAB5",#N/A,TRUE,"GENERAL"}</definedName>
    <definedName name="SDIKOM" localSheetId="69" hidden="1">{"TAB1",#N/A,TRUE,"GENERAL";"TAB2",#N/A,TRUE,"GENERAL";"TAB3",#N/A,TRUE,"GENERAL";"TAB4",#N/A,TRUE,"GENERAL";"TAB5",#N/A,TRUE,"GENERAL"}</definedName>
    <definedName name="SDIKOM" localSheetId="71" hidden="1">{"TAB1",#N/A,TRUE,"GENERAL";"TAB2",#N/A,TRUE,"GENERAL";"TAB3",#N/A,TRUE,"GENERAL";"TAB4",#N/A,TRUE,"GENERAL";"TAB5",#N/A,TRUE,"GENERAL"}</definedName>
    <definedName name="SDIKOM" localSheetId="73" hidden="1">{"TAB1",#N/A,TRUE,"GENERAL";"TAB2",#N/A,TRUE,"GENERAL";"TAB3",#N/A,TRUE,"GENERAL";"TAB4",#N/A,TRUE,"GENERAL";"TAB5",#N/A,TRUE,"GENERAL"}</definedName>
    <definedName name="SDIKOM" localSheetId="75" hidden="1">{"TAB1",#N/A,TRUE,"GENERAL";"TAB2",#N/A,TRUE,"GENERAL";"TAB3",#N/A,TRUE,"GENERAL";"TAB4",#N/A,TRUE,"GENERAL";"TAB5",#N/A,TRUE,"GENERAL"}</definedName>
    <definedName name="SDIKOM" localSheetId="77" hidden="1">{"TAB1",#N/A,TRUE,"GENERAL";"TAB2",#N/A,TRUE,"GENERAL";"TAB3",#N/A,TRUE,"GENERAL";"TAB4",#N/A,TRUE,"GENERAL";"TAB5",#N/A,TRUE,"GENERAL"}</definedName>
    <definedName name="SDIKOM" localSheetId="79"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6" hidden="1">{"via1",#N/A,TRUE,"general";"via2",#N/A,TRUE,"general";"via3",#N/A,TRUE,"general"}</definedName>
    <definedName name="sdsdfh" localSheetId="28" hidden="1">{"via1",#N/A,TRUE,"general";"via2",#N/A,TRUE,"general";"via3",#N/A,TRUE,"general"}</definedName>
    <definedName name="sdsdfh" localSheetId="30" hidden="1">{"via1",#N/A,TRUE,"general";"via2",#N/A,TRUE,"general";"via3",#N/A,TRUE,"general"}</definedName>
    <definedName name="sdsdfh" localSheetId="81" hidden="1">{"via1",#N/A,TRUE,"general";"via2",#N/A,TRUE,"general";"via3",#N/A,TRUE,"general"}</definedName>
    <definedName name="sdsdfh" localSheetId="32" hidden="1">{"via1",#N/A,TRUE,"general";"via2",#N/A,TRUE,"general";"via3",#N/A,TRUE,"general"}</definedName>
    <definedName name="sdsdfh" localSheetId="34" hidden="1">{"via1",#N/A,TRUE,"general";"via2",#N/A,TRUE,"general";"via3",#N/A,TRUE,"general"}</definedName>
    <definedName name="sdsdfh" localSheetId="36" hidden="1">{"via1",#N/A,TRUE,"general";"via2",#N/A,TRUE,"general";"via3",#N/A,TRUE,"general"}</definedName>
    <definedName name="sdsdfh" localSheetId="38" hidden="1">{"via1",#N/A,TRUE,"general";"via2",#N/A,TRUE,"general";"via3",#N/A,TRUE,"general"}</definedName>
    <definedName name="sdsdfh" localSheetId="40" hidden="1">{"via1",#N/A,TRUE,"general";"via2",#N/A,TRUE,"general";"via3",#N/A,TRUE,"general"}</definedName>
    <definedName name="sdsdfh" localSheetId="42" hidden="1">{"via1",#N/A,TRUE,"general";"via2",#N/A,TRUE,"general";"via3",#N/A,TRUE,"general"}</definedName>
    <definedName name="sdsdfh" localSheetId="45" hidden="1">{"via1",#N/A,TRUE,"general";"via2",#N/A,TRUE,"general";"via3",#N/A,TRUE,"general"}</definedName>
    <definedName name="sdsdfh" localSheetId="47" hidden="1">{"via1",#N/A,TRUE,"general";"via2",#N/A,TRUE,"general";"via3",#N/A,TRUE,"general"}</definedName>
    <definedName name="sdsdfh" localSheetId="49" hidden="1">{"via1",#N/A,TRUE,"general";"via2",#N/A,TRUE,"general";"via3",#N/A,TRUE,"general"}</definedName>
    <definedName name="sdsdfh" localSheetId="51" hidden="1">{"via1",#N/A,TRUE,"general";"via2",#N/A,TRUE,"general";"via3",#N/A,TRUE,"general"}</definedName>
    <definedName name="sdsdfh" localSheetId="53" hidden="1">{"via1",#N/A,TRUE,"general";"via2",#N/A,TRUE,"general";"via3",#N/A,TRUE,"general"}</definedName>
    <definedName name="sdsdfh" localSheetId="55" hidden="1">{"via1",#N/A,TRUE,"general";"via2",#N/A,TRUE,"general";"via3",#N/A,TRUE,"general"}</definedName>
    <definedName name="sdsdfh" localSheetId="57" hidden="1">{"via1",#N/A,TRUE,"general";"via2",#N/A,TRUE,"general";"via3",#N/A,TRUE,"general"}</definedName>
    <definedName name="sdsdfh" localSheetId="59" hidden="1">{"via1",#N/A,TRUE,"general";"via2",#N/A,TRUE,"general";"via3",#N/A,TRUE,"general"}</definedName>
    <definedName name="sdsdfh" localSheetId="61" hidden="1">{"via1",#N/A,TRUE,"general";"via2",#N/A,TRUE,"general";"via3",#N/A,TRUE,"general"}</definedName>
    <definedName name="sdsdfh" localSheetId="63" hidden="1">{"via1",#N/A,TRUE,"general";"via2",#N/A,TRUE,"general";"via3",#N/A,TRUE,"general"}</definedName>
    <definedName name="sdsdfh" localSheetId="65" hidden="1">{"via1",#N/A,TRUE,"general";"via2",#N/A,TRUE,"general";"via3",#N/A,TRUE,"general"}</definedName>
    <definedName name="sdsdfh" localSheetId="67" hidden="1">{"via1",#N/A,TRUE,"general";"via2",#N/A,TRUE,"general";"via3",#N/A,TRUE,"general"}</definedName>
    <definedName name="sdsdfh" localSheetId="69" hidden="1">{"via1",#N/A,TRUE,"general";"via2",#N/A,TRUE,"general";"via3",#N/A,TRUE,"general"}</definedName>
    <definedName name="sdsdfh" localSheetId="71" hidden="1">{"via1",#N/A,TRUE,"general";"via2",#N/A,TRUE,"general";"via3",#N/A,TRUE,"general"}</definedName>
    <definedName name="sdsdfh" localSheetId="73" hidden="1">{"via1",#N/A,TRUE,"general";"via2",#N/A,TRUE,"general";"via3",#N/A,TRUE,"general"}</definedName>
    <definedName name="sdsdfh" localSheetId="75" hidden="1">{"via1",#N/A,TRUE,"general";"via2",#N/A,TRUE,"general";"via3",#N/A,TRUE,"general"}</definedName>
    <definedName name="sdsdfh" localSheetId="77" hidden="1">{"via1",#N/A,TRUE,"general";"via2",#N/A,TRUE,"general";"via3",#N/A,TRUE,"general"}</definedName>
    <definedName name="sdsdfh" localSheetId="79"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3" hidden="1">{#N/A,#N/A,TRUE,"1842CWN0"}</definedName>
    <definedName name="sdsdfsdff" hidden="1">{#N/A,#N/A,TRUE,"1842CWN0"}</definedName>
    <definedName name="SDSE">#REF!</definedName>
    <definedName name="SE">#REF!</definedName>
    <definedName name="SECTOR" localSheetId="26">#REF!</definedName>
    <definedName name="SECTOR" localSheetId="28">#REF!</definedName>
    <definedName name="SECTOR" localSheetId="30">#REF!</definedName>
    <definedName name="SECTOR" localSheetId="81">#REF!</definedName>
    <definedName name="SECTOR" localSheetId="32">#REF!</definedName>
    <definedName name="SECTOR" localSheetId="34">#REF!</definedName>
    <definedName name="SECTOR" localSheetId="36">#REF!</definedName>
    <definedName name="SECTOR" localSheetId="38">#REF!</definedName>
    <definedName name="SECTOR" localSheetId="40">#REF!</definedName>
    <definedName name="SECTOR" localSheetId="42">#REF!</definedName>
    <definedName name="SECTOR" localSheetId="45">#REF!</definedName>
    <definedName name="SECTOR" localSheetId="47">#REF!</definedName>
    <definedName name="SECTOR" localSheetId="49">#REF!</definedName>
    <definedName name="SECTOR" localSheetId="51">#REF!</definedName>
    <definedName name="SECTOR" localSheetId="53">#REF!</definedName>
    <definedName name="SECTOR" localSheetId="55">#REF!</definedName>
    <definedName name="SECTOR" localSheetId="57">#REF!</definedName>
    <definedName name="SECTOR" localSheetId="59">#REF!</definedName>
    <definedName name="SECTOR" localSheetId="61">#REF!</definedName>
    <definedName name="SECTOR" localSheetId="63">#REF!</definedName>
    <definedName name="SECTOR" localSheetId="65">#REF!</definedName>
    <definedName name="SECTOR" localSheetId="67">#REF!</definedName>
    <definedName name="SECTOR" localSheetId="69">#REF!</definedName>
    <definedName name="SECTOR" localSheetId="71">#REF!</definedName>
    <definedName name="SECTOR" localSheetId="73">#REF!</definedName>
    <definedName name="SECTOR" localSheetId="75">#REF!</definedName>
    <definedName name="SECTOR" localSheetId="77">#REF!</definedName>
    <definedName name="SECTOR" localSheetId="79">#REF!</definedName>
    <definedName name="SECTOR">#REF!</definedName>
    <definedName name="segundo">'[36]ESTADO RED'!#REF!</definedName>
    <definedName name="SEMANA_C3">#REF!</definedName>
    <definedName name="sena">[81]Hoja1!$C$14</definedName>
    <definedName name="SERO" localSheetId="26">'1,1'!ERR</definedName>
    <definedName name="SERO" localSheetId="28">'1,2'!ERR</definedName>
    <definedName name="SERO" localSheetId="30">'1,3'!ERR</definedName>
    <definedName name="SERO" localSheetId="81">'12,2'!ERR</definedName>
    <definedName name="SERO" localSheetId="32">'2,1-7,2-10,1'!ERR</definedName>
    <definedName name="SERO" localSheetId="34">'2,2-7,3-10,2'!ERR</definedName>
    <definedName name="SERO" localSheetId="36">'2,3-10,3'!ERR</definedName>
    <definedName name="SERO" localSheetId="38">'2,4-10,4'!ERR</definedName>
    <definedName name="SERO" localSheetId="40">'3,1'!ERR</definedName>
    <definedName name="SERO" localSheetId="42">'3,2'!ERR</definedName>
    <definedName name="SERO" localSheetId="45">'3,3'!ERR</definedName>
    <definedName name="SERO" localSheetId="47">'3,5'!ERR</definedName>
    <definedName name="SERO" localSheetId="49">'3,6'!ERR</definedName>
    <definedName name="SERO" localSheetId="51">'4,1'!ERR</definedName>
    <definedName name="SERO" localSheetId="53">'5,1-11,1'!ERR</definedName>
    <definedName name="SERO" localSheetId="55">'6,1-8,2-12,1'!ERR</definedName>
    <definedName name="SERO" localSheetId="57">'6,2'!ERR</definedName>
    <definedName name="SERO" localSheetId="59">'6,3'!ERR</definedName>
    <definedName name="SERO" localSheetId="61">'6,4-9,2'!ERR</definedName>
    <definedName name="SERO" localSheetId="63">'6,5-9,3'!ERR</definedName>
    <definedName name="SERO" localSheetId="65">'6,6'!ERR</definedName>
    <definedName name="SERO" localSheetId="67">'6,7'!ERR</definedName>
    <definedName name="SERO" localSheetId="69">'6,8'!ERR</definedName>
    <definedName name="SERO" localSheetId="71">'6,9'!ERR</definedName>
    <definedName name="SERO" localSheetId="73">'7,1'!ERR</definedName>
    <definedName name="SERO" localSheetId="75">'8,1- 3,4'!ERR</definedName>
    <definedName name="SERO" localSheetId="77">'8,3'!ERR</definedName>
    <definedName name="SERO" localSheetId="79">'9,1'!ERR</definedName>
    <definedName name="SERO">[0]!ERR</definedName>
    <definedName name="SESSSSSSSDDDDDDDDDDDDDDSSSSSSSSSSS">#REF!</definedName>
    <definedName name="setrj" localSheetId="26" hidden="1">{"via1",#N/A,TRUE,"general";"via2",#N/A,TRUE,"general";"via3",#N/A,TRUE,"general"}</definedName>
    <definedName name="setrj" localSheetId="28" hidden="1">{"via1",#N/A,TRUE,"general";"via2",#N/A,TRUE,"general";"via3",#N/A,TRUE,"general"}</definedName>
    <definedName name="setrj" localSheetId="30" hidden="1">{"via1",#N/A,TRUE,"general";"via2",#N/A,TRUE,"general";"via3",#N/A,TRUE,"general"}</definedName>
    <definedName name="setrj" localSheetId="81" hidden="1">{"via1",#N/A,TRUE,"general";"via2",#N/A,TRUE,"general";"via3",#N/A,TRUE,"general"}</definedName>
    <definedName name="setrj" localSheetId="32" hidden="1">{"via1",#N/A,TRUE,"general";"via2",#N/A,TRUE,"general";"via3",#N/A,TRUE,"general"}</definedName>
    <definedName name="setrj" localSheetId="34" hidden="1">{"via1",#N/A,TRUE,"general";"via2",#N/A,TRUE,"general";"via3",#N/A,TRUE,"general"}</definedName>
    <definedName name="setrj" localSheetId="36" hidden="1">{"via1",#N/A,TRUE,"general";"via2",#N/A,TRUE,"general";"via3",#N/A,TRUE,"general"}</definedName>
    <definedName name="setrj" localSheetId="38" hidden="1">{"via1",#N/A,TRUE,"general";"via2",#N/A,TRUE,"general";"via3",#N/A,TRUE,"general"}</definedName>
    <definedName name="setrj" localSheetId="40" hidden="1">{"via1",#N/A,TRUE,"general";"via2",#N/A,TRUE,"general";"via3",#N/A,TRUE,"general"}</definedName>
    <definedName name="setrj" localSheetId="42" hidden="1">{"via1",#N/A,TRUE,"general";"via2",#N/A,TRUE,"general";"via3",#N/A,TRUE,"general"}</definedName>
    <definedName name="setrj" localSheetId="45" hidden="1">{"via1",#N/A,TRUE,"general";"via2",#N/A,TRUE,"general";"via3",#N/A,TRUE,"general"}</definedName>
    <definedName name="setrj" localSheetId="47" hidden="1">{"via1",#N/A,TRUE,"general";"via2",#N/A,TRUE,"general";"via3",#N/A,TRUE,"general"}</definedName>
    <definedName name="setrj" localSheetId="49" hidden="1">{"via1",#N/A,TRUE,"general";"via2",#N/A,TRUE,"general";"via3",#N/A,TRUE,"general"}</definedName>
    <definedName name="setrj" localSheetId="51" hidden="1">{"via1",#N/A,TRUE,"general";"via2",#N/A,TRUE,"general";"via3",#N/A,TRUE,"general"}</definedName>
    <definedName name="setrj" localSheetId="53" hidden="1">{"via1",#N/A,TRUE,"general";"via2",#N/A,TRUE,"general";"via3",#N/A,TRUE,"general"}</definedName>
    <definedName name="setrj" localSheetId="55" hidden="1">{"via1",#N/A,TRUE,"general";"via2",#N/A,TRUE,"general";"via3",#N/A,TRUE,"general"}</definedName>
    <definedName name="setrj" localSheetId="57" hidden="1">{"via1",#N/A,TRUE,"general";"via2",#N/A,TRUE,"general";"via3",#N/A,TRUE,"general"}</definedName>
    <definedName name="setrj" localSheetId="59" hidden="1">{"via1",#N/A,TRUE,"general";"via2",#N/A,TRUE,"general";"via3",#N/A,TRUE,"general"}</definedName>
    <definedName name="setrj" localSheetId="61" hidden="1">{"via1",#N/A,TRUE,"general";"via2",#N/A,TRUE,"general";"via3",#N/A,TRUE,"general"}</definedName>
    <definedName name="setrj" localSheetId="63" hidden="1">{"via1",#N/A,TRUE,"general";"via2",#N/A,TRUE,"general";"via3",#N/A,TRUE,"general"}</definedName>
    <definedName name="setrj" localSheetId="65" hidden="1">{"via1",#N/A,TRUE,"general";"via2",#N/A,TRUE,"general";"via3",#N/A,TRUE,"general"}</definedName>
    <definedName name="setrj" localSheetId="67" hidden="1">{"via1",#N/A,TRUE,"general";"via2",#N/A,TRUE,"general";"via3",#N/A,TRUE,"general"}</definedName>
    <definedName name="setrj" localSheetId="69" hidden="1">{"via1",#N/A,TRUE,"general";"via2",#N/A,TRUE,"general";"via3",#N/A,TRUE,"general"}</definedName>
    <definedName name="setrj" localSheetId="71" hidden="1">{"via1",#N/A,TRUE,"general";"via2",#N/A,TRUE,"general";"via3",#N/A,TRUE,"general"}</definedName>
    <definedName name="setrj" localSheetId="73" hidden="1">{"via1",#N/A,TRUE,"general";"via2",#N/A,TRUE,"general";"via3",#N/A,TRUE,"general"}</definedName>
    <definedName name="setrj" localSheetId="75" hidden="1">{"via1",#N/A,TRUE,"general";"via2",#N/A,TRUE,"general";"via3",#N/A,TRUE,"general"}</definedName>
    <definedName name="setrj" localSheetId="77" hidden="1">{"via1",#N/A,TRUE,"general";"via2",#N/A,TRUE,"general";"via3",#N/A,TRUE,"general"}</definedName>
    <definedName name="setrj" localSheetId="79"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6" hidden="1">{"via1",#N/A,TRUE,"general";"via2",#N/A,TRUE,"general";"via3",#N/A,TRUE,"general"}</definedName>
    <definedName name="sett" localSheetId="28" hidden="1">{"via1",#N/A,TRUE,"general";"via2",#N/A,TRUE,"general";"via3",#N/A,TRUE,"general"}</definedName>
    <definedName name="sett" localSheetId="30" hidden="1">{"via1",#N/A,TRUE,"general";"via2",#N/A,TRUE,"general";"via3",#N/A,TRUE,"general"}</definedName>
    <definedName name="sett" localSheetId="81" hidden="1">{"via1",#N/A,TRUE,"general";"via2",#N/A,TRUE,"general";"via3",#N/A,TRUE,"general"}</definedName>
    <definedName name="sett" localSheetId="32" hidden="1">{"via1",#N/A,TRUE,"general";"via2",#N/A,TRUE,"general";"via3",#N/A,TRUE,"general"}</definedName>
    <definedName name="sett" localSheetId="34" hidden="1">{"via1",#N/A,TRUE,"general";"via2",#N/A,TRUE,"general";"via3",#N/A,TRUE,"general"}</definedName>
    <definedName name="sett" localSheetId="36" hidden="1">{"via1",#N/A,TRUE,"general";"via2",#N/A,TRUE,"general";"via3",#N/A,TRUE,"general"}</definedName>
    <definedName name="sett" localSheetId="38" hidden="1">{"via1",#N/A,TRUE,"general";"via2",#N/A,TRUE,"general";"via3",#N/A,TRUE,"general"}</definedName>
    <definedName name="sett" localSheetId="40" hidden="1">{"via1",#N/A,TRUE,"general";"via2",#N/A,TRUE,"general";"via3",#N/A,TRUE,"general"}</definedName>
    <definedName name="sett" localSheetId="42" hidden="1">{"via1",#N/A,TRUE,"general";"via2",#N/A,TRUE,"general";"via3",#N/A,TRUE,"general"}</definedName>
    <definedName name="sett" localSheetId="45" hidden="1">{"via1",#N/A,TRUE,"general";"via2",#N/A,TRUE,"general";"via3",#N/A,TRUE,"general"}</definedName>
    <definedName name="sett" localSheetId="47" hidden="1">{"via1",#N/A,TRUE,"general";"via2",#N/A,TRUE,"general";"via3",#N/A,TRUE,"general"}</definedName>
    <definedName name="sett" localSheetId="49" hidden="1">{"via1",#N/A,TRUE,"general";"via2",#N/A,TRUE,"general";"via3",#N/A,TRUE,"general"}</definedName>
    <definedName name="sett" localSheetId="51" hidden="1">{"via1",#N/A,TRUE,"general";"via2",#N/A,TRUE,"general";"via3",#N/A,TRUE,"general"}</definedName>
    <definedName name="sett" localSheetId="53" hidden="1">{"via1",#N/A,TRUE,"general";"via2",#N/A,TRUE,"general";"via3",#N/A,TRUE,"general"}</definedName>
    <definedName name="sett" localSheetId="55" hidden="1">{"via1",#N/A,TRUE,"general";"via2",#N/A,TRUE,"general";"via3",#N/A,TRUE,"general"}</definedName>
    <definedName name="sett" localSheetId="57" hidden="1">{"via1",#N/A,TRUE,"general";"via2",#N/A,TRUE,"general";"via3",#N/A,TRUE,"general"}</definedName>
    <definedName name="sett" localSheetId="59" hidden="1">{"via1",#N/A,TRUE,"general";"via2",#N/A,TRUE,"general";"via3",#N/A,TRUE,"general"}</definedName>
    <definedName name="sett" localSheetId="61" hidden="1">{"via1",#N/A,TRUE,"general";"via2",#N/A,TRUE,"general";"via3",#N/A,TRUE,"general"}</definedName>
    <definedName name="sett" localSheetId="63" hidden="1">{"via1",#N/A,TRUE,"general";"via2",#N/A,TRUE,"general";"via3",#N/A,TRUE,"general"}</definedName>
    <definedName name="sett" localSheetId="65" hidden="1">{"via1",#N/A,TRUE,"general";"via2",#N/A,TRUE,"general";"via3",#N/A,TRUE,"general"}</definedName>
    <definedName name="sett" localSheetId="67" hidden="1">{"via1",#N/A,TRUE,"general";"via2",#N/A,TRUE,"general";"via3",#N/A,TRUE,"general"}</definedName>
    <definedName name="sett" localSheetId="69" hidden="1">{"via1",#N/A,TRUE,"general";"via2",#N/A,TRUE,"general";"via3",#N/A,TRUE,"general"}</definedName>
    <definedName name="sett" localSheetId="71" hidden="1">{"via1",#N/A,TRUE,"general";"via2",#N/A,TRUE,"general";"via3",#N/A,TRUE,"general"}</definedName>
    <definedName name="sett" localSheetId="73" hidden="1">{"via1",#N/A,TRUE,"general";"via2",#N/A,TRUE,"general";"via3",#N/A,TRUE,"general"}</definedName>
    <definedName name="sett" localSheetId="75" hidden="1">{"via1",#N/A,TRUE,"general";"via2",#N/A,TRUE,"general";"via3",#N/A,TRUE,"general"}</definedName>
    <definedName name="sett" localSheetId="77" hidden="1">{"via1",#N/A,TRUE,"general";"via2",#N/A,TRUE,"general";"via3",#N/A,TRUE,"general"}</definedName>
    <definedName name="sett" localSheetId="79"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26">[81]Hoja1!$C$12</definedName>
    <definedName name="sf" localSheetId="28">[81]Hoja1!$C$12</definedName>
    <definedName name="sf" localSheetId="30">[81]Hoja1!$C$12</definedName>
    <definedName name="sf" localSheetId="81">[81]Hoja1!$C$12</definedName>
    <definedName name="sf" localSheetId="32">[81]Hoja1!$C$12</definedName>
    <definedName name="sf" localSheetId="34">[81]Hoja1!$C$12</definedName>
    <definedName name="sf" localSheetId="36">[81]Hoja1!$C$12</definedName>
    <definedName name="sf" localSheetId="38">[81]Hoja1!$C$12</definedName>
    <definedName name="sf" localSheetId="40">[81]Hoja1!$C$12</definedName>
    <definedName name="sf" localSheetId="42">[81]Hoja1!$C$12</definedName>
    <definedName name="sf" localSheetId="45">[81]Hoja1!$C$12</definedName>
    <definedName name="sf" localSheetId="47">[81]Hoja1!$C$12</definedName>
    <definedName name="sf" localSheetId="49">[81]Hoja1!$C$12</definedName>
    <definedName name="sf" localSheetId="51">[81]Hoja1!$C$12</definedName>
    <definedName name="sf" localSheetId="53">[81]Hoja1!$C$12</definedName>
    <definedName name="sf" localSheetId="55">[81]Hoja1!$C$12</definedName>
    <definedName name="sf" localSheetId="57">[81]Hoja1!$C$12</definedName>
    <definedName name="sf" localSheetId="59">[81]Hoja1!$C$12</definedName>
    <definedName name="sf" localSheetId="61">[81]Hoja1!$C$12</definedName>
    <definedName name="sf" localSheetId="63">[81]Hoja1!$C$12</definedName>
    <definedName name="sf" localSheetId="65">[81]Hoja1!$C$12</definedName>
    <definedName name="sf" localSheetId="67">[81]Hoja1!$C$12</definedName>
    <definedName name="sf" localSheetId="69">[81]Hoja1!$C$12</definedName>
    <definedName name="sf" localSheetId="71">[81]Hoja1!$C$12</definedName>
    <definedName name="sf" localSheetId="73">[81]Hoja1!$C$12</definedName>
    <definedName name="sf" localSheetId="75">[81]Hoja1!$C$12</definedName>
    <definedName name="sf" localSheetId="77">[81]Hoja1!$C$12</definedName>
    <definedName name="sf" localSheetId="79">[81]Hoja1!$C$12</definedName>
    <definedName name="sf" localSheetId="3">[81]Hoja1!$C$12</definedName>
    <definedName name="SF">#REF!</definedName>
    <definedName name="sfasf" localSheetId="26"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8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40" hidden="1">{"TAB1",#N/A,TRUE,"GENERAL";"TAB2",#N/A,TRUE,"GENERAL";"TAB3",#N/A,TRUE,"GENERAL";"TAB4",#N/A,TRUE,"GENERAL";"TAB5",#N/A,TRUE,"GENERAL"}</definedName>
    <definedName name="sfasf" localSheetId="42" hidden="1">{"TAB1",#N/A,TRUE,"GENERAL";"TAB2",#N/A,TRUE,"GENERAL";"TAB3",#N/A,TRUE,"GENERAL";"TAB4",#N/A,TRUE,"GENERAL";"TAB5",#N/A,TRUE,"GENERAL"}</definedName>
    <definedName name="sfasf" localSheetId="45" hidden="1">{"TAB1",#N/A,TRUE,"GENERAL";"TAB2",#N/A,TRUE,"GENERAL";"TAB3",#N/A,TRUE,"GENERAL";"TAB4",#N/A,TRUE,"GENERAL";"TAB5",#N/A,TRUE,"GENERAL"}</definedName>
    <definedName name="sfasf" localSheetId="47" hidden="1">{"TAB1",#N/A,TRUE,"GENERAL";"TAB2",#N/A,TRUE,"GENERAL";"TAB3",#N/A,TRUE,"GENERAL";"TAB4",#N/A,TRUE,"GENERAL";"TAB5",#N/A,TRUE,"GENERAL"}</definedName>
    <definedName name="sfasf" localSheetId="49" hidden="1">{"TAB1",#N/A,TRUE,"GENERAL";"TAB2",#N/A,TRUE,"GENERAL";"TAB3",#N/A,TRUE,"GENERAL";"TAB4",#N/A,TRUE,"GENERAL";"TAB5",#N/A,TRUE,"GENERAL"}</definedName>
    <definedName name="sfasf" localSheetId="51" hidden="1">{"TAB1",#N/A,TRUE,"GENERAL";"TAB2",#N/A,TRUE,"GENERAL";"TAB3",#N/A,TRUE,"GENERAL";"TAB4",#N/A,TRUE,"GENERAL";"TAB5",#N/A,TRUE,"GENERAL"}</definedName>
    <definedName name="sfasf" localSheetId="53" hidden="1">{"TAB1",#N/A,TRUE,"GENERAL";"TAB2",#N/A,TRUE,"GENERAL";"TAB3",#N/A,TRUE,"GENERAL";"TAB4",#N/A,TRUE,"GENERAL";"TAB5",#N/A,TRUE,"GENERAL"}</definedName>
    <definedName name="sfasf" localSheetId="55" hidden="1">{"TAB1",#N/A,TRUE,"GENERAL";"TAB2",#N/A,TRUE,"GENERAL";"TAB3",#N/A,TRUE,"GENERAL";"TAB4",#N/A,TRUE,"GENERAL";"TAB5",#N/A,TRUE,"GENERAL"}</definedName>
    <definedName name="sfasf" localSheetId="57" hidden="1">{"TAB1",#N/A,TRUE,"GENERAL";"TAB2",#N/A,TRUE,"GENERAL";"TAB3",#N/A,TRUE,"GENERAL";"TAB4",#N/A,TRUE,"GENERAL";"TAB5",#N/A,TRUE,"GENERAL"}</definedName>
    <definedName name="sfasf" localSheetId="59" hidden="1">{"TAB1",#N/A,TRUE,"GENERAL";"TAB2",#N/A,TRUE,"GENERAL";"TAB3",#N/A,TRUE,"GENERAL";"TAB4",#N/A,TRUE,"GENERAL";"TAB5",#N/A,TRUE,"GENERAL"}</definedName>
    <definedName name="sfasf" localSheetId="61" hidden="1">{"TAB1",#N/A,TRUE,"GENERAL";"TAB2",#N/A,TRUE,"GENERAL";"TAB3",#N/A,TRUE,"GENERAL";"TAB4",#N/A,TRUE,"GENERAL";"TAB5",#N/A,TRUE,"GENERAL"}</definedName>
    <definedName name="sfasf" localSheetId="63" hidden="1">{"TAB1",#N/A,TRUE,"GENERAL";"TAB2",#N/A,TRUE,"GENERAL";"TAB3",#N/A,TRUE,"GENERAL";"TAB4",#N/A,TRUE,"GENERAL";"TAB5",#N/A,TRUE,"GENERAL"}</definedName>
    <definedName name="sfasf" localSheetId="65" hidden="1">{"TAB1",#N/A,TRUE,"GENERAL";"TAB2",#N/A,TRUE,"GENERAL";"TAB3",#N/A,TRUE,"GENERAL";"TAB4",#N/A,TRUE,"GENERAL";"TAB5",#N/A,TRUE,"GENERAL"}</definedName>
    <definedName name="sfasf" localSheetId="67" hidden="1">{"TAB1",#N/A,TRUE,"GENERAL";"TAB2",#N/A,TRUE,"GENERAL";"TAB3",#N/A,TRUE,"GENERAL";"TAB4",#N/A,TRUE,"GENERAL";"TAB5",#N/A,TRUE,"GENERAL"}</definedName>
    <definedName name="sfasf" localSheetId="69" hidden="1">{"TAB1",#N/A,TRUE,"GENERAL";"TAB2",#N/A,TRUE,"GENERAL";"TAB3",#N/A,TRUE,"GENERAL";"TAB4",#N/A,TRUE,"GENERAL";"TAB5",#N/A,TRUE,"GENERAL"}</definedName>
    <definedName name="sfasf" localSheetId="71" hidden="1">{"TAB1",#N/A,TRUE,"GENERAL";"TAB2",#N/A,TRUE,"GENERAL";"TAB3",#N/A,TRUE,"GENERAL";"TAB4",#N/A,TRUE,"GENERAL";"TAB5",#N/A,TRUE,"GENERAL"}</definedName>
    <definedName name="sfasf" localSheetId="73" hidden="1">{"TAB1",#N/A,TRUE,"GENERAL";"TAB2",#N/A,TRUE,"GENERAL";"TAB3",#N/A,TRUE,"GENERAL";"TAB4",#N/A,TRUE,"GENERAL";"TAB5",#N/A,TRUE,"GENERAL"}</definedName>
    <definedName name="sfasf" localSheetId="75" hidden="1">{"TAB1",#N/A,TRUE,"GENERAL";"TAB2",#N/A,TRUE,"GENERAL";"TAB3",#N/A,TRUE,"GENERAL";"TAB4",#N/A,TRUE,"GENERAL";"TAB5",#N/A,TRUE,"GENERAL"}</definedName>
    <definedName name="sfasf" localSheetId="77" hidden="1">{"TAB1",#N/A,TRUE,"GENERAL";"TAB2",#N/A,TRUE,"GENERAL";"TAB3",#N/A,TRUE,"GENERAL";"TAB4",#N/A,TRUE,"GENERAL";"TAB5",#N/A,TRUE,"GENERAL"}</definedName>
    <definedName name="sfasf" localSheetId="79"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DG">#REF!</definedName>
    <definedName name="SFHSGFH" localSheetId="26"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8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40"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45" hidden="1">{"TAB1",#N/A,TRUE,"GENERAL";"TAB2",#N/A,TRUE,"GENERAL";"TAB3",#N/A,TRUE,"GENERAL";"TAB4",#N/A,TRUE,"GENERAL";"TAB5",#N/A,TRUE,"GENERAL"}</definedName>
    <definedName name="SFHSGFH" localSheetId="47" hidden="1">{"TAB1",#N/A,TRUE,"GENERAL";"TAB2",#N/A,TRUE,"GENERAL";"TAB3",#N/A,TRUE,"GENERAL";"TAB4",#N/A,TRUE,"GENERAL";"TAB5",#N/A,TRUE,"GENERAL"}</definedName>
    <definedName name="SFHSGFH" localSheetId="49" hidden="1">{"TAB1",#N/A,TRUE,"GENERAL";"TAB2",#N/A,TRUE,"GENERAL";"TAB3",#N/A,TRUE,"GENERAL";"TAB4",#N/A,TRUE,"GENERAL";"TAB5",#N/A,TRUE,"GENERAL"}</definedName>
    <definedName name="SFHSGFH" localSheetId="51" hidden="1">{"TAB1",#N/A,TRUE,"GENERAL";"TAB2",#N/A,TRUE,"GENERAL";"TAB3",#N/A,TRUE,"GENERAL";"TAB4",#N/A,TRUE,"GENERAL";"TAB5",#N/A,TRUE,"GENERAL"}</definedName>
    <definedName name="SFHSGFH" localSheetId="53" hidden="1">{"TAB1",#N/A,TRUE,"GENERAL";"TAB2",#N/A,TRUE,"GENERAL";"TAB3",#N/A,TRUE,"GENERAL";"TAB4",#N/A,TRUE,"GENERAL";"TAB5",#N/A,TRUE,"GENERAL"}</definedName>
    <definedName name="SFHSGFH" localSheetId="55" hidden="1">{"TAB1",#N/A,TRUE,"GENERAL";"TAB2",#N/A,TRUE,"GENERAL";"TAB3",#N/A,TRUE,"GENERAL";"TAB4",#N/A,TRUE,"GENERAL";"TAB5",#N/A,TRUE,"GENERAL"}</definedName>
    <definedName name="SFHSGFH" localSheetId="57" hidden="1">{"TAB1",#N/A,TRUE,"GENERAL";"TAB2",#N/A,TRUE,"GENERAL";"TAB3",#N/A,TRUE,"GENERAL";"TAB4",#N/A,TRUE,"GENERAL";"TAB5",#N/A,TRUE,"GENERAL"}</definedName>
    <definedName name="SFHSGFH" localSheetId="59" hidden="1">{"TAB1",#N/A,TRUE,"GENERAL";"TAB2",#N/A,TRUE,"GENERAL";"TAB3",#N/A,TRUE,"GENERAL";"TAB4",#N/A,TRUE,"GENERAL";"TAB5",#N/A,TRUE,"GENERAL"}</definedName>
    <definedName name="SFHSGFH" localSheetId="61" hidden="1">{"TAB1",#N/A,TRUE,"GENERAL";"TAB2",#N/A,TRUE,"GENERAL";"TAB3",#N/A,TRUE,"GENERAL";"TAB4",#N/A,TRUE,"GENERAL";"TAB5",#N/A,TRUE,"GENERAL"}</definedName>
    <definedName name="SFHSGFH" localSheetId="63" hidden="1">{"TAB1",#N/A,TRUE,"GENERAL";"TAB2",#N/A,TRUE,"GENERAL";"TAB3",#N/A,TRUE,"GENERAL";"TAB4",#N/A,TRUE,"GENERAL";"TAB5",#N/A,TRUE,"GENERAL"}</definedName>
    <definedName name="SFHSGFH" localSheetId="65" hidden="1">{"TAB1",#N/A,TRUE,"GENERAL";"TAB2",#N/A,TRUE,"GENERAL";"TAB3",#N/A,TRUE,"GENERAL";"TAB4",#N/A,TRUE,"GENERAL";"TAB5",#N/A,TRUE,"GENERAL"}</definedName>
    <definedName name="SFHSGFH" localSheetId="67" hidden="1">{"TAB1",#N/A,TRUE,"GENERAL";"TAB2",#N/A,TRUE,"GENERAL";"TAB3",#N/A,TRUE,"GENERAL";"TAB4",#N/A,TRUE,"GENERAL";"TAB5",#N/A,TRUE,"GENERAL"}</definedName>
    <definedName name="SFHSGFH" localSheetId="69" hidden="1">{"TAB1",#N/A,TRUE,"GENERAL";"TAB2",#N/A,TRUE,"GENERAL";"TAB3",#N/A,TRUE,"GENERAL";"TAB4",#N/A,TRUE,"GENERAL";"TAB5",#N/A,TRUE,"GENERAL"}</definedName>
    <definedName name="SFHSGFH" localSheetId="71" hidden="1">{"TAB1",#N/A,TRUE,"GENERAL";"TAB2",#N/A,TRUE,"GENERAL";"TAB3",#N/A,TRUE,"GENERAL";"TAB4",#N/A,TRUE,"GENERAL";"TAB5",#N/A,TRUE,"GENERAL"}</definedName>
    <definedName name="SFHSGFH" localSheetId="73" hidden="1">{"TAB1",#N/A,TRUE,"GENERAL";"TAB2",#N/A,TRUE,"GENERAL";"TAB3",#N/A,TRUE,"GENERAL";"TAB4",#N/A,TRUE,"GENERAL";"TAB5",#N/A,TRUE,"GENERAL"}</definedName>
    <definedName name="SFHSGFH" localSheetId="75" hidden="1">{"TAB1",#N/A,TRUE,"GENERAL";"TAB2",#N/A,TRUE,"GENERAL";"TAB3",#N/A,TRUE,"GENERAL";"TAB4",#N/A,TRUE,"GENERAL";"TAB5",#N/A,TRUE,"GENERAL"}</definedName>
    <definedName name="SFHSGFH" localSheetId="77" hidden="1">{"TAB1",#N/A,TRUE,"GENERAL";"TAB2",#N/A,TRUE,"GENERAL";"TAB3",#N/A,TRUE,"GENERAL";"TAB4",#N/A,TRUE,"GENERAL";"TAB5",#N/A,TRUE,"GENERAL"}</definedName>
    <definedName name="SFHSGFH" localSheetId="79"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BGDGDH">#REF!</definedName>
    <definedName name="sfsd" localSheetId="26" hidden="1">{"via1",#N/A,TRUE,"general";"via2",#N/A,TRUE,"general";"via3",#N/A,TRUE,"general"}</definedName>
    <definedName name="sfsd" localSheetId="28" hidden="1">{"via1",#N/A,TRUE,"general";"via2",#N/A,TRUE,"general";"via3",#N/A,TRUE,"general"}</definedName>
    <definedName name="sfsd" localSheetId="30" hidden="1">{"via1",#N/A,TRUE,"general";"via2",#N/A,TRUE,"general";"via3",#N/A,TRUE,"general"}</definedName>
    <definedName name="sfsd" localSheetId="81" hidden="1">{"via1",#N/A,TRUE,"general";"via2",#N/A,TRUE,"general";"via3",#N/A,TRUE,"general"}</definedName>
    <definedName name="sfsd" localSheetId="32" hidden="1">{"via1",#N/A,TRUE,"general";"via2",#N/A,TRUE,"general";"via3",#N/A,TRUE,"general"}</definedName>
    <definedName name="sfsd" localSheetId="34" hidden="1">{"via1",#N/A,TRUE,"general";"via2",#N/A,TRUE,"general";"via3",#N/A,TRUE,"general"}</definedName>
    <definedName name="sfsd" localSheetId="36" hidden="1">{"via1",#N/A,TRUE,"general";"via2",#N/A,TRUE,"general";"via3",#N/A,TRUE,"general"}</definedName>
    <definedName name="sfsd" localSheetId="38" hidden="1">{"via1",#N/A,TRUE,"general";"via2",#N/A,TRUE,"general";"via3",#N/A,TRUE,"general"}</definedName>
    <definedName name="sfsd" localSheetId="40" hidden="1">{"via1",#N/A,TRUE,"general";"via2",#N/A,TRUE,"general";"via3",#N/A,TRUE,"general"}</definedName>
    <definedName name="sfsd" localSheetId="42" hidden="1">{"via1",#N/A,TRUE,"general";"via2",#N/A,TRUE,"general";"via3",#N/A,TRUE,"general"}</definedName>
    <definedName name="sfsd" localSheetId="45" hidden="1">{"via1",#N/A,TRUE,"general";"via2",#N/A,TRUE,"general";"via3",#N/A,TRUE,"general"}</definedName>
    <definedName name="sfsd" localSheetId="47" hidden="1">{"via1",#N/A,TRUE,"general";"via2",#N/A,TRUE,"general";"via3",#N/A,TRUE,"general"}</definedName>
    <definedName name="sfsd" localSheetId="49" hidden="1">{"via1",#N/A,TRUE,"general";"via2",#N/A,TRUE,"general";"via3",#N/A,TRUE,"general"}</definedName>
    <definedName name="sfsd" localSheetId="51" hidden="1">{"via1",#N/A,TRUE,"general";"via2",#N/A,TRUE,"general";"via3",#N/A,TRUE,"general"}</definedName>
    <definedName name="sfsd" localSheetId="53" hidden="1">{"via1",#N/A,TRUE,"general";"via2",#N/A,TRUE,"general";"via3",#N/A,TRUE,"general"}</definedName>
    <definedName name="sfsd" localSheetId="55" hidden="1">{"via1",#N/A,TRUE,"general";"via2",#N/A,TRUE,"general";"via3",#N/A,TRUE,"general"}</definedName>
    <definedName name="sfsd" localSheetId="57" hidden="1">{"via1",#N/A,TRUE,"general";"via2",#N/A,TRUE,"general";"via3",#N/A,TRUE,"general"}</definedName>
    <definedName name="sfsd" localSheetId="59" hidden="1">{"via1",#N/A,TRUE,"general";"via2",#N/A,TRUE,"general";"via3",#N/A,TRUE,"general"}</definedName>
    <definedName name="sfsd" localSheetId="61" hidden="1">{"via1",#N/A,TRUE,"general";"via2",#N/A,TRUE,"general";"via3",#N/A,TRUE,"general"}</definedName>
    <definedName name="sfsd" localSheetId="63" hidden="1">{"via1",#N/A,TRUE,"general";"via2",#N/A,TRUE,"general";"via3",#N/A,TRUE,"general"}</definedName>
    <definedName name="sfsd" localSheetId="65" hidden="1">{"via1",#N/A,TRUE,"general";"via2",#N/A,TRUE,"general";"via3",#N/A,TRUE,"general"}</definedName>
    <definedName name="sfsd" localSheetId="67" hidden="1">{"via1",#N/A,TRUE,"general";"via2",#N/A,TRUE,"general";"via3",#N/A,TRUE,"general"}</definedName>
    <definedName name="sfsd" localSheetId="69" hidden="1">{"via1",#N/A,TRUE,"general";"via2",#N/A,TRUE,"general";"via3",#N/A,TRUE,"general"}</definedName>
    <definedName name="sfsd" localSheetId="71" hidden="1">{"via1",#N/A,TRUE,"general";"via2",#N/A,TRUE,"general";"via3",#N/A,TRUE,"general"}</definedName>
    <definedName name="sfsd" localSheetId="73" hidden="1">{"via1",#N/A,TRUE,"general";"via2",#N/A,TRUE,"general";"via3",#N/A,TRUE,"general"}</definedName>
    <definedName name="sfsd" localSheetId="75" hidden="1">{"via1",#N/A,TRUE,"general";"via2",#N/A,TRUE,"general";"via3",#N/A,TRUE,"general"}</definedName>
    <definedName name="sfsd" localSheetId="77" hidden="1">{"via1",#N/A,TRUE,"general";"via2",#N/A,TRUE,"general";"via3",#N/A,TRUE,"general"}</definedName>
    <definedName name="sfsd" localSheetId="79"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6"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8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40" hidden="1">{"TAB1",#N/A,TRUE,"GENERAL";"TAB2",#N/A,TRUE,"GENERAL";"TAB3",#N/A,TRUE,"GENERAL";"TAB4",#N/A,TRUE,"GENERAL";"TAB5",#N/A,TRUE,"GENERAL"}</definedName>
    <definedName name="sfsdf" localSheetId="42" hidden="1">{"TAB1",#N/A,TRUE,"GENERAL";"TAB2",#N/A,TRUE,"GENERAL";"TAB3",#N/A,TRUE,"GENERAL";"TAB4",#N/A,TRUE,"GENERAL";"TAB5",#N/A,TRUE,"GENERAL"}</definedName>
    <definedName name="sfsdf" localSheetId="45" hidden="1">{"TAB1",#N/A,TRUE,"GENERAL";"TAB2",#N/A,TRUE,"GENERAL";"TAB3",#N/A,TRUE,"GENERAL";"TAB4",#N/A,TRUE,"GENERAL";"TAB5",#N/A,TRUE,"GENERAL"}</definedName>
    <definedName name="sfsdf" localSheetId="47" hidden="1">{"TAB1",#N/A,TRUE,"GENERAL";"TAB2",#N/A,TRUE,"GENERAL";"TAB3",#N/A,TRUE,"GENERAL";"TAB4",#N/A,TRUE,"GENERAL";"TAB5",#N/A,TRUE,"GENERAL"}</definedName>
    <definedName name="sfsdf" localSheetId="49" hidden="1">{"TAB1",#N/A,TRUE,"GENERAL";"TAB2",#N/A,TRUE,"GENERAL";"TAB3",#N/A,TRUE,"GENERAL";"TAB4",#N/A,TRUE,"GENERAL";"TAB5",#N/A,TRUE,"GENERAL"}</definedName>
    <definedName name="sfsdf" localSheetId="51" hidden="1">{"TAB1",#N/A,TRUE,"GENERAL";"TAB2",#N/A,TRUE,"GENERAL";"TAB3",#N/A,TRUE,"GENERAL";"TAB4",#N/A,TRUE,"GENERAL";"TAB5",#N/A,TRUE,"GENERAL"}</definedName>
    <definedName name="sfsdf" localSheetId="53" hidden="1">{"TAB1",#N/A,TRUE,"GENERAL";"TAB2",#N/A,TRUE,"GENERAL";"TAB3",#N/A,TRUE,"GENERAL";"TAB4",#N/A,TRUE,"GENERAL";"TAB5",#N/A,TRUE,"GENERAL"}</definedName>
    <definedName name="sfsdf" localSheetId="55" hidden="1">{"TAB1",#N/A,TRUE,"GENERAL";"TAB2",#N/A,TRUE,"GENERAL";"TAB3",#N/A,TRUE,"GENERAL";"TAB4",#N/A,TRUE,"GENERAL";"TAB5",#N/A,TRUE,"GENERAL"}</definedName>
    <definedName name="sfsdf" localSheetId="57" hidden="1">{"TAB1",#N/A,TRUE,"GENERAL";"TAB2",#N/A,TRUE,"GENERAL";"TAB3",#N/A,TRUE,"GENERAL";"TAB4",#N/A,TRUE,"GENERAL";"TAB5",#N/A,TRUE,"GENERAL"}</definedName>
    <definedName name="sfsdf" localSheetId="59" hidden="1">{"TAB1",#N/A,TRUE,"GENERAL";"TAB2",#N/A,TRUE,"GENERAL";"TAB3",#N/A,TRUE,"GENERAL";"TAB4",#N/A,TRUE,"GENERAL";"TAB5",#N/A,TRUE,"GENERAL"}</definedName>
    <definedName name="sfsdf" localSheetId="61" hidden="1">{"TAB1",#N/A,TRUE,"GENERAL";"TAB2",#N/A,TRUE,"GENERAL";"TAB3",#N/A,TRUE,"GENERAL";"TAB4",#N/A,TRUE,"GENERAL";"TAB5",#N/A,TRUE,"GENERAL"}</definedName>
    <definedName name="sfsdf" localSheetId="63" hidden="1">{"TAB1",#N/A,TRUE,"GENERAL";"TAB2",#N/A,TRUE,"GENERAL";"TAB3",#N/A,TRUE,"GENERAL";"TAB4",#N/A,TRUE,"GENERAL";"TAB5",#N/A,TRUE,"GENERAL"}</definedName>
    <definedName name="sfsdf" localSheetId="65" hidden="1">{"TAB1",#N/A,TRUE,"GENERAL";"TAB2",#N/A,TRUE,"GENERAL";"TAB3",#N/A,TRUE,"GENERAL";"TAB4",#N/A,TRUE,"GENERAL";"TAB5",#N/A,TRUE,"GENERAL"}</definedName>
    <definedName name="sfsdf" localSheetId="67" hidden="1">{"TAB1",#N/A,TRUE,"GENERAL";"TAB2",#N/A,TRUE,"GENERAL";"TAB3",#N/A,TRUE,"GENERAL";"TAB4",#N/A,TRUE,"GENERAL";"TAB5",#N/A,TRUE,"GENERAL"}</definedName>
    <definedName name="sfsdf" localSheetId="69" hidden="1">{"TAB1",#N/A,TRUE,"GENERAL";"TAB2",#N/A,TRUE,"GENERAL";"TAB3",#N/A,TRUE,"GENERAL";"TAB4",#N/A,TRUE,"GENERAL";"TAB5",#N/A,TRUE,"GENERAL"}</definedName>
    <definedName name="sfsdf" localSheetId="71" hidden="1">{"TAB1",#N/A,TRUE,"GENERAL";"TAB2",#N/A,TRUE,"GENERAL";"TAB3",#N/A,TRUE,"GENERAL";"TAB4",#N/A,TRUE,"GENERAL";"TAB5",#N/A,TRUE,"GENERAL"}</definedName>
    <definedName name="sfsdf" localSheetId="73" hidden="1">{"TAB1",#N/A,TRUE,"GENERAL";"TAB2",#N/A,TRUE,"GENERAL";"TAB3",#N/A,TRUE,"GENERAL";"TAB4",#N/A,TRUE,"GENERAL";"TAB5",#N/A,TRUE,"GENERAL"}</definedName>
    <definedName name="sfsdf" localSheetId="75" hidden="1">{"TAB1",#N/A,TRUE,"GENERAL";"TAB2",#N/A,TRUE,"GENERAL";"TAB3",#N/A,TRUE,"GENERAL";"TAB4",#N/A,TRUE,"GENERAL";"TAB5",#N/A,TRUE,"GENERAL"}</definedName>
    <definedName name="sfsdf" localSheetId="77" hidden="1">{"TAB1",#N/A,TRUE,"GENERAL";"TAB2",#N/A,TRUE,"GENERAL";"TAB3",#N/A,TRUE,"GENERAL";"TAB4",#N/A,TRUE,"GENERAL";"TAB5",#N/A,TRUE,"GENERAL"}</definedName>
    <definedName name="sfsdf" localSheetId="79"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8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40"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45" hidden="1">{"TAB1",#N/A,TRUE,"GENERAL";"TAB2",#N/A,TRUE,"GENERAL";"TAB3",#N/A,TRUE,"GENERAL";"TAB4",#N/A,TRUE,"GENERAL";"TAB5",#N/A,TRUE,"GENERAL"}</definedName>
    <definedName name="sfsdferg" localSheetId="47" hidden="1">{"TAB1",#N/A,TRUE,"GENERAL";"TAB2",#N/A,TRUE,"GENERAL";"TAB3",#N/A,TRUE,"GENERAL";"TAB4",#N/A,TRUE,"GENERAL";"TAB5",#N/A,TRUE,"GENERAL"}</definedName>
    <definedName name="sfsdferg" localSheetId="49" hidden="1">{"TAB1",#N/A,TRUE,"GENERAL";"TAB2",#N/A,TRUE,"GENERAL";"TAB3",#N/A,TRUE,"GENERAL";"TAB4",#N/A,TRUE,"GENERAL";"TAB5",#N/A,TRUE,"GENERAL"}</definedName>
    <definedName name="sfsdferg" localSheetId="51" hidden="1">{"TAB1",#N/A,TRUE,"GENERAL";"TAB2",#N/A,TRUE,"GENERAL";"TAB3",#N/A,TRUE,"GENERAL";"TAB4",#N/A,TRUE,"GENERAL";"TAB5",#N/A,TRUE,"GENERAL"}</definedName>
    <definedName name="sfsdferg" localSheetId="53" hidden="1">{"TAB1",#N/A,TRUE,"GENERAL";"TAB2",#N/A,TRUE,"GENERAL";"TAB3",#N/A,TRUE,"GENERAL";"TAB4",#N/A,TRUE,"GENERAL";"TAB5",#N/A,TRUE,"GENERAL"}</definedName>
    <definedName name="sfsdferg" localSheetId="55" hidden="1">{"TAB1",#N/A,TRUE,"GENERAL";"TAB2",#N/A,TRUE,"GENERAL";"TAB3",#N/A,TRUE,"GENERAL";"TAB4",#N/A,TRUE,"GENERAL";"TAB5",#N/A,TRUE,"GENERAL"}</definedName>
    <definedName name="sfsdferg" localSheetId="57" hidden="1">{"TAB1",#N/A,TRUE,"GENERAL";"TAB2",#N/A,TRUE,"GENERAL";"TAB3",#N/A,TRUE,"GENERAL";"TAB4",#N/A,TRUE,"GENERAL";"TAB5",#N/A,TRUE,"GENERAL"}</definedName>
    <definedName name="sfsdferg" localSheetId="59" hidden="1">{"TAB1",#N/A,TRUE,"GENERAL";"TAB2",#N/A,TRUE,"GENERAL";"TAB3",#N/A,TRUE,"GENERAL";"TAB4",#N/A,TRUE,"GENERAL";"TAB5",#N/A,TRUE,"GENERAL"}</definedName>
    <definedName name="sfsdferg" localSheetId="61" hidden="1">{"TAB1",#N/A,TRUE,"GENERAL";"TAB2",#N/A,TRUE,"GENERAL";"TAB3",#N/A,TRUE,"GENERAL";"TAB4",#N/A,TRUE,"GENERAL";"TAB5",#N/A,TRUE,"GENERAL"}</definedName>
    <definedName name="sfsdferg" localSheetId="63" hidden="1">{"TAB1",#N/A,TRUE,"GENERAL";"TAB2",#N/A,TRUE,"GENERAL";"TAB3",#N/A,TRUE,"GENERAL";"TAB4",#N/A,TRUE,"GENERAL";"TAB5",#N/A,TRUE,"GENERAL"}</definedName>
    <definedName name="sfsdferg" localSheetId="65" hidden="1">{"TAB1",#N/A,TRUE,"GENERAL";"TAB2",#N/A,TRUE,"GENERAL";"TAB3",#N/A,TRUE,"GENERAL";"TAB4",#N/A,TRUE,"GENERAL";"TAB5",#N/A,TRUE,"GENERAL"}</definedName>
    <definedName name="sfsdferg" localSheetId="67" hidden="1">{"TAB1",#N/A,TRUE,"GENERAL";"TAB2",#N/A,TRUE,"GENERAL";"TAB3",#N/A,TRUE,"GENERAL";"TAB4",#N/A,TRUE,"GENERAL";"TAB5",#N/A,TRUE,"GENERAL"}</definedName>
    <definedName name="sfsdferg" localSheetId="69" hidden="1">{"TAB1",#N/A,TRUE,"GENERAL";"TAB2",#N/A,TRUE,"GENERAL";"TAB3",#N/A,TRUE,"GENERAL";"TAB4",#N/A,TRUE,"GENERAL";"TAB5",#N/A,TRUE,"GENERAL"}</definedName>
    <definedName name="sfsdferg" localSheetId="71" hidden="1">{"TAB1",#N/A,TRUE,"GENERAL";"TAB2",#N/A,TRUE,"GENERAL";"TAB3",#N/A,TRUE,"GENERAL";"TAB4",#N/A,TRUE,"GENERAL";"TAB5",#N/A,TRUE,"GENERAL"}</definedName>
    <definedName name="sfsdferg" localSheetId="73" hidden="1">{"TAB1",#N/A,TRUE,"GENERAL";"TAB2",#N/A,TRUE,"GENERAL";"TAB3",#N/A,TRUE,"GENERAL";"TAB4",#N/A,TRUE,"GENERAL";"TAB5",#N/A,TRUE,"GENERAL"}</definedName>
    <definedName name="sfsdferg" localSheetId="75" hidden="1">{"TAB1",#N/A,TRUE,"GENERAL";"TAB2",#N/A,TRUE,"GENERAL";"TAB3",#N/A,TRUE,"GENERAL";"TAB4",#N/A,TRUE,"GENERAL";"TAB5",#N/A,TRUE,"GENERAL"}</definedName>
    <definedName name="sfsdferg" localSheetId="77" hidden="1">{"TAB1",#N/A,TRUE,"GENERAL";"TAB2",#N/A,TRUE,"GENERAL";"TAB3",#N/A,TRUE,"GENERAL";"TAB4",#N/A,TRUE,"GENERAL";"TAB5",#N/A,TRUE,"GENERAL"}</definedName>
    <definedName name="sfsdferg" localSheetId="79"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8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40"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45" hidden="1">{"TAB1",#N/A,TRUE,"GENERAL";"TAB2",#N/A,TRUE,"GENERAL";"TAB3",#N/A,TRUE,"GENERAL";"TAB4",#N/A,TRUE,"GENERAL";"TAB5",#N/A,TRUE,"GENERAL"}</definedName>
    <definedName name="sfsdfs" localSheetId="47" hidden="1">{"TAB1",#N/A,TRUE,"GENERAL";"TAB2",#N/A,TRUE,"GENERAL";"TAB3",#N/A,TRUE,"GENERAL";"TAB4",#N/A,TRUE,"GENERAL";"TAB5",#N/A,TRUE,"GENERAL"}</definedName>
    <definedName name="sfsdfs" localSheetId="49" hidden="1">{"TAB1",#N/A,TRUE,"GENERAL";"TAB2",#N/A,TRUE,"GENERAL";"TAB3",#N/A,TRUE,"GENERAL";"TAB4",#N/A,TRUE,"GENERAL";"TAB5",#N/A,TRUE,"GENERAL"}</definedName>
    <definedName name="sfsdfs" localSheetId="51" hidden="1">{"TAB1",#N/A,TRUE,"GENERAL";"TAB2",#N/A,TRUE,"GENERAL";"TAB3",#N/A,TRUE,"GENERAL";"TAB4",#N/A,TRUE,"GENERAL";"TAB5",#N/A,TRUE,"GENERAL"}</definedName>
    <definedName name="sfsdfs" localSheetId="53" hidden="1">{"TAB1",#N/A,TRUE,"GENERAL";"TAB2",#N/A,TRUE,"GENERAL";"TAB3",#N/A,TRUE,"GENERAL";"TAB4",#N/A,TRUE,"GENERAL";"TAB5",#N/A,TRUE,"GENERAL"}</definedName>
    <definedName name="sfsdfs" localSheetId="55" hidden="1">{"TAB1",#N/A,TRUE,"GENERAL";"TAB2",#N/A,TRUE,"GENERAL";"TAB3",#N/A,TRUE,"GENERAL";"TAB4",#N/A,TRUE,"GENERAL";"TAB5",#N/A,TRUE,"GENERAL"}</definedName>
    <definedName name="sfsdfs" localSheetId="57" hidden="1">{"TAB1",#N/A,TRUE,"GENERAL";"TAB2",#N/A,TRUE,"GENERAL";"TAB3",#N/A,TRUE,"GENERAL";"TAB4",#N/A,TRUE,"GENERAL";"TAB5",#N/A,TRUE,"GENERAL"}</definedName>
    <definedName name="sfsdfs" localSheetId="59" hidden="1">{"TAB1",#N/A,TRUE,"GENERAL";"TAB2",#N/A,TRUE,"GENERAL";"TAB3",#N/A,TRUE,"GENERAL";"TAB4",#N/A,TRUE,"GENERAL";"TAB5",#N/A,TRUE,"GENERAL"}</definedName>
    <definedName name="sfsdfs" localSheetId="61" hidden="1">{"TAB1",#N/A,TRUE,"GENERAL";"TAB2",#N/A,TRUE,"GENERAL";"TAB3",#N/A,TRUE,"GENERAL";"TAB4",#N/A,TRUE,"GENERAL";"TAB5",#N/A,TRUE,"GENERAL"}</definedName>
    <definedName name="sfsdfs" localSheetId="63" hidden="1">{"TAB1",#N/A,TRUE,"GENERAL";"TAB2",#N/A,TRUE,"GENERAL";"TAB3",#N/A,TRUE,"GENERAL";"TAB4",#N/A,TRUE,"GENERAL";"TAB5",#N/A,TRUE,"GENERAL"}</definedName>
    <definedName name="sfsdfs" localSheetId="65" hidden="1">{"TAB1",#N/A,TRUE,"GENERAL";"TAB2",#N/A,TRUE,"GENERAL";"TAB3",#N/A,TRUE,"GENERAL";"TAB4",#N/A,TRUE,"GENERAL";"TAB5",#N/A,TRUE,"GENERAL"}</definedName>
    <definedName name="sfsdfs" localSheetId="67" hidden="1">{"TAB1",#N/A,TRUE,"GENERAL";"TAB2",#N/A,TRUE,"GENERAL";"TAB3",#N/A,TRUE,"GENERAL";"TAB4",#N/A,TRUE,"GENERAL";"TAB5",#N/A,TRUE,"GENERAL"}</definedName>
    <definedName name="sfsdfs" localSheetId="69" hidden="1">{"TAB1",#N/A,TRUE,"GENERAL";"TAB2",#N/A,TRUE,"GENERAL";"TAB3",#N/A,TRUE,"GENERAL";"TAB4",#N/A,TRUE,"GENERAL";"TAB5",#N/A,TRUE,"GENERAL"}</definedName>
    <definedName name="sfsdfs" localSheetId="71" hidden="1">{"TAB1",#N/A,TRUE,"GENERAL";"TAB2",#N/A,TRUE,"GENERAL";"TAB3",#N/A,TRUE,"GENERAL";"TAB4",#N/A,TRUE,"GENERAL";"TAB5",#N/A,TRUE,"GENERAL"}</definedName>
    <definedName name="sfsdfs" localSheetId="73" hidden="1">{"TAB1",#N/A,TRUE,"GENERAL";"TAB2",#N/A,TRUE,"GENERAL";"TAB3",#N/A,TRUE,"GENERAL";"TAB4",#N/A,TRUE,"GENERAL";"TAB5",#N/A,TRUE,"GENERAL"}</definedName>
    <definedName name="sfsdfs" localSheetId="75" hidden="1">{"TAB1",#N/A,TRUE,"GENERAL";"TAB2",#N/A,TRUE,"GENERAL";"TAB3",#N/A,TRUE,"GENERAL";"TAB4",#N/A,TRUE,"GENERAL";"TAB5",#N/A,TRUE,"GENERAL"}</definedName>
    <definedName name="sfsdfs" localSheetId="77" hidden="1">{"TAB1",#N/A,TRUE,"GENERAL";"TAB2",#N/A,TRUE,"GENERAL";"TAB3",#N/A,TRUE,"GENERAL";"TAB4",#N/A,TRUE,"GENERAL";"TAB5",#N/A,TRUE,"GENERAL"}</definedName>
    <definedName name="sfsdfs" localSheetId="79"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[67]steel!#REF!</definedName>
    <definedName name="SHEET">'[3]7422CW00'!#REF!</definedName>
    <definedName name="SHEET_KP">[67]steel!$C$7:$L$47</definedName>
    <definedName name="SHEET_MR">[67]steel!$C$7:$J$47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6">'1,1'!ERR</definedName>
    <definedName name="SI" localSheetId="28">'1,2'!ERR</definedName>
    <definedName name="SI" localSheetId="30">'1,3'!ERR</definedName>
    <definedName name="SI" localSheetId="81">'12,2'!ERR</definedName>
    <definedName name="SI" localSheetId="32">'2,1-7,2-10,1'!ERR</definedName>
    <definedName name="SI" localSheetId="34">'2,2-7,3-10,2'!ERR</definedName>
    <definedName name="SI" localSheetId="36">'2,3-10,3'!ERR</definedName>
    <definedName name="SI" localSheetId="38">'2,4-10,4'!ERR</definedName>
    <definedName name="SI" localSheetId="40">'3,1'!ERR</definedName>
    <definedName name="SI" localSheetId="42">'3,2'!ERR</definedName>
    <definedName name="SI" localSheetId="45">'3,3'!ERR</definedName>
    <definedName name="SI" localSheetId="47">'3,5'!ERR</definedName>
    <definedName name="SI" localSheetId="49">'3,6'!ERR</definedName>
    <definedName name="SI" localSheetId="51">'4,1'!ERR</definedName>
    <definedName name="SI" localSheetId="53">'5,1-11,1'!ERR</definedName>
    <definedName name="SI" localSheetId="55">'6,1-8,2-12,1'!ERR</definedName>
    <definedName name="SI" localSheetId="57">'6,2'!ERR</definedName>
    <definedName name="SI" localSheetId="59">'6,3'!ERR</definedName>
    <definedName name="SI" localSheetId="61">'6,4-9,2'!ERR</definedName>
    <definedName name="SI" localSheetId="63">'6,5-9,3'!ERR</definedName>
    <definedName name="SI" localSheetId="65">'6,6'!ERR</definedName>
    <definedName name="SI" localSheetId="67">'6,7'!ERR</definedName>
    <definedName name="SI" localSheetId="69">'6,8'!ERR</definedName>
    <definedName name="SI" localSheetId="71">'6,9'!ERR</definedName>
    <definedName name="SI" localSheetId="73">'7,1'!ERR</definedName>
    <definedName name="SI" localSheetId="75">'8,1- 3,4'!ERR</definedName>
    <definedName name="SI" localSheetId="77">'8,3'!ERR</definedName>
    <definedName name="SI" localSheetId="79">'9,1'!ERR</definedName>
    <definedName name="SI" localSheetId="3">[0]!ERR</definedName>
    <definedName name="si">#REF!</definedName>
    <definedName name="SINGOLO">'[3]7422CW00'!#REF!</definedName>
    <definedName name="SISISIS" localSheetId="26">'1,1'!ERR</definedName>
    <definedName name="SISISIS" localSheetId="28">'1,2'!ERR</definedName>
    <definedName name="SISISIS" localSheetId="30">'1,3'!ERR</definedName>
    <definedName name="SISISIS" localSheetId="81">'12,2'!ERR</definedName>
    <definedName name="SISISIS" localSheetId="32">'2,1-7,2-10,1'!ERR</definedName>
    <definedName name="SISISIS" localSheetId="34">'2,2-7,3-10,2'!ERR</definedName>
    <definedName name="SISISIS" localSheetId="36">'2,3-10,3'!ERR</definedName>
    <definedName name="SISISIS" localSheetId="38">'2,4-10,4'!ERR</definedName>
    <definedName name="SISISIS" localSheetId="40">'3,1'!ERR</definedName>
    <definedName name="SISISIS" localSheetId="42">'3,2'!ERR</definedName>
    <definedName name="SISISIS" localSheetId="45">'3,3'!ERR</definedName>
    <definedName name="SISISIS" localSheetId="47">'3,5'!ERR</definedName>
    <definedName name="SISISIS" localSheetId="49">'3,6'!ERR</definedName>
    <definedName name="SISISIS" localSheetId="51">'4,1'!ERR</definedName>
    <definedName name="SISISIS" localSheetId="53">'5,1-11,1'!ERR</definedName>
    <definedName name="SISISIS" localSheetId="55">'6,1-8,2-12,1'!ERR</definedName>
    <definedName name="SISISIS" localSheetId="57">'6,2'!ERR</definedName>
    <definedName name="SISISIS" localSheetId="59">'6,3'!ERR</definedName>
    <definedName name="SISISIS" localSheetId="61">'6,4-9,2'!ERR</definedName>
    <definedName name="SISISIS" localSheetId="63">'6,5-9,3'!ERR</definedName>
    <definedName name="SISISIS" localSheetId="65">'6,6'!ERR</definedName>
    <definedName name="SISISIS" localSheetId="67">'6,7'!ERR</definedName>
    <definedName name="SISISIS" localSheetId="69">'6,8'!ERR</definedName>
    <definedName name="SISISIS" localSheetId="71">'6,9'!ERR</definedName>
    <definedName name="SISISIS" localSheetId="73">'7,1'!ERR</definedName>
    <definedName name="SISISIS" localSheetId="75">'8,1- 3,4'!ERR</definedName>
    <definedName name="SISISIS" localSheetId="77">'8,3'!ERR</definedName>
    <definedName name="SISISIS" localSheetId="79">'9,1'!ERR</definedName>
    <definedName name="SISISIS">[0]!ERR</definedName>
    <definedName name="sk">#REF!</definedName>
    <definedName name="SL">#REF!</definedName>
    <definedName name="sm">#REF!</definedName>
    <definedName name="Smlv">'[11]DATOS CONTRATO'!$I$9</definedName>
    <definedName name="smlv01">[59]CONTRATO!$I$9</definedName>
    <definedName name="smlv2001">[59]CONTRATO!$H$9</definedName>
    <definedName name="SMML">'[91]ASPECTOS TECNICOS'!$O$12:$P$32</definedName>
    <definedName name="SN" localSheetId="26">[11]EMPRESA!$G$29</definedName>
    <definedName name="SN" localSheetId="28">[11]EMPRESA!$G$29</definedName>
    <definedName name="SN" localSheetId="30">[11]EMPRESA!$G$29</definedName>
    <definedName name="SN" localSheetId="81">[11]EMPRESA!$G$29</definedName>
    <definedName name="SN" localSheetId="32">[11]EMPRESA!$G$29</definedName>
    <definedName name="SN" localSheetId="34">[11]EMPRESA!$G$29</definedName>
    <definedName name="SN" localSheetId="36">[11]EMPRESA!$G$29</definedName>
    <definedName name="SN" localSheetId="38">[11]EMPRESA!$G$29</definedName>
    <definedName name="SN" localSheetId="40">[11]EMPRESA!$G$29</definedName>
    <definedName name="SN" localSheetId="42">[11]EMPRESA!$G$29</definedName>
    <definedName name="SN" localSheetId="45">[11]EMPRESA!$G$29</definedName>
    <definedName name="SN" localSheetId="47">[11]EMPRESA!$G$29</definedName>
    <definedName name="SN" localSheetId="49">[11]EMPRESA!$G$29</definedName>
    <definedName name="SN" localSheetId="51">[11]EMPRESA!$G$29</definedName>
    <definedName name="SN" localSheetId="53">[11]EMPRESA!$G$29</definedName>
    <definedName name="SN" localSheetId="55">[11]EMPRESA!$G$29</definedName>
    <definedName name="SN" localSheetId="57">[11]EMPRESA!$G$29</definedName>
    <definedName name="SN" localSheetId="59">[11]EMPRESA!$G$29</definedName>
    <definedName name="SN" localSheetId="61">[11]EMPRESA!$G$29</definedName>
    <definedName name="SN" localSheetId="63">[11]EMPRESA!$G$29</definedName>
    <definedName name="SN" localSheetId="65">[11]EMPRESA!$G$29</definedName>
    <definedName name="SN" localSheetId="67">[11]EMPRESA!$G$29</definedName>
    <definedName name="SN" localSheetId="69">[11]EMPRESA!$G$29</definedName>
    <definedName name="SN" localSheetId="71">[11]EMPRESA!$G$29</definedName>
    <definedName name="SN" localSheetId="73">[11]EMPRESA!$G$29</definedName>
    <definedName name="SN" localSheetId="75">[11]EMPRESA!$G$29</definedName>
    <definedName name="SN" localSheetId="77">[11]EMPRESA!$G$29</definedName>
    <definedName name="SN" localSheetId="79">[11]EMPRESA!$G$29</definedName>
    <definedName name="SN" localSheetId="3">[11]EMPRESA!$G$29</definedName>
    <definedName name="sn">#REF!</definedName>
    <definedName name="snw">#REF!</definedName>
    <definedName name="sñ">#REF!</definedName>
    <definedName name="so">#REF!</definedName>
    <definedName name="SOLD._4_">#REF!</definedName>
    <definedName name="SOLD._6_">#REF!</definedName>
    <definedName name="SOLD._8_">#REF!</definedName>
    <definedName name="solver_adj" localSheetId="26" hidden="1">'1,1'!#REF!</definedName>
    <definedName name="solver_adj" localSheetId="28" hidden="1">'1,2'!#REF!</definedName>
    <definedName name="solver_adj" localSheetId="30" hidden="1">'1,3'!#REF!</definedName>
    <definedName name="solver_adj" localSheetId="81" hidden="1">'12,2'!#REF!</definedName>
    <definedName name="solver_adj" localSheetId="32" hidden="1">'2,1-7,2-10,1'!#REF!</definedName>
    <definedName name="solver_adj" localSheetId="34" hidden="1">'2,2-7,3-10,2'!#REF!</definedName>
    <definedName name="solver_adj" localSheetId="36" hidden="1">'2,3-10,3'!#REF!</definedName>
    <definedName name="solver_adj" localSheetId="38" hidden="1">'2,4-10,4'!#REF!</definedName>
    <definedName name="solver_adj" localSheetId="40" hidden="1">'3,1'!#REF!</definedName>
    <definedName name="solver_adj" localSheetId="42" hidden="1">'3,2'!#REF!</definedName>
    <definedName name="solver_adj" localSheetId="45" hidden="1">'3,3'!#REF!</definedName>
    <definedName name="solver_adj" localSheetId="47" hidden="1">'3,5'!#REF!</definedName>
    <definedName name="solver_adj" localSheetId="49" hidden="1">'3,6'!#REF!</definedName>
    <definedName name="solver_adj" localSheetId="51" hidden="1">'4,1'!#REF!</definedName>
    <definedName name="solver_adj" localSheetId="53" hidden="1">'5,1-11,1'!#REF!</definedName>
    <definedName name="solver_adj" localSheetId="55" hidden="1">'6,1-8,2-12,1'!#REF!</definedName>
    <definedName name="solver_adj" localSheetId="57" hidden="1">'6,2'!#REF!</definedName>
    <definedName name="solver_adj" localSheetId="59" hidden="1">'6,3'!#REF!</definedName>
    <definedName name="solver_adj" localSheetId="61" hidden="1">'6,4-9,2'!#REF!</definedName>
    <definedName name="solver_adj" localSheetId="63" hidden="1">'6,5-9,3'!#REF!</definedName>
    <definedName name="solver_adj" localSheetId="65" hidden="1">'6,6'!#REF!</definedName>
    <definedName name="solver_adj" localSheetId="67" hidden="1">'6,7'!#REF!</definedName>
    <definedName name="solver_adj" localSheetId="69" hidden="1">'6,8'!#REF!</definedName>
    <definedName name="solver_adj" localSheetId="71" hidden="1">'6,9'!#REF!</definedName>
    <definedName name="solver_adj" localSheetId="73" hidden="1">'7,1'!#REF!</definedName>
    <definedName name="solver_adj" localSheetId="75" hidden="1">'8,1- 3,4'!#REF!</definedName>
    <definedName name="solver_adj" localSheetId="77" hidden="1">'8,3'!#REF!</definedName>
    <definedName name="solver_adj" localSheetId="79" hidden="1">'9,1'!#REF!</definedName>
    <definedName name="solver_adj" localSheetId="3" hidden="1">'PRESUPUESTO OFICIAL (Entidad)'!#REF!</definedName>
    <definedName name="solver_cvg" localSheetId="26" hidden="1">0.0001</definedName>
    <definedName name="solver_cvg" localSheetId="28" hidden="1">0.0001</definedName>
    <definedName name="solver_cvg" localSheetId="30" hidden="1">0.0001</definedName>
    <definedName name="solver_cvg" localSheetId="81" hidden="1">0.0001</definedName>
    <definedName name="solver_cvg" localSheetId="32" hidden="1">0.0001</definedName>
    <definedName name="solver_cvg" localSheetId="34" hidden="1">0.0001</definedName>
    <definedName name="solver_cvg" localSheetId="36" hidden="1">0.0001</definedName>
    <definedName name="solver_cvg" localSheetId="38" hidden="1">0.0001</definedName>
    <definedName name="solver_cvg" localSheetId="40" hidden="1">0.0001</definedName>
    <definedName name="solver_cvg" localSheetId="42" hidden="1">0.0001</definedName>
    <definedName name="solver_cvg" localSheetId="45" hidden="1">0.0001</definedName>
    <definedName name="solver_cvg" localSheetId="47" hidden="1">0.0001</definedName>
    <definedName name="solver_cvg" localSheetId="49" hidden="1">0.0001</definedName>
    <definedName name="solver_cvg" localSheetId="51" hidden="1">0.0001</definedName>
    <definedName name="solver_cvg" localSheetId="53" hidden="1">0.0001</definedName>
    <definedName name="solver_cvg" localSheetId="55" hidden="1">0.0001</definedName>
    <definedName name="solver_cvg" localSheetId="57" hidden="1">0.0001</definedName>
    <definedName name="solver_cvg" localSheetId="59" hidden="1">0.0001</definedName>
    <definedName name="solver_cvg" localSheetId="61" hidden="1">0.0001</definedName>
    <definedName name="solver_cvg" localSheetId="63" hidden="1">0.0001</definedName>
    <definedName name="solver_cvg" localSheetId="65" hidden="1">0.0001</definedName>
    <definedName name="solver_cvg" localSheetId="67" hidden="1">0.0001</definedName>
    <definedName name="solver_cvg" localSheetId="69" hidden="1">0.0001</definedName>
    <definedName name="solver_cvg" localSheetId="71" hidden="1">0.0001</definedName>
    <definedName name="solver_cvg" localSheetId="73" hidden="1">0.0001</definedName>
    <definedName name="solver_cvg" localSheetId="75" hidden="1">0.0001</definedName>
    <definedName name="solver_cvg" localSheetId="77" hidden="1">0.0001</definedName>
    <definedName name="solver_cvg" localSheetId="79" hidden="1">0.0001</definedName>
    <definedName name="solver_cvg" localSheetId="3" hidden="1">0.0001</definedName>
    <definedName name="solver_drv" localSheetId="26" hidden="1">1</definedName>
    <definedName name="solver_drv" localSheetId="28" hidden="1">1</definedName>
    <definedName name="solver_drv" localSheetId="30" hidden="1">1</definedName>
    <definedName name="solver_drv" localSheetId="81" hidden="1">1</definedName>
    <definedName name="solver_drv" localSheetId="32" hidden="1">1</definedName>
    <definedName name="solver_drv" localSheetId="34" hidden="1">1</definedName>
    <definedName name="solver_drv" localSheetId="36" hidden="1">1</definedName>
    <definedName name="solver_drv" localSheetId="38" hidden="1">1</definedName>
    <definedName name="solver_drv" localSheetId="40" hidden="1">1</definedName>
    <definedName name="solver_drv" localSheetId="42" hidden="1">1</definedName>
    <definedName name="solver_drv" localSheetId="45" hidden="1">1</definedName>
    <definedName name="solver_drv" localSheetId="47" hidden="1">1</definedName>
    <definedName name="solver_drv" localSheetId="49" hidden="1">1</definedName>
    <definedName name="solver_drv" localSheetId="51" hidden="1">1</definedName>
    <definedName name="solver_drv" localSheetId="53" hidden="1">1</definedName>
    <definedName name="solver_drv" localSheetId="55" hidden="1">1</definedName>
    <definedName name="solver_drv" localSheetId="57" hidden="1">1</definedName>
    <definedName name="solver_drv" localSheetId="59" hidden="1">1</definedName>
    <definedName name="solver_drv" localSheetId="61" hidden="1">1</definedName>
    <definedName name="solver_drv" localSheetId="63" hidden="1">1</definedName>
    <definedName name="solver_drv" localSheetId="65" hidden="1">1</definedName>
    <definedName name="solver_drv" localSheetId="67" hidden="1">1</definedName>
    <definedName name="solver_drv" localSheetId="69" hidden="1">1</definedName>
    <definedName name="solver_drv" localSheetId="71" hidden="1">1</definedName>
    <definedName name="solver_drv" localSheetId="73" hidden="1">1</definedName>
    <definedName name="solver_drv" localSheetId="75" hidden="1">1</definedName>
    <definedName name="solver_drv" localSheetId="77" hidden="1">1</definedName>
    <definedName name="solver_drv" localSheetId="79" hidden="1">1</definedName>
    <definedName name="solver_drv" localSheetId="3" hidden="1">1</definedName>
    <definedName name="solver_est" localSheetId="26" hidden="1">1</definedName>
    <definedName name="solver_est" localSheetId="28" hidden="1">1</definedName>
    <definedName name="solver_est" localSheetId="30" hidden="1">1</definedName>
    <definedName name="solver_est" localSheetId="81" hidden="1">1</definedName>
    <definedName name="solver_est" localSheetId="32" hidden="1">1</definedName>
    <definedName name="solver_est" localSheetId="34" hidden="1">1</definedName>
    <definedName name="solver_est" localSheetId="36" hidden="1">1</definedName>
    <definedName name="solver_est" localSheetId="38" hidden="1">1</definedName>
    <definedName name="solver_est" localSheetId="40" hidden="1">1</definedName>
    <definedName name="solver_est" localSheetId="42" hidden="1">1</definedName>
    <definedName name="solver_est" localSheetId="45" hidden="1">1</definedName>
    <definedName name="solver_est" localSheetId="47" hidden="1">1</definedName>
    <definedName name="solver_est" localSheetId="49" hidden="1">1</definedName>
    <definedName name="solver_est" localSheetId="51" hidden="1">1</definedName>
    <definedName name="solver_est" localSheetId="53" hidden="1">1</definedName>
    <definedName name="solver_est" localSheetId="55" hidden="1">1</definedName>
    <definedName name="solver_est" localSheetId="57" hidden="1">1</definedName>
    <definedName name="solver_est" localSheetId="59" hidden="1">1</definedName>
    <definedName name="solver_est" localSheetId="61" hidden="1">1</definedName>
    <definedName name="solver_est" localSheetId="63" hidden="1">1</definedName>
    <definedName name="solver_est" localSheetId="65" hidden="1">1</definedName>
    <definedName name="solver_est" localSheetId="67" hidden="1">1</definedName>
    <definedName name="solver_est" localSheetId="69" hidden="1">1</definedName>
    <definedName name="solver_est" localSheetId="71" hidden="1">1</definedName>
    <definedName name="solver_est" localSheetId="73" hidden="1">1</definedName>
    <definedName name="solver_est" localSheetId="75" hidden="1">1</definedName>
    <definedName name="solver_est" localSheetId="77" hidden="1">1</definedName>
    <definedName name="solver_est" localSheetId="79" hidden="1">1</definedName>
    <definedName name="solver_est" localSheetId="3" hidden="1">1</definedName>
    <definedName name="solver_itr" localSheetId="26" hidden="1">100</definedName>
    <definedName name="solver_itr" localSheetId="28" hidden="1">100</definedName>
    <definedName name="solver_itr" localSheetId="30" hidden="1">100</definedName>
    <definedName name="solver_itr" localSheetId="81" hidden="1">100</definedName>
    <definedName name="solver_itr" localSheetId="32" hidden="1">100</definedName>
    <definedName name="solver_itr" localSheetId="34" hidden="1">100</definedName>
    <definedName name="solver_itr" localSheetId="36" hidden="1">100</definedName>
    <definedName name="solver_itr" localSheetId="38" hidden="1">100</definedName>
    <definedName name="solver_itr" localSheetId="40" hidden="1">100</definedName>
    <definedName name="solver_itr" localSheetId="42" hidden="1">100</definedName>
    <definedName name="solver_itr" localSheetId="45" hidden="1">100</definedName>
    <definedName name="solver_itr" localSheetId="47" hidden="1">100</definedName>
    <definedName name="solver_itr" localSheetId="49" hidden="1">100</definedName>
    <definedName name="solver_itr" localSheetId="51" hidden="1">100</definedName>
    <definedName name="solver_itr" localSheetId="53" hidden="1">100</definedName>
    <definedName name="solver_itr" localSheetId="55" hidden="1">100</definedName>
    <definedName name="solver_itr" localSheetId="57" hidden="1">100</definedName>
    <definedName name="solver_itr" localSheetId="59" hidden="1">100</definedName>
    <definedName name="solver_itr" localSheetId="61" hidden="1">100</definedName>
    <definedName name="solver_itr" localSheetId="63" hidden="1">100</definedName>
    <definedName name="solver_itr" localSheetId="65" hidden="1">100</definedName>
    <definedName name="solver_itr" localSheetId="67" hidden="1">100</definedName>
    <definedName name="solver_itr" localSheetId="69" hidden="1">100</definedName>
    <definedName name="solver_itr" localSheetId="71" hidden="1">100</definedName>
    <definedName name="solver_itr" localSheetId="73" hidden="1">100</definedName>
    <definedName name="solver_itr" localSheetId="75" hidden="1">100</definedName>
    <definedName name="solver_itr" localSheetId="77" hidden="1">100</definedName>
    <definedName name="solver_itr" localSheetId="79" hidden="1">100</definedName>
    <definedName name="solver_itr" localSheetId="3" hidden="1">100</definedName>
    <definedName name="solver_lhs1" localSheetId="26" hidden="1">'1,1'!#REF!</definedName>
    <definedName name="solver_lhs1" localSheetId="28" hidden="1">'1,2'!#REF!</definedName>
    <definedName name="solver_lhs1" localSheetId="30" hidden="1">'1,3'!#REF!</definedName>
    <definedName name="solver_lhs1" localSheetId="81" hidden="1">'12,2'!#REF!</definedName>
    <definedName name="solver_lhs1" localSheetId="32" hidden="1">'2,1-7,2-10,1'!#REF!</definedName>
    <definedName name="solver_lhs1" localSheetId="34" hidden="1">'2,2-7,3-10,2'!#REF!</definedName>
    <definedName name="solver_lhs1" localSheetId="36" hidden="1">'2,3-10,3'!#REF!</definedName>
    <definedName name="solver_lhs1" localSheetId="38" hidden="1">'2,4-10,4'!#REF!</definedName>
    <definedName name="solver_lhs1" localSheetId="40" hidden="1">'3,1'!#REF!</definedName>
    <definedName name="solver_lhs1" localSheetId="42" hidden="1">'3,2'!#REF!</definedName>
    <definedName name="solver_lhs1" localSheetId="45" hidden="1">'3,3'!#REF!</definedName>
    <definedName name="solver_lhs1" localSheetId="47" hidden="1">'3,5'!#REF!</definedName>
    <definedName name="solver_lhs1" localSheetId="49" hidden="1">'3,6'!#REF!</definedName>
    <definedName name="solver_lhs1" localSheetId="51" hidden="1">'4,1'!#REF!</definedName>
    <definedName name="solver_lhs1" localSheetId="53" hidden="1">'5,1-11,1'!#REF!</definedName>
    <definedName name="solver_lhs1" localSheetId="55" hidden="1">'6,1-8,2-12,1'!#REF!</definedName>
    <definedName name="solver_lhs1" localSheetId="57" hidden="1">'6,2'!#REF!</definedName>
    <definedName name="solver_lhs1" localSheetId="59" hidden="1">'6,3'!#REF!</definedName>
    <definedName name="solver_lhs1" localSheetId="61" hidden="1">'6,4-9,2'!#REF!</definedName>
    <definedName name="solver_lhs1" localSheetId="63" hidden="1">'6,5-9,3'!#REF!</definedName>
    <definedName name="solver_lhs1" localSheetId="65" hidden="1">'6,6'!#REF!</definedName>
    <definedName name="solver_lhs1" localSheetId="67" hidden="1">'6,7'!#REF!</definedName>
    <definedName name="solver_lhs1" localSheetId="69" hidden="1">'6,8'!#REF!</definedName>
    <definedName name="solver_lhs1" localSheetId="71" hidden="1">'6,9'!#REF!</definedName>
    <definedName name="solver_lhs1" localSheetId="73" hidden="1">'7,1'!#REF!</definedName>
    <definedName name="solver_lhs1" localSheetId="75" hidden="1">'8,1- 3,4'!#REF!</definedName>
    <definedName name="solver_lhs1" localSheetId="77" hidden="1">'8,3'!#REF!</definedName>
    <definedName name="solver_lhs1" localSheetId="79" hidden="1">'9,1'!#REF!</definedName>
    <definedName name="solver_lhs1" localSheetId="3" hidden="1">'PRESUPUESTO OFICIAL (Entidad)'!$K$81</definedName>
    <definedName name="solver_lin" localSheetId="26" hidden="1">2</definedName>
    <definedName name="solver_lin" localSheetId="28" hidden="1">2</definedName>
    <definedName name="solver_lin" localSheetId="30" hidden="1">2</definedName>
    <definedName name="solver_lin" localSheetId="81" hidden="1">2</definedName>
    <definedName name="solver_lin" localSheetId="32" hidden="1">2</definedName>
    <definedName name="solver_lin" localSheetId="34" hidden="1">2</definedName>
    <definedName name="solver_lin" localSheetId="36" hidden="1">2</definedName>
    <definedName name="solver_lin" localSheetId="38" hidden="1">2</definedName>
    <definedName name="solver_lin" localSheetId="40" hidden="1">2</definedName>
    <definedName name="solver_lin" localSheetId="42" hidden="1">2</definedName>
    <definedName name="solver_lin" localSheetId="45" hidden="1">2</definedName>
    <definedName name="solver_lin" localSheetId="47" hidden="1">2</definedName>
    <definedName name="solver_lin" localSheetId="49" hidden="1">2</definedName>
    <definedName name="solver_lin" localSheetId="51" hidden="1">2</definedName>
    <definedName name="solver_lin" localSheetId="53" hidden="1">2</definedName>
    <definedName name="solver_lin" localSheetId="55" hidden="1">2</definedName>
    <definedName name="solver_lin" localSheetId="57" hidden="1">2</definedName>
    <definedName name="solver_lin" localSheetId="59" hidden="1">2</definedName>
    <definedName name="solver_lin" localSheetId="61" hidden="1">2</definedName>
    <definedName name="solver_lin" localSheetId="63" hidden="1">2</definedName>
    <definedName name="solver_lin" localSheetId="65" hidden="1">2</definedName>
    <definedName name="solver_lin" localSheetId="67" hidden="1">2</definedName>
    <definedName name="solver_lin" localSheetId="69" hidden="1">2</definedName>
    <definedName name="solver_lin" localSheetId="71" hidden="1">2</definedName>
    <definedName name="solver_lin" localSheetId="73" hidden="1">2</definedName>
    <definedName name="solver_lin" localSheetId="75" hidden="1">2</definedName>
    <definedName name="solver_lin" localSheetId="77" hidden="1">2</definedName>
    <definedName name="solver_lin" localSheetId="79" hidden="1">2</definedName>
    <definedName name="solver_lin" localSheetId="3" hidden="1">2</definedName>
    <definedName name="solver_neg" localSheetId="26" hidden="1">2</definedName>
    <definedName name="solver_neg" localSheetId="28" hidden="1">2</definedName>
    <definedName name="solver_neg" localSheetId="30" hidden="1">2</definedName>
    <definedName name="solver_neg" localSheetId="81" hidden="1">2</definedName>
    <definedName name="solver_neg" localSheetId="32" hidden="1">2</definedName>
    <definedName name="solver_neg" localSheetId="34" hidden="1">2</definedName>
    <definedName name="solver_neg" localSheetId="36" hidden="1">2</definedName>
    <definedName name="solver_neg" localSheetId="38" hidden="1">2</definedName>
    <definedName name="solver_neg" localSheetId="40" hidden="1">2</definedName>
    <definedName name="solver_neg" localSheetId="42" hidden="1">2</definedName>
    <definedName name="solver_neg" localSheetId="45" hidden="1">2</definedName>
    <definedName name="solver_neg" localSheetId="47" hidden="1">2</definedName>
    <definedName name="solver_neg" localSheetId="49" hidden="1">2</definedName>
    <definedName name="solver_neg" localSheetId="51" hidden="1">2</definedName>
    <definedName name="solver_neg" localSheetId="53" hidden="1">2</definedName>
    <definedName name="solver_neg" localSheetId="55" hidden="1">2</definedName>
    <definedName name="solver_neg" localSheetId="57" hidden="1">2</definedName>
    <definedName name="solver_neg" localSheetId="59" hidden="1">2</definedName>
    <definedName name="solver_neg" localSheetId="61" hidden="1">2</definedName>
    <definedName name="solver_neg" localSheetId="63" hidden="1">2</definedName>
    <definedName name="solver_neg" localSheetId="65" hidden="1">2</definedName>
    <definedName name="solver_neg" localSheetId="67" hidden="1">2</definedName>
    <definedName name="solver_neg" localSheetId="69" hidden="1">2</definedName>
    <definedName name="solver_neg" localSheetId="71" hidden="1">2</definedName>
    <definedName name="solver_neg" localSheetId="73" hidden="1">2</definedName>
    <definedName name="solver_neg" localSheetId="75" hidden="1">2</definedName>
    <definedName name="solver_neg" localSheetId="77" hidden="1">2</definedName>
    <definedName name="solver_neg" localSheetId="79" hidden="1">2</definedName>
    <definedName name="solver_neg" localSheetId="3" hidden="1">2</definedName>
    <definedName name="solver_num" localSheetId="26" hidden="1">1</definedName>
    <definedName name="solver_num" localSheetId="28" hidden="1">1</definedName>
    <definedName name="solver_num" localSheetId="30" hidden="1">1</definedName>
    <definedName name="solver_num" localSheetId="81" hidden="1">1</definedName>
    <definedName name="solver_num" localSheetId="32" hidden="1">1</definedName>
    <definedName name="solver_num" localSheetId="34" hidden="1">1</definedName>
    <definedName name="solver_num" localSheetId="36" hidden="1">1</definedName>
    <definedName name="solver_num" localSheetId="38" hidden="1">1</definedName>
    <definedName name="solver_num" localSheetId="40" hidden="1">1</definedName>
    <definedName name="solver_num" localSheetId="42" hidden="1">1</definedName>
    <definedName name="solver_num" localSheetId="45" hidden="1">1</definedName>
    <definedName name="solver_num" localSheetId="47" hidden="1">1</definedName>
    <definedName name="solver_num" localSheetId="49" hidden="1">1</definedName>
    <definedName name="solver_num" localSheetId="51" hidden="1">1</definedName>
    <definedName name="solver_num" localSheetId="53" hidden="1">1</definedName>
    <definedName name="solver_num" localSheetId="55" hidden="1">1</definedName>
    <definedName name="solver_num" localSheetId="57" hidden="1">1</definedName>
    <definedName name="solver_num" localSheetId="59" hidden="1">1</definedName>
    <definedName name="solver_num" localSheetId="61" hidden="1">1</definedName>
    <definedName name="solver_num" localSheetId="63" hidden="1">1</definedName>
    <definedName name="solver_num" localSheetId="65" hidden="1">1</definedName>
    <definedName name="solver_num" localSheetId="67" hidden="1">1</definedName>
    <definedName name="solver_num" localSheetId="69" hidden="1">1</definedName>
    <definedName name="solver_num" localSheetId="71" hidden="1">1</definedName>
    <definedName name="solver_num" localSheetId="73" hidden="1">1</definedName>
    <definedName name="solver_num" localSheetId="75" hidden="1">1</definedName>
    <definedName name="solver_num" localSheetId="77" hidden="1">1</definedName>
    <definedName name="solver_num" localSheetId="79" hidden="1">1</definedName>
    <definedName name="solver_num" localSheetId="3" hidden="1">1</definedName>
    <definedName name="solver_nwt" localSheetId="26" hidden="1">1</definedName>
    <definedName name="solver_nwt" localSheetId="28" hidden="1">1</definedName>
    <definedName name="solver_nwt" localSheetId="30" hidden="1">1</definedName>
    <definedName name="solver_nwt" localSheetId="81" hidden="1">1</definedName>
    <definedName name="solver_nwt" localSheetId="32" hidden="1">1</definedName>
    <definedName name="solver_nwt" localSheetId="34" hidden="1">1</definedName>
    <definedName name="solver_nwt" localSheetId="36" hidden="1">1</definedName>
    <definedName name="solver_nwt" localSheetId="38" hidden="1">1</definedName>
    <definedName name="solver_nwt" localSheetId="40" hidden="1">1</definedName>
    <definedName name="solver_nwt" localSheetId="42" hidden="1">1</definedName>
    <definedName name="solver_nwt" localSheetId="45" hidden="1">1</definedName>
    <definedName name="solver_nwt" localSheetId="47" hidden="1">1</definedName>
    <definedName name="solver_nwt" localSheetId="49" hidden="1">1</definedName>
    <definedName name="solver_nwt" localSheetId="51" hidden="1">1</definedName>
    <definedName name="solver_nwt" localSheetId="53" hidden="1">1</definedName>
    <definedName name="solver_nwt" localSheetId="55" hidden="1">1</definedName>
    <definedName name="solver_nwt" localSheetId="57" hidden="1">1</definedName>
    <definedName name="solver_nwt" localSheetId="59" hidden="1">1</definedName>
    <definedName name="solver_nwt" localSheetId="61" hidden="1">1</definedName>
    <definedName name="solver_nwt" localSheetId="63" hidden="1">1</definedName>
    <definedName name="solver_nwt" localSheetId="65" hidden="1">1</definedName>
    <definedName name="solver_nwt" localSheetId="67" hidden="1">1</definedName>
    <definedName name="solver_nwt" localSheetId="69" hidden="1">1</definedName>
    <definedName name="solver_nwt" localSheetId="71" hidden="1">1</definedName>
    <definedName name="solver_nwt" localSheetId="73" hidden="1">1</definedName>
    <definedName name="solver_nwt" localSheetId="75" hidden="1">1</definedName>
    <definedName name="solver_nwt" localSheetId="77" hidden="1">1</definedName>
    <definedName name="solver_nwt" localSheetId="79" hidden="1">1</definedName>
    <definedName name="solver_nwt" localSheetId="3" hidden="1">1</definedName>
    <definedName name="solver_opt" localSheetId="26" hidden="1">'1,1'!#REF!</definedName>
    <definedName name="solver_opt" localSheetId="28" hidden="1">'1,2'!#REF!</definedName>
    <definedName name="solver_opt" localSheetId="30" hidden="1">'1,3'!#REF!</definedName>
    <definedName name="solver_opt" localSheetId="81" hidden="1">'12,2'!#REF!</definedName>
    <definedName name="solver_opt" localSheetId="32" hidden="1">'2,1-7,2-10,1'!#REF!</definedName>
    <definedName name="solver_opt" localSheetId="34" hidden="1">'2,2-7,3-10,2'!#REF!</definedName>
    <definedName name="solver_opt" localSheetId="36" hidden="1">'2,3-10,3'!#REF!</definedName>
    <definedName name="solver_opt" localSheetId="38" hidden="1">'2,4-10,4'!#REF!</definedName>
    <definedName name="solver_opt" localSheetId="40" hidden="1">'3,1'!#REF!</definedName>
    <definedName name="solver_opt" localSheetId="42" hidden="1">'3,2'!#REF!</definedName>
    <definedName name="solver_opt" localSheetId="45" hidden="1">'3,3'!#REF!</definedName>
    <definedName name="solver_opt" localSheetId="47" hidden="1">'3,5'!#REF!</definedName>
    <definedName name="solver_opt" localSheetId="49" hidden="1">'3,6'!#REF!</definedName>
    <definedName name="solver_opt" localSheetId="51" hidden="1">'4,1'!#REF!</definedName>
    <definedName name="solver_opt" localSheetId="53" hidden="1">'5,1-11,1'!#REF!</definedName>
    <definedName name="solver_opt" localSheetId="55" hidden="1">'6,1-8,2-12,1'!#REF!</definedName>
    <definedName name="solver_opt" localSheetId="57" hidden="1">'6,2'!#REF!</definedName>
    <definedName name="solver_opt" localSheetId="59" hidden="1">'6,3'!#REF!</definedName>
    <definedName name="solver_opt" localSheetId="61" hidden="1">'6,4-9,2'!#REF!</definedName>
    <definedName name="solver_opt" localSheetId="63" hidden="1">'6,5-9,3'!#REF!</definedName>
    <definedName name="solver_opt" localSheetId="65" hidden="1">'6,6'!#REF!</definedName>
    <definedName name="solver_opt" localSheetId="67" hidden="1">'6,7'!#REF!</definedName>
    <definedName name="solver_opt" localSheetId="69" hidden="1">'6,8'!#REF!</definedName>
    <definedName name="solver_opt" localSheetId="71" hidden="1">'6,9'!#REF!</definedName>
    <definedName name="solver_opt" localSheetId="73" hidden="1">'7,1'!#REF!</definedName>
    <definedName name="solver_opt" localSheetId="75" hidden="1">'8,1- 3,4'!#REF!</definedName>
    <definedName name="solver_opt" localSheetId="77" hidden="1">'8,3'!#REF!</definedName>
    <definedName name="solver_opt" localSheetId="79" hidden="1">'9,1'!#REF!</definedName>
    <definedName name="solver_opt" localSheetId="3" hidden="1">'PRESUPUESTO OFICIAL (Entidad)'!$K$81</definedName>
    <definedName name="solver_pre" localSheetId="26" hidden="1">0.000001</definedName>
    <definedName name="solver_pre" localSheetId="28" hidden="1">0.000001</definedName>
    <definedName name="solver_pre" localSheetId="30" hidden="1">0.000001</definedName>
    <definedName name="solver_pre" localSheetId="81" hidden="1">0.000001</definedName>
    <definedName name="solver_pre" localSheetId="32" hidden="1">0.000001</definedName>
    <definedName name="solver_pre" localSheetId="34" hidden="1">0.000001</definedName>
    <definedName name="solver_pre" localSheetId="36" hidden="1">0.000001</definedName>
    <definedName name="solver_pre" localSheetId="38" hidden="1">0.000001</definedName>
    <definedName name="solver_pre" localSheetId="40" hidden="1">0.000001</definedName>
    <definedName name="solver_pre" localSheetId="42" hidden="1">0.000001</definedName>
    <definedName name="solver_pre" localSheetId="45" hidden="1">0.000001</definedName>
    <definedName name="solver_pre" localSheetId="47" hidden="1">0.000001</definedName>
    <definedName name="solver_pre" localSheetId="49" hidden="1">0.000001</definedName>
    <definedName name="solver_pre" localSheetId="51" hidden="1">0.000001</definedName>
    <definedName name="solver_pre" localSheetId="53" hidden="1">0.000001</definedName>
    <definedName name="solver_pre" localSheetId="55" hidden="1">0.000001</definedName>
    <definedName name="solver_pre" localSheetId="57" hidden="1">0.000001</definedName>
    <definedName name="solver_pre" localSheetId="59" hidden="1">0.000001</definedName>
    <definedName name="solver_pre" localSheetId="61" hidden="1">0.000001</definedName>
    <definedName name="solver_pre" localSheetId="63" hidden="1">0.000001</definedName>
    <definedName name="solver_pre" localSheetId="65" hidden="1">0.000001</definedName>
    <definedName name="solver_pre" localSheetId="67" hidden="1">0.000001</definedName>
    <definedName name="solver_pre" localSheetId="69" hidden="1">0.000001</definedName>
    <definedName name="solver_pre" localSheetId="71" hidden="1">0.000001</definedName>
    <definedName name="solver_pre" localSheetId="73" hidden="1">0.000001</definedName>
    <definedName name="solver_pre" localSheetId="75" hidden="1">0.000001</definedName>
    <definedName name="solver_pre" localSheetId="77" hidden="1">0.000001</definedName>
    <definedName name="solver_pre" localSheetId="79" hidden="1">0.000001</definedName>
    <definedName name="solver_pre" localSheetId="3" hidden="1">0.000001</definedName>
    <definedName name="solver_rel1" localSheetId="26" hidden="1">2</definedName>
    <definedName name="solver_rel1" localSheetId="28" hidden="1">2</definedName>
    <definedName name="solver_rel1" localSheetId="30" hidden="1">2</definedName>
    <definedName name="solver_rel1" localSheetId="81" hidden="1">2</definedName>
    <definedName name="solver_rel1" localSheetId="32" hidden="1">2</definedName>
    <definedName name="solver_rel1" localSheetId="34" hidden="1">2</definedName>
    <definedName name="solver_rel1" localSheetId="36" hidden="1">2</definedName>
    <definedName name="solver_rel1" localSheetId="38" hidden="1">2</definedName>
    <definedName name="solver_rel1" localSheetId="40" hidden="1">2</definedName>
    <definedName name="solver_rel1" localSheetId="42" hidden="1">2</definedName>
    <definedName name="solver_rel1" localSheetId="45" hidden="1">2</definedName>
    <definedName name="solver_rel1" localSheetId="47" hidden="1">2</definedName>
    <definedName name="solver_rel1" localSheetId="49" hidden="1">2</definedName>
    <definedName name="solver_rel1" localSheetId="51" hidden="1">2</definedName>
    <definedName name="solver_rel1" localSheetId="53" hidden="1">2</definedName>
    <definedName name="solver_rel1" localSheetId="55" hidden="1">2</definedName>
    <definedName name="solver_rel1" localSheetId="57" hidden="1">2</definedName>
    <definedName name="solver_rel1" localSheetId="59" hidden="1">2</definedName>
    <definedName name="solver_rel1" localSheetId="61" hidden="1">2</definedName>
    <definedName name="solver_rel1" localSheetId="63" hidden="1">2</definedName>
    <definedName name="solver_rel1" localSheetId="65" hidden="1">2</definedName>
    <definedName name="solver_rel1" localSheetId="67" hidden="1">2</definedName>
    <definedName name="solver_rel1" localSheetId="69" hidden="1">2</definedName>
    <definedName name="solver_rel1" localSheetId="71" hidden="1">2</definedName>
    <definedName name="solver_rel1" localSheetId="73" hidden="1">2</definedName>
    <definedName name="solver_rel1" localSheetId="75" hidden="1">2</definedName>
    <definedName name="solver_rel1" localSheetId="77" hidden="1">2</definedName>
    <definedName name="solver_rel1" localSheetId="79" hidden="1">2</definedName>
    <definedName name="solver_rel1" localSheetId="3" hidden="1">2</definedName>
    <definedName name="solver_rhs1" localSheetId="26" hidden="1">'1,1'!#REF!</definedName>
    <definedName name="solver_rhs1" localSheetId="28" hidden="1">'1,2'!#REF!</definedName>
    <definedName name="solver_rhs1" localSheetId="30" hidden="1">'1,3'!#REF!</definedName>
    <definedName name="solver_rhs1" localSheetId="81" hidden="1">'12,2'!#REF!</definedName>
    <definedName name="solver_rhs1" localSheetId="32" hidden="1">'2,1-7,2-10,1'!#REF!</definedName>
    <definedName name="solver_rhs1" localSheetId="34" hidden="1">'2,2-7,3-10,2'!#REF!</definedName>
    <definedName name="solver_rhs1" localSheetId="36" hidden="1">'2,3-10,3'!#REF!</definedName>
    <definedName name="solver_rhs1" localSheetId="38" hidden="1">'2,4-10,4'!#REF!</definedName>
    <definedName name="solver_rhs1" localSheetId="40" hidden="1">'3,1'!#REF!</definedName>
    <definedName name="solver_rhs1" localSheetId="42" hidden="1">'3,2'!#REF!</definedName>
    <definedName name="solver_rhs1" localSheetId="45" hidden="1">'3,3'!#REF!</definedName>
    <definedName name="solver_rhs1" localSheetId="47" hidden="1">'3,5'!#REF!</definedName>
    <definedName name="solver_rhs1" localSheetId="49" hidden="1">'3,6'!#REF!</definedName>
    <definedName name="solver_rhs1" localSheetId="51" hidden="1">'4,1'!#REF!</definedName>
    <definedName name="solver_rhs1" localSheetId="53" hidden="1">'5,1-11,1'!#REF!</definedName>
    <definedName name="solver_rhs1" localSheetId="55" hidden="1">'6,1-8,2-12,1'!#REF!</definedName>
    <definedName name="solver_rhs1" localSheetId="57" hidden="1">'6,2'!#REF!</definedName>
    <definedName name="solver_rhs1" localSheetId="59" hidden="1">'6,3'!#REF!</definedName>
    <definedName name="solver_rhs1" localSheetId="61" hidden="1">'6,4-9,2'!#REF!</definedName>
    <definedName name="solver_rhs1" localSheetId="63" hidden="1">'6,5-9,3'!#REF!</definedName>
    <definedName name="solver_rhs1" localSheetId="65" hidden="1">'6,6'!#REF!</definedName>
    <definedName name="solver_rhs1" localSheetId="67" hidden="1">'6,7'!#REF!</definedName>
    <definedName name="solver_rhs1" localSheetId="69" hidden="1">'6,8'!#REF!</definedName>
    <definedName name="solver_rhs1" localSheetId="71" hidden="1">'6,9'!#REF!</definedName>
    <definedName name="solver_rhs1" localSheetId="73" hidden="1">'7,1'!#REF!</definedName>
    <definedName name="solver_rhs1" localSheetId="75" hidden="1">'8,1- 3,4'!#REF!</definedName>
    <definedName name="solver_rhs1" localSheetId="77" hidden="1">'8,3'!#REF!</definedName>
    <definedName name="solver_rhs1" localSheetId="79" hidden="1">'9,1'!#REF!</definedName>
    <definedName name="solver_rhs1" localSheetId="3" hidden="1">'PRESUPUESTO OFICIAL (Entidad)'!$K$82</definedName>
    <definedName name="solver_scl" localSheetId="26" hidden="1">2</definedName>
    <definedName name="solver_scl" localSheetId="28" hidden="1">2</definedName>
    <definedName name="solver_scl" localSheetId="30" hidden="1">2</definedName>
    <definedName name="solver_scl" localSheetId="81" hidden="1">2</definedName>
    <definedName name="solver_scl" localSheetId="32" hidden="1">2</definedName>
    <definedName name="solver_scl" localSheetId="34" hidden="1">2</definedName>
    <definedName name="solver_scl" localSheetId="36" hidden="1">2</definedName>
    <definedName name="solver_scl" localSheetId="38" hidden="1">2</definedName>
    <definedName name="solver_scl" localSheetId="40" hidden="1">2</definedName>
    <definedName name="solver_scl" localSheetId="42" hidden="1">2</definedName>
    <definedName name="solver_scl" localSheetId="45" hidden="1">2</definedName>
    <definedName name="solver_scl" localSheetId="47" hidden="1">2</definedName>
    <definedName name="solver_scl" localSheetId="49" hidden="1">2</definedName>
    <definedName name="solver_scl" localSheetId="51" hidden="1">2</definedName>
    <definedName name="solver_scl" localSheetId="53" hidden="1">2</definedName>
    <definedName name="solver_scl" localSheetId="55" hidden="1">2</definedName>
    <definedName name="solver_scl" localSheetId="57" hidden="1">2</definedName>
    <definedName name="solver_scl" localSheetId="59" hidden="1">2</definedName>
    <definedName name="solver_scl" localSheetId="61" hidden="1">2</definedName>
    <definedName name="solver_scl" localSheetId="63" hidden="1">2</definedName>
    <definedName name="solver_scl" localSheetId="65" hidden="1">2</definedName>
    <definedName name="solver_scl" localSheetId="67" hidden="1">2</definedName>
    <definedName name="solver_scl" localSheetId="69" hidden="1">2</definedName>
    <definedName name="solver_scl" localSheetId="71" hidden="1">2</definedName>
    <definedName name="solver_scl" localSheetId="73" hidden="1">2</definedName>
    <definedName name="solver_scl" localSheetId="75" hidden="1">2</definedName>
    <definedName name="solver_scl" localSheetId="77" hidden="1">2</definedName>
    <definedName name="solver_scl" localSheetId="79" hidden="1">2</definedName>
    <definedName name="solver_scl" localSheetId="3" hidden="1">2</definedName>
    <definedName name="solver_sho" localSheetId="26" hidden="1">2</definedName>
    <definedName name="solver_sho" localSheetId="28" hidden="1">2</definedName>
    <definedName name="solver_sho" localSheetId="30" hidden="1">2</definedName>
    <definedName name="solver_sho" localSheetId="81" hidden="1">2</definedName>
    <definedName name="solver_sho" localSheetId="32" hidden="1">2</definedName>
    <definedName name="solver_sho" localSheetId="34" hidden="1">2</definedName>
    <definedName name="solver_sho" localSheetId="36" hidden="1">2</definedName>
    <definedName name="solver_sho" localSheetId="38" hidden="1">2</definedName>
    <definedName name="solver_sho" localSheetId="40" hidden="1">2</definedName>
    <definedName name="solver_sho" localSheetId="42" hidden="1">2</definedName>
    <definedName name="solver_sho" localSheetId="45" hidden="1">2</definedName>
    <definedName name="solver_sho" localSheetId="47" hidden="1">2</definedName>
    <definedName name="solver_sho" localSheetId="49" hidden="1">2</definedName>
    <definedName name="solver_sho" localSheetId="51" hidden="1">2</definedName>
    <definedName name="solver_sho" localSheetId="53" hidden="1">2</definedName>
    <definedName name="solver_sho" localSheetId="55" hidden="1">2</definedName>
    <definedName name="solver_sho" localSheetId="57" hidden="1">2</definedName>
    <definedName name="solver_sho" localSheetId="59" hidden="1">2</definedName>
    <definedName name="solver_sho" localSheetId="61" hidden="1">2</definedName>
    <definedName name="solver_sho" localSheetId="63" hidden="1">2</definedName>
    <definedName name="solver_sho" localSheetId="65" hidden="1">2</definedName>
    <definedName name="solver_sho" localSheetId="67" hidden="1">2</definedName>
    <definedName name="solver_sho" localSheetId="69" hidden="1">2</definedName>
    <definedName name="solver_sho" localSheetId="71" hidden="1">2</definedName>
    <definedName name="solver_sho" localSheetId="73" hidden="1">2</definedName>
    <definedName name="solver_sho" localSheetId="75" hidden="1">2</definedName>
    <definedName name="solver_sho" localSheetId="77" hidden="1">2</definedName>
    <definedName name="solver_sho" localSheetId="79" hidden="1">2</definedName>
    <definedName name="solver_sho" localSheetId="3" hidden="1">2</definedName>
    <definedName name="solver_tim" localSheetId="26" hidden="1">100</definedName>
    <definedName name="solver_tim" localSheetId="28" hidden="1">100</definedName>
    <definedName name="solver_tim" localSheetId="30" hidden="1">100</definedName>
    <definedName name="solver_tim" localSheetId="81" hidden="1">100</definedName>
    <definedName name="solver_tim" localSheetId="32" hidden="1">100</definedName>
    <definedName name="solver_tim" localSheetId="34" hidden="1">100</definedName>
    <definedName name="solver_tim" localSheetId="36" hidden="1">100</definedName>
    <definedName name="solver_tim" localSheetId="38" hidden="1">100</definedName>
    <definedName name="solver_tim" localSheetId="40" hidden="1">100</definedName>
    <definedName name="solver_tim" localSheetId="42" hidden="1">100</definedName>
    <definedName name="solver_tim" localSheetId="45" hidden="1">100</definedName>
    <definedName name="solver_tim" localSheetId="47" hidden="1">100</definedName>
    <definedName name="solver_tim" localSheetId="49" hidden="1">100</definedName>
    <definedName name="solver_tim" localSheetId="51" hidden="1">100</definedName>
    <definedName name="solver_tim" localSheetId="53" hidden="1">100</definedName>
    <definedName name="solver_tim" localSheetId="55" hidden="1">100</definedName>
    <definedName name="solver_tim" localSheetId="57" hidden="1">100</definedName>
    <definedName name="solver_tim" localSheetId="59" hidden="1">100</definedName>
    <definedName name="solver_tim" localSheetId="61" hidden="1">100</definedName>
    <definedName name="solver_tim" localSheetId="63" hidden="1">100</definedName>
    <definedName name="solver_tim" localSheetId="65" hidden="1">100</definedName>
    <definedName name="solver_tim" localSheetId="67" hidden="1">100</definedName>
    <definedName name="solver_tim" localSheetId="69" hidden="1">100</definedName>
    <definedName name="solver_tim" localSheetId="71" hidden="1">100</definedName>
    <definedName name="solver_tim" localSheetId="73" hidden="1">100</definedName>
    <definedName name="solver_tim" localSheetId="75" hidden="1">100</definedName>
    <definedName name="solver_tim" localSheetId="77" hidden="1">100</definedName>
    <definedName name="solver_tim" localSheetId="79" hidden="1">100</definedName>
    <definedName name="solver_tim" localSheetId="3" hidden="1">100</definedName>
    <definedName name="solver_tol" localSheetId="26" hidden="1">0.05</definedName>
    <definedName name="solver_tol" localSheetId="28" hidden="1">0.05</definedName>
    <definedName name="solver_tol" localSheetId="30" hidden="1">0.05</definedName>
    <definedName name="solver_tol" localSheetId="81" hidden="1">0.05</definedName>
    <definedName name="solver_tol" localSheetId="32" hidden="1">0.05</definedName>
    <definedName name="solver_tol" localSheetId="34" hidden="1">0.05</definedName>
    <definedName name="solver_tol" localSheetId="36" hidden="1">0.05</definedName>
    <definedName name="solver_tol" localSheetId="38" hidden="1">0.05</definedName>
    <definedName name="solver_tol" localSheetId="40" hidden="1">0.05</definedName>
    <definedName name="solver_tol" localSheetId="42" hidden="1">0.05</definedName>
    <definedName name="solver_tol" localSheetId="45" hidden="1">0.05</definedName>
    <definedName name="solver_tol" localSheetId="47" hidden="1">0.05</definedName>
    <definedName name="solver_tol" localSheetId="49" hidden="1">0.05</definedName>
    <definedName name="solver_tol" localSheetId="51" hidden="1">0.05</definedName>
    <definedName name="solver_tol" localSheetId="53" hidden="1">0.05</definedName>
    <definedName name="solver_tol" localSheetId="55" hidden="1">0.05</definedName>
    <definedName name="solver_tol" localSheetId="57" hidden="1">0.05</definedName>
    <definedName name="solver_tol" localSheetId="59" hidden="1">0.05</definedName>
    <definedName name="solver_tol" localSheetId="61" hidden="1">0.05</definedName>
    <definedName name="solver_tol" localSheetId="63" hidden="1">0.05</definedName>
    <definedName name="solver_tol" localSheetId="65" hidden="1">0.05</definedName>
    <definedName name="solver_tol" localSheetId="67" hidden="1">0.05</definedName>
    <definedName name="solver_tol" localSheetId="69" hidden="1">0.05</definedName>
    <definedName name="solver_tol" localSheetId="71" hidden="1">0.05</definedName>
    <definedName name="solver_tol" localSheetId="73" hidden="1">0.05</definedName>
    <definedName name="solver_tol" localSheetId="75" hidden="1">0.05</definedName>
    <definedName name="solver_tol" localSheetId="77" hidden="1">0.05</definedName>
    <definedName name="solver_tol" localSheetId="79" hidden="1">0.05</definedName>
    <definedName name="solver_tol" localSheetId="3" hidden="1">0.05</definedName>
    <definedName name="solver_typ" localSheetId="26" hidden="1">3</definedName>
    <definedName name="solver_typ" localSheetId="28" hidden="1">3</definedName>
    <definedName name="solver_typ" localSheetId="30" hidden="1">3</definedName>
    <definedName name="solver_typ" localSheetId="81" hidden="1">3</definedName>
    <definedName name="solver_typ" localSheetId="32" hidden="1">3</definedName>
    <definedName name="solver_typ" localSheetId="34" hidden="1">3</definedName>
    <definedName name="solver_typ" localSheetId="36" hidden="1">3</definedName>
    <definedName name="solver_typ" localSheetId="38" hidden="1">3</definedName>
    <definedName name="solver_typ" localSheetId="40" hidden="1">3</definedName>
    <definedName name="solver_typ" localSheetId="42" hidden="1">3</definedName>
    <definedName name="solver_typ" localSheetId="45" hidden="1">3</definedName>
    <definedName name="solver_typ" localSheetId="47" hidden="1">3</definedName>
    <definedName name="solver_typ" localSheetId="49" hidden="1">3</definedName>
    <definedName name="solver_typ" localSheetId="51" hidden="1">3</definedName>
    <definedName name="solver_typ" localSheetId="53" hidden="1">3</definedName>
    <definedName name="solver_typ" localSheetId="55" hidden="1">3</definedName>
    <definedName name="solver_typ" localSheetId="57" hidden="1">3</definedName>
    <definedName name="solver_typ" localSheetId="59" hidden="1">3</definedName>
    <definedName name="solver_typ" localSheetId="61" hidden="1">3</definedName>
    <definedName name="solver_typ" localSheetId="63" hidden="1">3</definedName>
    <definedName name="solver_typ" localSheetId="65" hidden="1">3</definedName>
    <definedName name="solver_typ" localSheetId="67" hidden="1">3</definedName>
    <definedName name="solver_typ" localSheetId="69" hidden="1">3</definedName>
    <definedName name="solver_typ" localSheetId="71" hidden="1">3</definedName>
    <definedName name="solver_typ" localSheetId="73" hidden="1">3</definedName>
    <definedName name="solver_typ" localSheetId="75" hidden="1">3</definedName>
    <definedName name="solver_typ" localSheetId="77" hidden="1">3</definedName>
    <definedName name="solver_typ" localSheetId="79" hidden="1">3</definedName>
    <definedName name="solver_typ" localSheetId="3" hidden="1">3</definedName>
    <definedName name="solver_val" localSheetId="26" hidden="1">490454</definedName>
    <definedName name="solver_val" localSheetId="28" hidden="1">490454</definedName>
    <definedName name="solver_val" localSheetId="30" hidden="1">490454</definedName>
    <definedName name="solver_val" localSheetId="81" hidden="1">490454</definedName>
    <definedName name="solver_val" localSheetId="32" hidden="1">490454</definedName>
    <definedName name="solver_val" localSheetId="34" hidden="1">490454</definedName>
    <definedName name="solver_val" localSheetId="36" hidden="1">490454</definedName>
    <definedName name="solver_val" localSheetId="38" hidden="1">490454</definedName>
    <definedName name="solver_val" localSheetId="40" hidden="1">490454</definedName>
    <definedName name="solver_val" localSheetId="42" hidden="1">490454</definedName>
    <definedName name="solver_val" localSheetId="45" hidden="1">490454</definedName>
    <definedName name="solver_val" localSheetId="47" hidden="1">490454</definedName>
    <definedName name="solver_val" localSheetId="49" hidden="1">490454</definedName>
    <definedName name="solver_val" localSheetId="51" hidden="1">490454</definedName>
    <definedName name="solver_val" localSheetId="53" hidden="1">490454</definedName>
    <definedName name="solver_val" localSheetId="55" hidden="1">490454</definedName>
    <definedName name="solver_val" localSheetId="57" hidden="1">490454</definedName>
    <definedName name="solver_val" localSheetId="59" hidden="1">490454</definedName>
    <definedName name="solver_val" localSheetId="61" hidden="1">490454</definedName>
    <definedName name="solver_val" localSheetId="63" hidden="1">490454</definedName>
    <definedName name="solver_val" localSheetId="65" hidden="1">490454</definedName>
    <definedName name="solver_val" localSheetId="67" hidden="1">490454</definedName>
    <definedName name="solver_val" localSheetId="69" hidden="1">490454</definedName>
    <definedName name="solver_val" localSheetId="71" hidden="1">490454</definedName>
    <definedName name="solver_val" localSheetId="73" hidden="1">490454</definedName>
    <definedName name="solver_val" localSheetId="75" hidden="1">490454</definedName>
    <definedName name="solver_val" localSheetId="77" hidden="1">490454</definedName>
    <definedName name="solver_val" localSheetId="79" hidden="1">490454</definedName>
    <definedName name="solver_val" localSheetId="3" hidden="1">63899000000</definedName>
    <definedName name="sr">#REF!</definedName>
    <definedName name="srwrwr" localSheetId="26"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8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40" hidden="1">{"TAB1",#N/A,TRUE,"GENERAL";"TAB2",#N/A,TRUE,"GENERAL";"TAB3",#N/A,TRUE,"GENERAL";"TAB4",#N/A,TRUE,"GENERAL";"TAB5",#N/A,TRUE,"GENERAL"}</definedName>
    <definedName name="srwrwr" localSheetId="42" hidden="1">{"TAB1",#N/A,TRUE,"GENERAL";"TAB2",#N/A,TRUE,"GENERAL";"TAB3",#N/A,TRUE,"GENERAL";"TAB4",#N/A,TRUE,"GENERAL";"TAB5",#N/A,TRUE,"GENERAL"}</definedName>
    <definedName name="srwrwr" localSheetId="45" hidden="1">{"TAB1",#N/A,TRUE,"GENERAL";"TAB2",#N/A,TRUE,"GENERAL";"TAB3",#N/A,TRUE,"GENERAL";"TAB4",#N/A,TRUE,"GENERAL";"TAB5",#N/A,TRUE,"GENERAL"}</definedName>
    <definedName name="srwrwr" localSheetId="47" hidden="1">{"TAB1",#N/A,TRUE,"GENERAL";"TAB2",#N/A,TRUE,"GENERAL";"TAB3",#N/A,TRUE,"GENERAL";"TAB4",#N/A,TRUE,"GENERAL";"TAB5",#N/A,TRUE,"GENERAL"}</definedName>
    <definedName name="srwrwr" localSheetId="49" hidden="1">{"TAB1",#N/A,TRUE,"GENERAL";"TAB2",#N/A,TRUE,"GENERAL";"TAB3",#N/A,TRUE,"GENERAL";"TAB4",#N/A,TRUE,"GENERAL";"TAB5",#N/A,TRUE,"GENERAL"}</definedName>
    <definedName name="srwrwr" localSheetId="51" hidden="1">{"TAB1",#N/A,TRUE,"GENERAL";"TAB2",#N/A,TRUE,"GENERAL";"TAB3",#N/A,TRUE,"GENERAL";"TAB4",#N/A,TRUE,"GENERAL";"TAB5",#N/A,TRUE,"GENERAL"}</definedName>
    <definedName name="srwrwr" localSheetId="53" hidden="1">{"TAB1",#N/A,TRUE,"GENERAL";"TAB2",#N/A,TRUE,"GENERAL";"TAB3",#N/A,TRUE,"GENERAL";"TAB4",#N/A,TRUE,"GENERAL";"TAB5",#N/A,TRUE,"GENERAL"}</definedName>
    <definedName name="srwrwr" localSheetId="55" hidden="1">{"TAB1",#N/A,TRUE,"GENERAL";"TAB2",#N/A,TRUE,"GENERAL";"TAB3",#N/A,TRUE,"GENERAL";"TAB4",#N/A,TRUE,"GENERAL";"TAB5",#N/A,TRUE,"GENERAL"}</definedName>
    <definedName name="srwrwr" localSheetId="57" hidden="1">{"TAB1",#N/A,TRUE,"GENERAL";"TAB2",#N/A,TRUE,"GENERAL";"TAB3",#N/A,TRUE,"GENERAL";"TAB4",#N/A,TRUE,"GENERAL";"TAB5",#N/A,TRUE,"GENERAL"}</definedName>
    <definedName name="srwrwr" localSheetId="59" hidden="1">{"TAB1",#N/A,TRUE,"GENERAL";"TAB2",#N/A,TRUE,"GENERAL";"TAB3",#N/A,TRUE,"GENERAL";"TAB4",#N/A,TRUE,"GENERAL";"TAB5",#N/A,TRUE,"GENERAL"}</definedName>
    <definedName name="srwrwr" localSheetId="61" hidden="1">{"TAB1",#N/A,TRUE,"GENERAL";"TAB2",#N/A,TRUE,"GENERAL";"TAB3",#N/A,TRUE,"GENERAL";"TAB4",#N/A,TRUE,"GENERAL";"TAB5",#N/A,TRUE,"GENERAL"}</definedName>
    <definedName name="srwrwr" localSheetId="63" hidden="1">{"TAB1",#N/A,TRUE,"GENERAL";"TAB2",#N/A,TRUE,"GENERAL";"TAB3",#N/A,TRUE,"GENERAL";"TAB4",#N/A,TRUE,"GENERAL";"TAB5",#N/A,TRUE,"GENERAL"}</definedName>
    <definedName name="srwrwr" localSheetId="65" hidden="1">{"TAB1",#N/A,TRUE,"GENERAL";"TAB2",#N/A,TRUE,"GENERAL";"TAB3",#N/A,TRUE,"GENERAL";"TAB4",#N/A,TRUE,"GENERAL";"TAB5",#N/A,TRUE,"GENERAL"}</definedName>
    <definedName name="srwrwr" localSheetId="67" hidden="1">{"TAB1",#N/A,TRUE,"GENERAL";"TAB2",#N/A,TRUE,"GENERAL";"TAB3",#N/A,TRUE,"GENERAL";"TAB4",#N/A,TRUE,"GENERAL";"TAB5",#N/A,TRUE,"GENERAL"}</definedName>
    <definedName name="srwrwr" localSheetId="69" hidden="1">{"TAB1",#N/A,TRUE,"GENERAL";"TAB2",#N/A,TRUE,"GENERAL";"TAB3",#N/A,TRUE,"GENERAL";"TAB4",#N/A,TRUE,"GENERAL";"TAB5",#N/A,TRUE,"GENERAL"}</definedName>
    <definedName name="srwrwr" localSheetId="71" hidden="1">{"TAB1",#N/A,TRUE,"GENERAL";"TAB2",#N/A,TRUE,"GENERAL";"TAB3",#N/A,TRUE,"GENERAL";"TAB4",#N/A,TRUE,"GENERAL";"TAB5",#N/A,TRUE,"GENERAL"}</definedName>
    <definedName name="srwrwr" localSheetId="73" hidden="1">{"TAB1",#N/A,TRUE,"GENERAL";"TAB2",#N/A,TRUE,"GENERAL";"TAB3",#N/A,TRUE,"GENERAL";"TAB4",#N/A,TRUE,"GENERAL";"TAB5",#N/A,TRUE,"GENERAL"}</definedName>
    <definedName name="srwrwr" localSheetId="75" hidden="1">{"TAB1",#N/A,TRUE,"GENERAL";"TAB2",#N/A,TRUE,"GENERAL";"TAB3",#N/A,TRUE,"GENERAL";"TAB4",#N/A,TRUE,"GENERAL";"TAB5",#N/A,TRUE,"GENERAL"}</definedName>
    <definedName name="srwrwr" localSheetId="77" hidden="1">{"TAB1",#N/A,TRUE,"GENERAL";"TAB2",#N/A,TRUE,"GENERAL";"TAB3",#N/A,TRUE,"GENERAL";"TAB4",#N/A,TRUE,"GENERAL";"TAB5",#N/A,TRUE,"GENERAL"}</definedName>
    <definedName name="srwrwr" localSheetId="79"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6">#REF!</definedName>
    <definedName name="SS" localSheetId="28">#REF!</definedName>
    <definedName name="SS" localSheetId="30">#REF!</definedName>
    <definedName name="SS" localSheetId="81">#REF!</definedName>
    <definedName name="SS" localSheetId="32">#REF!</definedName>
    <definedName name="SS" localSheetId="34">#REF!</definedName>
    <definedName name="SS" localSheetId="36">#REF!</definedName>
    <definedName name="SS" localSheetId="38">#REF!</definedName>
    <definedName name="SS" localSheetId="40">#REF!</definedName>
    <definedName name="SS" localSheetId="42">#REF!</definedName>
    <definedName name="SS" localSheetId="45">#REF!</definedName>
    <definedName name="SS" localSheetId="47">#REF!</definedName>
    <definedName name="SS" localSheetId="49">#REF!</definedName>
    <definedName name="SS" localSheetId="51">#REF!</definedName>
    <definedName name="SS" localSheetId="53">#REF!</definedName>
    <definedName name="SS" localSheetId="55">#REF!</definedName>
    <definedName name="SS" localSheetId="57">#REF!</definedName>
    <definedName name="SS" localSheetId="59">#REF!</definedName>
    <definedName name="SS" localSheetId="61">#REF!</definedName>
    <definedName name="SS" localSheetId="63">#REF!</definedName>
    <definedName name="SS" localSheetId="65">#REF!</definedName>
    <definedName name="SS" localSheetId="67">#REF!</definedName>
    <definedName name="SS" localSheetId="69">#REF!</definedName>
    <definedName name="SS" localSheetId="71">#REF!</definedName>
    <definedName name="SS" localSheetId="73">#REF!</definedName>
    <definedName name="SS" localSheetId="75">#REF!</definedName>
    <definedName name="SS" localSheetId="77">#REF!</definedName>
    <definedName name="SS" localSheetId="79">#REF!</definedName>
    <definedName name="SS" localSheetId="3">#REF!</definedName>
    <definedName name="ss">#REF!</definedName>
    <definedName name="SS_AVG_SIZE">#REF!</definedName>
    <definedName name="SS_WELDING">#REF!</definedName>
    <definedName name="ssa">[81]Hoja1!$C$25</definedName>
    <definedName name="SSAS">#REF!</definedName>
    <definedName name="ssh">[81]Hoja1!$C$24</definedName>
    <definedName name="sss" localSheetId="26">MODULO10.auto_abrir</definedName>
    <definedName name="sss" localSheetId="28">MODULO10.auto_abrir</definedName>
    <definedName name="sss" localSheetId="30">MODULO10.auto_abrir</definedName>
    <definedName name="sss" localSheetId="81">MODULO10.auto_abrir</definedName>
    <definedName name="sss" localSheetId="32">MODULO10.auto_abrir</definedName>
    <definedName name="sss" localSheetId="34">MODULO10.auto_abrir</definedName>
    <definedName name="sss" localSheetId="36">MODULO10.auto_abrir</definedName>
    <definedName name="sss" localSheetId="38">MODULO10.auto_abrir</definedName>
    <definedName name="sss" localSheetId="40">MODULO10.auto_abrir</definedName>
    <definedName name="sss" localSheetId="42">MODULO10.auto_abrir</definedName>
    <definedName name="sss" localSheetId="45">MODULO10.auto_abrir</definedName>
    <definedName name="sss" localSheetId="47">MODULO10.auto_abrir</definedName>
    <definedName name="sss" localSheetId="49">MODULO10.auto_abrir</definedName>
    <definedName name="sss" localSheetId="51">MODULO10.auto_abrir</definedName>
    <definedName name="sss" localSheetId="53">MODULO10.auto_abrir</definedName>
    <definedName name="sss" localSheetId="55">MODULO10.auto_abrir</definedName>
    <definedName name="sss" localSheetId="57">MODULO10.auto_abrir</definedName>
    <definedName name="sss" localSheetId="59">MODULO10.auto_abrir</definedName>
    <definedName name="sss" localSheetId="61">MODULO10.auto_abrir</definedName>
    <definedName name="sss" localSheetId="63">MODULO10.auto_abrir</definedName>
    <definedName name="sss" localSheetId="65">MODULO10.auto_abrir</definedName>
    <definedName name="sss" localSheetId="67">MODULO10.auto_abrir</definedName>
    <definedName name="sss" localSheetId="69">MODULO10.auto_abrir</definedName>
    <definedName name="sss" localSheetId="71">MODULO10.auto_abrir</definedName>
    <definedName name="sss" localSheetId="73">MODULO10.auto_abrir</definedName>
    <definedName name="sss" localSheetId="75">MODULO10.auto_abrir</definedName>
    <definedName name="sss" localSheetId="77">MODULO10.auto_abrir</definedName>
    <definedName name="sss" localSheetId="79">MODULO10.auto_abrir</definedName>
    <definedName name="sss" localSheetId="3">MODULO10.auto_abrir</definedName>
    <definedName name="sss">MODULO10.auto_abrir</definedName>
    <definedName name="sssasas">[70]Estruc.ICEL!#REF!</definedName>
    <definedName name="SSSS" localSheetId="26">'1,1'!ERR</definedName>
    <definedName name="SSSS" localSheetId="28">'1,2'!ERR</definedName>
    <definedName name="SSSS" localSheetId="30">'1,3'!ERR</definedName>
    <definedName name="SSSS" localSheetId="81">'12,2'!ERR</definedName>
    <definedName name="SSSS" localSheetId="32">'2,1-7,2-10,1'!ERR</definedName>
    <definedName name="SSSS" localSheetId="34">'2,2-7,3-10,2'!ERR</definedName>
    <definedName name="SSSS" localSheetId="36">'2,3-10,3'!ERR</definedName>
    <definedName name="SSSS" localSheetId="38">'2,4-10,4'!ERR</definedName>
    <definedName name="SSSS" localSheetId="40">'3,1'!ERR</definedName>
    <definedName name="SSSS" localSheetId="42">'3,2'!ERR</definedName>
    <definedName name="SSSS" localSheetId="45">'3,3'!ERR</definedName>
    <definedName name="SSSS" localSheetId="47">'3,5'!ERR</definedName>
    <definedName name="SSSS" localSheetId="49">'3,6'!ERR</definedName>
    <definedName name="SSSS" localSheetId="51">'4,1'!ERR</definedName>
    <definedName name="SSSS" localSheetId="53">'5,1-11,1'!ERR</definedName>
    <definedName name="SSSS" localSheetId="55">'6,1-8,2-12,1'!ERR</definedName>
    <definedName name="SSSS" localSheetId="57">'6,2'!ERR</definedName>
    <definedName name="SSSS" localSheetId="59">'6,3'!ERR</definedName>
    <definedName name="SSSS" localSheetId="61">'6,4-9,2'!ERR</definedName>
    <definedName name="SSSS" localSheetId="63">'6,5-9,3'!ERR</definedName>
    <definedName name="SSSS" localSheetId="65">'6,6'!ERR</definedName>
    <definedName name="SSSS" localSheetId="67">'6,7'!ERR</definedName>
    <definedName name="SSSS" localSheetId="69">'6,8'!ERR</definedName>
    <definedName name="SSSS" localSheetId="71">'6,9'!ERR</definedName>
    <definedName name="SSSS" localSheetId="73">'7,1'!ERR</definedName>
    <definedName name="SSSS" localSheetId="75">'8,1- 3,4'!ERR</definedName>
    <definedName name="SSSS" localSheetId="77">'8,3'!ERR</definedName>
    <definedName name="SSSS" localSheetId="79">'9,1'!ERR</definedName>
    <definedName name="SSSS">[0]!ERR</definedName>
    <definedName name="SSSSS" localSheetId="56">#REF!</definedName>
    <definedName name="SSSSS" localSheetId="58">#REF!</definedName>
    <definedName name="SSSSS" localSheetId="60">#REF!</definedName>
    <definedName name="SSSSS" localSheetId="62">#REF!</definedName>
    <definedName name="SSSSS" localSheetId="64">#REF!</definedName>
    <definedName name="SSSSS" localSheetId="66">#REF!</definedName>
    <definedName name="SSSSS" localSheetId="68">#REF!</definedName>
    <definedName name="SSSSS">#REF!</definedName>
    <definedName name="sssss7" localSheetId="26" hidden="1">{"via1",#N/A,TRUE,"general";"via2",#N/A,TRUE,"general";"via3",#N/A,TRUE,"general"}</definedName>
    <definedName name="sssss7" localSheetId="28" hidden="1">{"via1",#N/A,TRUE,"general";"via2",#N/A,TRUE,"general";"via3",#N/A,TRUE,"general"}</definedName>
    <definedName name="sssss7" localSheetId="30" hidden="1">{"via1",#N/A,TRUE,"general";"via2",#N/A,TRUE,"general";"via3",#N/A,TRUE,"general"}</definedName>
    <definedName name="sssss7" localSheetId="81" hidden="1">{"via1",#N/A,TRUE,"general";"via2",#N/A,TRUE,"general";"via3",#N/A,TRUE,"general"}</definedName>
    <definedName name="sssss7" localSheetId="32" hidden="1">{"via1",#N/A,TRUE,"general";"via2",#N/A,TRUE,"general";"via3",#N/A,TRUE,"general"}</definedName>
    <definedName name="sssss7" localSheetId="34" hidden="1">{"via1",#N/A,TRUE,"general";"via2",#N/A,TRUE,"general";"via3",#N/A,TRUE,"general"}</definedName>
    <definedName name="sssss7" localSheetId="36" hidden="1">{"via1",#N/A,TRUE,"general";"via2",#N/A,TRUE,"general";"via3",#N/A,TRUE,"general"}</definedName>
    <definedName name="sssss7" localSheetId="38" hidden="1">{"via1",#N/A,TRUE,"general";"via2",#N/A,TRUE,"general";"via3",#N/A,TRUE,"general"}</definedName>
    <definedName name="sssss7" localSheetId="40" hidden="1">{"via1",#N/A,TRUE,"general";"via2",#N/A,TRUE,"general";"via3",#N/A,TRUE,"general"}</definedName>
    <definedName name="sssss7" localSheetId="42" hidden="1">{"via1",#N/A,TRUE,"general";"via2",#N/A,TRUE,"general";"via3",#N/A,TRUE,"general"}</definedName>
    <definedName name="sssss7" localSheetId="45" hidden="1">{"via1",#N/A,TRUE,"general";"via2",#N/A,TRUE,"general";"via3",#N/A,TRUE,"general"}</definedName>
    <definedName name="sssss7" localSheetId="47" hidden="1">{"via1",#N/A,TRUE,"general";"via2",#N/A,TRUE,"general";"via3",#N/A,TRUE,"general"}</definedName>
    <definedName name="sssss7" localSheetId="49" hidden="1">{"via1",#N/A,TRUE,"general";"via2",#N/A,TRUE,"general";"via3",#N/A,TRUE,"general"}</definedName>
    <definedName name="sssss7" localSheetId="51" hidden="1">{"via1",#N/A,TRUE,"general";"via2",#N/A,TRUE,"general";"via3",#N/A,TRUE,"general"}</definedName>
    <definedName name="sssss7" localSheetId="53" hidden="1">{"via1",#N/A,TRUE,"general";"via2",#N/A,TRUE,"general";"via3",#N/A,TRUE,"general"}</definedName>
    <definedName name="sssss7" localSheetId="55" hidden="1">{"via1",#N/A,TRUE,"general";"via2",#N/A,TRUE,"general";"via3",#N/A,TRUE,"general"}</definedName>
    <definedName name="sssss7" localSheetId="57" hidden="1">{"via1",#N/A,TRUE,"general";"via2",#N/A,TRUE,"general";"via3",#N/A,TRUE,"general"}</definedName>
    <definedName name="sssss7" localSheetId="59" hidden="1">{"via1",#N/A,TRUE,"general";"via2",#N/A,TRUE,"general";"via3",#N/A,TRUE,"general"}</definedName>
    <definedName name="sssss7" localSheetId="61" hidden="1">{"via1",#N/A,TRUE,"general";"via2",#N/A,TRUE,"general";"via3",#N/A,TRUE,"general"}</definedName>
    <definedName name="sssss7" localSheetId="63" hidden="1">{"via1",#N/A,TRUE,"general";"via2",#N/A,TRUE,"general";"via3",#N/A,TRUE,"general"}</definedName>
    <definedName name="sssss7" localSheetId="65" hidden="1">{"via1",#N/A,TRUE,"general";"via2",#N/A,TRUE,"general";"via3",#N/A,TRUE,"general"}</definedName>
    <definedName name="sssss7" localSheetId="67" hidden="1">{"via1",#N/A,TRUE,"general";"via2",#N/A,TRUE,"general";"via3",#N/A,TRUE,"general"}</definedName>
    <definedName name="sssss7" localSheetId="69" hidden="1">{"via1",#N/A,TRUE,"general";"via2",#N/A,TRUE,"general";"via3",#N/A,TRUE,"general"}</definedName>
    <definedName name="sssss7" localSheetId="71" hidden="1">{"via1",#N/A,TRUE,"general";"via2",#N/A,TRUE,"general";"via3",#N/A,TRUE,"general"}</definedName>
    <definedName name="sssss7" localSheetId="73" hidden="1">{"via1",#N/A,TRUE,"general";"via2",#N/A,TRUE,"general";"via3",#N/A,TRUE,"general"}</definedName>
    <definedName name="sssss7" localSheetId="75" hidden="1">{"via1",#N/A,TRUE,"general";"via2",#N/A,TRUE,"general";"via3",#N/A,TRUE,"general"}</definedName>
    <definedName name="sssss7" localSheetId="77" hidden="1">{"via1",#N/A,TRUE,"general";"via2",#N/A,TRUE,"general";"via3",#N/A,TRUE,"general"}</definedName>
    <definedName name="sssss7" localSheetId="79"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6"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8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40" hidden="1">{"TAB1",#N/A,TRUE,"GENERAL";"TAB2",#N/A,TRUE,"GENERAL";"TAB3",#N/A,TRUE,"GENERAL";"TAB4",#N/A,TRUE,"GENERAL";"TAB5",#N/A,TRUE,"GENERAL"}</definedName>
    <definedName name="sssssa" localSheetId="42" hidden="1">{"TAB1",#N/A,TRUE,"GENERAL";"TAB2",#N/A,TRUE,"GENERAL";"TAB3",#N/A,TRUE,"GENERAL";"TAB4",#N/A,TRUE,"GENERAL";"TAB5",#N/A,TRUE,"GENERAL"}</definedName>
    <definedName name="sssssa" localSheetId="45" hidden="1">{"TAB1",#N/A,TRUE,"GENERAL";"TAB2",#N/A,TRUE,"GENERAL";"TAB3",#N/A,TRUE,"GENERAL";"TAB4",#N/A,TRUE,"GENERAL";"TAB5",#N/A,TRUE,"GENERAL"}</definedName>
    <definedName name="sssssa" localSheetId="47" hidden="1">{"TAB1",#N/A,TRUE,"GENERAL";"TAB2",#N/A,TRUE,"GENERAL";"TAB3",#N/A,TRUE,"GENERAL";"TAB4",#N/A,TRUE,"GENERAL";"TAB5",#N/A,TRUE,"GENERAL"}</definedName>
    <definedName name="sssssa" localSheetId="49" hidden="1">{"TAB1",#N/A,TRUE,"GENERAL";"TAB2",#N/A,TRUE,"GENERAL";"TAB3",#N/A,TRUE,"GENERAL";"TAB4",#N/A,TRUE,"GENERAL";"TAB5",#N/A,TRUE,"GENERAL"}</definedName>
    <definedName name="sssssa" localSheetId="51" hidden="1">{"TAB1",#N/A,TRUE,"GENERAL";"TAB2",#N/A,TRUE,"GENERAL";"TAB3",#N/A,TRUE,"GENERAL";"TAB4",#N/A,TRUE,"GENERAL";"TAB5",#N/A,TRUE,"GENERAL"}</definedName>
    <definedName name="sssssa" localSheetId="53" hidden="1">{"TAB1",#N/A,TRUE,"GENERAL";"TAB2",#N/A,TRUE,"GENERAL";"TAB3",#N/A,TRUE,"GENERAL";"TAB4",#N/A,TRUE,"GENERAL";"TAB5",#N/A,TRUE,"GENERAL"}</definedName>
    <definedName name="sssssa" localSheetId="55" hidden="1">{"TAB1",#N/A,TRUE,"GENERAL";"TAB2",#N/A,TRUE,"GENERAL";"TAB3",#N/A,TRUE,"GENERAL";"TAB4",#N/A,TRUE,"GENERAL";"TAB5",#N/A,TRUE,"GENERAL"}</definedName>
    <definedName name="sssssa" localSheetId="57" hidden="1">{"TAB1",#N/A,TRUE,"GENERAL";"TAB2",#N/A,TRUE,"GENERAL";"TAB3",#N/A,TRUE,"GENERAL";"TAB4",#N/A,TRUE,"GENERAL";"TAB5",#N/A,TRUE,"GENERAL"}</definedName>
    <definedName name="sssssa" localSheetId="59" hidden="1">{"TAB1",#N/A,TRUE,"GENERAL";"TAB2",#N/A,TRUE,"GENERAL";"TAB3",#N/A,TRUE,"GENERAL";"TAB4",#N/A,TRUE,"GENERAL";"TAB5",#N/A,TRUE,"GENERAL"}</definedName>
    <definedName name="sssssa" localSheetId="61" hidden="1">{"TAB1",#N/A,TRUE,"GENERAL";"TAB2",#N/A,TRUE,"GENERAL";"TAB3",#N/A,TRUE,"GENERAL";"TAB4",#N/A,TRUE,"GENERAL";"TAB5",#N/A,TRUE,"GENERAL"}</definedName>
    <definedName name="sssssa" localSheetId="63" hidden="1">{"TAB1",#N/A,TRUE,"GENERAL";"TAB2",#N/A,TRUE,"GENERAL";"TAB3",#N/A,TRUE,"GENERAL";"TAB4",#N/A,TRUE,"GENERAL";"TAB5",#N/A,TRUE,"GENERAL"}</definedName>
    <definedName name="sssssa" localSheetId="65" hidden="1">{"TAB1",#N/A,TRUE,"GENERAL";"TAB2",#N/A,TRUE,"GENERAL";"TAB3",#N/A,TRUE,"GENERAL";"TAB4",#N/A,TRUE,"GENERAL";"TAB5",#N/A,TRUE,"GENERAL"}</definedName>
    <definedName name="sssssa" localSheetId="67" hidden="1">{"TAB1",#N/A,TRUE,"GENERAL";"TAB2",#N/A,TRUE,"GENERAL";"TAB3",#N/A,TRUE,"GENERAL";"TAB4",#N/A,TRUE,"GENERAL";"TAB5",#N/A,TRUE,"GENERAL"}</definedName>
    <definedName name="sssssa" localSheetId="69" hidden="1">{"TAB1",#N/A,TRUE,"GENERAL";"TAB2",#N/A,TRUE,"GENERAL";"TAB3",#N/A,TRUE,"GENERAL";"TAB4",#N/A,TRUE,"GENERAL";"TAB5",#N/A,TRUE,"GENERAL"}</definedName>
    <definedName name="sssssa" localSheetId="71" hidden="1">{"TAB1",#N/A,TRUE,"GENERAL";"TAB2",#N/A,TRUE,"GENERAL";"TAB3",#N/A,TRUE,"GENERAL";"TAB4",#N/A,TRUE,"GENERAL";"TAB5",#N/A,TRUE,"GENERAL"}</definedName>
    <definedName name="sssssa" localSheetId="73" hidden="1">{"TAB1",#N/A,TRUE,"GENERAL";"TAB2",#N/A,TRUE,"GENERAL";"TAB3",#N/A,TRUE,"GENERAL";"TAB4",#N/A,TRUE,"GENERAL";"TAB5",#N/A,TRUE,"GENERAL"}</definedName>
    <definedName name="sssssa" localSheetId="75" hidden="1">{"TAB1",#N/A,TRUE,"GENERAL";"TAB2",#N/A,TRUE,"GENERAL";"TAB3",#N/A,TRUE,"GENERAL";"TAB4",#N/A,TRUE,"GENERAL";"TAB5",#N/A,TRUE,"GENERAL"}</definedName>
    <definedName name="sssssa" localSheetId="77" hidden="1">{"TAB1",#N/A,TRUE,"GENERAL";"TAB2",#N/A,TRUE,"GENERAL";"TAB3",#N/A,TRUE,"GENERAL";"TAB4",#N/A,TRUE,"GENERAL";"TAB5",#N/A,TRUE,"GENERAL"}</definedName>
    <definedName name="sssssa" localSheetId="79"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 localSheetId="56">#REF!</definedName>
    <definedName name="SSSSSS" localSheetId="58">#REF!</definedName>
    <definedName name="SSSSSS" localSheetId="60">#REF!</definedName>
    <definedName name="SSSSSS" localSheetId="62">#REF!</definedName>
    <definedName name="SSSSSS" localSheetId="64">#REF!</definedName>
    <definedName name="SSSSSS" localSheetId="66">#REF!</definedName>
    <definedName name="SSSSSS" localSheetId="68">#REF!</definedName>
    <definedName name="SSSSSS">#REF!</definedName>
    <definedName name="SSSSSSS" localSheetId="56">IF('6.2'!Loan_Amount*Interest_Rate*Loan_Years*'6.2'!Loan_Start&gt;0,1,0)</definedName>
    <definedName name="SSSSSSS" localSheetId="58">IF('6.3'!Loan_Amount*Interest_Rate*Loan_Years*'6.3'!Loan_Start&gt;0,1,0)</definedName>
    <definedName name="SSSSSSS" localSheetId="60">IF('6.4-9.2'!Loan_Amount*Interest_Rate*Loan_Years*'6.4-9.2'!Loan_Start&gt;0,1,0)</definedName>
    <definedName name="SSSSSSS" localSheetId="62">IF('6.5-9.3'!Loan_Amount*Interest_Rate*Loan_Years*'6.5-9.3'!Loan_Start&gt;0,1,0)</definedName>
    <definedName name="SSSSSSS" localSheetId="64">IF('6.6'!Loan_Amount*Interest_Rate*Loan_Years*'6.6'!Loan_Start&gt;0,1,0)</definedName>
    <definedName name="SSSSSSS" localSheetId="66">IF('6.7'!Loan_Amount*Interest_Rate*Loan_Years*'6.7'!Loan_Start&gt;0,1,0)</definedName>
    <definedName name="SSSSSSS" localSheetId="68">IF('6.8'!Loan_Amount*Interest_Rate*Loan_Years*'6.8'!Loan_Start&gt;0,1,0)</definedName>
    <definedName name="SSSSSSS">IF(Loan_Amount*Interest_Rate*Loan_Years*Loan_Start&gt;0,1,0)</definedName>
    <definedName name="sssssy" localSheetId="26" hidden="1">{"via1",#N/A,TRUE,"general";"via2",#N/A,TRUE,"general";"via3",#N/A,TRUE,"general"}</definedName>
    <definedName name="sssssy" localSheetId="28" hidden="1">{"via1",#N/A,TRUE,"general";"via2",#N/A,TRUE,"general";"via3",#N/A,TRUE,"general"}</definedName>
    <definedName name="sssssy" localSheetId="30" hidden="1">{"via1",#N/A,TRUE,"general";"via2",#N/A,TRUE,"general";"via3",#N/A,TRUE,"general"}</definedName>
    <definedName name="sssssy" localSheetId="81" hidden="1">{"via1",#N/A,TRUE,"general";"via2",#N/A,TRUE,"general";"via3",#N/A,TRUE,"general"}</definedName>
    <definedName name="sssssy" localSheetId="32" hidden="1">{"via1",#N/A,TRUE,"general";"via2",#N/A,TRUE,"general";"via3",#N/A,TRUE,"general"}</definedName>
    <definedName name="sssssy" localSheetId="34" hidden="1">{"via1",#N/A,TRUE,"general";"via2",#N/A,TRUE,"general";"via3",#N/A,TRUE,"general"}</definedName>
    <definedName name="sssssy" localSheetId="36" hidden="1">{"via1",#N/A,TRUE,"general";"via2",#N/A,TRUE,"general";"via3",#N/A,TRUE,"general"}</definedName>
    <definedName name="sssssy" localSheetId="38" hidden="1">{"via1",#N/A,TRUE,"general";"via2",#N/A,TRUE,"general";"via3",#N/A,TRUE,"general"}</definedName>
    <definedName name="sssssy" localSheetId="40" hidden="1">{"via1",#N/A,TRUE,"general";"via2",#N/A,TRUE,"general";"via3",#N/A,TRUE,"general"}</definedName>
    <definedName name="sssssy" localSheetId="42" hidden="1">{"via1",#N/A,TRUE,"general";"via2",#N/A,TRUE,"general";"via3",#N/A,TRUE,"general"}</definedName>
    <definedName name="sssssy" localSheetId="45" hidden="1">{"via1",#N/A,TRUE,"general";"via2",#N/A,TRUE,"general";"via3",#N/A,TRUE,"general"}</definedName>
    <definedName name="sssssy" localSheetId="47" hidden="1">{"via1",#N/A,TRUE,"general";"via2",#N/A,TRUE,"general";"via3",#N/A,TRUE,"general"}</definedName>
    <definedName name="sssssy" localSheetId="49" hidden="1">{"via1",#N/A,TRUE,"general";"via2",#N/A,TRUE,"general";"via3",#N/A,TRUE,"general"}</definedName>
    <definedName name="sssssy" localSheetId="51" hidden="1">{"via1",#N/A,TRUE,"general";"via2",#N/A,TRUE,"general";"via3",#N/A,TRUE,"general"}</definedName>
    <definedName name="sssssy" localSheetId="53" hidden="1">{"via1",#N/A,TRUE,"general";"via2",#N/A,TRUE,"general";"via3",#N/A,TRUE,"general"}</definedName>
    <definedName name="sssssy" localSheetId="55" hidden="1">{"via1",#N/A,TRUE,"general";"via2",#N/A,TRUE,"general";"via3",#N/A,TRUE,"general"}</definedName>
    <definedName name="sssssy" localSheetId="57" hidden="1">{"via1",#N/A,TRUE,"general";"via2",#N/A,TRUE,"general";"via3",#N/A,TRUE,"general"}</definedName>
    <definedName name="sssssy" localSheetId="59" hidden="1">{"via1",#N/A,TRUE,"general";"via2",#N/A,TRUE,"general";"via3",#N/A,TRUE,"general"}</definedName>
    <definedName name="sssssy" localSheetId="61" hidden="1">{"via1",#N/A,TRUE,"general";"via2",#N/A,TRUE,"general";"via3",#N/A,TRUE,"general"}</definedName>
    <definedName name="sssssy" localSheetId="63" hidden="1">{"via1",#N/A,TRUE,"general";"via2",#N/A,TRUE,"general";"via3",#N/A,TRUE,"general"}</definedName>
    <definedName name="sssssy" localSheetId="65" hidden="1">{"via1",#N/A,TRUE,"general";"via2",#N/A,TRUE,"general";"via3",#N/A,TRUE,"general"}</definedName>
    <definedName name="sssssy" localSheetId="67" hidden="1">{"via1",#N/A,TRUE,"general";"via2",#N/A,TRUE,"general";"via3",#N/A,TRUE,"general"}</definedName>
    <definedName name="sssssy" localSheetId="69" hidden="1">{"via1",#N/A,TRUE,"general";"via2",#N/A,TRUE,"general";"via3",#N/A,TRUE,"general"}</definedName>
    <definedName name="sssssy" localSheetId="71" hidden="1">{"via1",#N/A,TRUE,"general";"via2",#N/A,TRUE,"general";"via3",#N/A,TRUE,"general"}</definedName>
    <definedName name="sssssy" localSheetId="73" hidden="1">{"via1",#N/A,TRUE,"general";"via2",#N/A,TRUE,"general";"via3",#N/A,TRUE,"general"}</definedName>
    <definedName name="sssssy" localSheetId="75" hidden="1">{"via1",#N/A,TRUE,"general";"via2",#N/A,TRUE,"general";"via3",#N/A,TRUE,"general"}</definedName>
    <definedName name="sssssy" localSheetId="77" hidden="1">{"via1",#N/A,TRUE,"general";"via2",#N/A,TRUE,"general";"via3",#N/A,TRUE,"general"}</definedName>
    <definedName name="sssssy" localSheetId="79"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'[154]PxQ Cantidades'!#REF!</definedName>
    <definedName name="STONU">'[3]7422CW00'!#REF!</definedName>
    <definedName name="STRESS_RELIEVIN">#REF!</definedName>
    <definedName name="STSUMM">'[3]7422CW00'!#REF!</definedName>
    <definedName name="stt" localSheetId="26" hidden="1">{"via1",#N/A,TRUE,"general";"via2",#N/A,TRUE,"general";"via3",#N/A,TRUE,"general"}</definedName>
    <definedName name="stt" localSheetId="28" hidden="1">{"via1",#N/A,TRUE,"general";"via2",#N/A,TRUE,"general";"via3",#N/A,TRUE,"general"}</definedName>
    <definedName name="stt" localSheetId="30" hidden="1">{"via1",#N/A,TRUE,"general";"via2",#N/A,TRUE,"general";"via3",#N/A,TRUE,"general"}</definedName>
    <definedName name="stt" localSheetId="81" hidden="1">{"via1",#N/A,TRUE,"general";"via2",#N/A,TRUE,"general";"via3",#N/A,TRUE,"general"}</definedName>
    <definedName name="stt" localSheetId="32" hidden="1">{"via1",#N/A,TRUE,"general";"via2",#N/A,TRUE,"general";"via3",#N/A,TRUE,"general"}</definedName>
    <definedName name="stt" localSheetId="34" hidden="1">{"via1",#N/A,TRUE,"general";"via2",#N/A,TRUE,"general";"via3",#N/A,TRUE,"general"}</definedName>
    <definedName name="stt" localSheetId="36" hidden="1">{"via1",#N/A,TRUE,"general";"via2",#N/A,TRUE,"general";"via3",#N/A,TRUE,"general"}</definedName>
    <definedName name="stt" localSheetId="38" hidden="1">{"via1",#N/A,TRUE,"general";"via2",#N/A,TRUE,"general";"via3",#N/A,TRUE,"general"}</definedName>
    <definedName name="stt" localSheetId="40" hidden="1">{"via1",#N/A,TRUE,"general";"via2",#N/A,TRUE,"general";"via3",#N/A,TRUE,"general"}</definedName>
    <definedName name="stt" localSheetId="42" hidden="1">{"via1",#N/A,TRUE,"general";"via2",#N/A,TRUE,"general";"via3",#N/A,TRUE,"general"}</definedName>
    <definedName name="stt" localSheetId="45" hidden="1">{"via1",#N/A,TRUE,"general";"via2",#N/A,TRUE,"general";"via3",#N/A,TRUE,"general"}</definedName>
    <definedName name="stt" localSheetId="47" hidden="1">{"via1",#N/A,TRUE,"general";"via2",#N/A,TRUE,"general";"via3",#N/A,TRUE,"general"}</definedName>
    <definedName name="stt" localSheetId="49" hidden="1">{"via1",#N/A,TRUE,"general";"via2",#N/A,TRUE,"general";"via3",#N/A,TRUE,"general"}</definedName>
    <definedName name="stt" localSheetId="51" hidden="1">{"via1",#N/A,TRUE,"general";"via2",#N/A,TRUE,"general";"via3",#N/A,TRUE,"general"}</definedName>
    <definedName name="stt" localSheetId="53" hidden="1">{"via1",#N/A,TRUE,"general";"via2",#N/A,TRUE,"general";"via3",#N/A,TRUE,"general"}</definedName>
    <definedName name="stt" localSheetId="55" hidden="1">{"via1",#N/A,TRUE,"general";"via2",#N/A,TRUE,"general";"via3",#N/A,TRUE,"general"}</definedName>
    <definedName name="stt" localSheetId="57" hidden="1">{"via1",#N/A,TRUE,"general";"via2",#N/A,TRUE,"general";"via3",#N/A,TRUE,"general"}</definedName>
    <definedName name="stt" localSheetId="59" hidden="1">{"via1",#N/A,TRUE,"general";"via2",#N/A,TRUE,"general";"via3",#N/A,TRUE,"general"}</definedName>
    <definedName name="stt" localSheetId="61" hidden="1">{"via1",#N/A,TRUE,"general";"via2",#N/A,TRUE,"general";"via3",#N/A,TRUE,"general"}</definedName>
    <definedName name="stt" localSheetId="63" hidden="1">{"via1",#N/A,TRUE,"general";"via2",#N/A,TRUE,"general";"via3",#N/A,TRUE,"general"}</definedName>
    <definedName name="stt" localSheetId="65" hidden="1">{"via1",#N/A,TRUE,"general";"via2",#N/A,TRUE,"general";"via3",#N/A,TRUE,"general"}</definedName>
    <definedName name="stt" localSheetId="67" hidden="1">{"via1",#N/A,TRUE,"general";"via2",#N/A,TRUE,"general";"via3",#N/A,TRUE,"general"}</definedName>
    <definedName name="stt" localSheetId="69" hidden="1">{"via1",#N/A,TRUE,"general";"via2",#N/A,TRUE,"general";"via3",#N/A,TRUE,"general"}</definedName>
    <definedName name="stt" localSheetId="71" hidden="1">{"via1",#N/A,TRUE,"general";"via2",#N/A,TRUE,"general";"via3",#N/A,TRUE,"general"}</definedName>
    <definedName name="stt" localSheetId="73" hidden="1">{"via1",#N/A,TRUE,"general";"via2",#N/A,TRUE,"general";"via3",#N/A,TRUE,"general"}</definedName>
    <definedName name="stt" localSheetId="75" hidden="1">{"via1",#N/A,TRUE,"general";"via2",#N/A,TRUE,"general";"via3",#N/A,TRUE,"general"}</definedName>
    <definedName name="stt" localSheetId="77" hidden="1">{"via1",#N/A,TRUE,"general";"via2",#N/A,TRUE,"general";"via3",#N/A,TRUE,"general"}</definedName>
    <definedName name="stt" localSheetId="79"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 localSheetId="26">#REF!</definedName>
    <definedName name="Subtotal" localSheetId="28">#REF!</definedName>
    <definedName name="Subtotal" localSheetId="30">#REF!</definedName>
    <definedName name="Subtotal" localSheetId="81">#REF!</definedName>
    <definedName name="Subtotal" localSheetId="32">#REF!</definedName>
    <definedName name="Subtotal" localSheetId="34">#REF!</definedName>
    <definedName name="Subtotal" localSheetId="36">#REF!</definedName>
    <definedName name="Subtotal" localSheetId="38">#REF!</definedName>
    <definedName name="Subtotal" localSheetId="40">#REF!</definedName>
    <definedName name="Subtotal" localSheetId="42">#REF!</definedName>
    <definedName name="Subtotal" localSheetId="45">#REF!</definedName>
    <definedName name="Subtotal" localSheetId="47">#REF!</definedName>
    <definedName name="Subtotal" localSheetId="49">#REF!</definedName>
    <definedName name="Subtotal" localSheetId="51">#REF!</definedName>
    <definedName name="Subtotal" localSheetId="53">#REF!</definedName>
    <definedName name="Subtotal" localSheetId="55">#REF!</definedName>
    <definedName name="Subtotal" localSheetId="57">#REF!</definedName>
    <definedName name="Subtotal" localSheetId="59">#REF!</definedName>
    <definedName name="Subtotal" localSheetId="61">#REF!</definedName>
    <definedName name="Subtotal" localSheetId="63">#REF!</definedName>
    <definedName name="Subtotal" localSheetId="65">#REF!</definedName>
    <definedName name="Subtotal" localSheetId="67">#REF!</definedName>
    <definedName name="Subtotal" localSheetId="69">#REF!</definedName>
    <definedName name="Subtotal" localSheetId="71">#REF!</definedName>
    <definedName name="SUBTOTAL" localSheetId="56">#REF!</definedName>
    <definedName name="SUBTOTAL" localSheetId="58">#REF!</definedName>
    <definedName name="SUBTOTAL" localSheetId="60">#REF!</definedName>
    <definedName name="SUBTOTAL" localSheetId="62">#REF!</definedName>
    <definedName name="SUBTOTAL" localSheetId="64">#REF!</definedName>
    <definedName name="SUBTOTAL" localSheetId="66">#REF!</definedName>
    <definedName name="SUBTOTAL" localSheetId="68">#REF!</definedName>
    <definedName name="Subtotal" localSheetId="73">#REF!</definedName>
    <definedName name="Subtotal" localSheetId="75">#REF!</definedName>
    <definedName name="Subtotal" localSheetId="77">#REF!</definedName>
    <definedName name="Subtotal" localSheetId="79">#REF!</definedName>
    <definedName name="Subtotal" localSheetId="3">#REF!</definedName>
    <definedName name="SUBTOTAL">#REF!</definedName>
    <definedName name="SUBTOTALMAT" localSheetId="56">#REF!</definedName>
    <definedName name="SUBTOTALMAT" localSheetId="58">#REF!</definedName>
    <definedName name="SUBTOTALMAT" localSheetId="60">#REF!</definedName>
    <definedName name="SUBTOTALMAT" localSheetId="62">#REF!</definedName>
    <definedName name="SUBTOTALMAT" localSheetId="64">#REF!</definedName>
    <definedName name="SUBTOTALMAT" localSheetId="66">#REF!</definedName>
    <definedName name="SUBTOTALMAT" localSheetId="68">#REF!</definedName>
    <definedName name="SUBTOTALMAT">#REF!</definedName>
    <definedName name="SUELDO">#REF!</definedName>
    <definedName name="suma">[78]Hoja1!$F$60</definedName>
    <definedName name="Summary" localSheetId="26">#REF!</definedName>
    <definedName name="Summary" localSheetId="28">#REF!</definedName>
    <definedName name="Summary" localSheetId="30">#REF!</definedName>
    <definedName name="Summary" localSheetId="81">#REF!</definedName>
    <definedName name="Summary" localSheetId="32">#REF!</definedName>
    <definedName name="Summary" localSheetId="34">#REF!</definedName>
    <definedName name="Summary" localSheetId="36">#REF!</definedName>
    <definedName name="Summary" localSheetId="38">#REF!</definedName>
    <definedName name="Summary" localSheetId="40">#REF!</definedName>
    <definedName name="Summary" localSheetId="42">#REF!</definedName>
    <definedName name="Summary" localSheetId="45">#REF!</definedName>
    <definedName name="Summary" localSheetId="47">#REF!</definedName>
    <definedName name="Summary" localSheetId="49">#REF!</definedName>
    <definedName name="Summary" localSheetId="51">#REF!</definedName>
    <definedName name="Summary" localSheetId="53">#REF!</definedName>
    <definedName name="Summary" localSheetId="55">#REF!</definedName>
    <definedName name="Summary" localSheetId="57">#REF!</definedName>
    <definedName name="Summary" localSheetId="59">#REF!</definedName>
    <definedName name="Summary" localSheetId="61">#REF!</definedName>
    <definedName name="Summary" localSheetId="63">#REF!</definedName>
    <definedName name="Summary" localSheetId="65">#REF!</definedName>
    <definedName name="Summary" localSheetId="67">#REF!</definedName>
    <definedName name="Summary" localSheetId="69">#REF!</definedName>
    <definedName name="Summary" localSheetId="71">#REF!</definedName>
    <definedName name="Summary" localSheetId="73">#REF!</definedName>
    <definedName name="Summary" localSheetId="75">#REF!</definedName>
    <definedName name="Summary" localSheetId="77">#REF!</definedName>
    <definedName name="Summary" localSheetId="79">#REF!</definedName>
    <definedName name="Summary">#REF!</definedName>
    <definedName name="SUP_ART">[67]steel!#REF!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[14]Tablas!#REF!</definedName>
    <definedName name="SUP_VPR_NA">#REF!</definedName>
    <definedName name="SUPER">[83]Tablas!$H$1:$H$65536</definedName>
    <definedName name="SUPERFICIE">#REF!</definedName>
    <definedName name="sw" localSheetId="26">'1,1'!ERR</definedName>
    <definedName name="sw" localSheetId="28">'1,2'!ERR</definedName>
    <definedName name="sw" localSheetId="30">'1,3'!ERR</definedName>
    <definedName name="sw" localSheetId="81">'12,2'!ERR</definedName>
    <definedName name="sw" localSheetId="32">'2,1-7,2-10,1'!ERR</definedName>
    <definedName name="sw" localSheetId="34">'2,2-7,3-10,2'!ERR</definedName>
    <definedName name="sw" localSheetId="36">'2,3-10,3'!ERR</definedName>
    <definedName name="sw" localSheetId="38">'2,4-10,4'!ERR</definedName>
    <definedName name="sw" localSheetId="40">'3,1'!ERR</definedName>
    <definedName name="sw" localSheetId="42">'3,2'!ERR</definedName>
    <definedName name="sw" localSheetId="45">'3,3'!ERR</definedName>
    <definedName name="sw" localSheetId="47">'3,5'!ERR</definedName>
    <definedName name="sw" localSheetId="49">'3,6'!ERR</definedName>
    <definedName name="sw" localSheetId="51">'4,1'!ERR</definedName>
    <definedName name="sw" localSheetId="53">'5,1-11,1'!ERR</definedName>
    <definedName name="sw" localSheetId="55">'6,1-8,2-12,1'!ERR</definedName>
    <definedName name="sw" localSheetId="57">'6,2'!ERR</definedName>
    <definedName name="sw" localSheetId="59">'6,3'!ERR</definedName>
    <definedName name="sw" localSheetId="61">'6,4-9,2'!ERR</definedName>
    <definedName name="sw" localSheetId="63">'6,5-9,3'!ERR</definedName>
    <definedName name="sw" localSheetId="65">'6,6'!ERR</definedName>
    <definedName name="sw" localSheetId="67">'6,7'!ERR</definedName>
    <definedName name="sw" localSheetId="69">'6,8'!ERR</definedName>
    <definedName name="sw" localSheetId="71">'6,9'!ERR</definedName>
    <definedName name="sw" localSheetId="73">'7,1'!ERR</definedName>
    <definedName name="sw" localSheetId="75">'8,1- 3,4'!ERR</definedName>
    <definedName name="sw" localSheetId="77">'8,3'!ERR</definedName>
    <definedName name="sw" localSheetId="79">'9,1'!ERR</definedName>
    <definedName name="sw">[0]!ERR</definedName>
    <definedName name="swsw" localSheetId="26" hidden="1">{"via1",#N/A,TRUE,"general";"via2",#N/A,TRUE,"general";"via3",#N/A,TRUE,"general"}</definedName>
    <definedName name="swsw" localSheetId="28" hidden="1">{"via1",#N/A,TRUE,"general";"via2",#N/A,TRUE,"general";"via3",#N/A,TRUE,"general"}</definedName>
    <definedName name="swsw" localSheetId="30" hidden="1">{"via1",#N/A,TRUE,"general";"via2",#N/A,TRUE,"general";"via3",#N/A,TRUE,"general"}</definedName>
    <definedName name="swsw" localSheetId="81" hidden="1">{"via1",#N/A,TRUE,"general";"via2",#N/A,TRUE,"general";"via3",#N/A,TRUE,"general"}</definedName>
    <definedName name="swsw" localSheetId="32" hidden="1">{"via1",#N/A,TRUE,"general";"via2",#N/A,TRUE,"general";"via3",#N/A,TRUE,"general"}</definedName>
    <definedName name="swsw" localSheetId="34" hidden="1">{"via1",#N/A,TRUE,"general";"via2",#N/A,TRUE,"general";"via3",#N/A,TRUE,"general"}</definedName>
    <definedName name="swsw" localSheetId="36" hidden="1">{"via1",#N/A,TRUE,"general";"via2",#N/A,TRUE,"general";"via3",#N/A,TRUE,"general"}</definedName>
    <definedName name="swsw" localSheetId="38" hidden="1">{"via1",#N/A,TRUE,"general";"via2",#N/A,TRUE,"general";"via3",#N/A,TRUE,"general"}</definedName>
    <definedName name="swsw" localSheetId="40" hidden="1">{"via1",#N/A,TRUE,"general";"via2",#N/A,TRUE,"general";"via3",#N/A,TRUE,"general"}</definedName>
    <definedName name="swsw" localSheetId="42" hidden="1">{"via1",#N/A,TRUE,"general";"via2",#N/A,TRUE,"general";"via3",#N/A,TRUE,"general"}</definedName>
    <definedName name="swsw" localSheetId="45" hidden="1">{"via1",#N/A,TRUE,"general";"via2",#N/A,TRUE,"general";"via3",#N/A,TRUE,"general"}</definedName>
    <definedName name="swsw" localSheetId="47" hidden="1">{"via1",#N/A,TRUE,"general";"via2",#N/A,TRUE,"general";"via3",#N/A,TRUE,"general"}</definedName>
    <definedName name="swsw" localSheetId="49" hidden="1">{"via1",#N/A,TRUE,"general";"via2",#N/A,TRUE,"general";"via3",#N/A,TRUE,"general"}</definedName>
    <definedName name="swsw" localSheetId="51" hidden="1">{"via1",#N/A,TRUE,"general";"via2",#N/A,TRUE,"general";"via3",#N/A,TRUE,"general"}</definedName>
    <definedName name="swsw" localSheetId="53" hidden="1">{"via1",#N/A,TRUE,"general";"via2",#N/A,TRUE,"general";"via3",#N/A,TRUE,"general"}</definedName>
    <definedName name="swsw" localSheetId="55" hidden="1">{"via1",#N/A,TRUE,"general";"via2",#N/A,TRUE,"general";"via3",#N/A,TRUE,"general"}</definedName>
    <definedName name="swsw" localSheetId="57" hidden="1">{"via1",#N/A,TRUE,"general";"via2",#N/A,TRUE,"general";"via3",#N/A,TRUE,"general"}</definedName>
    <definedName name="swsw" localSheetId="59" hidden="1">{"via1",#N/A,TRUE,"general";"via2",#N/A,TRUE,"general";"via3",#N/A,TRUE,"general"}</definedName>
    <definedName name="swsw" localSheetId="61" hidden="1">{"via1",#N/A,TRUE,"general";"via2",#N/A,TRUE,"general";"via3",#N/A,TRUE,"general"}</definedName>
    <definedName name="swsw" localSheetId="63" hidden="1">{"via1",#N/A,TRUE,"general";"via2",#N/A,TRUE,"general";"via3",#N/A,TRUE,"general"}</definedName>
    <definedName name="swsw" localSheetId="65" hidden="1">{"via1",#N/A,TRUE,"general";"via2",#N/A,TRUE,"general";"via3",#N/A,TRUE,"general"}</definedName>
    <definedName name="swsw" localSheetId="67" hidden="1">{"via1",#N/A,TRUE,"general";"via2",#N/A,TRUE,"general";"via3",#N/A,TRUE,"general"}</definedName>
    <definedName name="swsw" localSheetId="69" hidden="1">{"via1",#N/A,TRUE,"general";"via2",#N/A,TRUE,"general";"via3",#N/A,TRUE,"general"}</definedName>
    <definedName name="swsw" localSheetId="71" hidden="1">{"via1",#N/A,TRUE,"general";"via2",#N/A,TRUE,"general";"via3",#N/A,TRUE,"general"}</definedName>
    <definedName name="swsw" localSheetId="73" hidden="1">{"via1",#N/A,TRUE,"general";"via2",#N/A,TRUE,"general";"via3",#N/A,TRUE,"general"}</definedName>
    <definedName name="swsw" localSheetId="75" hidden="1">{"via1",#N/A,TRUE,"general";"via2",#N/A,TRUE,"general";"via3",#N/A,TRUE,"general"}</definedName>
    <definedName name="swsw" localSheetId="77" hidden="1">{"via1",#N/A,TRUE,"general";"via2",#N/A,TRUE,"general";"via3",#N/A,TRUE,"general"}</definedName>
    <definedName name="swsw" localSheetId="79"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6"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8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40" hidden="1">{"TAB1",#N/A,TRUE,"GENERAL";"TAB2",#N/A,TRUE,"GENERAL";"TAB3",#N/A,TRUE,"GENERAL";"TAB4",#N/A,TRUE,"GENERAL";"TAB5",#N/A,TRUE,"GENERAL"}</definedName>
    <definedName name="swsw3" localSheetId="42" hidden="1">{"TAB1",#N/A,TRUE,"GENERAL";"TAB2",#N/A,TRUE,"GENERAL";"TAB3",#N/A,TRUE,"GENERAL";"TAB4",#N/A,TRUE,"GENERAL";"TAB5",#N/A,TRUE,"GENERAL"}</definedName>
    <definedName name="swsw3" localSheetId="45" hidden="1">{"TAB1",#N/A,TRUE,"GENERAL";"TAB2",#N/A,TRUE,"GENERAL";"TAB3",#N/A,TRUE,"GENERAL";"TAB4",#N/A,TRUE,"GENERAL";"TAB5",#N/A,TRUE,"GENERAL"}</definedName>
    <definedName name="swsw3" localSheetId="47" hidden="1">{"TAB1",#N/A,TRUE,"GENERAL";"TAB2",#N/A,TRUE,"GENERAL";"TAB3",#N/A,TRUE,"GENERAL";"TAB4",#N/A,TRUE,"GENERAL";"TAB5",#N/A,TRUE,"GENERAL"}</definedName>
    <definedName name="swsw3" localSheetId="49" hidden="1">{"TAB1",#N/A,TRUE,"GENERAL";"TAB2",#N/A,TRUE,"GENERAL";"TAB3",#N/A,TRUE,"GENERAL";"TAB4",#N/A,TRUE,"GENERAL";"TAB5",#N/A,TRUE,"GENERAL"}</definedName>
    <definedName name="swsw3" localSheetId="51" hidden="1">{"TAB1",#N/A,TRUE,"GENERAL";"TAB2",#N/A,TRUE,"GENERAL";"TAB3",#N/A,TRUE,"GENERAL";"TAB4",#N/A,TRUE,"GENERAL";"TAB5",#N/A,TRUE,"GENERAL"}</definedName>
    <definedName name="swsw3" localSheetId="53" hidden="1">{"TAB1",#N/A,TRUE,"GENERAL";"TAB2",#N/A,TRUE,"GENERAL";"TAB3",#N/A,TRUE,"GENERAL";"TAB4",#N/A,TRUE,"GENERAL";"TAB5",#N/A,TRUE,"GENERAL"}</definedName>
    <definedName name="swsw3" localSheetId="55" hidden="1">{"TAB1",#N/A,TRUE,"GENERAL";"TAB2",#N/A,TRUE,"GENERAL";"TAB3",#N/A,TRUE,"GENERAL";"TAB4",#N/A,TRUE,"GENERAL";"TAB5",#N/A,TRUE,"GENERAL"}</definedName>
    <definedName name="swsw3" localSheetId="57" hidden="1">{"TAB1",#N/A,TRUE,"GENERAL";"TAB2",#N/A,TRUE,"GENERAL";"TAB3",#N/A,TRUE,"GENERAL";"TAB4",#N/A,TRUE,"GENERAL";"TAB5",#N/A,TRUE,"GENERAL"}</definedName>
    <definedName name="swsw3" localSheetId="59" hidden="1">{"TAB1",#N/A,TRUE,"GENERAL";"TAB2",#N/A,TRUE,"GENERAL";"TAB3",#N/A,TRUE,"GENERAL";"TAB4",#N/A,TRUE,"GENERAL";"TAB5",#N/A,TRUE,"GENERAL"}</definedName>
    <definedName name="swsw3" localSheetId="61" hidden="1">{"TAB1",#N/A,TRUE,"GENERAL";"TAB2",#N/A,TRUE,"GENERAL";"TAB3",#N/A,TRUE,"GENERAL";"TAB4",#N/A,TRUE,"GENERAL";"TAB5",#N/A,TRUE,"GENERAL"}</definedName>
    <definedName name="swsw3" localSheetId="63" hidden="1">{"TAB1",#N/A,TRUE,"GENERAL";"TAB2",#N/A,TRUE,"GENERAL";"TAB3",#N/A,TRUE,"GENERAL";"TAB4",#N/A,TRUE,"GENERAL";"TAB5",#N/A,TRUE,"GENERAL"}</definedName>
    <definedName name="swsw3" localSheetId="65" hidden="1">{"TAB1",#N/A,TRUE,"GENERAL";"TAB2",#N/A,TRUE,"GENERAL";"TAB3",#N/A,TRUE,"GENERAL";"TAB4",#N/A,TRUE,"GENERAL";"TAB5",#N/A,TRUE,"GENERAL"}</definedName>
    <definedName name="swsw3" localSheetId="67" hidden="1">{"TAB1",#N/A,TRUE,"GENERAL";"TAB2",#N/A,TRUE,"GENERAL";"TAB3",#N/A,TRUE,"GENERAL";"TAB4",#N/A,TRUE,"GENERAL";"TAB5",#N/A,TRUE,"GENERAL"}</definedName>
    <definedName name="swsw3" localSheetId="69" hidden="1">{"TAB1",#N/A,TRUE,"GENERAL";"TAB2",#N/A,TRUE,"GENERAL";"TAB3",#N/A,TRUE,"GENERAL";"TAB4",#N/A,TRUE,"GENERAL";"TAB5",#N/A,TRUE,"GENERAL"}</definedName>
    <definedName name="swsw3" localSheetId="71" hidden="1">{"TAB1",#N/A,TRUE,"GENERAL";"TAB2",#N/A,TRUE,"GENERAL";"TAB3",#N/A,TRUE,"GENERAL";"TAB4",#N/A,TRUE,"GENERAL";"TAB5",#N/A,TRUE,"GENERAL"}</definedName>
    <definedName name="swsw3" localSheetId="73" hidden="1">{"TAB1",#N/A,TRUE,"GENERAL";"TAB2",#N/A,TRUE,"GENERAL";"TAB3",#N/A,TRUE,"GENERAL";"TAB4",#N/A,TRUE,"GENERAL";"TAB5",#N/A,TRUE,"GENERAL"}</definedName>
    <definedName name="swsw3" localSheetId="75" hidden="1">{"TAB1",#N/A,TRUE,"GENERAL";"TAB2",#N/A,TRUE,"GENERAL";"TAB3",#N/A,TRUE,"GENERAL";"TAB4",#N/A,TRUE,"GENERAL";"TAB5",#N/A,TRUE,"GENERAL"}</definedName>
    <definedName name="swsw3" localSheetId="77" hidden="1">{"TAB1",#N/A,TRUE,"GENERAL";"TAB2",#N/A,TRUE,"GENERAL";"TAB3",#N/A,TRUE,"GENERAL";"TAB4",#N/A,TRUE,"GENERAL";"TAB5",#N/A,TRUE,"GENERAL"}</definedName>
    <definedName name="swsw3" localSheetId="79"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26">[27]!absc</definedName>
    <definedName name="t" localSheetId="28">[27]!absc</definedName>
    <definedName name="t" localSheetId="30">[27]!absc</definedName>
    <definedName name="t" localSheetId="81">[27]!absc</definedName>
    <definedName name="t" localSheetId="32">[27]!absc</definedName>
    <definedName name="t" localSheetId="34">[27]!absc</definedName>
    <definedName name="t" localSheetId="36">[27]!absc</definedName>
    <definedName name="t" localSheetId="38">[27]!absc</definedName>
    <definedName name="t" localSheetId="40">[27]!absc</definedName>
    <definedName name="t" localSheetId="42">[27]!absc</definedName>
    <definedName name="t" localSheetId="45">[27]!absc</definedName>
    <definedName name="t" localSheetId="47">[27]!absc</definedName>
    <definedName name="t" localSheetId="49">[27]!absc</definedName>
    <definedName name="t" localSheetId="51">[27]!absc</definedName>
    <definedName name="t" localSheetId="53">[27]!absc</definedName>
    <definedName name="t" localSheetId="55">[27]!absc</definedName>
    <definedName name="t" localSheetId="57">[27]!absc</definedName>
    <definedName name="t" localSheetId="59">[27]!absc</definedName>
    <definedName name="t" localSheetId="61">[27]!absc</definedName>
    <definedName name="t" localSheetId="63">[27]!absc</definedName>
    <definedName name="t" localSheetId="65">[27]!absc</definedName>
    <definedName name="t" localSheetId="67">[27]!absc</definedName>
    <definedName name="t" localSheetId="69">[27]!absc</definedName>
    <definedName name="t" localSheetId="71">[27]!absc</definedName>
    <definedName name="t" localSheetId="73">[27]!absc</definedName>
    <definedName name="t" localSheetId="75">[27]!absc</definedName>
    <definedName name="t" localSheetId="77">[27]!absc</definedName>
    <definedName name="t" localSheetId="79">[27]!absc</definedName>
    <definedName name="t" localSheetId="3">[27]!absc</definedName>
    <definedName name="T">[61]Hoja1!$G$9</definedName>
    <definedName name="t_1" localSheetId="26">Scheduled_Payment+Extra_Payment</definedName>
    <definedName name="t_1" localSheetId="28">Scheduled_Payment+Extra_Payment</definedName>
    <definedName name="t_1" localSheetId="30">Scheduled_Payment+Extra_Payment</definedName>
    <definedName name="t_1" localSheetId="81">Scheduled_Payment+Extra_Payment</definedName>
    <definedName name="t_1" localSheetId="32">Scheduled_Payment+Extra_Payment</definedName>
    <definedName name="t_1" localSheetId="34">Scheduled_Payment+Extra_Payment</definedName>
    <definedName name="t_1" localSheetId="36">Scheduled_Payment+Extra_Payment</definedName>
    <definedName name="t_1" localSheetId="38">Scheduled_Payment+Extra_Payment</definedName>
    <definedName name="t_1" localSheetId="40">Scheduled_Payment+Extra_Payment</definedName>
    <definedName name="t_1" localSheetId="42">Scheduled_Payment+Extra_Payment</definedName>
    <definedName name="t_1" localSheetId="45">Scheduled_Payment+Extra_Payment</definedName>
    <definedName name="t_1" localSheetId="47">Scheduled_Payment+Extra_Payment</definedName>
    <definedName name="t_1" localSheetId="49">Scheduled_Payment+Extra_Payment</definedName>
    <definedName name="t_1" localSheetId="51">Scheduled_Payment+Extra_Payment</definedName>
    <definedName name="t_1" localSheetId="53">Scheduled_Payment+Extra_Payment</definedName>
    <definedName name="t_1" localSheetId="55">Scheduled_Payment+Extra_Payment</definedName>
    <definedName name="t_1" localSheetId="57">Scheduled_Payment+Extra_Payment</definedName>
    <definedName name="t_1" localSheetId="59">Scheduled_Payment+Extra_Payment</definedName>
    <definedName name="t_1" localSheetId="61">Scheduled_Payment+Extra_Payment</definedName>
    <definedName name="t_1" localSheetId="63">Scheduled_Payment+Extra_Payment</definedName>
    <definedName name="t_1" localSheetId="65">Scheduled_Payment+Extra_Payment</definedName>
    <definedName name="t_1" localSheetId="67">Scheduled_Payment+Extra_Payment</definedName>
    <definedName name="t_1" localSheetId="69">Scheduled_Payment+Extra_Payment</definedName>
    <definedName name="t_1" localSheetId="71">Scheduled_Payment+Extra_Payment</definedName>
    <definedName name="t_1" localSheetId="73">Scheduled_Payment+Extra_Payment</definedName>
    <definedName name="t_1" localSheetId="75">Scheduled_Payment+Extra_Payment</definedName>
    <definedName name="t_1" localSheetId="77">Scheduled_Payment+Extra_Payment</definedName>
    <definedName name="t_1" localSheetId="79">Scheduled_Payment+Extra_Payment</definedName>
    <definedName name="t_1" localSheetId="3">Scheduled_Payment+Extra_Payment</definedName>
    <definedName name="t_1">Scheduled_Payment+Extra_Payment</definedName>
    <definedName name="t5t5" localSheetId="26" hidden="1">{"TAB1",#N/A,TRUE,"GENERAL";"TAB2",#N/A,TRUE,"GENERAL";"TAB3",#N/A,TRUE,"GENERAL";"TAB4",#N/A,TRUE,"GENERAL";"TAB5",#N/A,TRUE,"GENERAL"}</definedName>
    <definedName name="t5t5" localSheetId="28" hidden="1">{"TAB1",#N/A,TRUE,"GENERAL";"TAB2",#N/A,TRUE,"GENERAL";"TAB3",#N/A,TRUE,"GENERAL";"TAB4",#N/A,TRUE,"GENERAL";"TAB5",#N/A,TRUE,"GENERAL"}</definedName>
    <definedName name="t5t5" localSheetId="30" hidden="1">{"TAB1",#N/A,TRUE,"GENERAL";"TAB2",#N/A,TRUE,"GENERAL";"TAB3",#N/A,TRUE,"GENERAL";"TAB4",#N/A,TRUE,"GENERAL";"TAB5",#N/A,TRUE,"GENERAL"}</definedName>
    <definedName name="t5t5" localSheetId="8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4" hidden="1">{"TAB1",#N/A,TRUE,"GENERAL";"TAB2",#N/A,TRUE,"GENERAL";"TAB3",#N/A,TRUE,"GENERAL";"TAB4",#N/A,TRUE,"GENERAL";"TAB5",#N/A,TRUE,"GENERAL"}</definedName>
    <definedName name="t5t5" localSheetId="36" hidden="1">{"TAB1",#N/A,TRUE,"GENERAL";"TAB2",#N/A,TRUE,"GENERAL";"TAB3",#N/A,TRUE,"GENERAL";"TAB4",#N/A,TRUE,"GENERAL";"TAB5",#N/A,TRUE,"GENERAL"}</definedName>
    <definedName name="t5t5" localSheetId="38" hidden="1">{"TAB1",#N/A,TRUE,"GENERAL";"TAB2",#N/A,TRUE,"GENERAL";"TAB3",#N/A,TRUE,"GENERAL";"TAB4",#N/A,TRUE,"GENERAL";"TAB5",#N/A,TRUE,"GENERAL"}</definedName>
    <definedName name="t5t5" localSheetId="40" hidden="1">{"TAB1",#N/A,TRUE,"GENERAL";"TAB2",#N/A,TRUE,"GENERAL";"TAB3",#N/A,TRUE,"GENERAL";"TAB4",#N/A,TRUE,"GENERAL";"TAB5",#N/A,TRUE,"GENERAL"}</definedName>
    <definedName name="t5t5" localSheetId="42" hidden="1">{"TAB1",#N/A,TRUE,"GENERAL";"TAB2",#N/A,TRUE,"GENERAL";"TAB3",#N/A,TRUE,"GENERAL";"TAB4",#N/A,TRUE,"GENERAL";"TAB5",#N/A,TRUE,"GENERAL"}</definedName>
    <definedName name="t5t5" localSheetId="45" hidden="1">{"TAB1",#N/A,TRUE,"GENERAL";"TAB2",#N/A,TRUE,"GENERAL";"TAB3",#N/A,TRUE,"GENERAL";"TAB4",#N/A,TRUE,"GENERAL";"TAB5",#N/A,TRUE,"GENERAL"}</definedName>
    <definedName name="t5t5" localSheetId="47" hidden="1">{"TAB1",#N/A,TRUE,"GENERAL";"TAB2",#N/A,TRUE,"GENERAL";"TAB3",#N/A,TRUE,"GENERAL";"TAB4",#N/A,TRUE,"GENERAL";"TAB5",#N/A,TRUE,"GENERAL"}</definedName>
    <definedName name="t5t5" localSheetId="49" hidden="1">{"TAB1",#N/A,TRUE,"GENERAL";"TAB2",#N/A,TRUE,"GENERAL";"TAB3",#N/A,TRUE,"GENERAL";"TAB4",#N/A,TRUE,"GENERAL";"TAB5",#N/A,TRUE,"GENERAL"}</definedName>
    <definedName name="t5t5" localSheetId="51" hidden="1">{"TAB1",#N/A,TRUE,"GENERAL";"TAB2",#N/A,TRUE,"GENERAL";"TAB3",#N/A,TRUE,"GENERAL";"TAB4",#N/A,TRUE,"GENERAL";"TAB5",#N/A,TRUE,"GENERAL"}</definedName>
    <definedName name="t5t5" localSheetId="53" hidden="1">{"TAB1",#N/A,TRUE,"GENERAL";"TAB2",#N/A,TRUE,"GENERAL";"TAB3",#N/A,TRUE,"GENERAL";"TAB4",#N/A,TRUE,"GENERAL";"TAB5",#N/A,TRUE,"GENERAL"}</definedName>
    <definedName name="t5t5" localSheetId="55" hidden="1">{"TAB1",#N/A,TRUE,"GENERAL";"TAB2",#N/A,TRUE,"GENERAL";"TAB3",#N/A,TRUE,"GENERAL";"TAB4",#N/A,TRUE,"GENERAL";"TAB5",#N/A,TRUE,"GENERAL"}</definedName>
    <definedName name="t5t5" localSheetId="57" hidden="1">{"TAB1",#N/A,TRUE,"GENERAL";"TAB2",#N/A,TRUE,"GENERAL";"TAB3",#N/A,TRUE,"GENERAL";"TAB4",#N/A,TRUE,"GENERAL";"TAB5",#N/A,TRUE,"GENERAL"}</definedName>
    <definedName name="t5t5" localSheetId="59" hidden="1">{"TAB1",#N/A,TRUE,"GENERAL";"TAB2",#N/A,TRUE,"GENERAL";"TAB3",#N/A,TRUE,"GENERAL";"TAB4",#N/A,TRUE,"GENERAL";"TAB5",#N/A,TRUE,"GENERAL"}</definedName>
    <definedName name="t5t5" localSheetId="61" hidden="1">{"TAB1",#N/A,TRUE,"GENERAL";"TAB2",#N/A,TRUE,"GENERAL";"TAB3",#N/A,TRUE,"GENERAL";"TAB4",#N/A,TRUE,"GENERAL";"TAB5",#N/A,TRUE,"GENERAL"}</definedName>
    <definedName name="t5t5" localSheetId="63" hidden="1">{"TAB1",#N/A,TRUE,"GENERAL";"TAB2",#N/A,TRUE,"GENERAL";"TAB3",#N/A,TRUE,"GENERAL";"TAB4",#N/A,TRUE,"GENERAL";"TAB5",#N/A,TRUE,"GENERAL"}</definedName>
    <definedName name="t5t5" localSheetId="65" hidden="1">{"TAB1",#N/A,TRUE,"GENERAL";"TAB2",#N/A,TRUE,"GENERAL";"TAB3",#N/A,TRUE,"GENERAL";"TAB4",#N/A,TRUE,"GENERAL";"TAB5",#N/A,TRUE,"GENERAL"}</definedName>
    <definedName name="t5t5" localSheetId="67" hidden="1">{"TAB1",#N/A,TRUE,"GENERAL";"TAB2",#N/A,TRUE,"GENERAL";"TAB3",#N/A,TRUE,"GENERAL";"TAB4",#N/A,TRUE,"GENERAL";"TAB5",#N/A,TRUE,"GENERAL"}</definedName>
    <definedName name="t5t5" localSheetId="69" hidden="1">{"TAB1",#N/A,TRUE,"GENERAL";"TAB2",#N/A,TRUE,"GENERAL";"TAB3",#N/A,TRUE,"GENERAL";"TAB4",#N/A,TRUE,"GENERAL";"TAB5",#N/A,TRUE,"GENERAL"}</definedName>
    <definedName name="t5t5" localSheetId="71" hidden="1">{"TAB1",#N/A,TRUE,"GENERAL";"TAB2",#N/A,TRUE,"GENERAL";"TAB3",#N/A,TRUE,"GENERAL";"TAB4",#N/A,TRUE,"GENERAL";"TAB5",#N/A,TRUE,"GENERAL"}</definedName>
    <definedName name="t5t5" localSheetId="73" hidden="1">{"TAB1",#N/A,TRUE,"GENERAL";"TAB2",#N/A,TRUE,"GENERAL";"TAB3",#N/A,TRUE,"GENERAL";"TAB4",#N/A,TRUE,"GENERAL";"TAB5",#N/A,TRUE,"GENERAL"}</definedName>
    <definedName name="t5t5" localSheetId="75" hidden="1">{"TAB1",#N/A,TRUE,"GENERAL";"TAB2",#N/A,TRUE,"GENERAL";"TAB3",#N/A,TRUE,"GENERAL";"TAB4",#N/A,TRUE,"GENERAL";"TAB5",#N/A,TRUE,"GENERAL"}</definedName>
    <definedName name="t5t5" localSheetId="77" hidden="1">{"TAB1",#N/A,TRUE,"GENERAL";"TAB2",#N/A,TRUE,"GENERAL";"TAB3",#N/A,TRUE,"GENERAL";"TAB4",#N/A,TRUE,"GENERAL";"TAB5",#N/A,TRUE,"GENERAL"}</definedName>
    <definedName name="t5t5" localSheetId="79"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[83]Tablas!$B$1:$B$65536</definedName>
    <definedName name="TABLA" localSheetId="26">#REF!</definedName>
    <definedName name="TABLA" localSheetId="28">#REF!</definedName>
    <definedName name="TABLA" localSheetId="30">#REF!</definedName>
    <definedName name="TABLA" localSheetId="81">#REF!</definedName>
    <definedName name="TABLA" localSheetId="32">#REF!</definedName>
    <definedName name="TABLA" localSheetId="34">#REF!</definedName>
    <definedName name="TABLA" localSheetId="36">#REF!</definedName>
    <definedName name="TABLA" localSheetId="38">#REF!</definedName>
    <definedName name="TABLA" localSheetId="40">#REF!</definedName>
    <definedName name="TABLA" localSheetId="42">#REF!</definedName>
    <definedName name="TABLA" localSheetId="45">#REF!</definedName>
    <definedName name="TABLA" localSheetId="47">#REF!</definedName>
    <definedName name="TABLA" localSheetId="49">#REF!</definedName>
    <definedName name="TABLA" localSheetId="51">#REF!</definedName>
    <definedName name="TABLA" localSheetId="53">#REF!</definedName>
    <definedName name="TABLA" localSheetId="55">#REF!</definedName>
    <definedName name="TABLA" localSheetId="57">#REF!</definedName>
    <definedName name="TABLA" localSheetId="59">#REF!</definedName>
    <definedName name="TABLA" localSheetId="61">#REF!</definedName>
    <definedName name="TABLA" localSheetId="63">#REF!</definedName>
    <definedName name="TABLA" localSheetId="65">#REF!</definedName>
    <definedName name="TABLA" localSheetId="67">#REF!</definedName>
    <definedName name="TABLA" localSheetId="69">#REF!</definedName>
    <definedName name="TABLA" localSheetId="71">#REF!</definedName>
    <definedName name="TABLA" localSheetId="56">#REF!</definedName>
    <definedName name="TABLA" localSheetId="58">#REF!</definedName>
    <definedName name="TABLA" localSheetId="60">#REF!</definedName>
    <definedName name="TABLA" localSheetId="62">#REF!</definedName>
    <definedName name="TABLA" localSheetId="64">#REF!</definedName>
    <definedName name="TABLA" localSheetId="66">#REF!</definedName>
    <definedName name="TABLA" localSheetId="68">#REF!</definedName>
    <definedName name="TABLA" localSheetId="73">#REF!</definedName>
    <definedName name="TABLA" localSheetId="75">#REF!</definedName>
    <definedName name="TABLA" localSheetId="77">#REF!</definedName>
    <definedName name="TABLA" localSheetId="79">#REF!</definedName>
    <definedName name="TABLA" localSheetId="3">#REF!</definedName>
    <definedName name="TABLA">#REF!</definedName>
    <definedName name="tabla1">[155]Hoja3!$B$4:$F$28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[59]EMPRESA!$F$24</definedName>
    <definedName name="TARIFAS">[156]TARIFAS!$A$1:$F$52</definedName>
    <definedName name="TarifaSalud">[59]EMPRESA!$F$26</definedName>
    <definedName name="Tasa">#REF!</definedName>
    <definedName name="TASA_DE_CAMBIO">#REF!</definedName>
    <definedName name="Tasa1">'[157]Bases 2A'!$C$20</definedName>
    <definedName name="TasaCCP">#REF!</definedName>
    <definedName name="Tax">#REF!</definedName>
    <definedName name="tb" localSheetId="56">#REF!</definedName>
    <definedName name="tb" localSheetId="58">#REF!</definedName>
    <definedName name="tb" localSheetId="60">#REF!</definedName>
    <definedName name="tb" localSheetId="62">#REF!</definedName>
    <definedName name="tb" localSheetId="64">#REF!</definedName>
    <definedName name="tb" localSheetId="66">#REF!</definedName>
    <definedName name="tb" localSheetId="68">#REF!</definedName>
    <definedName name="tb">#REF!</definedName>
    <definedName name="TB_EVENTOS_OTS_ANUAL">#REF!</definedName>
    <definedName name="tc">#REF!</definedName>
    <definedName name="TCN" localSheetId="56">#REF!</definedName>
    <definedName name="TCN" localSheetId="58">#REF!</definedName>
    <definedName name="TCN" localSheetId="60">#REF!</definedName>
    <definedName name="TCN" localSheetId="62">#REF!</definedName>
    <definedName name="TCN" localSheetId="64">#REF!</definedName>
    <definedName name="TCN" localSheetId="66">#REF!</definedName>
    <definedName name="TCN" localSheetId="68">#REF!</definedName>
    <definedName name="TCN">#REF!</definedName>
    <definedName name="TCNRC">[158]TOTAL!$U$64</definedName>
    <definedName name="tdy" localSheetId="26" hidden="1">{"TAB1",#N/A,TRUE,"GENERAL";"TAB2",#N/A,TRUE,"GENERAL";"TAB3",#N/A,TRUE,"GENERAL";"TAB4",#N/A,TRUE,"GENERAL";"TAB5",#N/A,TRUE,"GENERAL"}</definedName>
    <definedName name="tdy" localSheetId="28" hidden="1">{"TAB1",#N/A,TRUE,"GENERAL";"TAB2",#N/A,TRUE,"GENERAL";"TAB3",#N/A,TRUE,"GENERAL";"TAB4",#N/A,TRUE,"GENERAL";"TAB5",#N/A,TRUE,"GENERAL"}</definedName>
    <definedName name="tdy" localSheetId="30" hidden="1">{"TAB1",#N/A,TRUE,"GENERAL";"TAB2",#N/A,TRUE,"GENERAL";"TAB3",#N/A,TRUE,"GENERAL";"TAB4",#N/A,TRUE,"GENERAL";"TAB5",#N/A,TRUE,"GENERAL"}</definedName>
    <definedName name="tdy" localSheetId="81" hidden="1">{"TAB1",#N/A,TRUE,"GENERAL";"TAB2",#N/A,TRUE,"GENERAL";"TAB3",#N/A,TRUE,"GENERAL";"TAB4",#N/A,TRUE,"GENERAL";"TAB5",#N/A,TRUE,"GENERAL"}</definedName>
    <definedName name="tdy" localSheetId="32" hidden="1">{"TAB1",#N/A,TRUE,"GENERAL";"TAB2",#N/A,TRUE,"GENERAL";"TAB3",#N/A,TRUE,"GENERAL";"TAB4",#N/A,TRUE,"GENERAL";"TAB5",#N/A,TRUE,"GENERAL"}</definedName>
    <definedName name="tdy" localSheetId="34" hidden="1">{"TAB1",#N/A,TRUE,"GENERAL";"TAB2",#N/A,TRUE,"GENERAL";"TAB3",#N/A,TRUE,"GENERAL";"TAB4",#N/A,TRUE,"GENERAL";"TAB5",#N/A,TRUE,"GENERAL"}</definedName>
    <definedName name="tdy" localSheetId="36" hidden="1">{"TAB1",#N/A,TRUE,"GENERAL";"TAB2",#N/A,TRUE,"GENERAL";"TAB3",#N/A,TRUE,"GENERAL";"TAB4",#N/A,TRUE,"GENERAL";"TAB5",#N/A,TRUE,"GENERAL"}</definedName>
    <definedName name="tdy" localSheetId="38" hidden="1">{"TAB1",#N/A,TRUE,"GENERAL";"TAB2",#N/A,TRUE,"GENERAL";"TAB3",#N/A,TRUE,"GENERAL";"TAB4",#N/A,TRUE,"GENERAL";"TAB5",#N/A,TRUE,"GENERAL"}</definedName>
    <definedName name="tdy" localSheetId="40" hidden="1">{"TAB1",#N/A,TRUE,"GENERAL";"TAB2",#N/A,TRUE,"GENERAL";"TAB3",#N/A,TRUE,"GENERAL";"TAB4",#N/A,TRUE,"GENERAL";"TAB5",#N/A,TRUE,"GENERAL"}</definedName>
    <definedName name="tdy" localSheetId="42" hidden="1">{"TAB1",#N/A,TRUE,"GENERAL";"TAB2",#N/A,TRUE,"GENERAL";"TAB3",#N/A,TRUE,"GENERAL";"TAB4",#N/A,TRUE,"GENERAL";"TAB5",#N/A,TRUE,"GENERAL"}</definedName>
    <definedName name="tdy" localSheetId="45" hidden="1">{"TAB1",#N/A,TRUE,"GENERAL";"TAB2",#N/A,TRUE,"GENERAL";"TAB3",#N/A,TRUE,"GENERAL";"TAB4",#N/A,TRUE,"GENERAL";"TAB5",#N/A,TRUE,"GENERAL"}</definedName>
    <definedName name="tdy" localSheetId="47" hidden="1">{"TAB1",#N/A,TRUE,"GENERAL";"TAB2",#N/A,TRUE,"GENERAL";"TAB3",#N/A,TRUE,"GENERAL";"TAB4",#N/A,TRUE,"GENERAL";"TAB5",#N/A,TRUE,"GENERAL"}</definedName>
    <definedName name="tdy" localSheetId="49" hidden="1">{"TAB1",#N/A,TRUE,"GENERAL";"TAB2",#N/A,TRUE,"GENERAL";"TAB3",#N/A,TRUE,"GENERAL";"TAB4",#N/A,TRUE,"GENERAL";"TAB5",#N/A,TRUE,"GENERAL"}</definedName>
    <definedName name="tdy" localSheetId="51" hidden="1">{"TAB1",#N/A,TRUE,"GENERAL";"TAB2",#N/A,TRUE,"GENERAL";"TAB3",#N/A,TRUE,"GENERAL";"TAB4",#N/A,TRUE,"GENERAL";"TAB5",#N/A,TRUE,"GENERAL"}</definedName>
    <definedName name="tdy" localSheetId="53" hidden="1">{"TAB1",#N/A,TRUE,"GENERAL";"TAB2",#N/A,TRUE,"GENERAL";"TAB3",#N/A,TRUE,"GENERAL";"TAB4",#N/A,TRUE,"GENERAL";"TAB5",#N/A,TRUE,"GENERAL"}</definedName>
    <definedName name="tdy" localSheetId="55" hidden="1">{"TAB1",#N/A,TRUE,"GENERAL";"TAB2",#N/A,TRUE,"GENERAL";"TAB3",#N/A,TRUE,"GENERAL";"TAB4",#N/A,TRUE,"GENERAL";"TAB5",#N/A,TRUE,"GENERAL"}</definedName>
    <definedName name="tdy" localSheetId="57" hidden="1">{"TAB1",#N/A,TRUE,"GENERAL";"TAB2",#N/A,TRUE,"GENERAL";"TAB3",#N/A,TRUE,"GENERAL";"TAB4",#N/A,TRUE,"GENERAL";"TAB5",#N/A,TRUE,"GENERAL"}</definedName>
    <definedName name="tdy" localSheetId="59" hidden="1">{"TAB1",#N/A,TRUE,"GENERAL";"TAB2",#N/A,TRUE,"GENERAL";"TAB3",#N/A,TRUE,"GENERAL";"TAB4",#N/A,TRUE,"GENERAL";"TAB5",#N/A,TRUE,"GENERAL"}</definedName>
    <definedName name="tdy" localSheetId="61" hidden="1">{"TAB1",#N/A,TRUE,"GENERAL";"TAB2",#N/A,TRUE,"GENERAL";"TAB3",#N/A,TRUE,"GENERAL";"TAB4",#N/A,TRUE,"GENERAL";"TAB5",#N/A,TRUE,"GENERAL"}</definedName>
    <definedName name="tdy" localSheetId="63" hidden="1">{"TAB1",#N/A,TRUE,"GENERAL";"TAB2",#N/A,TRUE,"GENERAL";"TAB3",#N/A,TRUE,"GENERAL";"TAB4",#N/A,TRUE,"GENERAL";"TAB5",#N/A,TRUE,"GENERAL"}</definedName>
    <definedName name="tdy" localSheetId="65" hidden="1">{"TAB1",#N/A,TRUE,"GENERAL";"TAB2",#N/A,TRUE,"GENERAL";"TAB3",#N/A,TRUE,"GENERAL";"TAB4",#N/A,TRUE,"GENERAL";"TAB5",#N/A,TRUE,"GENERAL"}</definedName>
    <definedName name="tdy" localSheetId="67" hidden="1">{"TAB1",#N/A,TRUE,"GENERAL";"TAB2",#N/A,TRUE,"GENERAL";"TAB3",#N/A,TRUE,"GENERAL";"TAB4",#N/A,TRUE,"GENERAL";"TAB5",#N/A,TRUE,"GENERAL"}</definedName>
    <definedName name="tdy" localSheetId="69" hidden="1">{"TAB1",#N/A,TRUE,"GENERAL";"TAB2",#N/A,TRUE,"GENERAL";"TAB3",#N/A,TRUE,"GENERAL";"TAB4",#N/A,TRUE,"GENERAL";"TAB5",#N/A,TRUE,"GENERAL"}</definedName>
    <definedName name="tdy" localSheetId="71" hidden="1">{"TAB1",#N/A,TRUE,"GENERAL";"TAB2",#N/A,TRUE,"GENERAL";"TAB3",#N/A,TRUE,"GENERAL";"TAB4",#N/A,TRUE,"GENERAL";"TAB5",#N/A,TRUE,"GENERAL"}</definedName>
    <definedName name="tdy" localSheetId="73" hidden="1">{"TAB1",#N/A,TRUE,"GENERAL";"TAB2",#N/A,TRUE,"GENERAL";"TAB3",#N/A,TRUE,"GENERAL";"TAB4",#N/A,TRUE,"GENERAL";"TAB5",#N/A,TRUE,"GENERAL"}</definedName>
    <definedName name="tdy" localSheetId="75" hidden="1">{"TAB1",#N/A,TRUE,"GENERAL";"TAB2",#N/A,TRUE,"GENERAL";"TAB3",#N/A,TRUE,"GENERAL";"TAB4",#N/A,TRUE,"GENERAL";"TAB5",#N/A,TRUE,"GENERAL"}</definedName>
    <definedName name="tdy" localSheetId="77" hidden="1">{"TAB1",#N/A,TRUE,"GENERAL";"TAB2",#N/A,TRUE,"GENERAL";"TAB3",#N/A,TRUE,"GENERAL";"TAB4",#N/A,TRUE,"GENERAL";"TAB5",#N/A,TRUE,"GENERAL"}</definedName>
    <definedName name="tdy" localSheetId="79"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CN" localSheetId="28">DATE(YEAR([0]!Loan_Start),MONTH([0]!Loan_Start)+Payment_Number,DAY([0]!Loan_Start))</definedName>
    <definedName name="TECN" localSheetId="30">DATE(YEAR([0]!Loan_Start),MONTH([0]!Loan_Start)+Payment_Number,DAY([0]!Loan_Start))</definedName>
    <definedName name="TECN" localSheetId="81">DATE(YEAR([0]!Loan_Start),MONTH([0]!Loan_Start)+Payment_Number,DAY([0]!Loan_Start))</definedName>
    <definedName name="TECN" localSheetId="80">DATE(YEAR([0]!Loan_Start),MONTH([0]!Loan_Start)+Payment_Number,DAY([0]!Loan_Start))</definedName>
    <definedName name="TECN" localSheetId="32">DATE(YEAR([0]!Loan_Start),MONTH([0]!Loan_Start)+Payment_Number,DAY([0]!Loan_Start))</definedName>
    <definedName name="TECN" localSheetId="34">DATE(YEAR([0]!Loan_Start),MONTH([0]!Loan_Start)+Payment_Number,DAY([0]!Loan_Start))</definedName>
    <definedName name="TECN" localSheetId="36">DATE(YEAR([0]!Loan_Start),MONTH([0]!Loan_Start)+Payment_Number,DAY([0]!Loan_Start))</definedName>
    <definedName name="TECN" localSheetId="38">DATE(YEAR([0]!Loan_Start),MONTH([0]!Loan_Start)+Payment_Number,DAY([0]!Loan_Start))</definedName>
    <definedName name="TECN" localSheetId="40">DATE(YEAR([0]!Loan_Start),MONTH([0]!Loan_Start)+Payment_Number,DAY([0]!Loan_Start))</definedName>
    <definedName name="TECN" localSheetId="42">DATE(YEAR([0]!Loan_Start),MONTH([0]!Loan_Start)+Payment_Number,DAY([0]!Loan_Start))</definedName>
    <definedName name="TECN" localSheetId="45">DATE(YEAR([0]!Loan_Start),MONTH([0]!Loan_Start)+Payment_Number,DAY([0]!Loan_Start))</definedName>
    <definedName name="TECN" localSheetId="44">DATE(YEAR([0]!Loan_Start),MONTH([0]!Loan_Start)+Payment_Number,DAY([0]!Loan_Start))</definedName>
    <definedName name="TECN" localSheetId="47">DATE(YEAR([0]!Loan_Start),MONTH([0]!Loan_Start)+Payment_Number,DAY([0]!Loan_Start))</definedName>
    <definedName name="TECN" localSheetId="49">DATE(YEAR([0]!Loan_Start),MONTH([0]!Loan_Start)+Payment_Number,DAY([0]!Loan_Start))</definedName>
    <definedName name="TECN" localSheetId="51">DATE(YEAR([0]!Loan_Start),MONTH([0]!Loan_Start)+Payment_Number,DAY([0]!Loan_Start))</definedName>
    <definedName name="TECN" localSheetId="53">DATE(YEAR([0]!Loan_Start),MONTH([0]!Loan_Start)+Payment_Number,DAY([0]!Loan_Start))</definedName>
    <definedName name="TECN" localSheetId="55">DATE(YEAR([0]!Loan_Start),MONTH([0]!Loan_Start)+Payment_Number,DAY([0]!Loan_Start))</definedName>
    <definedName name="TECN" localSheetId="57">DATE(YEAR([0]!Loan_Start),MONTH([0]!Loan_Start)+Payment_Number,DAY([0]!Loan_Start))</definedName>
    <definedName name="TECN" localSheetId="59">DATE(YEAR([0]!Loan_Start),MONTH([0]!Loan_Start)+Payment_Number,DAY([0]!Loan_Start))</definedName>
    <definedName name="TECN" localSheetId="61">DATE(YEAR([0]!Loan_Start),MONTH([0]!Loan_Start)+Payment_Number,DAY([0]!Loan_Start))</definedName>
    <definedName name="TECN" localSheetId="63">DATE(YEAR([0]!Loan_Start),MONTH([0]!Loan_Start)+Payment_Number,DAY([0]!Loan_Start))</definedName>
    <definedName name="TECN" localSheetId="65">DATE(YEAR([0]!Loan_Start),MONTH([0]!Loan_Start)+Payment_Number,DAY([0]!Loan_Start))</definedName>
    <definedName name="TECN" localSheetId="67">DATE(YEAR([0]!Loan_Start),MONTH([0]!Loan_Start)+Payment_Number,DAY([0]!Loan_Start))</definedName>
    <definedName name="TECN" localSheetId="69">DATE(YEAR([0]!Loan_Start),MONTH([0]!Loan_Start)+Payment_Number,DAY([0]!Loan_Start))</definedName>
    <definedName name="TECN" localSheetId="71">DATE(YEAR([0]!Loan_Start),MONTH([0]!Loan_Start)+Payment_Number,DAY([0]!Loan_Start))</definedName>
    <definedName name="TECN" localSheetId="56">DATE(YEAR('6.2'!Loan_Start),MONTH('6.2'!Loan_Start)+Payment_Number,DAY('6.2'!Loan_Start))</definedName>
    <definedName name="TECN" localSheetId="58">DATE(YEAR('6.2'!Loan_Start),MONTH('6.2'!Loan_Start)+Payment_Number,DAY('6.2'!Loan_Start))</definedName>
    <definedName name="TECN" localSheetId="60">DATE(YEAR('6.2'!Loan_Start),MONTH('6.2'!Loan_Start)+Payment_Number,DAY('6.2'!Loan_Start))</definedName>
    <definedName name="TECN" localSheetId="62">DATE(YEAR('6.2'!Loan_Start),MONTH('6.2'!Loan_Start)+Payment_Number,DAY('6.2'!Loan_Start))</definedName>
    <definedName name="TECN" localSheetId="64">DATE(YEAR('6.2'!Loan_Start),MONTH('6.2'!Loan_Start)+Payment_Number,DAY('6.2'!Loan_Start))</definedName>
    <definedName name="TECN" localSheetId="66">DATE(YEAR('6.2'!Loan_Start),MONTH('6.2'!Loan_Start)+Payment_Number,DAY('6.2'!Loan_Start))</definedName>
    <definedName name="TECN" localSheetId="68">DATE(YEAR('6.2'!Loan_Start),MONTH('6.2'!Loan_Start)+Payment_Number,DAY('6.2'!Loan_Start))</definedName>
    <definedName name="TECN" localSheetId="73">DATE(YEAR([0]!Loan_Start),MONTH([0]!Loan_Start)+Payment_Number,DAY([0]!Loan_Start))</definedName>
    <definedName name="TECN" localSheetId="75">DATE(YEAR([0]!Loan_Start),MONTH([0]!Loan_Start)+Payment_Number,DAY([0]!Loan_Start))</definedName>
    <definedName name="TECN" localSheetId="77">DATE(YEAR([0]!Loan_Start),MONTH([0]!Loan_Start)+Payment_Number,DAY([0]!Loan_Start))</definedName>
    <definedName name="TECN" localSheetId="79">DATE(YEAR([0]!Loan_Start),MONTH([0]!Loan_Start)+Payment_Number,DAY([0]!Loan_Start))</definedName>
    <definedName name="TECN" localSheetId="16">DATE(YEAR([0]!Loan_Start),MONTH([0]!Loan_Start)+Payment_Number,DAY([0]!Loan_Start))</definedName>
    <definedName name="TECN" localSheetId="10">DATE(YEAR([0]!Loan_Start),MONTH([0]!Loan_Start)+Payment_Number,DAY([0]!Loan_Start))</definedName>
    <definedName name="TECN">DATE(YEAR(Loan_Start),MONTH(Loan_Start)+Payment_Number,DAY(Loan_Start))</definedName>
    <definedName name="telefono">[59]EMPRESA!$F$16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6">'1,1'!ERR</definedName>
    <definedName name="TER" localSheetId="28">'1,2'!ERR</definedName>
    <definedName name="TER" localSheetId="30">'1,3'!ERR</definedName>
    <definedName name="TER" localSheetId="81">'12,2'!ERR</definedName>
    <definedName name="TER" localSheetId="32">'2,1-7,2-10,1'!ERR</definedName>
    <definedName name="TER" localSheetId="34">'2,2-7,3-10,2'!ERR</definedName>
    <definedName name="TER" localSheetId="36">'2,3-10,3'!ERR</definedName>
    <definedName name="TER" localSheetId="38">'2,4-10,4'!ERR</definedName>
    <definedName name="TER" localSheetId="40">'3,1'!ERR</definedName>
    <definedName name="TER" localSheetId="42">'3,2'!ERR</definedName>
    <definedName name="TER" localSheetId="45">'3,3'!ERR</definedName>
    <definedName name="TER" localSheetId="47">'3,5'!ERR</definedName>
    <definedName name="TER" localSheetId="49">'3,6'!ERR</definedName>
    <definedName name="TER" localSheetId="51">'4,1'!ERR</definedName>
    <definedName name="TER" localSheetId="53">'5,1-11,1'!ERR</definedName>
    <definedName name="TER" localSheetId="55">'6,1-8,2-12,1'!ERR</definedName>
    <definedName name="TER" localSheetId="57">'6,2'!ERR</definedName>
    <definedName name="TER" localSheetId="59">'6,3'!ERR</definedName>
    <definedName name="TER" localSheetId="61">'6,4-9,2'!ERR</definedName>
    <definedName name="TER" localSheetId="63">'6,5-9,3'!ERR</definedName>
    <definedName name="TER" localSheetId="65">'6,6'!ERR</definedName>
    <definedName name="TER" localSheetId="67">'6,7'!ERR</definedName>
    <definedName name="TER" localSheetId="69">'6,8'!ERR</definedName>
    <definedName name="TER" localSheetId="71">'6,9'!ERR</definedName>
    <definedName name="TER" localSheetId="73">'7,1'!ERR</definedName>
    <definedName name="TER" localSheetId="75">'8,1- 3,4'!ERR</definedName>
    <definedName name="TER" localSheetId="77">'8,3'!ERR</definedName>
    <definedName name="TER" localSheetId="79">'9,1'!ERR</definedName>
    <definedName name="TER">[0]!ERR</definedName>
    <definedName name="TERM" localSheetId="26">'1,1'!ERR</definedName>
    <definedName name="TERM" localSheetId="28">'1,2'!ERR</definedName>
    <definedName name="TERM" localSheetId="30">'1,3'!ERR</definedName>
    <definedName name="TERM" localSheetId="81">'12,2'!ERR</definedName>
    <definedName name="TERM" localSheetId="32">'2,1-7,2-10,1'!ERR</definedName>
    <definedName name="TERM" localSheetId="34">'2,2-7,3-10,2'!ERR</definedName>
    <definedName name="TERM" localSheetId="36">'2,3-10,3'!ERR</definedName>
    <definedName name="TERM" localSheetId="38">'2,4-10,4'!ERR</definedName>
    <definedName name="TERM" localSheetId="40">'3,1'!ERR</definedName>
    <definedName name="TERM" localSheetId="42">'3,2'!ERR</definedName>
    <definedName name="TERM" localSheetId="45">'3,3'!ERR</definedName>
    <definedName name="TERM" localSheetId="47">'3,5'!ERR</definedName>
    <definedName name="TERM" localSheetId="49">'3,6'!ERR</definedName>
    <definedName name="TERM" localSheetId="51">'4,1'!ERR</definedName>
    <definedName name="TERM" localSheetId="53">'5,1-11,1'!ERR</definedName>
    <definedName name="TERM" localSheetId="55">'6,1-8,2-12,1'!ERR</definedName>
    <definedName name="TERM" localSheetId="57">'6,2'!ERR</definedName>
    <definedName name="TERM" localSheetId="59">'6,3'!ERR</definedName>
    <definedName name="TERM" localSheetId="61">'6,4-9,2'!ERR</definedName>
    <definedName name="TERM" localSheetId="63">'6,5-9,3'!ERR</definedName>
    <definedName name="TERM" localSheetId="65">'6,6'!ERR</definedName>
    <definedName name="TERM" localSheetId="67">'6,7'!ERR</definedName>
    <definedName name="TERM" localSheetId="69">'6,8'!ERR</definedName>
    <definedName name="TERM" localSheetId="71">'6,9'!ERR</definedName>
    <definedName name="TERM" localSheetId="73">'7,1'!ERR</definedName>
    <definedName name="TERM" localSheetId="75">'8,1- 3,4'!ERR</definedName>
    <definedName name="TERM" localSheetId="77">'8,3'!ERR</definedName>
    <definedName name="TERM" localSheetId="79">'9,1'!ERR</definedName>
    <definedName name="TERM">[0]!ERR</definedName>
    <definedName name="TÉRMINOS" localSheetId="26">'1,1'!ERR</definedName>
    <definedName name="TÉRMINOS" localSheetId="28">'1,2'!ERR</definedName>
    <definedName name="TÉRMINOS" localSheetId="30">'1,3'!ERR</definedName>
    <definedName name="TÉRMINOS" localSheetId="81">'12,2'!ERR</definedName>
    <definedName name="TÉRMINOS" localSheetId="32">'2,1-7,2-10,1'!ERR</definedName>
    <definedName name="TÉRMINOS" localSheetId="34">'2,2-7,3-10,2'!ERR</definedName>
    <definedName name="TÉRMINOS" localSheetId="36">'2,3-10,3'!ERR</definedName>
    <definedName name="TÉRMINOS" localSheetId="38">'2,4-10,4'!ERR</definedName>
    <definedName name="TÉRMINOS" localSheetId="40">'3,1'!ERR</definedName>
    <definedName name="TÉRMINOS" localSheetId="42">'3,2'!ERR</definedName>
    <definedName name="TÉRMINOS" localSheetId="45">'3,3'!ERR</definedName>
    <definedName name="TÉRMINOS" localSheetId="47">'3,5'!ERR</definedName>
    <definedName name="TÉRMINOS" localSheetId="49">'3,6'!ERR</definedName>
    <definedName name="TÉRMINOS" localSheetId="51">'4,1'!ERR</definedName>
    <definedName name="TÉRMINOS" localSheetId="53">'5,1-11,1'!ERR</definedName>
    <definedName name="TÉRMINOS" localSheetId="55">'6,1-8,2-12,1'!ERR</definedName>
    <definedName name="TÉRMINOS" localSheetId="57">'6,2'!ERR</definedName>
    <definedName name="TÉRMINOS" localSheetId="59">'6,3'!ERR</definedName>
    <definedName name="TÉRMINOS" localSheetId="61">'6,4-9,2'!ERR</definedName>
    <definedName name="TÉRMINOS" localSheetId="63">'6,5-9,3'!ERR</definedName>
    <definedName name="TÉRMINOS" localSheetId="65">'6,6'!ERR</definedName>
    <definedName name="TÉRMINOS" localSheetId="67">'6,7'!ERR</definedName>
    <definedName name="TÉRMINOS" localSheetId="69">'6,8'!ERR</definedName>
    <definedName name="TÉRMINOS" localSheetId="71">'6,9'!ERR</definedName>
    <definedName name="TÉRMINOS" localSheetId="73">'7,1'!ERR</definedName>
    <definedName name="TÉRMINOS" localSheetId="75">'8,1- 3,4'!ERR</definedName>
    <definedName name="TÉRMINOS" localSheetId="77">'8,3'!ERR</definedName>
    <definedName name="TÉRMINOS" localSheetId="79">'9,1'!ERR</definedName>
    <definedName name="TÉRMINOS">[0]!ERR</definedName>
    <definedName name="TERR">[34]PRESUPUESTO!$I$7</definedName>
    <definedName name="tewst" localSheetId="26"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8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40" hidden="1">{"TAB1",#N/A,TRUE,"GENERAL";"TAB2",#N/A,TRUE,"GENERAL";"TAB3",#N/A,TRUE,"GENERAL";"TAB4",#N/A,TRUE,"GENERAL";"TAB5",#N/A,TRUE,"GENERAL"}</definedName>
    <definedName name="tewst" localSheetId="42" hidden="1">{"TAB1",#N/A,TRUE,"GENERAL";"TAB2",#N/A,TRUE,"GENERAL";"TAB3",#N/A,TRUE,"GENERAL";"TAB4",#N/A,TRUE,"GENERAL";"TAB5",#N/A,TRUE,"GENERAL"}</definedName>
    <definedName name="tewst" localSheetId="45" hidden="1">{"TAB1",#N/A,TRUE,"GENERAL";"TAB2",#N/A,TRUE,"GENERAL";"TAB3",#N/A,TRUE,"GENERAL";"TAB4",#N/A,TRUE,"GENERAL";"TAB5",#N/A,TRUE,"GENERAL"}</definedName>
    <definedName name="tewst" localSheetId="47" hidden="1">{"TAB1",#N/A,TRUE,"GENERAL";"TAB2",#N/A,TRUE,"GENERAL";"TAB3",#N/A,TRUE,"GENERAL";"TAB4",#N/A,TRUE,"GENERAL";"TAB5",#N/A,TRUE,"GENERAL"}</definedName>
    <definedName name="tewst" localSheetId="49" hidden="1">{"TAB1",#N/A,TRUE,"GENERAL";"TAB2",#N/A,TRUE,"GENERAL";"TAB3",#N/A,TRUE,"GENERAL";"TAB4",#N/A,TRUE,"GENERAL";"TAB5",#N/A,TRUE,"GENERAL"}</definedName>
    <definedName name="tewst" localSheetId="51" hidden="1">{"TAB1",#N/A,TRUE,"GENERAL";"TAB2",#N/A,TRUE,"GENERAL";"TAB3",#N/A,TRUE,"GENERAL";"TAB4",#N/A,TRUE,"GENERAL";"TAB5",#N/A,TRUE,"GENERAL"}</definedName>
    <definedName name="tewst" localSheetId="53" hidden="1">{"TAB1",#N/A,TRUE,"GENERAL";"TAB2",#N/A,TRUE,"GENERAL";"TAB3",#N/A,TRUE,"GENERAL";"TAB4",#N/A,TRUE,"GENERAL";"TAB5",#N/A,TRUE,"GENERAL"}</definedName>
    <definedName name="tewst" localSheetId="55" hidden="1">{"TAB1",#N/A,TRUE,"GENERAL";"TAB2",#N/A,TRUE,"GENERAL";"TAB3",#N/A,TRUE,"GENERAL";"TAB4",#N/A,TRUE,"GENERAL";"TAB5",#N/A,TRUE,"GENERAL"}</definedName>
    <definedName name="tewst" localSheetId="57" hidden="1">{"TAB1",#N/A,TRUE,"GENERAL";"TAB2",#N/A,TRUE,"GENERAL";"TAB3",#N/A,TRUE,"GENERAL";"TAB4",#N/A,TRUE,"GENERAL";"TAB5",#N/A,TRUE,"GENERAL"}</definedName>
    <definedName name="tewst" localSheetId="59" hidden="1">{"TAB1",#N/A,TRUE,"GENERAL";"TAB2",#N/A,TRUE,"GENERAL";"TAB3",#N/A,TRUE,"GENERAL";"TAB4",#N/A,TRUE,"GENERAL";"TAB5",#N/A,TRUE,"GENERAL"}</definedName>
    <definedName name="tewst" localSheetId="61" hidden="1">{"TAB1",#N/A,TRUE,"GENERAL";"TAB2",#N/A,TRUE,"GENERAL";"TAB3",#N/A,TRUE,"GENERAL";"TAB4",#N/A,TRUE,"GENERAL";"TAB5",#N/A,TRUE,"GENERAL"}</definedName>
    <definedName name="tewst" localSheetId="63" hidden="1">{"TAB1",#N/A,TRUE,"GENERAL";"TAB2",#N/A,TRUE,"GENERAL";"TAB3",#N/A,TRUE,"GENERAL";"TAB4",#N/A,TRUE,"GENERAL";"TAB5",#N/A,TRUE,"GENERAL"}</definedName>
    <definedName name="tewst" localSheetId="65" hidden="1">{"TAB1",#N/A,TRUE,"GENERAL";"TAB2",#N/A,TRUE,"GENERAL";"TAB3",#N/A,TRUE,"GENERAL";"TAB4",#N/A,TRUE,"GENERAL";"TAB5",#N/A,TRUE,"GENERAL"}</definedName>
    <definedName name="tewst" localSheetId="67" hidden="1">{"TAB1",#N/A,TRUE,"GENERAL";"TAB2",#N/A,TRUE,"GENERAL";"TAB3",#N/A,TRUE,"GENERAL";"TAB4",#N/A,TRUE,"GENERAL";"TAB5",#N/A,TRUE,"GENERAL"}</definedName>
    <definedName name="tewst" localSheetId="69" hidden="1">{"TAB1",#N/A,TRUE,"GENERAL";"TAB2",#N/A,TRUE,"GENERAL";"TAB3",#N/A,TRUE,"GENERAL";"TAB4",#N/A,TRUE,"GENERAL";"TAB5",#N/A,TRUE,"GENERAL"}</definedName>
    <definedName name="tewst" localSheetId="71" hidden="1">{"TAB1",#N/A,TRUE,"GENERAL";"TAB2",#N/A,TRUE,"GENERAL";"TAB3",#N/A,TRUE,"GENERAL";"TAB4",#N/A,TRUE,"GENERAL";"TAB5",#N/A,TRUE,"GENERAL"}</definedName>
    <definedName name="tewst" localSheetId="73" hidden="1">{"TAB1",#N/A,TRUE,"GENERAL";"TAB2",#N/A,TRUE,"GENERAL";"TAB3",#N/A,TRUE,"GENERAL";"TAB4",#N/A,TRUE,"GENERAL";"TAB5",#N/A,TRUE,"GENERAL"}</definedName>
    <definedName name="tewst" localSheetId="75" hidden="1">{"TAB1",#N/A,TRUE,"GENERAL";"TAB2",#N/A,TRUE,"GENERAL";"TAB3",#N/A,TRUE,"GENERAL";"TAB4",#N/A,TRUE,"GENERAL";"TAB5",#N/A,TRUE,"GENERAL"}</definedName>
    <definedName name="tewst" localSheetId="77" hidden="1">{"TAB1",#N/A,TRUE,"GENERAL";"TAB2",#N/A,TRUE,"GENERAL";"TAB3",#N/A,TRUE,"GENERAL";"TAB4",#N/A,TRUE,"GENERAL";"TAB5",#N/A,TRUE,"GENERAL"}</definedName>
    <definedName name="tewst" localSheetId="79"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6" hidden="1">{"via1",#N/A,TRUE,"general";"via2",#N/A,TRUE,"general";"via3",#N/A,TRUE,"general"}</definedName>
    <definedName name="teytrh" localSheetId="28" hidden="1">{"via1",#N/A,TRUE,"general";"via2",#N/A,TRUE,"general";"via3",#N/A,TRUE,"general"}</definedName>
    <definedName name="teytrh" localSheetId="30" hidden="1">{"via1",#N/A,TRUE,"general";"via2",#N/A,TRUE,"general";"via3",#N/A,TRUE,"general"}</definedName>
    <definedName name="teytrh" localSheetId="81" hidden="1">{"via1",#N/A,TRUE,"general";"via2",#N/A,TRUE,"general";"via3",#N/A,TRUE,"general"}</definedName>
    <definedName name="teytrh" localSheetId="32" hidden="1">{"via1",#N/A,TRUE,"general";"via2",#N/A,TRUE,"general";"via3",#N/A,TRUE,"general"}</definedName>
    <definedName name="teytrh" localSheetId="34" hidden="1">{"via1",#N/A,TRUE,"general";"via2",#N/A,TRUE,"general";"via3",#N/A,TRUE,"general"}</definedName>
    <definedName name="teytrh" localSheetId="36" hidden="1">{"via1",#N/A,TRUE,"general";"via2",#N/A,TRUE,"general";"via3",#N/A,TRUE,"general"}</definedName>
    <definedName name="teytrh" localSheetId="38" hidden="1">{"via1",#N/A,TRUE,"general";"via2",#N/A,TRUE,"general";"via3",#N/A,TRUE,"general"}</definedName>
    <definedName name="teytrh" localSheetId="40" hidden="1">{"via1",#N/A,TRUE,"general";"via2",#N/A,TRUE,"general";"via3",#N/A,TRUE,"general"}</definedName>
    <definedName name="teytrh" localSheetId="42" hidden="1">{"via1",#N/A,TRUE,"general";"via2",#N/A,TRUE,"general";"via3",#N/A,TRUE,"general"}</definedName>
    <definedName name="teytrh" localSheetId="45" hidden="1">{"via1",#N/A,TRUE,"general";"via2",#N/A,TRUE,"general";"via3",#N/A,TRUE,"general"}</definedName>
    <definedName name="teytrh" localSheetId="47" hidden="1">{"via1",#N/A,TRUE,"general";"via2",#N/A,TRUE,"general";"via3",#N/A,TRUE,"general"}</definedName>
    <definedName name="teytrh" localSheetId="49" hidden="1">{"via1",#N/A,TRUE,"general";"via2",#N/A,TRUE,"general";"via3",#N/A,TRUE,"general"}</definedName>
    <definedName name="teytrh" localSheetId="51" hidden="1">{"via1",#N/A,TRUE,"general";"via2",#N/A,TRUE,"general";"via3",#N/A,TRUE,"general"}</definedName>
    <definedName name="teytrh" localSheetId="53" hidden="1">{"via1",#N/A,TRUE,"general";"via2",#N/A,TRUE,"general";"via3",#N/A,TRUE,"general"}</definedName>
    <definedName name="teytrh" localSheetId="55" hidden="1">{"via1",#N/A,TRUE,"general";"via2",#N/A,TRUE,"general";"via3",#N/A,TRUE,"general"}</definedName>
    <definedName name="teytrh" localSheetId="57" hidden="1">{"via1",#N/A,TRUE,"general";"via2",#N/A,TRUE,"general";"via3",#N/A,TRUE,"general"}</definedName>
    <definedName name="teytrh" localSheetId="59" hidden="1">{"via1",#N/A,TRUE,"general";"via2",#N/A,TRUE,"general";"via3",#N/A,TRUE,"general"}</definedName>
    <definedName name="teytrh" localSheetId="61" hidden="1">{"via1",#N/A,TRUE,"general";"via2",#N/A,TRUE,"general";"via3",#N/A,TRUE,"general"}</definedName>
    <definedName name="teytrh" localSheetId="63" hidden="1">{"via1",#N/A,TRUE,"general";"via2",#N/A,TRUE,"general";"via3",#N/A,TRUE,"general"}</definedName>
    <definedName name="teytrh" localSheetId="65" hidden="1">{"via1",#N/A,TRUE,"general";"via2",#N/A,TRUE,"general";"via3",#N/A,TRUE,"general"}</definedName>
    <definedName name="teytrh" localSheetId="67" hidden="1">{"via1",#N/A,TRUE,"general";"via2",#N/A,TRUE,"general";"via3",#N/A,TRUE,"general"}</definedName>
    <definedName name="teytrh" localSheetId="69" hidden="1">{"via1",#N/A,TRUE,"general";"via2",#N/A,TRUE,"general";"via3",#N/A,TRUE,"general"}</definedName>
    <definedName name="teytrh" localSheetId="71" hidden="1">{"via1",#N/A,TRUE,"general";"via2",#N/A,TRUE,"general";"via3",#N/A,TRUE,"general"}</definedName>
    <definedName name="teytrh" localSheetId="73" hidden="1">{"via1",#N/A,TRUE,"general";"via2",#N/A,TRUE,"general";"via3",#N/A,TRUE,"general"}</definedName>
    <definedName name="teytrh" localSheetId="75" hidden="1">{"via1",#N/A,TRUE,"general";"via2",#N/A,TRUE,"general";"via3",#N/A,TRUE,"general"}</definedName>
    <definedName name="teytrh" localSheetId="77" hidden="1">{"via1",#N/A,TRUE,"general";"via2",#N/A,TRUE,"general";"via3",#N/A,TRUE,"general"}</definedName>
    <definedName name="teytrh" localSheetId="79"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GIRON" localSheetId="56">#REF!</definedName>
    <definedName name="TGIRON" localSheetId="58">#REF!</definedName>
    <definedName name="TGIRON" localSheetId="60">#REF!</definedName>
    <definedName name="TGIRON" localSheetId="62">#REF!</definedName>
    <definedName name="TGIRON" localSheetId="64">#REF!</definedName>
    <definedName name="TGIRON" localSheetId="66">#REF!</definedName>
    <definedName name="TGIRON" localSheetId="68">#REF!</definedName>
    <definedName name="TGIRON">#REF!</definedName>
    <definedName name="TH" localSheetId="26">#REF!</definedName>
    <definedName name="TH" localSheetId="28">#REF!</definedName>
    <definedName name="TH" localSheetId="30">#REF!</definedName>
    <definedName name="TH" localSheetId="81">#REF!</definedName>
    <definedName name="TH" localSheetId="32">#REF!</definedName>
    <definedName name="TH" localSheetId="34">#REF!</definedName>
    <definedName name="TH" localSheetId="36">#REF!</definedName>
    <definedName name="TH" localSheetId="38">#REF!</definedName>
    <definedName name="TH" localSheetId="40">#REF!</definedName>
    <definedName name="TH" localSheetId="42">#REF!</definedName>
    <definedName name="TH" localSheetId="45">#REF!</definedName>
    <definedName name="TH" localSheetId="47">#REF!</definedName>
    <definedName name="TH" localSheetId="49">#REF!</definedName>
    <definedName name="TH" localSheetId="51">#REF!</definedName>
    <definedName name="TH" localSheetId="53">#REF!</definedName>
    <definedName name="TH" localSheetId="55">#REF!</definedName>
    <definedName name="TH" localSheetId="57">#REF!</definedName>
    <definedName name="TH" localSheetId="59">#REF!</definedName>
    <definedName name="TH" localSheetId="61">#REF!</definedName>
    <definedName name="TH" localSheetId="63">#REF!</definedName>
    <definedName name="TH" localSheetId="65">#REF!</definedName>
    <definedName name="TH" localSheetId="67">#REF!</definedName>
    <definedName name="TH" localSheetId="69">#REF!</definedName>
    <definedName name="TH" localSheetId="71">#REF!</definedName>
    <definedName name="th" localSheetId="56">#REF!</definedName>
    <definedName name="th" localSheetId="58">#REF!</definedName>
    <definedName name="th" localSheetId="60">#REF!</definedName>
    <definedName name="th" localSheetId="62">#REF!</definedName>
    <definedName name="th" localSheetId="64">#REF!</definedName>
    <definedName name="th" localSheetId="66">#REF!</definedName>
    <definedName name="th" localSheetId="68">#REF!</definedName>
    <definedName name="TH" localSheetId="73">#REF!</definedName>
    <definedName name="TH" localSheetId="75">#REF!</definedName>
    <definedName name="TH" localSheetId="77">#REF!</definedName>
    <definedName name="TH" localSheetId="79">#REF!</definedName>
    <definedName name="TH" localSheetId="3">#REF!</definedName>
    <definedName name="th">#REF!</definedName>
    <definedName name="thdh" localSheetId="26" hidden="1">{"TAB1",#N/A,TRUE,"GENERAL";"TAB2",#N/A,TRUE,"GENERAL";"TAB3",#N/A,TRUE,"GENERAL";"TAB4",#N/A,TRUE,"GENERAL";"TAB5",#N/A,TRUE,"GENERAL"}</definedName>
    <definedName name="thdh" localSheetId="28" hidden="1">{"TAB1",#N/A,TRUE,"GENERAL";"TAB2",#N/A,TRUE,"GENERAL";"TAB3",#N/A,TRUE,"GENERAL";"TAB4",#N/A,TRUE,"GENERAL";"TAB5",#N/A,TRUE,"GENERAL"}</definedName>
    <definedName name="thdh" localSheetId="30" hidden="1">{"TAB1",#N/A,TRUE,"GENERAL";"TAB2",#N/A,TRUE,"GENERAL";"TAB3",#N/A,TRUE,"GENERAL";"TAB4",#N/A,TRUE,"GENERAL";"TAB5",#N/A,TRUE,"GENERAL"}</definedName>
    <definedName name="thdh" localSheetId="8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4" hidden="1">{"TAB1",#N/A,TRUE,"GENERAL";"TAB2",#N/A,TRUE,"GENERAL";"TAB3",#N/A,TRUE,"GENERAL";"TAB4",#N/A,TRUE,"GENERAL";"TAB5",#N/A,TRUE,"GENERAL"}</definedName>
    <definedName name="thdh" localSheetId="36" hidden="1">{"TAB1",#N/A,TRUE,"GENERAL";"TAB2",#N/A,TRUE,"GENERAL";"TAB3",#N/A,TRUE,"GENERAL";"TAB4",#N/A,TRUE,"GENERAL";"TAB5",#N/A,TRUE,"GENERAL"}</definedName>
    <definedName name="thdh" localSheetId="38" hidden="1">{"TAB1",#N/A,TRUE,"GENERAL";"TAB2",#N/A,TRUE,"GENERAL";"TAB3",#N/A,TRUE,"GENERAL";"TAB4",#N/A,TRUE,"GENERAL";"TAB5",#N/A,TRUE,"GENERAL"}</definedName>
    <definedName name="thdh" localSheetId="40" hidden="1">{"TAB1",#N/A,TRUE,"GENERAL";"TAB2",#N/A,TRUE,"GENERAL";"TAB3",#N/A,TRUE,"GENERAL";"TAB4",#N/A,TRUE,"GENERAL";"TAB5",#N/A,TRUE,"GENERAL"}</definedName>
    <definedName name="thdh" localSheetId="42" hidden="1">{"TAB1",#N/A,TRUE,"GENERAL";"TAB2",#N/A,TRUE,"GENERAL";"TAB3",#N/A,TRUE,"GENERAL";"TAB4",#N/A,TRUE,"GENERAL";"TAB5",#N/A,TRUE,"GENERAL"}</definedName>
    <definedName name="thdh" localSheetId="45" hidden="1">{"TAB1",#N/A,TRUE,"GENERAL";"TAB2",#N/A,TRUE,"GENERAL";"TAB3",#N/A,TRUE,"GENERAL";"TAB4",#N/A,TRUE,"GENERAL";"TAB5",#N/A,TRUE,"GENERAL"}</definedName>
    <definedName name="thdh" localSheetId="47" hidden="1">{"TAB1",#N/A,TRUE,"GENERAL";"TAB2",#N/A,TRUE,"GENERAL";"TAB3",#N/A,TRUE,"GENERAL";"TAB4",#N/A,TRUE,"GENERAL";"TAB5",#N/A,TRUE,"GENERAL"}</definedName>
    <definedName name="thdh" localSheetId="49" hidden="1">{"TAB1",#N/A,TRUE,"GENERAL";"TAB2",#N/A,TRUE,"GENERAL";"TAB3",#N/A,TRUE,"GENERAL";"TAB4",#N/A,TRUE,"GENERAL";"TAB5",#N/A,TRUE,"GENERAL"}</definedName>
    <definedName name="thdh" localSheetId="51" hidden="1">{"TAB1",#N/A,TRUE,"GENERAL";"TAB2",#N/A,TRUE,"GENERAL";"TAB3",#N/A,TRUE,"GENERAL";"TAB4",#N/A,TRUE,"GENERAL";"TAB5",#N/A,TRUE,"GENERAL"}</definedName>
    <definedName name="thdh" localSheetId="53" hidden="1">{"TAB1",#N/A,TRUE,"GENERAL";"TAB2",#N/A,TRUE,"GENERAL";"TAB3",#N/A,TRUE,"GENERAL";"TAB4",#N/A,TRUE,"GENERAL";"TAB5",#N/A,TRUE,"GENERAL"}</definedName>
    <definedName name="thdh" localSheetId="55" hidden="1">{"TAB1",#N/A,TRUE,"GENERAL";"TAB2",#N/A,TRUE,"GENERAL";"TAB3",#N/A,TRUE,"GENERAL";"TAB4",#N/A,TRUE,"GENERAL";"TAB5",#N/A,TRUE,"GENERAL"}</definedName>
    <definedName name="thdh" localSheetId="57" hidden="1">{"TAB1",#N/A,TRUE,"GENERAL";"TAB2",#N/A,TRUE,"GENERAL";"TAB3",#N/A,TRUE,"GENERAL";"TAB4",#N/A,TRUE,"GENERAL";"TAB5",#N/A,TRUE,"GENERAL"}</definedName>
    <definedName name="thdh" localSheetId="59" hidden="1">{"TAB1",#N/A,TRUE,"GENERAL";"TAB2",#N/A,TRUE,"GENERAL";"TAB3",#N/A,TRUE,"GENERAL";"TAB4",#N/A,TRUE,"GENERAL";"TAB5",#N/A,TRUE,"GENERAL"}</definedName>
    <definedName name="thdh" localSheetId="61" hidden="1">{"TAB1",#N/A,TRUE,"GENERAL";"TAB2",#N/A,TRUE,"GENERAL";"TAB3",#N/A,TRUE,"GENERAL";"TAB4",#N/A,TRUE,"GENERAL";"TAB5",#N/A,TRUE,"GENERAL"}</definedName>
    <definedName name="thdh" localSheetId="63" hidden="1">{"TAB1",#N/A,TRUE,"GENERAL";"TAB2",#N/A,TRUE,"GENERAL";"TAB3",#N/A,TRUE,"GENERAL";"TAB4",#N/A,TRUE,"GENERAL";"TAB5",#N/A,TRUE,"GENERAL"}</definedName>
    <definedName name="thdh" localSheetId="65" hidden="1">{"TAB1",#N/A,TRUE,"GENERAL";"TAB2",#N/A,TRUE,"GENERAL";"TAB3",#N/A,TRUE,"GENERAL";"TAB4",#N/A,TRUE,"GENERAL";"TAB5",#N/A,TRUE,"GENERAL"}</definedName>
    <definedName name="thdh" localSheetId="67" hidden="1">{"TAB1",#N/A,TRUE,"GENERAL";"TAB2",#N/A,TRUE,"GENERAL";"TAB3",#N/A,TRUE,"GENERAL";"TAB4",#N/A,TRUE,"GENERAL";"TAB5",#N/A,TRUE,"GENERAL"}</definedName>
    <definedName name="thdh" localSheetId="69" hidden="1">{"TAB1",#N/A,TRUE,"GENERAL";"TAB2",#N/A,TRUE,"GENERAL";"TAB3",#N/A,TRUE,"GENERAL";"TAB4",#N/A,TRUE,"GENERAL";"TAB5",#N/A,TRUE,"GENERAL"}</definedName>
    <definedName name="thdh" localSheetId="71" hidden="1">{"TAB1",#N/A,TRUE,"GENERAL";"TAB2",#N/A,TRUE,"GENERAL";"TAB3",#N/A,TRUE,"GENERAL";"TAB4",#N/A,TRUE,"GENERAL";"TAB5",#N/A,TRUE,"GENERAL"}</definedName>
    <definedName name="thdh" localSheetId="73" hidden="1">{"TAB1",#N/A,TRUE,"GENERAL";"TAB2",#N/A,TRUE,"GENERAL";"TAB3",#N/A,TRUE,"GENERAL";"TAB4",#N/A,TRUE,"GENERAL";"TAB5",#N/A,TRUE,"GENERAL"}</definedName>
    <definedName name="thdh" localSheetId="75" hidden="1">{"TAB1",#N/A,TRUE,"GENERAL";"TAB2",#N/A,TRUE,"GENERAL";"TAB3",#N/A,TRUE,"GENERAL";"TAB4",#N/A,TRUE,"GENERAL";"TAB5",#N/A,TRUE,"GENERAL"}</definedName>
    <definedName name="thdh" localSheetId="77" hidden="1">{"TAB1",#N/A,TRUE,"GENERAL";"TAB2",#N/A,TRUE,"GENERAL";"TAB3",#N/A,TRUE,"GENERAL";"TAB4",#N/A,TRUE,"GENERAL";"TAB5",#N/A,TRUE,"GENERAL"}</definedName>
    <definedName name="thdh" localSheetId="79"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6" hidden="1">{"via1",#N/A,TRUE,"general";"via2",#N/A,TRUE,"general";"via3",#N/A,TRUE,"general"}</definedName>
    <definedName name="thtj" localSheetId="28" hidden="1">{"via1",#N/A,TRUE,"general";"via2",#N/A,TRUE,"general";"via3",#N/A,TRUE,"general"}</definedName>
    <definedName name="thtj" localSheetId="30" hidden="1">{"via1",#N/A,TRUE,"general";"via2",#N/A,TRUE,"general";"via3",#N/A,TRUE,"general"}</definedName>
    <definedName name="thtj" localSheetId="81" hidden="1">{"via1",#N/A,TRUE,"general";"via2",#N/A,TRUE,"general";"via3",#N/A,TRUE,"general"}</definedName>
    <definedName name="thtj" localSheetId="32" hidden="1">{"via1",#N/A,TRUE,"general";"via2",#N/A,TRUE,"general";"via3",#N/A,TRUE,"general"}</definedName>
    <definedName name="thtj" localSheetId="34" hidden="1">{"via1",#N/A,TRUE,"general";"via2",#N/A,TRUE,"general";"via3",#N/A,TRUE,"general"}</definedName>
    <definedName name="thtj" localSheetId="36" hidden="1">{"via1",#N/A,TRUE,"general";"via2",#N/A,TRUE,"general";"via3",#N/A,TRUE,"general"}</definedName>
    <definedName name="thtj" localSheetId="38" hidden="1">{"via1",#N/A,TRUE,"general";"via2",#N/A,TRUE,"general";"via3",#N/A,TRUE,"general"}</definedName>
    <definedName name="thtj" localSheetId="40" hidden="1">{"via1",#N/A,TRUE,"general";"via2",#N/A,TRUE,"general";"via3",#N/A,TRUE,"general"}</definedName>
    <definedName name="thtj" localSheetId="42" hidden="1">{"via1",#N/A,TRUE,"general";"via2",#N/A,TRUE,"general";"via3",#N/A,TRUE,"general"}</definedName>
    <definedName name="thtj" localSheetId="45" hidden="1">{"via1",#N/A,TRUE,"general";"via2",#N/A,TRUE,"general";"via3",#N/A,TRUE,"general"}</definedName>
    <definedName name="thtj" localSheetId="47" hidden="1">{"via1",#N/A,TRUE,"general";"via2",#N/A,TRUE,"general";"via3",#N/A,TRUE,"general"}</definedName>
    <definedName name="thtj" localSheetId="49" hidden="1">{"via1",#N/A,TRUE,"general";"via2",#N/A,TRUE,"general";"via3",#N/A,TRUE,"general"}</definedName>
    <definedName name="thtj" localSheetId="51" hidden="1">{"via1",#N/A,TRUE,"general";"via2",#N/A,TRUE,"general";"via3",#N/A,TRUE,"general"}</definedName>
    <definedName name="thtj" localSheetId="53" hidden="1">{"via1",#N/A,TRUE,"general";"via2",#N/A,TRUE,"general";"via3",#N/A,TRUE,"general"}</definedName>
    <definedName name="thtj" localSheetId="55" hidden="1">{"via1",#N/A,TRUE,"general";"via2",#N/A,TRUE,"general";"via3",#N/A,TRUE,"general"}</definedName>
    <definedName name="thtj" localSheetId="57" hidden="1">{"via1",#N/A,TRUE,"general";"via2",#N/A,TRUE,"general";"via3",#N/A,TRUE,"general"}</definedName>
    <definedName name="thtj" localSheetId="59" hidden="1">{"via1",#N/A,TRUE,"general";"via2",#N/A,TRUE,"general";"via3",#N/A,TRUE,"general"}</definedName>
    <definedName name="thtj" localSheetId="61" hidden="1">{"via1",#N/A,TRUE,"general";"via2",#N/A,TRUE,"general";"via3",#N/A,TRUE,"general"}</definedName>
    <definedName name="thtj" localSheetId="63" hidden="1">{"via1",#N/A,TRUE,"general";"via2",#N/A,TRUE,"general";"via3",#N/A,TRUE,"general"}</definedName>
    <definedName name="thtj" localSheetId="65" hidden="1">{"via1",#N/A,TRUE,"general";"via2",#N/A,TRUE,"general";"via3",#N/A,TRUE,"general"}</definedName>
    <definedName name="thtj" localSheetId="67" hidden="1">{"via1",#N/A,TRUE,"general";"via2",#N/A,TRUE,"general";"via3",#N/A,TRUE,"general"}</definedName>
    <definedName name="thtj" localSheetId="69" hidden="1">{"via1",#N/A,TRUE,"general";"via2",#N/A,TRUE,"general";"via3",#N/A,TRUE,"general"}</definedName>
    <definedName name="thtj" localSheetId="71" hidden="1">{"via1",#N/A,TRUE,"general";"via2",#N/A,TRUE,"general";"via3",#N/A,TRUE,"general"}</definedName>
    <definedName name="thtj" localSheetId="73" hidden="1">{"via1",#N/A,TRUE,"general";"via2",#N/A,TRUE,"general";"via3",#N/A,TRUE,"general"}</definedName>
    <definedName name="thtj" localSheetId="75" hidden="1">{"via1",#N/A,TRUE,"general";"via2",#N/A,TRUE,"general";"via3",#N/A,TRUE,"general"}</definedName>
    <definedName name="thtj" localSheetId="77" hidden="1">{"via1",#N/A,TRUE,"general";"via2",#N/A,TRUE,"general";"via3",#N/A,TRUE,"general"}</definedName>
    <definedName name="thtj" localSheetId="79"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[51]BASES!$E$27</definedName>
    <definedName name="TIPO">#REF!</definedName>
    <definedName name="TIPO_GRUPO">#REF!</definedName>
    <definedName name="TipoGC">[138]Tablas!$U$6:$U$15</definedName>
    <definedName name="TipoNeces">[138]Tablas!$Q$6:$Q$8</definedName>
    <definedName name="TipoPro">#REF!</definedName>
    <definedName name="Tipoproceso">#REF!</definedName>
    <definedName name="tipov" localSheetId="56">#REF!</definedName>
    <definedName name="tipov" localSheetId="58">#REF!</definedName>
    <definedName name="tipov" localSheetId="60">#REF!</definedName>
    <definedName name="tipov" localSheetId="62">#REF!</definedName>
    <definedName name="tipov" localSheetId="64">#REF!</definedName>
    <definedName name="tipov" localSheetId="66">#REF!</definedName>
    <definedName name="tipov" localSheetId="68">#REF!</definedName>
    <definedName name="tipov">#REF!</definedName>
    <definedName name="TIR">#REF!</definedName>
    <definedName name="titi" localSheetId="56">IF('6.2'!Loan_Amount*Interest_Rate*Loan_Years*'6.2'!Loan_Start&gt;0,1,0)</definedName>
    <definedName name="titi" localSheetId="58">IF('6.3'!Loan_Amount*Interest_Rate*Loan_Years*'6.3'!Loan_Start&gt;0,1,0)</definedName>
    <definedName name="titi" localSheetId="60">IF('6.4-9.2'!Loan_Amount*Interest_Rate*Loan_Years*'6.4-9.2'!Loan_Start&gt;0,1,0)</definedName>
    <definedName name="titi" localSheetId="62">IF('6.5-9.3'!Loan_Amount*Interest_Rate*Loan_Years*'6.5-9.3'!Loan_Start&gt;0,1,0)</definedName>
    <definedName name="titi" localSheetId="64">IF('6.6'!Loan_Amount*Interest_Rate*Loan_Years*'6.6'!Loan_Start&gt;0,1,0)</definedName>
    <definedName name="titi" localSheetId="66">IF('6.7'!Loan_Amount*Interest_Rate*Loan_Years*'6.7'!Loan_Start&gt;0,1,0)</definedName>
    <definedName name="titi" localSheetId="68">IF('6.8'!Loan_Amount*Interest_Rate*Loan_Years*'6.8'!Loan_Start&gt;0,1,0)</definedName>
    <definedName name="titi">IF(Loan_Amount*Interest_Rate*Loan_Years*Loan_Start&gt;0,1,0)</definedName>
    <definedName name="TITLE">#REF!</definedName>
    <definedName name="TITO" localSheetId="56">IF('6.2'!RICO,Header_Row+'6.2'!TUPI,Header_Row)</definedName>
    <definedName name="TITO" localSheetId="58">IF('6.3'!RICO,Header_Row+'6.3'!TUPI,Header_Row)</definedName>
    <definedName name="TITO" localSheetId="60">IF('6.4-9.2'!RICO,Header_Row+'6.4-9.2'!TUPI,Header_Row)</definedName>
    <definedName name="TITO" localSheetId="62">IF('6.5-9.3'!RICO,Header_Row+'6.5-9.3'!TUPI,Header_Row)</definedName>
    <definedName name="TITO" localSheetId="64">IF('6.6'!RICO,Header_Row+'6.6'!TUPI,Header_Row)</definedName>
    <definedName name="TITO" localSheetId="66">IF('6.7'!RICO,Header_Row+'6.7'!TUPI,Header_Row)</definedName>
    <definedName name="TITO" localSheetId="68">IF('6.8'!RICO,Header_Row+'6.8'!TUPI,Header_Row)</definedName>
    <definedName name="TITO">IF(RICO,Header_Row+TUPI,Header_Row)</definedName>
    <definedName name="TITOF" localSheetId="56">IF('6.2'!RICO,Header_Row+'6.2'!TUPI,Header_Row)</definedName>
    <definedName name="TITOF" localSheetId="58">IF('6.3'!RICO,Header_Row+'6.3'!TUPI,Header_Row)</definedName>
    <definedName name="TITOF" localSheetId="60">IF('6.4-9.2'!RICO,Header_Row+'6.4-9.2'!TUPI,Header_Row)</definedName>
    <definedName name="TITOF" localSheetId="62">IF('6.5-9.3'!RICO,Header_Row+'6.5-9.3'!TUPI,Header_Row)</definedName>
    <definedName name="TITOF" localSheetId="64">IF('6.6'!RICO,Header_Row+'6.6'!TUPI,Header_Row)</definedName>
    <definedName name="TITOF" localSheetId="66">IF('6.7'!RICO,Header_Row+'6.7'!TUPI,Header_Row)</definedName>
    <definedName name="TITOF" localSheetId="68">IF('6.8'!RICO,Header_Row+'6.8'!TUPI,Header_Row)</definedName>
    <definedName name="TITOF">IF(RICO,Header_Row+TUPI,Header_Row)</definedName>
    <definedName name="titu">#REF!</definedName>
    <definedName name="titu2">#REF!</definedName>
    <definedName name="TITULO" localSheetId="26">#REF!</definedName>
    <definedName name="TITULO" localSheetId="28">#REF!</definedName>
    <definedName name="TITULO" localSheetId="30">#REF!</definedName>
    <definedName name="TITULO" localSheetId="81">#REF!</definedName>
    <definedName name="TITULO" localSheetId="32">#REF!</definedName>
    <definedName name="TITULO" localSheetId="34">#REF!</definedName>
    <definedName name="TITULO" localSheetId="36">#REF!</definedName>
    <definedName name="TITULO" localSheetId="38">#REF!</definedName>
    <definedName name="TITULO" localSheetId="40">#REF!</definedName>
    <definedName name="TITULO" localSheetId="42">#REF!</definedName>
    <definedName name="TITULO" localSheetId="45">#REF!</definedName>
    <definedName name="TITULO" localSheetId="47">#REF!</definedName>
    <definedName name="TITULO" localSheetId="49">#REF!</definedName>
    <definedName name="TITULO" localSheetId="51">#REF!</definedName>
    <definedName name="TITULO" localSheetId="53">#REF!</definedName>
    <definedName name="TITULO" localSheetId="55">#REF!</definedName>
    <definedName name="TITULO" localSheetId="57">#REF!</definedName>
    <definedName name="TITULO" localSheetId="59">#REF!</definedName>
    <definedName name="TITULO" localSheetId="61">#REF!</definedName>
    <definedName name="TITULO" localSheetId="63">#REF!</definedName>
    <definedName name="TITULO" localSheetId="65">#REF!</definedName>
    <definedName name="TITULO" localSheetId="67">#REF!</definedName>
    <definedName name="TITULO" localSheetId="69">#REF!</definedName>
    <definedName name="TITULO" localSheetId="71">#REF!</definedName>
    <definedName name="TITULO" localSheetId="56">#REF!</definedName>
    <definedName name="TITULO" localSheetId="58">#REF!</definedName>
    <definedName name="TITULO" localSheetId="60">#REF!</definedName>
    <definedName name="TITULO" localSheetId="62">#REF!</definedName>
    <definedName name="TITULO" localSheetId="64">#REF!</definedName>
    <definedName name="TITULO" localSheetId="66">#REF!</definedName>
    <definedName name="TITULO" localSheetId="68">#REF!</definedName>
    <definedName name="TITULO" localSheetId="73">#REF!</definedName>
    <definedName name="TITULO" localSheetId="75">#REF!</definedName>
    <definedName name="TITULO" localSheetId="77">#REF!</definedName>
    <definedName name="TITULO" localSheetId="79">#REF!</definedName>
    <definedName name="TITULO" localSheetId="3">#REF!</definedName>
    <definedName name="TITULO">#REF!</definedName>
    <definedName name="_xlnm.Print_Titles" localSheetId="4">PPTO!$4:$7</definedName>
    <definedName name="_xlnm.Print_Titles" localSheetId="0">PRESUPUESTO4!$4:$7</definedName>
    <definedName name="_xlnm.Print_Titles" localSheetId="10">SecopII!$4:$8</definedName>
    <definedName name="_xlnm.Print_Titles">#N/A</definedName>
    <definedName name="Títulos_a_imprimir_IM" localSheetId="26">#REF!</definedName>
    <definedName name="Títulos_a_imprimir_IM" localSheetId="28">#REF!</definedName>
    <definedName name="Títulos_a_imprimir_IM" localSheetId="30">#REF!</definedName>
    <definedName name="Títulos_a_imprimir_IM" localSheetId="81">#REF!</definedName>
    <definedName name="Títulos_a_imprimir_IM" localSheetId="32">#REF!</definedName>
    <definedName name="Títulos_a_imprimir_IM" localSheetId="34">#REF!</definedName>
    <definedName name="Títulos_a_imprimir_IM" localSheetId="36">#REF!</definedName>
    <definedName name="Títulos_a_imprimir_IM" localSheetId="38">#REF!</definedName>
    <definedName name="Títulos_a_imprimir_IM" localSheetId="40">#REF!</definedName>
    <definedName name="Títulos_a_imprimir_IM" localSheetId="42">#REF!</definedName>
    <definedName name="Títulos_a_imprimir_IM" localSheetId="45">#REF!</definedName>
    <definedName name="Títulos_a_imprimir_IM" localSheetId="47">#REF!</definedName>
    <definedName name="Títulos_a_imprimir_IM" localSheetId="49">#REF!</definedName>
    <definedName name="Títulos_a_imprimir_IM" localSheetId="51">#REF!</definedName>
    <definedName name="Títulos_a_imprimir_IM" localSheetId="53">#REF!</definedName>
    <definedName name="Títulos_a_imprimir_IM" localSheetId="55">#REF!</definedName>
    <definedName name="Títulos_a_imprimir_IM" localSheetId="57">#REF!</definedName>
    <definedName name="Títulos_a_imprimir_IM" localSheetId="59">#REF!</definedName>
    <definedName name="Títulos_a_imprimir_IM" localSheetId="61">#REF!</definedName>
    <definedName name="Títulos_a_imprimir_IM" localSheetId="63">#REF!</definedName>
    <definedName name="Títulos_a_imprimir_IM" localSheetId="65">#REF!</definedName>
    <definedName name="Títulos_a_imprimir_IM" localSheetId="67">#REF!</definedName>
    <definedName name="Títulos_a_imprimir_IM" localSheetId="69">#REF!</definedName>
    <definedName name="Títulos_a_imprimir_IM" localSheetId="71">#REF!</definedName>
    <definedName name="Títulos_a_imprimir_IM" localSheetId="73">#REF!</definedName>
    <definedName name="Títulos_a_imprimir_IM" localSheetId="75">#REF!</definedName>
    <definedName name="Títulos_a_imprimir_IM" localSheetId="77">#REF!</definedName>
    <definedName name="Títulos_a_imprimir_IM" localSheetId="79">#REF!</definedName>
    <definedName name="Títulos_a_imprimir_IM">#REF!</definedName>
    <definedName name="tj" localSheetId="56">#REF!</definedName>
    <definedName name="tj" localSheetId="58">#REF!</definedName>
    <definedName name="tj" localSheetId="60">#REF!</definedName>
    <definedName name="tj" localSheetId="62">#REF!</definedName>
    <definedName name="tj" localSheetId="64">#REF!</definedName>
    <definedName name="tj" localSheetId="66">#REF!</definedName>
    <definedName name="tj" localSheetId="68">#REF!</definedName>
    <definedName name="tj">#REF!</definedName>
    <definedName name="tk">'[11]DATOS CONTRATO'!$E$18</definedName>
    <definedName name="TK_1" hidden="1">[30]INST!#REF!</definedName>
    <definedName name="TKSLCI07">[11]EMPRESA!$F$22</definedName>
    <definedName name="tl" localSheetId="56">#REF!</definedName>
    <definedName name="tl" localSheetId="58">#REF!</definedName>
    <definedName name="tl" localSheetId="60">#REF!</definedName>
    <definedName name="tl" localSheetId="62">#REF!</definedName>
    <definedName name="tl" localSheetId="64">#REF!</definedName>
    <definedName name="tl" localSheetId="66">#REF!</definedName>
    <definedName name="tl" localSheetId="68">#REF!</definedName>
    <definedName name="tl">#REF!</definedName>
    <definedName name="tld">[81]Datos!$D$14</definedName>
    <definedName name="tn" localSheetId="56">#REF!</definedName>
    <definedName name="tn" localSheetId="58">#REF!</definedName>
    <definedName name="tn" localSheetId="60">#REF!</definedName>
    <definedName name="tn" localSheetId="62">#REF!</definedName>
    <definedName name="tn" localSheetId="64">#REF!</definedName>
    <definedName name="tn" localSheetId="66">#REF!</definedName>
    <definedName name="tn" localSheetId="68">#REF!</definedName>
    <definedName name="tn">#REF!</definedName>
    <definedName name="TOP">[31]PRECIOS!$J$63</definedName>
    <definedName name="TOPGENER">#REF!</definedName>
    <definedName name="TOPGENER1">#REF!</definedName>
    <definedName name="TOPMENU">#REF!</definedName>
    <definedName name="Torres">#REF!</definedName>
    <definedName name="tortas" localSheetId="26"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8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40" hidden="1">{"TAB1",#N/A,TRUE,"GENERAL";"TAB2",#N/A,TRUE,"GENERAL";"TAB3",#N/A,TRUE,"GENERAL";"TAB4",#N/A,TRUE,"GENERAL";"TAB5",#N/A,TRUE,"GENERAL"}</definedName>
    <definedName name="tortas" localSheetId="42" hidden="1">{"TAB1",#N/A,TRUE,"GENERAL";"TAB2",#N/A,TRUE,"GENERAL";"TAB3",#N/A,TRUE,"GENERAL";"TAB4",#N/A,TRUE,"GENERAL";"TAB5",#N/A,TRUE,"GENERAL"}</definedName>
    <definedName name="tortas" localSheetId="45" hidden="1">{"TAB1",#N/A,TRUE,"GENERAL";"TAB2",#N/A,TRUE,"GENERAL";"TAB3",#N/A,TRUE,"GENERAL";"TAB4",#N/A,TRUE,"GENERAL";"TAB5",#N/A,TRUE,"GENERAL"}</definedName>
    <definedName name="tortas" localSheetId="47" hidden="1">{"TAB1",#N/A,TRUE,"GENERAL";"TAB2",#N/A,TRUE,"GENERAL";"TAB3",#N/A,TRUE,"GENERAL";"TAB4",#N/A,TRUE,"GENERAL";"TAB5",#N/A,TRUE,"GENERAL"}</definedName>
    <definedName name="tortas" localSheetId="49" hidden="1">{"TAB1",#N/A,TRUE,"GENERAL";"TAB2",#N/A,TRUE,"GENERAL";"TAB3",#N/A,TRUE,"GENERAL";"TAB4",#N/A,TRUE,"GENERAL";"TAB5",#N/A,TRUE,"GENERAL"}</definedName>
    <definedName name="tortas" localSheetId="51" hidden="1">{"TAB1",#N/A,TRUE,"GENERAL";"TAB2",#N/A,TRUE,"GENERAL";"TAB3",#N/A,TRUE,"GENERAL";"TAB4",#N/A,TRUE,"GENERAL";"TAB5",#N/A,TRUE,"GENERAL"}</definedName>
    <definedName name="tortas" localSheetId="53" hidden="1">{"TAB1",#N/A,TRUE,"GENERAL";"TAB2",#N/A,TRUE,"GENERAL";"TAB3",#N/A,TRUE,"GENERAL";"TAB4",#N/A,TRUE,"GENERAL";"TAB5",#N/A,TRUE,"GENERAL"}</definedName>
    <definedName name="tortas" localSheetId="55" hidden="1">{"TAB1",#N/A,TRUE,"GENERAL";"TAB2",#N/A,TRUE,"GENERAL";"TAB3",#N/A,TRUE,"GENERAL";"TAB4",#N/A,TRUE,"GENERAL";"TAB5",#N/A,TRUE,"GENERAL"}</definedName>
    <definedName name="tortas" localSheetId="57" hidden="1">{"TAB1",#N/A,TRUE,"GENERAL";"TAB2",#N/A,TRUE,"GENERAL";"TAB3",#N/A,TRUE,"GENERAL";"TAB4",#N/A,TRUE,"GENERAL";"TAB5",#N/A,TRUE,"GENERAL"}</definedName>
    <definedName name="tortas" localSheetId="59" hidden="1">{"TAB1",#N/A,TRUE,"GENERAL";"TAB2",#N/A,TRUE,"GENERAL";"TAB3",#N/A,TRUE,"GENERAL";"TAB4",#N/A,TRUE,"GENERAL";"TAB5",#N/A,TRUE,"GENERAL"}</definedName>
    <definedName name="tortas" localSheetId="61" hidden="1">{"TAB1",#N/A,TRUE,"GENERAL";"TAB2",#N/A,TRUE,"GENERAL";"TAB3",#N/A,TRUE,"GENERAL";"TAB4",#N/A,TRUE,"GENERAL";"TAB5",#N/A,TRUE,"GENERAL"}</definedName>
    <definedName name="tortas" localSheetId="63" hidden="1">{"TAB1",#N/A,TRUE,"GENERAL";"TAB2",#N/A,TRUE,"GENERAL";"TAB3",#N/A,TRUE,"GENERAL";"TAB4",#N/A,TRUE,"GENERAL";"TAB5",#N/A,TRUE,"GENERAL"}</definedName>
    <definedName name="tortas" localSheetId="65" hidden="1">{"TAB1",#N/A,TRUE,"GENERAL";"TAB2",#N/A,TRUE,"GENERAL";"TAB3",#N/A,TRUE,"GENERAL";"TAB4",#N/A,TRUE,"GENERAL";"TAB5",#N/A,TRUE,"GENERAL"}</definedName>
    <definedName name="tortas" localSheetId="67" hidden="1">{"TAB1",#N/A,TRUE,"GENERAL";"TAB2",#N/A,TRUE,"GENERAL";"TAB3",#N/A,TRUE,"GENERAL";"TAB4",#N/A,TRUE,"GENERAL";"TAB5",#N/A,TRUE,"GENERAL"}</definedName>
    <definedName name="tortas" localSheetId="69" hidden="1">{"TAB1",#N/A,TRUE,"GENERAL";"TAB2",#N/A,TRUE,"GENERAL";"TAB3",#N/A,TRUE,"GENERAL";"TAB4",#N/A,TRUE,"GENERAL";"TAB5",#N/A,TRUE,"GENERAL"}</definedName>
    <definedName name="tortas" localSheetId="71" hidden="1">{"TAB1",#N/A,TRUE,"GENERAL";"TAB2",#N/A,TRUE,"GENERAL";"TAB3",#N/A,TRUE,"GENERAL";"TAB4",#N/A,TRUE,"GENERAL";"TAB5",#N/A,TRUE,"GENERAL"}</definedName>
    <definedName name="tortas" localSheetId="73" hidden="1">{"TAB1",#N/A,TRUE,"GENERAL";"TAB2",#N/A,TRUE,"GENERAL";"TAB3",#N/A,TRUE,"GENERAL";"TAB4",#N/A,TRUE,"GENERAL";"TAB5",#N/A,TRUE,"GENERAL"}</definedName>
    <definedName name="tortas" localSheetId="75" hidden="1">{"TAB1",#N/A,TRUE,"GENERAL";"TAB2",#N/A,TRUE,"GENERAL";"TAB3",#N/A,TRUE,"GENERAL";"TAB4",#N/A,TRUE,"GENERAL";"TAB5",#N/A,TRUE,"GENERAL"}</definedName>
    <definedName name="tortas" localSheetId="77" hidden="1">{"TAB1",#N/A,TRUE,"GENERAL";"TAB2",#N/A,TRUE,"GENERAL";"TAB3",#N/A,TRUE,"GENERAL";"TAB4",#N/A,TRUE,"GENERAL";"TAB5",#N/A,TRUE,"GENERAL"}</definedName>
    <definedName name="tortas" localSheetId="79"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6" hidden="1">{"via1",#N/A,TRUE,"general";"via2",#N/A,TRUE,"general";"via3",#N/A,TRUE,"general"}</definedName>
    <definedName name="tortas2" localSheetId="28" hidden="1">{"via1",#N/A,TRUE,"general";"via2",#N/A,TRUE,"general";"via3",#N/A,TRUE,"general"}</definedName>
    <definedName name="tortas2" localSheetId="30" hidden="1">{"via1",#N/A,TRUE,"general";"via2",#N/A,TRUE,"general";"via3",#N/A,TRUE,"general"}</definedName>
    <definedName name="tortas2" localSheetId="81" hidden="1">{"via1",#N/A,TRUE,"general";"via2",#N/A,TRUE,"general";"via3",#N/A,TRUE,"general"}</definedName>
    <definedName name="tortas2" localSheetId="32" hidden="1">{"via1",#N/A,TRUE,"general";"via2",#N/A,TRUE,"general";"via3",#N/A,TRUE,"general"}</definedName>
    <definedName name="tortas2" localSheetId="34" hidden="1">{"via1",#N/A,TRUE,"general";"via2",#N/A,TRUE,"general";"via3",#N/A,TRUE,"general"}</definedName>
    <definedName name="tortas2" localSheetId="36" hidden="1">{"via1",#N/A,TRUE,"general";"via2",#N/A,TRUE,"general";"via3",#N/A,TRUE,"general"}</definedName>
    <definedName name="tortas2" localSheetId="38" hidden="1">{"via1",#N/A,TRUE,"general";"via2",#N/A,TRUE,"general";"via3",#N/A,TRUE,"general"}</definedName>
    <definedName name="tortas2" localSheetId="40" hidden="1">{"via1",#N/A,TRUE,"general";"via2",#N/A,TRUE,"general";"via3",#N/A,TRUE,"general"}</definedName>
    <definedName name="tortas2" localSheetId="42" hidden="1">{"via1",#N/A,TRUE,"general";"via2",#N/A,TRUE,"general";"via3",#N/A,TRUE,"general"}</definedName>
    <definedName name="tortas2" localSheetId="45" hidden="1">{"via1",#N/A,TRUE,"general";"via2",#N/A,TRUE,"general";"via3",#N/A,TRUE,"general"}</definedName>
    <definedName name="tortas2" localSheetId="47" hidden="1">{"via1",#N/A,TRUE,"general";"via2",#N/A,TRUE,"general";"via3",#N/A,TRUE,"general"}</definedName>
    <definedName name="tortas2" localSheetId="49" hidden="1">{"via1",#N/A,TRUE,"general";"via2",#N/A,TRUE,"general";"via3",#N/A,TRUE,"general"}</definedName>
    <definedName name="tortas2" localSheetId="51" hidden="1">{"via1",#N/A,TRUE,"general";"via2",#N/A,TRUE,"general";"via3",#N/A,TRUE,"general"}</definedName>
    <definedName name="tortas2" localSheetId="53" hidden="1">{"via1",#N/A,TRUE,"general";"via2",#N/A,TRUE,"general";"via3",#N/A,TRUE,"general"}</definedName>
    <definedName name="tortas2" localSheetId="55" hidden="1">{"via1",#N/A,TRUE,"general";"via2",#N/A,TRUE,"general";"via3",#N/A,TRUE,"general"}</definedName>
    <definedName name="tortas2" localSheetId="57" hidden="1">{"via1",#N/A,TRUE,"general";"via2",#N/A,TRUE,"general";"via3",#N/A,TRUE,"general"}</definedName>
    <definedName name="tortas2" localSheetId="59" hidden="1">{"via1",#N/A,TRUE,"general";"via2",#N/A,TRUE,"general";"via3",#N/A,TRUE,"general"}</definedName>
    <definedName name="tortas2" localSheetId="61" hidden="1">{"via1",#N/A,TRUE,"general";"via2",#N/A,TRUE,"general";"via3",#N/A,TRUE,"general"}</definedName>
    <definedName name="tortas2" localSheetId="63" hidden="1">{"via1",#N/A,TRUE,"general";"via2",#N/A,TRUE,"general";"via3",#N/A,TRUE,"general"}</definedName>
    <definedName name="tortas2" localSheetId="65" hidden="1">{"via1",#N/A,TRUE,"general";"via2",#N/A,TRUE,"general";"via3",#N/A,TRUE,"general"}</definedName>
    <definedName name="tortas2" localSheetId="67" hidden="1">{"via1",#N/A,TRUE,"general";"via2",#N/A,TRUE,"general";"via3",#N/A,TRUE,"general"}</definedName>
    <definedName name="tortas2" localSheetId="69" hidden="1">{"via1",#N/A,TRUE,"general";"via2",#N/A,TRUE,"general";"via3",#N/A,TRUE,"general"}</definedName>
    <definedName name="tortas2" localSheetId="71" hidden="1">{"via1",#N/A,TRUE,"general";"via2",#N/A,TRUE,"general";"via3",#N/A,TRUE,"general"}</definedName>
    <definedName name="tortas2" localSheetId="73" hidden="1">{"via1",#N/A,TRUE,"general";"via2",#N/A,TRUE,"general";"via3",#N/A,TRUE,"general"}</definedName>
    <definedName name="tortas2" localSheetId="75" hidden="1">{"via1",#N/A,TRUE,"general";"via2",#N/A,TRUE,"general";"via3",#N/A,TRUE,"general"}</definedName>
    <definedName name="tortas2" localSheetId="77" hidden="1">{"via1",#N/A,TRUE,"general";"via2",#N/A,TRUE,"general";"via3",#N/A,TRUE,"general"}</definedName>
    <definedName name="tortas2" localSheetId="79"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26">#REF!</definedName>
    <definedName name="TOTAL" localSheetId="28">#REF!</definedName>
    <definedName name="TOTAL" localSheetId="30">#REF!</definedName>
    <definedName name="TOTAL" localSheetId="81">#REF!</definedName>
    <definedName name="TOTAL" localSheetId="32">#REF!</definedName>
    <definedName name="TOTAL" localSheetId="34">#REF!</definedName>
    <definedName name="TOTAL" localSheetId="36">#REF!</definedName>
    <definedName name="TOTAL" localSheetId="38">#REF!</definedName>
    <definedName name="TOTAL" localSheetId="40">#REF!</definedName>
    <definedName name="TOTAL" localSheetId="42">#REF!</definedName>
    <definedName name="TOTAL" localSheetId="45">#REF!</definedName>
    <definedName name="TOTAL" localSheetId="47">#REF!</definedName>
    <definedName name="TOTAL" localSheetId="49">#REF!</definedName>
    <definedName name="TOTAL" localSheetId="51">#REF!</definedName>
    <definedName name="TOTAL" localSheetId="53">#REF!</definedName>
    <definedName name="TOTAL" localSheetId="55">#REF!</definedName>
    <definedName name="TOTAL" localSheetId="57">#REF!</definedName>
    <definedName name="TOTAL" localSheetId="59">#REF!</definedName>
    <definedName name="TOTAL" localSheetId="61">#REF!</definedName>
    <definedName name="TOTAL" localSheetId="63">#REF!</definedName>
    <definedName name="TOTAL" localSheetId="65">#REF!</definedName>
    <definedName name="TOTAL" localSheetId="67">#REF!</definedName>
    <definedName name="TOTAL" localSheetId="69">#REF!</definedName>
    <definedName name="TOTAL" localSheetId="71">#REF!</definedName>
    <definedName name="TOTAL" localSheetId="73">#REF!</definedName>
    <definedName name="TOTAL" localSheetId="75">#REF!</definedName>
    <definedName name="TOTAL" localSheetId="77">#REF!</definedName>
    <definedName name="TOTAL" localSheetId="79">#REF!</definedName>
    <definedName name="TOTAL" localSheetId="3">#REF!</definedName>
    <definedName name="TOTAL">#REF!</definedName>
    <definedName name="Total_Interest" localSheetId="26">#REF!</definedName>
    <definedName name="Total_Interest" localSheetId="28">#REF!</definedName>
    <definedName name="Total_Interest" localSheetId="30">#REF!</definedName>
    <definedName name="Total_Interest" localSheetId="81">#REF!</definedName>
    <definedName name="Total_Interest" localSheetId="32">#REF!</definedName>
    <definedName name="Total_Interest" localSheetId="34">#REF!</definedName>
    <definedName name="Total_Interest" localSheetId="36">#REF!</definedName>
    <definedName name="Total_Interest" localSheetId="38">#REF!</definedName>
    <definedName name="Total_Interest" localSheetId="40">#REF!</definedName>
    <definedName name="Total_Interest" localSheetId="42">#REF!</definedName>
    <definedName name="Total_Interest" localSheetId="45">#REF!</definedName>
    <definedName name="Total_Interest" localSheetId="47">#REF!</definedName>
    <definedName name="Total_Interest" localSheetId="49">#REF!</definedName>
    <definedName name="Total_Interest" localSheetId="51">#REF!</definedName>
    <definedName name="Total_Interest" localSheetId="53">#REF!</definedName>
    <definedName name="Total_Interest" localSheetId="55">#REF!</definedName>
    <definedName name="Total_Interest" localSheetId="57">#REF!</definedName>
    <definedName name="Total_Interest" localSheetId="59">#REF!</definedName>
    <definedName name="Total_Interest" localSheetId="61">#REF!</definedName>
    <definedName name="Total_Interest" localSheetId="63">#REF!</definedName>
    <definedName name="Total_Interest" localSheetId="65">#REF!</definedName>
    <definedName name="Total_Interest" localSheetId="67">#REF!</definedName>
    <definedName name="Total_Interest" localSheetId="69">#REF!</definedName>
    <definedName name="Total_Interest" localSheetId="71">#REF!</definedName>
    <definedName name="Total_Interest" localSheetId="73">#REF!</definedName>
    <definedName name="Total_Interest" localSheetId="75">#REF!</definedName>
    <definedName name="Total_Interest" localSheetId="77">#REF!</definedName>
    <definedName name="Total_Interest" localSheetId="79">#REF!</definedName>
    <definedName name="Total_Interest" localSheetId="3">#REF!</definedName>
    <definedName name="Total_Interest">#REF!</definedName>
    <definedName name="Total_Pay" localSheetId="26">#REF!</definedName>
    <definedName name="Total_Pay" localSheetId="28">#REF!</definedName>
    <definedName name="Total_Pay" localSheetId="30">#REF!</definedName>
    <definedName name="Total_Pay" localSheetId="81">#REF!</definedName>
    <definedName name="Total_Pay" localSheetId="32">#REF!</definedName>
    <definedName name="Total_Pay" localSheetId="34">#REF!</definedName>
    <definedName name="Total_Pay" localSheetId="36">#REF!</definedName>
    <definedName name="Total_Pay" localSheetId="38">#REF!</definedName>
    <definedName name="Total_Pay" localSheetId="40">#REF!</definedName>
    <definedName name="Total_Pay" localSheetId="42">#REF!</definedName>
    <definedName name="Total_Pay" localSheetId="45">#REF!</definedName>
    <definedName name="Total_Pay" localSheetId="47">#REF!</definedName>
    <definedName name="Total_Pay" localSheetId="49">#REF!</definedName>
    <definedName name="Total_Pay" localSheetId="51">#REF!</definedName>
    <definedName name="Total_Pay" localSheetId="53">#REF!</definedName>
    <definedName name="Total_Pay" localSheetId="55">#REF!</definedName>
    <definedName name="Total_Pay" localSheetId="57">#REF!</definedName>
    <definedName name="Total_Pay" localSheetId="59">#REF!</definedName>
    <definedName name="Total_Pay" localSheetId="61">#REF!</definedName>
    <definedName name="Total_Pay" localSheetId="63">#REF!</definedName>
    <definedName name="Total_Pay" localSheetId="65">#REF!</definedName>
    <definedName name="Total_Pay" localSheetId="67">#REF!</definedName>
    <definedName name="Total_Pay" localSheetId="69">#REF!</definedName>
    <definedName name="Total_Pay" localSheetId="71">#REF!</definedName>
    <definedName name="Total_Pay" localSheetId="73">#REF!</definedName>
    <definedName name="Total_Pay" localSheetId="75">#REF!</definedName>
    <definedName name="Total_Pay" localSheetId="77">#REF!</definedName>
    <definedName name="Total_Pay" localSheetId="79">#REF!</definedName>
    <definedName name="Total_Pay" localSheetId="3">#REF!</definedName>
    <definedName name="Total_Pay">#REF!</definedName>
    <definedName name="Total_Payment" localSheetId="26">Scheduled_Payment+Extra_Payment</definedName>
    <definedName name="Total_Payment" localSheetId="28">Scheduled_Payment+Extra_Payment</definedName>
    <definedName name="Total_Payment" localSheetId="30">Scheduled_Payment+Extra_Payment</definedName>
    <definedName name="Total_Payment" localSheetId="81">Scheduled_Payment+Extra_Payment</definedName>
    <definedName name="Total_Payment" localSheetId="80">Scheduled_Payment+Extra_Payment</definedName>
    <definedName name="Total_Payment" localSheetId="32">Scheduled_Payment+Extra_Payment</definedName>
    <definedName name="Total_Payment" localSheetId="34">Scheduled_Payment+Extra_Payment</definedName>
    <definedName name="Total_Payment" localSheetId="36">Scheduled_Payment+Extra_Payment</definedName>
    <definedName name="Total_Payment" localSheetId="38">Scheduled_Payment+Extra_Payment</definedName>
    <definedName name="Total_Payment" localSheetId="40">Scheduled_Payment+Extra_Payment</definedName>
    <definedName name="Total_Payment" localSheetId="42">Scheduled_Payment+Extra_Payment</definedName>
    <definedName name="Total_Payment" localSheetId="45">Scheduled_Payment+Extra_Payment</definedName>
    <definedName name="Total_Payment" localSheetId="44">Scheduled_Payment+Extra_Payment</definedName>
    <definedName name="Total_Payment" localSheetId="47">Scheduled_Payment+Extra_Payment</definedName>
    <definedName name="Total_Payment" localSheetId="49">Scheduled_Payment+Extra_Payment</definedName>
    <definedName name="Total_Payment" localSheetId="51">Scheduled_Payment+Extra_Payment</definedName>
    <definedName name="Total_Payment" localSheetId="53">Scheduled_Payment+Extra_Payment</definedName>
    <definedName name="Total_Payment" localSheetId="55">Scheduled_Payment+Extra_Payment</definedName>
    <definedName name="Total_Payment" localSheetId="57">Scheduled_Payment+Extra_Payment</definedName>
    <definedName name="Total_Payment" localSheetId="59">Scheduled_Payment+Extra_Payment</definedName>
    <definedName name="Total_Payment" localSheetId="61">Scheduled_Payment+Extra_Payment</definedName>
    <definedName name="Total_Payment" localSheetId="63">Scheduled_Payment+Extra_Payment</definedName>
    <definedName name="Total_Payment" localSheetId="65">Scheduled_Payment+Extra_Payment</definedName>
    <definedName name="Total_Payment" localSheetId="67">Scheduled_Payment+Extra_Payment</definedName>
    <definedName name="Total_Payment" localSheetId="69">Scheduled_Payment+Extra_Payment</definedName>
    <definedName name="Total_Payment" localSheetId="71">Scheduled_Payment+Extra_Payment</definedName>
    <definedName name="Total_Payment" localSheetId="56">Scheduled_Payment+Extra_Payment</definedName>
    <definedName name="Total_Payment" localSheetId="58">Scheduled_Payment+Extra_Payment</definedName>
    <definedName name="Total_Payment" localSheetId="60">Scheduled_Payment+Extra_Payment</definedName>
    <definedName name="Total_Payment" localSheetId="62">Scheduled_Payment+Extra_Payment</definedName>
    <definedName name="Total_Payment" localSheetId="64">Scheduled_Payment+Extra_Payment</definedName>
    <definedName name="Total_Payment" localSheetId="66">Scheduled_Payment+Extra_Payment</definedName>
    <definedName name="Total_Payment" localSheetId="68">Scheduled_Payment+Extra_Payment</definedName>
    <definedName name="Total_Payment" localSheetId="73">Scheduled_Payment+Extra_Payment</definedName>
    <definedName name="Total_Payment" localSheetId="75">Scheduled_Payment+Extra_Payment</definedName>
    <definedName name="Total_Payment" localSheetId="77">Scheduled_Payment+Extra_Payment</definedName>
    <definedName name="Total_Payment" localSheetId="79">Scheduled_Payment+Extra_Payment</definedName>
    <definedName name="Total_Payment" localSheetId="16">Scheduled_Payment+Extra_Payment</definedName>
    <definedName name="Total_Payment" localSheetId="3">Scheduled_Payment+Extra_Payment</definedName>
    <definedName name="Total_Payment" localSheetId="10">Scheduled_Payment+Extra_Payment</definedName>
    <definedName name="Total_Payment">Scheduled_Payment+Extra_Payment</definedName>
    <definedName name="Total_Payment1" localSheetId="26">Scheduled_Payment+Extra_Payment</definedName>
    <definedName name="Total_Payment1" localSheetId="28">Scheduled_Payment+Extra_Payment</definedName>
    <definedName name="Total_Payment1" localSheetId="30">Scheduled_Payment+Extra_Payment</definedName>
    <definedName name="Total_Payment1" localSheetId="81">Scheduled_Payment+Extra_Payment</definedName>
    <definedName name="Total_Payment1" localSheetId="32">Scheduled_Payment+Extra_Payment</definedName>
    <definedName name="Total_Payment1" localSheetId="34">Scheduled_Payment+Extra_Payment</definedName>
    <definedName name="Total_Payment1" localSheetId="36">Scheduled_Payment+Extra_Payment</definedName>
    <definedName name="Total_Payment1" localSheetId="38">Scheduled_Payment+Extra_Payment</definedName>
    <definedName name="Total_Payment1" localSheetId="40">Scheduled_Payment+Extra_Payment</definedName>
    <definedName name="Total_Payment1" localSheetId="42">Scheduled_Payment+Extra_Payment</definedName>
    <definedName name="Total_Payment1" localSheetId="45">Scheduled_Payment+Extra_Payment</definedName>
    <definedName name="Total_Payment1" localSheetId="47">Scheduled_Payment+Extra_Payment</definedName>
    <definedName name="Total_Payment1" localSheetId="49">Scheduled_Payment+Extra_Payment</definedName>
    <definedName name="Total_Payment1" localSheetId="51">Scheduled_Payment+Extra_Payment</definedName>
    <definedName name="Total_Payment1" localSheetId="53">Scheduled_Payment+Extra_Payment</definedName>
    <definedName name="Total_Payment1" localSheetId="55">Scheduled_Payment+Extra_Payment</definedName>
    <definedName name="Total_Payment1" localSheetId="57">Scheduled_Payment+Extra_Payment</definedName>
    <definedName name="Total_Payment1" localSheetId="59">Scheduled_Payment+Extra_Payment</definedName>
    <definedName name="Total_Payment1" localSheetId="61">Scheduled_Payment+Extra_Payment</definedName>
    <definedName name="Total_Payment1" localSheetId="63">Scheduled_Payment+Extra_Payment</definedName>
    <definedName name="Total_Payment1" localSheetId="65">Scheduled_Payment+Extra_Payment</definedName>
    <definedName name="Total_Payment1" localSheetId="67">Scheduled_Payment+Extra_Payment</definedName>
    <definedName name="Total_Payment1" localSheetId="69">Scheduled_Payment+Extra_Payment</definedName>
    <definedName name="Total_Payment1" localSheetId="71">Scheduled_Payment+Extra_Payment</definedName>
    <definedName name="Total_Payment1" localSheetId="73">Scheduled_Payment+Extra_Payment</definedName>
    <definedName name="Total_Payment1" localSheetId="75">Scheduled_Payment+Extra_Payment</definedName>
    <definedName name="Total_Payment1" localSheetId="77">Scheduled_Payment+Extra_Payment</definedName>
    <definedName name="Total_Payment1" localSheetId="79">Scheduled_Payment+Extra_Payment</definedName>
    <definedName name="Total_Payment1" localSheetId="3">Scheduled_Payment+Extra_Payment</definedName>
    <definedName name="Total_Payment1">Scheduled_Payment+Extra_Payment</definedName>
    <definedName name="total1">#REF!</definedName>
    <definedName name="TOTALAFIR4006" localSheetId="56">#REF!</definedName>
    <definedName name="TOTALAFIR4006" localSheetId="58">#REF!</definedName>
    <definedName name="TOTALAFIR4006" localSheetId="60">#REF!</definedName>
    <definedName name="TOTALAFIR4006" localSheetId="62">#REF!</definedName>
    <definedName name="TOTALAFIR4006" localSheetId="64">#REF!</definedName>
    <definedName name="TOTALAFIR4006" localSheetId="66">#REF!</definedName>
    <definedName name="TOTALAFIR4006" localSheetId="68">#REF!</definedName>
    <definedName name="TOTALAFIR4006">#REF!</definedName>
    <definedName name="TOTALAFIR4006A" localSheetId="56">#REF!</definedName>
    <definedName name="TOTALAFIR4006A" localSheetId="58">#REF!</definedName>
    <definedName name="TOTALAFIR4006A" localSheetId="60">#REF!</definedName>
    <definedName name="TOTALAFIR4006A" localSheetId="62">#REF!</definedName>
    <definedName name="TOTALAFIR4006A" localSheetId="64">#REF!</definedName>
    <definedName name="TOTALAFIR4006A" localSheetId="66">#REF!</definedName>
    <definedName name="TOTALAFIR4006A" localSheetId="68">#REF!</definedName>
    <definedName name="TOTALAFIR4006A">#REF!</definedName>
    <definedName name="TOTALAFIR40CN01" localSheetId="56">#REF!</definedName>
    <definedName name="TOTALAFIR40CN01" localSheetId="58">#REF!</definedName>
    <definedName name="TOTALAFIR40CN01" localSheetId="60">#REF!</definedName>
    <definedName name="TOTALAFIR40CN01" localSheetId="62">#REF!</definedName>
    <definedName name="TOTALAFIR40CN01" localSheetId="64">#REF!</definedName>
    <definedName name="TOTALAFIR40CN01" localSheetId="66">#REF!</definedName>
    <definedName name="TOTALAFIR40CN01" localSheetId="68">#REF!</definedName>
    <definedName name="TOTALAFIR40CN01">#REF!</definedName>
    <definedName name="TOTALAFIR55CN01">#REF!</definedName>
    <definedName name="TOTALAFIR55CN03">#REF!</definedName>
    <definedName name="TOTALAFIR5607">#REF!</definedName>
    <definedName name="TotalCesantias">'[59]NOMINA 1'!$N$38</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'[59]NOMINA 1'!$N$37</definedName>
    <definedName name="TotAuxAlim">'[11]NOMINA-1'!$E$37</definedName>
    <definedName name="TotAuxAlimentacion">'[59]NOMINA 1'!$E$38</definedName>
    <definedName name="TotAuxCom">'[11]NOMINA-1'!$E$39</definedName>
    <definedName name="TotAuxComi">'[59]NOMINA 1'!$E$40</definedName>
    <definedName name="TotAuxDotacion">'[59]NOMINA 1'!$E$41</definedName>
    <definedName name="TotAuxHab">'[59]NOMINA 1'!$E$37</definedName>
    <definedName name="TotAuxTransporte">'[59]NOMINA 1'!$E$39</definedName>
    <definedName name="TotBasico">'[59]NOMINA 1'!$E$35</definedName>
    <definedName name="TotCom">'[11]NOMINA-1'!$E$41</definedName>
    <definedName name="TotComision">'[59]NOMINA 1'!$E$42</definedName>
    <definedName name="TotExtras">'[59]NOMINA 1'!$E$36</definedName>
    <definedName name="TotIntercesantias">'[59]NOMINA 1'!$N$39</definedName>
    <definedName name="TotPrimaServicios">'[59]NOMINA 1'!$N$36</definedName>
    <definedName name="TotPrimaServicos">'[59]NOMINA 1'!$N$36</definedName>
    <definedName name="TotPrimaVacaciones">'[59]NOMINA 1'!$N$41</definedName>
    <definedName name="TotPrimConv">'[11]NOMINA-1'!$N$39</definedName>
    <definedName name="TotPrimConvencional">'[59]NOMINA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26" hidden="1">{"TAB1",#N/A,TRUE,"GENERAL";"TAB2",#N/A,TRUE,"GENERAL";"TAB3",#N/A,TRUE,"GENERAL";"TAB4",#N/A,TRUE,"GENERAL";"TAB5",#N/A,TRUE,"GENERAL"}</definedName>
    <definedName name="tr" localSheetId="28" hidden="1">{"TAB1",#N/A,TRUE,"GENERAL";"TAB2",#N/A,TRUE,"GENERAL";"TAB3",#N/A,TRUE,"GENERAL";"TAB4",#N/A,TRUE,"GENERAL";"TAB5",#N/A,TRUE,"GENERAL"}</definedName>
    <definedName name="tr" localSheetId="30" hidden="1">{"TAB1",#N/A,TRUE,"GENERAL";"TAB2",#N/A,TRUE,"GENERAL";"TAB3",#N/A,TRUE,"GENERAL";"TAB4",#N/A,TRUE,"GENERAL";"TAB5",#N/A,TRUE,"GENERAL"}</definedName>
    <definedName name="tr" localSheetId="81" hidden="1">{"TAB1",#N/A,TRUE,"GENERAL";"TAB2",#N/A,TRUE,"GENERAL";"TAB3",#N/A,TRUE,"GENERAL";"TAB4",#N/A,TRUE,"GENERAL";"TAB5",#N/A,TRUE,"GENERAL"}</definedName>
    <definedName name="tr" localSheetId="32" hidden="1">{"TAB1",#N/A,TRUE,"GENERAL";"TAB2",#N/A,TRUE,"GENERAL";"TAB3",#N/A,TRUE,"GENERAL";"TAB4",#N/A,TRUE,"GENERAL";"TAB5",#N/A,TRUE,"GENERAL"}</definedName>
    <definedName name="tr" localSheetId="34" hidden="1">{"TAB1",#N/A,TRUE,"GENERAL";"TAB2",#N/A,TRUE,"GENERAL";"TAB3",#N/A,TRUE,"GENERAL";"TAB4",#N/A,TRUE,"GENERAL";"TAB5",#N/A,TRUE,"GENERAL"}</definedName>
    <definedName name="tr" localSheetId="36" hidden="1">{"TAB1",#N/A,TRUE,"GENERAL";"TAB2",#N/A,TRUE,"GENERAL";"TAB3",#N/A,TRUE,"GENERAL";"TAB4",#N/A,TRUE,"GENERAL";"TAB5",#N/A,TRUE,"GENERAL"}</definedName>
    <definedName name="tr" localSheetId="38" hidden="1">{"TAB1",#N/A,TRUE,"GENERAL";"TAB2",#N/A,TRUE,"GENERAL";"TAB3",#N/A,TRUE,"GENERAL";"TAB4",#N/A,TRUE,"GENERAL";"TAB5",#N/A,TRUE,"GENERAL"}</definedName>
    <definedName name="tr" localSheetId="40" hidden="1">{"TAB1",#N/A,TRUE,"GENERAL";"TAB2",#N/A,TRUE,"GENERAL";"TAB3",#N/A,TRUE,"GENERAL";"TAB4",#N/A,TRUE,"GENERAL";"TAB5",#N/A,TRUE,"GENERAL"}</definedName>
    <definedName name="tr" localSheetId="42" hidden="1">{"TAB1",#N/A,TRUE,"GENERAL";"TAB2",#N/A,TRUE,"GENERAL";"TAB3",#N/A,TRUE,"GENERAL";"TAB4",#N/A,TRUE,"GENERAL";"TAB5",#N/A,TRUE,"GENERAL"}</definedName>
    <definedName name="tr" localSheetId="45" hidden="1">{"TAB1",#N/A,TRUE,"GENERAL";"TAB2",#N/A,TRUE,"GENERAL";"TAB3",#N/A,TRUE,"GENERAL";"TAB4",#N/A,TRUE,"GENERAL";"TAB5",#N/A,TRUE,"GENERAL"}</definedName>
    <definedName name="tr" localSheetId="47" hidden="1">{"TAB1",#N/A,TRUE,"GENERAL";"TAB2",#N/A,TRUE,"GENERAL";"TAB3",#N/A,TRUE,"GENERAL";"TAB4",#N/A,TRUE,"GENERAL";"TAB5",#N/A,TRUE,"GENERAL"}</definedName>
    <definedName name="tr" localSheetId="49" hidden="1">{"TAB1",#N/A,TRUE,"GENERAL";"TAB2",#N/A,TRUE,"GENERAL";"TAB3",#N/A,TRUE,"GENERAL";"TAB4",#N/A,TRUE,"GENERAL";"TAB5",#N/A,TRUE,"GENERAL"}</definedName>
    <definedName name="tr" localSheetId="51" hidden="1">{"TAB1",#N/A,TRUE,"GENERAL";"TAB2",#N/A,TRUE,"GENERAL";"TAB3",#N/A,TRUE,"GENERAL";"TAB4",#N/A,TRUE,"GENERAL";"TAB5",#N/A,TRUE,"GENERAL"}</definedName>
    <definedName name="tr" localSheetId="53" hidden="1">{"TAB1",#N/A,TRUE,"GENERAL";"TAB2",#N/A,TRUE,"GENERAL";"TAB3",#N/A,TRUE,"GENERAL";"TAB4",#N/A,TRUE,"GENERAL";"TAB5",#N/A,TRUE,"GENERAL"}</definedName>
    <definedName name="tr" localSheetId="55" hidden="1">{"TAB1",#N/A,TRUE,"GENERAL";"TAB2",#N/A,TRUE,"GENERAL";"TAB3",#N/A,TRUE,"GENERAL";"TAB4",#N/A,TRUE,"GENERAL";"TAB5",#N/A,TRUE,"GENERAL"}</definedName>
    <definedName name="tr" localSheetId="57" hidden="1">{"TAB1",#N/A,TRUE,"GENERAL";"TAB2",#N/A,TRUE,"GENERAL";"TAB3",#N/A,TRUE,"GENERAL";"TAB4",#N/A,TRUE,"GENERAL";"TAB5",#N/A,TRUE,"GENERAL"}</definedName>
    <definedName name="tr" localSheetId="59" hidden="1">{"TAB1",#N/A,TRUE,"GENERAL";"TAB2",#N/A,TRUE,"GENERAL";"TAB3",#N/A,TRUE,"GENERAL";"TAB4",#N/A,TRUE,"GENERAL";"TAB5",#N/A,TRUE,"GENERAL"}</definedName>
    <definedName name="tr" localSheetId="61" hidden="1">{"TAB1",#N/A,TRUE,"GENERAL";"TAB2",#N/A,TRUE,"GENERAL";"TAB3",#N/A,TRUE,"GENERAL";"TAB4",#N/A,TRUE,"GENERAL";"TAB5",#N/A,TRUE,"GENERAL"}</definedName>
    <definedName name="tr" localSheetId="63" hidden="1">{"TAB1",#N/A,TRUE,"GENERAL";"TAB2",#N/A,TRUE,"GENERAL";"TAB3",#N/A,TRUE,"GENERAL";"TAB4",#N/A,TRUE,"GENERAL";"TAB5",#N/A,TRUE,"GENERAL"}</definedName>
    <definedName name="tr" localSheetId="65" hidden="1">{"TAB1",#N/A,TRUE,"GENERAL";"TAB2",#N/A,TRUE,"GENERAL";"TAB3",#N/A,TRUE,"GENERAL";"TAB4",#N/A,TRUE,"GENERAL";"TAB5",#N/A,TRUE,"GENERAL"}</definedName>
    <definedName name="tr" localSheetId="67" hidden="1">{"TAB1",#N/A,TRUE,"GENERAL";"TAB2",#N/A,TRUE,"GENERAL";"TAB3",#N/A,TRUE,"GENERAL";"TAB4",#N/A,TRUE,"GENERAL";"TAB5",#N/A,TRUE,"GENERAL"}</definedName>
    <definedName name="tr" localSheetId="69" hidden="1">{"TAB1",#N/A,TRUE,"GENERAL";"TAB2",#N/A,TRUE,"GENERAL";"TAB3",#N/A,TRUE,"GENERAL";"TAB4",#N/A,TRUE,"GENERAL";"TAB5",#N/A,TRUE,"GENERAL"}</definedName>
    <definedName name="tr" localSheetId="71" hidden="1">{"TAB1",#N/A,TRUE,"GENERAL";"TAB2",#N/A,TRUE,"GENERAL";"TAB3",#N/A,TRUE,"GENERAL";"TAB4",#N/A,TRUE,"GENERAL";"TAB5",#N/A,TRUE,"GENERAL"}</definedName>
    <definedName name="tr" localSheetId="73" hidden="1">{"TAB1",#N/A,TRUE,"GENERAL";"TAB2",#N/A,TRUE,"GENERAL";"TAB3",#N/A,TRUE,"GENERAL";"TAB4",#N/A,TRUE,"GENERAL";"TAB5",#N/A,TRUE,"GENERAL"}</definedName>
    <definedName name="tr" localSheetId="75" hidden="1">{"TAB1",#N/A,TRUE,"GENERAL";"TAB2",#N/A,TRUE,"GENERAL";"TAB3",#N/A,TRUE,"GENERAL";"TAB4",#N/A,TRUE,"GENERAL";"TAB5",#N/A,TRUE,"GENERAL"}</definedName>
    <definedName name="tr" localSheetId="77" hidden="1">{"TAB1",#N/A,TRUE,"GENERAL";"TAB2",#N/A,TRUE,"GENERAL";"TAB3",#N/A,TRUE,"GENERAL";"TAB4",#N/A,TRUE,"GENERAL";"TAB5",#N/A,TRUE,"GENERAL"}</definedName>
    <definedName name="tr" localSheetId="79"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 localSheetId="26">'[11]DATOS CONTRATO'!$E$16</definedName>
    <definedName name="Transporte" localSheetId="28">'[11]DATOS CONTRATO'!$E$16</definedName>
    <definedName name="Transporte" localSheetId="30">'[11]DATOS CONTRATO'!$E$16</definedName>
    <definedName name="Transporte" localSheetId="81">'[11]DATOS CONTRATO'!$E$16</definedName>
    <definedName name="Transporte" localSheetId="32">'[11]DATOS CONTRATO'!$E$16</definedName>
    <definedName name="Transporte" localSheetId="34">'[11]DATOS CONTRATO'!$E$16</definedName>
    <definedName name="Transporte" localSheetId="36">'[11]DATOS CONTRATO'!$E$16</definedName>
    <definedName name="Transporte" localSheetId="38">'[11]DATOS CONTRATO'!$E$16</definedName>
    <definedName name="Transporte" localSheetId="40">'[11]DATOS CONTRATO'!$E$16</definedName>
    <definedName name="Transporte" localSheetId="42">'[11]DATOS CONTRATO'!$E$16</definedName>
    <definedName name="Transporte" localSheetId="45">'[11]DATOS CONTRATO'!$E$16</definedName>
    <definedName name="Transporte" localSheetId="47">'[11]DATOS CONTRATO'!$E$16</definedName>
    <definedName name="Transporte" localSheetId="49">'[11]DATOS CONTRATO'!$E$16</definedName>
    <definedName name="Transporte" localSheetId="51">'[11]DATOS CONTRATO'!$E$16</definedName>
    <definedName name="Transporte" localSheetId="53">'[11]DATOS CONTRATO'!$E$16</definedName>
    <definedName name="Transporte" localSheetId="55">'[11]DATOS CONTRATO'!$E$16</definedName>
    <definedName name="Transporte" localSheetId="57">'[11]DATOS CONTRATO'!$E$16</definedName>
    <definedName name="Transporte" localSheetId="59">'[11]DATOS CONTRATO'!$E$16</definedName>
    <definedName name="Transporte" localSheetId="61">'[11]DATOS CONTRATO'!$E$16</definedName>
    <definedName name="Transporte" localSheetId="63">'[11]DATOS CONTRATO'!$E$16</definedName>
    <definedName name="Transporte" localSheetId="65">'[11]DATOS CONTRATO'!$E$16</definedName>
    <definedName name="Transporte" localSheetId="67">'[11]DATOS CONTRATO'!$E$16</definedName>
    <definedName name="Transporte" localSheetId="69">'[11]DATOS CONTRATO'!$E$16</definedName>
    <definedName name="Transporte" localSheetId="71">'[11]DATOS CONTRATO'!$E$16</definedName>
    <definedName name="Transporte" localSheetId="73">'[11]DATOS CONTRATO'!$E$16</definedName>
    <definedName name="Transporte" localSheetId="75">'[11]DATOS CONTRATO'!$E$16</definedName>
    <definedName name="Transporte" localSheetId="77">'[11]DATOS CONTRATO'!$E$16</definedName>
    <definedName name="Transporte" localSheetId="79">'[11]DATOS CONTRATO'!$E$16</definedName>
    <definedName name="Transporte" localSheetId="3">'[11]DATOS CONTRATO'!$E$16</definedName>
    <definedName name="Transporte">#REF!</definedName>
    <definedName name="TRAT" localSheetId="26">[159]desmonte!$E$48</definedName>
    <definedName name="TRAT" localSheetId="28">[159]desmonte!$E$48</definedName>
    <definedName name="TRAT" localSheetId="30">[159]desmonte!$E$48</definedName>
    <definedName name="TRAT" localSheetId="81">[159]desmonte!$E$48</definedName>
    <definedName name="TRAT" localSheetId="32">[159]desmonte!$E$48</definedName>
    <definedName name="TRAT" localSheetId="34">[159]desmonte!$E$48</definedName>
    <definedName name="TRAT" localSheetId="36">[159]desmonte!$E$48</definedName>
    <definedName name="TRAT" localSheetId="38">[159]desmonte!$E$48</definedName>
    <definedName name="TRAT" localSheetId="40">[159]desmonte!$E$48</definedName>
    <definedName name="TRAT" localSheetId="42">[159]desmonte!$E$48</definedName>
    <definedName name="TRAT" localSheetId="45">[159]desmonte!$E$48</definedName>
    <definedName name="TRAT" localSheetId="47">[159]desmonte!$E$48</definedName>
    <definedName name="TRAT" localSheetId="49">[159]desmonte!$E$48</definedName>
    <definedName name="TRAT" localSheetId="51">[159]desmonte!$E$48</definedName>
    <definedName name="TRAT" localSheetId="53">[159]desmonte!$E$48</definedName>
    <definedName name="TRAT" localSheetId="55">[159]desmonte!$E$48</definedName>
    <definedName name="TRAT" localSheetId="57">[159]desmonte!$E$48</definedName>
    <definedName name="TRAT" localSheetId="59">[159]desmonte!$E$48</definedName>
    <definedName name="TRAT" localSheetId="61">[159]desmonte!$E$48</definedName>
    <definedName name="TRAT" localSheetId="63">[159]desmonte!$E$48</definedName>
    <definedName name="TRAT" localSheetId="65">[159]desmonte!$E$48</definedName>
    <definedName name="TRAT" localSheetId="67">[159]desmonte!$E$48</definedName>
    <definedName name="TRAT" localSheetId="69">[159]desmonte!$E$48</definedName>
    <definedName name="TRAT" localSheetId="71">[159]desmonte!$E$48</definedName>
    <definedName name="TRAT" localSheetId="73">[159]desmonte!$E$48</definedName>
    <definedName name="TRAT" localSheetId="75">[159]desmonte!$E$48</definedName>
    <definedName name="TRAT" localSheetId="77">[159]desmonte!$E$48</definedName>
    <definedName name="TRAT" localSheetId="79">[159]desmonte!$E$48</definedName>
    <definedName name="TRAT">[160]desmonte!$E$48</definedName>
    <definedName name="TREM">#REF!</definedName>
    <definedName name="Trenes">#REF!</definedName>
    <definedName name="trest" localSheetId="26"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8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40" hidden="1">{"TAB1",#N/A,TRUE,"GENERAL";"TAB2",#N/A,TRUE,"GENERAL";"TAB3",#N/A,TRUE,"GENERAL";"TAB4",#N/A,TRUE,"GENERAL";"TAB5",#N/A,TRUE,"GENERAL"}</definedName>
    <definedName name="trest" localSheetId="42" hidden="1">{"TAB1",#N/A,TRUE,"GENERAL";"TAB2",#N/A,TRUE,"GENERAL";"TAB3",#N/A,TRUE,"GENERAL";"TAB4",#N/A,TRUE,"GENERAL";"TAB5",#N/A,TRUE,"GENERAL"}</definedName>
    <definedName name="trest" localSheetId="45" hidden="1">{"TAB1",#N/A,TRUE,"GENERAL";"TAB2",#N/A,TRUE,"GENERAL";"TAB3",#N/A,TRUE,"GENERAL";"TAB4",#N/A,TRUE,"GENERAL";"TAB5",#N/A,TRUE,"GENERAL"}</definedName>
    <definedName name="trest" localSheetId="47" hidden="1">{"TAB1",#N/A,TRUE,"GENERAL";"TAB2",#N/A,TRUE,"GENERAL";"TAB3",#N/A,TRUE,"GENERAL";"TAB4",#N/A,TRUE,"GENERAL";"TAB5",#N/A,TRUE,"GENERAL"}</definedName>
    <definedName name="trest" localSheetId="49" hidden="1">{"TAB1",#N/A,TRUE,"GENERAL";"TAB2",#N/A,TRUE,"GENERAL";"TAB3",#N/A,TRUE,"GENERAL";"TAB4",#N/A,TRUE,"GENERAL";"TAB5",#N/A,TRUE,"GENERAL"}</definedName>
    <definedName name="trest" localSheetId="51" hidden="1">{"TAB1",#N/A,TRUE,"GENERAL";"TAB2",#N/A,TRUE,"GENERAL";"TAB3",#N/A,TRUE,"GENERAL";"TAB4",#N/A,TRUE,"GENERAL";"TAB5",#N/A,TRUE,"GENERAL"}</definedName>
    <definedName name="trest" localSheetId="53" hidden="1">{"TAB1",#N/A,TRUE,"GENERAL";"TAB2",#N/A,TRUE,"GENERAL";"TAB3",#N/A,TRUE,"GENERAL";"TAB4",#N/A,TRUE,"GENERAL";"TAB5",#N/A,TRUE,"GENERAL"}</definedName>
    <definedName name="trest" localSheetId="55" hidden="1">{"TAB1",#N/A,TRUE,"GENERAL";"TAB2",#N/A,TRUE,"GENERAL";"TAB3",#N/A,TRUE,"GENERAL";"TAB4",#N/A,TRUE,"GENERAL";"TAB5",#N/A,TRUE,"GENERAL"}</definedName>
    <definedName name="trest" localSheetId="57" hidden="1">{"TAB1",#N/A,TRUE,"GENERAL";"TAB2",#N/A,TRUE,"GENERAL";"TAB3",#N/A,TRUE,"GENERAL";"TAB4",#N/A,TRUE,"GENERAL";"TAB5",#N/A,TRUE,"GENERAL"}</definedName>
    <definedName name="trest" localSheetId="59" hidden="1">{"TAB1",#N/A,TRUE,"GENERAL";"TAB2",#N/A,TRUE,"GENERAL";"TAB3",#N/A,TRUE,"GENERAL";"TAB4",#N/A,TRUE,"GENERAL";"TAB5",#N/A,TRUE,"GENERAL"}</definedName>
    <definedName name="trest" localSheetId="61" hidden="1">{"TAB1",#N/A,TRUE,"GENERAL";"TAB2",#N/A,TRUE,"GENERAL";"TAB3",#N/A,TRUE,"GENERAL";"TAB4",#N/A,TRUE,"GENERAL";"TAB5",#N/A,TRUE,"GENERAL"}</definedName>
    <definedName name="trest" localSheetId="63" hidden="1">{"TAB1",#N/A,TRUE,"GENERAL";"TAB2",#N/A,TRUE,"GENERAL";"TAB3",#N/A,TRUE,"GENERAL";"TAB4",#N/A,TRUE,"GENERAL";"TAB5",#N/A,TRUE,"GENERAL"}</definedName>
    <definedName name="trest" localSheetId="65" hidden="1">{"TAB1",#N/A,TRUE,"GENERAL";"TAB2",#N/A,TRUE,"GENERAL";"TAB3",#N/A,TRUE,"GENERAL";"TAB4",#N/A,TRUE,"GENERAL";"TAB5",#N/A,TRUE,"GENERAL"}</definedName>
    <definedName name="trest" localSheetId="67" hidden="1">{"TAB1",#N/A,TRUE,"GENERAL";"TAB2",#N/A,TRUE,"GENERAL";"TAB3",#N/A,TRUE,"GENERAL";"TAB4",#N/A,TRUE,"GENERAL";"TAB5",#N/A,TRUE,"GENERAL"}</definedName>
    <definedName name="trest" localSheetId="69" hidden="1">{"TAB1",#N/A,TRUE,"GENERAL";"TAB2",#N/A,TRUE,"GENERAL";"TAB3",#N/A,TRUE,"GENERAL";"TAB4",#N/A,TRUE,"GENERAL";"TAB5",#N/A,TRUE,"GENERAL"}</definedName>
    <definedName name="trest" localSheetId="71" hidden="1">{"TAB1",#N/A,TRUE,"GENERAL";"TAB2",#N/A,TRUE,"GENERAL";"TAB3",#N/A,TRUE,"GENERAL";"TAB4",#N/A,TRUE,"GENERAL";"TAB5",#N/A,TRUE,"GENERAL"}</definedName>
    <definedName name="trest" localSheetId="73" hidden="1">{"TAB1",#N/A,TRUE,"GENERAL";"TAB2",#N/A,TRUE,"GENERAL";"TAB3",#N/A,TRUE,"GENERAL";"TAB4",#N/A,TRUE,"GENERAL";"TAB5",#N/A,TRUE,"GENERAL"}</definedName>
    <definedName name="trest" localSheetId="75" hidden="1">{"TAB1",#N/A,TRUE,"GENERAL";"TAB2",#N/A,TRUE,"GENERAL";"TAB3",#N/A,TRUE,"GENERAL";"TAB4",#N/A,TRUE,"GENERAL";"TAB5",#N/A,TRUE,"GENERAL"}</definedName>
    <definedName name="trest" localSheetId="77" hidden="1">{"TAB1",#N/A,TRUE,"GENERAL";"TAB2",#N/A,TRUE,"GENERAL";"TAB3",#N/A,TRUE,"GENERAL";"TAB4",#N/A,TRUE,"GENERAL";"TAB5",#N/A,TRUE,"GENERAL"}</definedName>
    <definedName name="trest" localSheetId="79"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6" hidden="1">{"TAB1",#N/A,TRUE,"GENERAL";"TAB2",#N/A,TRUE,"GENERAL";"TAB3",#N/A,TRUE,"GENERAL";"TAB4",#N/A,TRUE,"GENERAL";"TAB5",#N/A,TRUE,"GENERAL"}</definedName>
    <definedName name="tret" localSheetId="28" hidden="1">{"TAB1",#N/A,TRUE,"GENERAL";"TAB2",#N/A,TRUE,"GENERAL";"TAB3",#N/A,TRUE,"GENERAL";"TAB4",#N/A,TRUE,"GENERAL";"TAB5",#N/A,TRUE,"GENERAL"}</definedName>
    <definedName name="tret" localSheetId="30" hidden="1">{"TAB1",#N/A,TRUE,"GENERAL";"TAB2",#N/A,TRUE,"GENERAL";"TAB3",#N/A,TRUE,"GENERAL";"TAB4",#N/A,TRUE,"GENERAL";"TAB5",#N/A,TRUE,"GENERAL"}</definedName>
    <definedName name="tret" localSheetId="8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4" hidden="1">{"TAB1",#N/A,TRUE,"GENERAL";"TAB2",#N/A,TRUE,"GENERAL";"TAB3",#N/A,TRUE,"GENERAL";"TAB4",#N/A,TRUE,"GENERAL";"TAB5",#N/A,TRUE,"GENERAL"}</definedName>
    <definedName name="tret" localSheetId="36" hidden="1">{"TAB1",#N/A,TRUE,"GENERAL";"TAB2",#N/A,TRUE,"GENERAL";"TAB3",#N/A,TRUE,"GENERAL";"TAB4",#N/A,TRUE,"GENERAL";"TAB5",#N/A,TRUE,"GENERAL"}</definedName>
    <definedName name="tret" localSheetId="38" hidden="1">{"TAB1",#N/A,TRUE,"GENERAL";"TAB2",#N/A,TRUE,"GENERAL";"TAB3",#N/A,TRUE,"GENERAL";"TAB4",#N/A,TRUE,"GENERAL";"TAB5",#N/A,TRUE,"GENERAL"}</definedName>
    <definedName name="tret" localSheetId="40" hidden="1">{"TAB1",#N/A,TRUE,"GENERAL";"TAB2",#N/A,TRUE,"GENERAL";"TAB3",#N/A,TRUE,"GENERAL";"TAB4",#N/A,TRUE,"GENERAL";"TAB5",#N/A,TRUE,"GENERAL"}</definedName>
    <definedName name="tret" localSheetId="42" hidden="1">{"TAB1",#N/A,TRUE,"GENERAL";"TAB2",#N/A,TRUE,"GENERAL";"TAB3",#N/A,TRUE,"GENERAL";"TAB4",#N/A,TRUE,"GENERAL";"TAB5",#N/A,TRUE,"GENERAL"}</definedName>
    <definedName name="tret" localSheetId="45" hidden="1">{"TAB1",#N/A,TRUE,"GENERAL";"TAB2",#N/A,TRUE,"GENERAL";"TAB3",#N/A,TRUE,"GENERAL";"TAB4",#N/A,TRUE,"GENERAL";"TAB5",#N/A,TRUE,"GENERAL"}</definedName>
    <definedName name="tret" localSheetId="47" hidden="1">{"TAB1",#N/A,TRUE,"GENERAL";"TAB2",#N/A,TRUE,"GENERAL";"TAB3",#N/A,TRUE,"GENERAL";"TAB4",#N/A,TRUE,"GENERAL";"TAB5",#N/A,TRUE,"GENERAL"}</definedName>
    <definedName name="tret" localSheetId="49" hidden="1">{"TAB1",#N/A,TRUE,"GENERAL";"TAB2",#N/A,TRUE,"GENERAL";"TAB3",#N/A,TRUE,"GENERAL";"TAB4",#N/A,TRUE,"GENERAL";"TAB5",#N/A,TRUE,"GENERAL"}</definedName>
    <definedName name="tret" localSheetId="51" hidden="1">{"TAB1",#N/A,TRUE,"GENERAL";"TAB2",#N/A,TRUE,"GENERAL";"TAB3",#N/A,TRUE,"GENERAL";"TAB4",#N/A,TRUE,"GENERAL";"TAB5",#N/A,TRUE,"GENERAL"}</definedName>
    <definedName name="tret" localSheetId="53" hidden="1">{"TAB1",#N/A,TRUE,"GENERAL";"TAB2",#N/A,TRUE,"GENERAL";"TAB3",#N/A,TRUE,"GENERAL";"TAB4",#N/A,TRUE,"GENERAL";"TAB5",#N/A,TRUE,"GENERAL"}</definedName>
    <definedName name="tret" localSheetId="55" hidden="1">{"TAB1",#N/A,TRUE,"GENERAL";"TAB2",#N/A,TRUE,"GENERAL";"TAB3",#N/A,TRUE,"GENERAL";"TAB4",#N/A,TRUE,"GENERAL";"TAB5",#N/A,TRUE,"GENERAL"}</definedName>
    <definedName name="tret" localSheetId="57" hidden="1">{"TAB1",#N/A,TRUE,"GENERAL";"TAB2",#N/A,TRUE,"GENERAL";"TAB3",#N/A,TRUE,"GENERAL";"TAB4",#N/A,TRUE,"GENERAL";"TAB5",#N/A,TRUE,"GENERAL"}</definedName>
    <definedName name="tret" localSheetId="59" hidden="1">{"TAB1",#N/A,TRUE,"GENERAL";"TAB2",#N/A,TRUE,"GENERAL";"TAB3",#N/A,TRUE,"GENERAL";"TAB4",#N/A,TRUE,"GENERAL";"TAB5",#N/A,TRUE,"GENERAL"}</definedName>
    <definedName name="tret" localSheetId="61" hidden="1">{"TAB1",#N/A,TRUE,"GENERAL";"TAB2",#N/A,TRUE,"GENERAL";"TAB3",#N/A,TRUE,"GENERAL";"TAB4",#N/A,TRUE,"GENERAL";"TAB5",#N/A,TRUE,"GENERAL"}</definedName>
    <definedName name="tret" localSheetId="63" hidden="1">{"TAB1",#N/A,TRUE,"GENERAL";"TAB2",#N/A,TRUE,"GENERAL";"TAB3",#N/A,TRUE,"GENERAL";"TAB4",#N/A,TRUE,"GENERAL";"TAB5",#N/A,TRUE,"GENERAL"}</definedName>
    <definedName name="tret" localSheetId="65" hidden="1">{"TAB1",#N/A,TRUE,"GENERAL";"TAB2",#N/A,TRUE,"GENERAL";"TAB3",#N/A,TRUE,"GENERAL";"TAB4",#N/A,TRUE,"GENERAL";"TAB5",#N/A,TRUE,"GENERAL"}</definedName>
    <definedName name="tret" localSheetId="67" hidden="1">{"TAB1",#N/A,TRUE,"GENERAL";"TAB2",#N/A,TRUE,"GENERAL";"TAB3",#N/A,TRUE,"GENERAL";"TAB4",#N/A,TRUE,"GENERAL";"TAB5",#N/A,TRUE,"GENERAL"}</definedName>
    <definedName name="tret" localSheetId="69" hidden="1">{"TAB1",#N/A,TRUE,"GENERAL";"TAB2",#N/A,TRUE,"GENERAL";"TAB3",#N/A,TRUE,"GENERAL";"TAB4",#N/A,TRUE,"GENERAL";"TAB5",#N/A,TRUE,"GENERAL"}</definedName>
    <definedName name="tret" localSheetId="71" hidden="1">{"TAB1",#N/A,TRUE,"GENERAL";"TAB2",#N/A,TRUE,"GENERAL";"TAB3",#N/A,TRUE,"GENERAL";"TAB4",#N/A,TRUE,"GENERAL";"TAB5",#N/A,TRUE,"GENERAL"}</definedName>
    <definedName name="tret" localSheetId="73" hidden="1">{"TAB1",#N/A,TRUE,"GENERAL";"TAB2",#N/A,TRUE,"GENERAL";"TAB3",#N/A,TRUE,"GENERAL";"TAB4",#N/A,TRUE,"GENERAL";"TAB5",#N/A,TRUE,"GENERAL"}</definedName>
    <definedName name="tret" localSheetId="75" hidden="1">{"TAB1",#N/A,TRUE,"GENERAL";"TAB2",#N/A,TRUE,"GENERAL";"TAB3",#N/A,TRUE,"GENERAL";"TAB4",#N/A,TRUE,"GENERAL";"TAB5",#N/A,TRUE,"GENERAL"}</definedName>
    <definedName name="tret" localSheetId="77" hidden="1">{"TAB1",#N/A,TRUE,"GENERAL";"TAB2",#N/A,TRUE,"GENERAL";"TAB3",#N/A,TRUE,"GENERAL";"TAB4",#N/A,TRUE,"GENERAL";"TAB5",#N/A,TRUE,"GENERAL"}</definedName>
    <definedName name="tret" localSheetId="79"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6" hidden="1">{"via1",#N/A,TRUE,"general";"via2",#N/A,TRUE,"general";"via3",#N/A,TRUE,"general"}</definedName>
    <definedName name="trh" localSheetId="28" hidden="1">{"via1",#N/A,TRUE,"general";"via2",#N/A,TRUE,"general";"via3",#N/A,TRUE,"general"}</definedName>
    <definedName name="trh" localSheetId="30" hidden="1">{"via1",#N/A,TRUE,"general";"via2",#N/A,TRUE,"general";"via3",#N/A,TRUE,"general"}</definedName>
    <definedName name="trh" localSheetId="81" hidden="1">{"via1",#N/A,TRUE,"general";"via2",#N/A,TRUE,"general";"via3",#N/A,TRUE,"general"}</definedName>
    <definedName name="trh" localSheetId="32" hidden="1">{"via1",#N/A,TRUE,"general";"via2",#N/A,TRUE,"general";"via3",#N/A,TRUE,"general"}</definedName>
    <definedName name="trh" localSheetId="34" hidden="1">{"via1",#N/A,TRUE,"general";"via2",#N/A,TRUE,"general";"via3",#N/A,TRUE,"general"}</definedName>
    <definedName name="trh" localSheetId="36" hidden="1">{"via1",#N/A,TRUE,"general";"via2",#N/A,TRUE,"general";"via3",#N/A,TRUE,"general"}</definedName>
    <definedName name="trh" localSheetId="38" hidden="1">{"via1",#N/A,TRUE,"general";"via2",#N/A,TRUE,"general";"via3",#N/A,TRUE,"general"}</definedName>
    <definedName name="trh" localSheetId="40" hidden="1">{"via1",#N/A,TRUE,"general";"via2",#N/A,TRUE,"general";"via3",#N/A,TRUE,"general"}</definedName>
    <definedName name="trh" localSheetId="42" hidden="1">{"via1",#N/A,TRUE,"general";"via2",#N/A,TRUE,"general";"via3",#N/A,TRUE,"general"}</definedName>
    <definedName name="trh" localSheetId="45" hidden="1">{"via1",#N/A,TRUE,"general";"via2",#N/A,TRUE,"general";"via3",#N/A,TRUE,"general"}</definedName>
    <definedName name="trh" localSheetId="47" hidden="1">{"via1",#N/A,TRUE,"general";"via2",#N/A,TRUE,"general";"via3",#N/A,TRUE,"general"}</definedName>
    <definedName name="trh" localSheetId="49" hidden="1">{"via1",#N/A,TRUE,"general";"via2",#N/A,TRUE,"general";"via3",#N/A,TRUE,"general"}</definedName>
    <definedName name="trh" localSheetId="51" hidden="1">{"via1",#N/A,TRUE,"general";"via2",#N/A,TRUE,"general";"via3",#N/A,TRUE,"general"}</definedName>
    <definedName name="trh" localSheetId="53" hidden="1">{"via1",#N/A,TRUE,"general";"via2",#N/A,TRUE,"general";"via3",#N/A,TRUE,"general"}</definedName>
    <definedName name="trh" localSheetId="55" hidden="1">{"via1",#N/A,TRUE,"general";"via2",#N/A,TRUE,"general";"via3",#N/A,TRUE,"general"}</definedName>
    <definedName name="trh" localSheetId="57" hidden="1">{"via1",#N/A,TRUE,"general";"via2",#N/A,TRUE,"general";"via3",#N/A,TRUE,"general"}</definedName>
    <definedName name="trh" localSheetId="59" hidden="1">{"via1",#N/A,TRUE,"general";"via2",#N/A,TRUE,"general";"via3",#N/A,TRUE,"general"}</definedName>
    <definedName name="trh" localSheetId="61" hidden="1">{"via1",#N/A,TRUE,"general";"via2",#N/A,TRUE,"general";"via3",#N/A,TRUE,"general"}</definedName>
    <definedName name="trh" localSheetId="63" hidden="1">{"via1",#N/A,TRUE,"general";"via2",#N/A,TRUE,"general";"via3",#N/A,TRUE,"general"}</definedName>
    <definedName name="trh" localSheetId="65" hidden="1">{"via1",#N/A,TRUE,"general";"via2",#N/A,TRUE,"general";"via3",#N/A,TRUE,"general"}</definedName>
    <definedName name="trh" localSheetId="67" hidden="1">{"via1",#N/A,TRUE,"general";"via2",#N/A,TRUE,"general";"via3",#N/A,TRUE,"general"}</definedName>
    <definedName name="trh" localSheetId="69" hidden="1">{"via1",#N/A,TRUE,"general";"via2",#N/A,TRUE,"general";"via3",#N/A,TRUE,"general"}</definedName>
    <definedName name="trh" localSheetId="71" hidden="1">{"via1",#N/A,TRUE,"general";"via2",#N/A,TRUE,"general";"via3",#N/A,TRUE,"general"}</definedName>
    <definedName name="trh" localSheetId="73" hidden="1">{"via1",#N/A,TRUE,"general";"via2",#N/A,TRUE,"general";"via3",#N/A,TRUE,"general"}</definedName>
    <definedName name="trh" localSheetId="75" hidden="1">{"via1",#N/A,TRUE,"general";"via2",#N/A,TRUE,"general";"via3",#N/A,TRUE,"general"}</definedName>
    <definedName name="trh" localSheetId="77" hidden="1">{"via1",#N/A,TRUE,"general";"via2",#N/A,TRUE,"general";"via3",#N/A,TRUE,"general"}</definedName>
    <definedName name="trh" localSheetId="79"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6" hidden="1">{"via1",#N/A,TRUE,"general";"via2",#N/A,TRUE,"general";"via3",#N/A,TRUE,"general"}</definedName>
    <definedName name="trhfh" localSheetId="28" hidden="1">{"via1",#N/A,TRUE,"general";"via2",#N/A,TRUE,"general";"via3",#N/A,TRUE,"general"}</definedName>
    <definedName name="trhfh" localSheetId="30" hidden="1">{"via1",#N/A,TRUE,"general";"via2",#N/A,TRUE,"general";"via3",#N/A,TRUE,"general"}</definedName>
    <definedName name="trhfh" localSheetId="81" hidden="1">{"via1",#N/A,TRUE,"general";"via2",#N/A,TRUE,"general";"via3",#N/A,TRUE,"general"}</definedName>
    <definedName name="trhfh" localSheetId="32" hidden="1">{"via1",#N/A,TRUE,"general";"via2",#N/A,TRUE,"general";"via3",#N/A,TRUE,"general"}</definedName>
    <definedName name="trhfh" localSheetId="34" hidden="1">{"via1",#N/A,TRUE,"general";"via2",#N/A,TRUE,"general";"via3",#N/A,TRUE,"general"}</definedName>
    <definedName name="trhfh" localSheetId="36" hidden="1">{"via1",#N/A,TRUE,"general";"via2",#N/A,TRUE,"general";"via3",#N/A,TRUE,"general"}</definedName>
    <definedName name="trhfh" localSheetId="38" hidden="1">{"via1",#N/A,TRUE,"general";"via2",#N/A,TRUE,"general";"via3",#N/A,TRUE,"general"}</definedName>
    <definedName name="trhfh" localSheetId="40" hidden="1">{"via1",#N/A,TRUE,"general";"via2",#N/A,TRUE,"general";"via3",#N/A,TRUE,"general"}</definedName>
    <definedName name="trhfh" localSheetId="42" hidden="1">{"via1",#N/A,TRUE,"general";"via2",#N/A,TRUE,"general";"via3",#N/A,TRUE,"general"}</definedName>
    <definedName name="trhfh" localSheetId="45" hidden="1">{"via1",#N/A,TRUE,"general";"via2",#N/A,TRUE,"general";"via3",#N/A,TRUE,"general"}</definedName>
    <definedName name="trhfh" localSheetId="47" hidden="1">{"via1",#N/A,TRUE,"general";"via2",#N/A,TRUE,"general";"via3",#N/A,TRUE,"general"}</definedName>
    <definedName name="trhfh" localSheetId="49" hidden="1">{"via1",#N/A,TRUE,"general";"via2",#N/A,TRUE,"general";"via3",#N/A,TRUE,"general"}</definedName>
    <definedName name="trhfh" localSheetId="51" hidden="1">{"via1",#N/A,TRUE,"general";"via2",#N/A,TRUE,"general";"via3",#N/A,TRUE,"general"}</definedName>
    <definedName name="trhfh" localSheetId="53" hidden="1">{"via1",#N/A,TRUE,"general";"via2",#N/A,TRUE,"general";"via3",#N/A,TRUE,"general"}</definedName>
    <definedName name="trhfh" localSheetId="55" hidden="1">{"via1",#N/A,TRUE,"general";"via2",#N/A,TRUE,"general";"via3",#N/A,TRUE,"general"}</definedName>
    <definedName name="trhfh" localSheetId="57" hidden="1">{"via1",#N/A,TRUE,"general";"via2",#N/A,TRUE,"general";"via3",#N/A,TRUE,"general"}</definedName>
    <definedName name="trhfh" localSheetId="59" hidden="1">{"via1",#N/A,TRUE,"general";"via2",#N/A,TRUE,"general";"via3",#N/A,TRUE,"general"}</definedName>
    <definedName name="trhfh" localSheetId="61" hidden="1">{"via1",#N/A,TRUE,"general";"via2",#N/A,TRUE,"general";"via3",#N/A,TRUE,"general"}</definedName>
    <definedName name="trhfh" localSheetId="63" hidden="1">{"via1",#N/A,TRUE,"general";"via2",#N/A,TRUE,"general";"via3",#N/A,TRUE,"general"}</definedName>
    <definedName name="trhfh" localSheetId="65" hidden="1">{"via1",#N/A,TRUE,"general";"via2",#N/A,TRUE,"general";"via3",#N/A,TRUE,"general"}</definedName>
    <definedName name="trhfh" localSheetId="67" hidden="1">{"via1",#N/A,TRUE,"general";"via2",#N/A,TRUE,"general";"via3",#N/A,TRUE,"general"}</definedName>
    <definedName name="trhfh" localSheetId="69" hidden="1">{"via1",#N/A,TRUE,"general";"via2",#N/A,TRUE,"general";"via3",#N/A,TRUE,"general"}</definedName>
    <definedName name="trhfh" localSheetId="71" hidden="1">{"via1",#N/A,TRUE,"general";"via2",#N/A,TRUE,"general";"via3",#N/A,TRUE,"general"}</definedName>
    <definedName name="trhfh" localSheetId="73" hidden="1">{"via1",#N/A,TRUE,"general";"via2",#N/A,TRUE,"general";"via3",#N/A,TRUE,"general"}</definedName>
    <definedName name="trhfh" localSheetId="75" hidden="1">{"via1",#N/A,TRUE,"general";"via2",#N/A,TRUE,"general";"via3",#N/A,TRUE,"general"}</definedName>
    <definedName name="trhfh" localSheetId="77" hidden="1">{"via1",#N/A,TRUE,"general";"via2",#N/A,TRUE,"general";"via3",#N/A,TRUE,"general"}</definedName>
    <definedName name="trhfh" localSheetId="79"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 localSheetId="26">#REF!</definedName>
    <definedName name="Trimestre1" localSheetId="28">#REF!</definedName>
    <definedName name="Trimestre1" localSheetId="30">#REF!</definedName>
    <definedName name="Trimestre1" localSheetId="81">#REF!</definedName>
    <definedName name="Trimestre1" localSheetId="32">#REF!</definedName>
    <definedName name="Trimestre1" localSheetId="34">#REF!</definedName>
    <definedName name="Trimestre1" localSheetId="36">#REF!</definedName>
    <definedName name="Trimestre1" localSheetId="38">#REF!</definedName>
    <definedName name="Trimestre1" localSheetId="40">#REF!</definedName>
    <definedName name="Trimestre1" localSheetId="42">#REF!</definedName>
    <definedName name="Trimestre1" localSheetId="45">#REF!</definedName>
    <definedName name="Trimestre1" localSheetId="47">#REF!</definedName>
    <definedName name="Trimestre1" localSheetId="49">#REF!</definedName>
    <definedName name="Trimestre1" localSheetId="51">#REF!</definedName>
    <definedName name="Trimestre1" localSheetId="53">#REF!</definedName>
    <definedName name="Trimestre1" localSheetId="55">#REF!</definedName>
    <definedName name="Trimestre1" localSheetId="57">#REF!</definedName>
    <definedName name="Trimestre1" localSheetId="59">#REF!</definedName>
    <definedName name="Trimestre1" localSheetId="61">#REF!</definedName>
    <definedName name="Trimestre1" localSheetId="63">#REF!</definedName>
    <definedName name="Trimestre1" localSheetId="65">#REF!</definedName>
    <definedName name="Trimestre1" localSheetId="67">#REF!</definedName>
    <definedName name="Trimestre1" localSheetId="69">#REF!</definedName>
    <definedName name="Trimestre1" localSheetId="71">#REF!</definedName>
    <definedName name="Trimestre1" localSheetId="73">#REF!</definedName>
    <definedName name="Trimestre1" localSheetId="75">#REF!</definedName>
    <definedName name="Trimestre1" localSheetId="77">#REF!</definedName>
    <definedName name="Trimestre1" localSheetId="79">#REF!</definedName>
    <definedName name="Trimestre1" localSheetId="3">#REF!</definedName>
    <definedName name="trimestre1">'[52]ESTADO RED'!$E$8</definedName>
    <definedName name="Trimestre2">#REF!</definedName>
    <definedName name="Trimestre3">#REF!</definedName>
    <definedName name="Trimestre4">#REF!</definedName>
    <definedName name="trjfgjh" localSheetId="26" hidden="1">{"via1",#N/A,TRUE,"general";"via2",#N/A,TRUE,"general";"via3",#N/A,TRUE,"general"}</definedName>
    <definedName name="trjfgjh" localSheetId="28" hidden="1">{"via1",#N/A,TRUE,"general";"via2",#N/A,TRUE,"general";"via3",#N/A,TRUE,"general"}</definedName>
    <definedName name="trjfgjh" localSheetId="30" hidden="1">{"via1",#N/A,TRUE,"general";"via2",#N/A,TRUE,"general";"via3",#N/A,TRUE,"general"}</definedName>
    <definedName name="trjfgjh" localSheetId="81" hidden="1">{"via1",#N/A,TRUE,"general";"via2",#N/A,TRUE,"general";"via3",#N/A,TRUE,"general"}</definedName>
    <definedName name="trjfgjh" localSheetId="32" hidden="1">{"via1",#N/A,TRUE,"general";"via2",#N/A,TRUE,"general";"via3",#N/A,TRUE,"general"}</definedName>
    <definedName name="trjfgjh" localSheetId="34" hidden="1">{"via1",#N/A,TRUE,"general";"via2",#N/A,TRUE,"general";"via3",#N/A,TRUE,"general"}</definedName>
    <definedName name="trjfgjh" localSheetId="36" hidden="1">{"via1",#N/A,TRUE,"general";"via2",#N/A,TRUE,"general";"via3",#N/A,TRUE,"general"}</definedName>
    <definedName name="trjfgjh" localSheetId="38" hidden="1">{"via1",#N/A,TRUE,"general";"via2",#N/A,TRUE,"general";"via3",#N/A,TRUE,"general"}</definedName>
    <definedName name="trjfgjh" localSheetId="40" hidden="1">{"via1",#N/A,TRUE,"general";"via2",#N/A,TRUE,"general";"via3",#N/A,TRUE,"general"}</definedName>
    <definedName name="trjfgjh" localSheetId="42" hidden="1">{"via1",#N/A,TRUE,"general";"via2",#N/A,TRUE,"general";"via3",#N/A,TRUE,"general"}</definedName>
    <definedName name="trjfgjh" localSheetId="45" hidden="1">{"via1",#N/A,TRUE,"general";"via2",#N/A,TRUE,"general";"via3",#N/A,TRUE,"general"}</definedName>
    <definedName name="trjfgjh" localSheetId="47" hidden="1">{"via1",#N/A,TRUE,"general";"via2",#N/A,TRUE,"general";"via3",#N/A,TRUE,"general"}</definedName>
    <definedName name="trjfgjh" localSheetId="49" hidden="1">{"via1",#N/A,TRUE,"general";"via2",#N/A,TRUE,"general";"via3",#N/A,TRUE,"general"}</definedName>
    <definedName name="trjfgjh" localSheetId="51" hidden="1">{"via1",#N/A,TRUE,"general";"via2",#N/A,TRUE,"general";"via3",#N/A,TRUE,"general"}</definedName>
    <definedName name="trjfgjh" localSheetId="53" hidden="1">{"via1",#N/A,TRUE,"general";"via2",#N/A,TRUE,"general";"via3",#N/A,TRUE,"general"}</definedName>
    <definedName name="trjfgjh" localSheetId="55" hidden="1">{"via1",#N/A,TRUE,"general";"via2",#N/A,TRUE,"general";"via3",#N/A,TRUE,"general"}</definedName>
    <definedName name="trjfgjh" localSheetId="57" hidden="1">{"via1",#N/A,TRUE,"general";"via2",#N/A,TRUE,"general";"via3",#N/A,TRUE,"general"}</definedName>
    <definedName name="trjfgjh" localSheetId="59" hidden="1">{"via1",#N/A,TRUE,"general";"via2",#N/A,TRUE,"general";"via3",#N/A,TRUE,"general"}</definedName>
    <definedName name="trjfgjh" localSheetId="61" hidden="1">{"via1",#N/A,TRUE,"general";"via2",#N/A,TRUE,"general";"via3",#N/A,TRUE,"general"}</definedName>
    <definedName name="trjfgjh" localSheetId="63" hidden="1">{"via1",#N/A,TRUE,"general";"via2",#N/A,TRUE,"general";"via3",#N/A,TRUE,"general"}</definedName>
    <definedName name="trjfgjh" localSheetId="65" hidden="1">{"via1",#N/A,TRUE,"general";"via2",#N/A,TRUE,"general";"via3",#N/A,TRUE,"general"}</definedName>
    <definedName name="trjfgjh" localSheetId="67" hidden="1">{"via1",#N/A,TRUE,"general";"via2",#N/A,TRUE,"general";"via3",#N/A,TRUE,"general"}</definedName>
    <definedName name="trjfgjh" localSheetId="69" hidden="1">{"via1",#N/A,TRUE,"general";"via2",#N/A,TRUE,"general";"via3",#N/A,TRUE,"general"}</definedName>
    <definedName name="trjfgjh" localSheetId="71" hidden="1">{"via1",#N/A,TRUE,"general";"via2",#N/A,TRUE,"general";"via3",#N/A,TRUE,"general"}</definedName>
    <definedName name="trjfgjh" localSheetId="73" hidden="1">{"via1",#N/A,TRUE,"general";"via2",#N/A,TRUE,"general";"via3",#N/A,TRUE,"general"}</definedName>
    <definedName name="trjfgjh" localSheetId="75" hidden="1">{"via1",#N/A,TRUE,"general";"via2",#N/A,TRUE,"general";"via3",#N/A,TRUE,"general"}</definedName>
    <definedName name="trjfgjh" localSheetId="77" hidden="1">{"via1",#N/A,TRUE,"general";"via2",#N/A,TRUE,"general";"via3",#N/A,TRUE,"general"}</definedName>
    <definedName name="trjfgjh" localSheetId="79"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[161]Tablas!$B$2</definedName>
    <definedName name="tru" localSheetId="26" hidden="1">{"via1",#N/A,TRUE,"general";"via2",#N/A,TRUE,"general";"via3",#N/A,TRUE,"general"}</definedName>
    <definedName name="tru" localSheetId="28" hidden="1">{"via1",#N/A,TRUE,"general";"via2",#N/A,TRUE,"general";"via3",#N/A,TRUE,"general"}</definedName>
    <definedName name="tru" localSheetId="30" hidden="1">{"via1",#N/A,TRUE,"general";"via2",#N/A,TRUE,"general";"via3",#N/A,TRUE,"general"}</definedName>
    <definedName name="tru" localSheetId="81" hidden="1">{"via1",#N/A,TRUE,"general";"via2",#N/A,TRUE,"general";"via3",#N/A,TRUE,"general"}</definedName>
    <definedName name="tru" localSheetId="32" hidden="1">{"via1",#N/A,TRUE,"general";"via2",#N/A,TRUE,"general";"via3",#N/A,TRUE,"general"}</definedName>
    <definedName name="tru" localSheetId="34" hidden="1">{"via1",#N/A,TRUE,"general";"via2",#N/A,TRUE,"general";"via3",#N/A,TRUE,"general"}</definedName>
    <definedName name="tru" localSheetId="36" hidden="1">{"via1",#N/A,TRUE,"general";"via2",#N/A,TRUE,"general";"via3",#N/A,TRUE,"general"}</definedName>
    <definedName name="tru" localSheetId="38" hidden="1">{"via1",#N/A,TRUE,"general";"via2",#N/A,TRUE,"general";"via3",#N/A,TRUE,"general"}</definedName>
    <definedName name="tru" localSheetId="40" hidden="1">{"via1",#N/A,TRUE,"general";"via2",#N/A,TRUE,"general";"via3",#N/A,TRUE,"general"}</definedName>
    <definedName name="tru" localSheetId="42" hidden="1">{"via1",#N/A,TRUE,"general";"via2",#N/A,TRUE,"general";"via3",#N/A,TRUE,"general"}</definedName>
    <definedName name="tru" localSheetId="45" hidden="1">{"via1",#N/A,TRUE,"general";"via2",#N/A,TRUE,"general";"via3",#N/A,TRUE,"general"}</definedName>
    <definedName name="tru" localSheetId="47" hidden="1">{"via1",#N/A,TRUE,"general";"via2",#N/A,TRUE,"general";"via3",#N/A,TRUE,"general"}</definedName>
    <definedName name="tru" localSheetId="49" hidden="1">{"via1",#N/A,TRUE,"general";"via2",#N/A,TRUE,"general";"via3",#N/A,TRUE,"general"}</definedName>
    <definedName name="tru" localSheetId="51" hidden="1">{"via1",#N/A,TRUE,"general";"via2",#N/A,TRUE,"general";"via3",#N/A,TRUE,"general"}</definedName>
    <definedName name="tru" localSheetId="53" hidden="1">{"via1",#N/A,TRUE,"general";"via2",#N/A,TRUE,"general";"via3",#N/A,TRUE,"general"}</definedName>
    <definedName name="tru" localSheetId="55" hidden="1">{"via1",#N/A,TRUE,"general";"via2",#N/A,TRUE,"general";"via3",#N/A,TRUE,"general"}</definedName>
    <definedName name="tru" localSheetId="57" hidden="1">{"via1",#N/A,TRUE,"general";"via2",#N/A,TRUE,"general";"via3",#N/A,TRUE,"general"}</definedName>
    <definedName name="tru" localSheetId="59" hidden="1">{"via1",#N/A,TRUE,"general";"via2",#N/A,TRUE,"general";"via3",#N/A,TRUE,"general"}</definedName>
    <definedName name="tru" localSheetId="61" hidden="1">{"via1",#N/A,TRUE,"general";"via2",#N/A,TRUE,"general";"via3",#N/A,TRUE,"general"}</definedName>
    <definedName name="tru" localSheetId="63" hidden="1">{"via1",#N/A,TRUE,"general";"via2",#N/A,TRUE,"general";"via3",#N/A,TRUE,"general"}</definedName>
    <definedName name="tru" localSheetId="65" hidden="1">{"via1",#N/A,TRUE,"general";"via2",#N/A,TRUE,"general";"via3",#N/A,TRUE,"general"}</definedName>
    <definedName name="tru" localSheetId="67" hidden="1">{"via1",#N/A,TRUE,"general";"via2",#N/A,TRUE,"general";"via3",#N/A,TRUE,"general"}</definedName>
    <definedName name="tru" localSheetId="69" hidden="1">{"via1",#N/A,TRUE,"general";"via2",#N/A,TRUE,"general";"via3",#N/A,TRUE,"general"}</definedName>
    <definedName name="tru" localSheetId="71" hidden="1">{"via1",#N/A,TRUE,"general";"via2",#N/A,TRUE,"general";"via3",#N/A,TRUE,"general"}</definedName>
    <definedName name="tru" localSheetId="73" hidden="1">{"via1",#N/A,TRUE,"general";"via2",#N/A,TRUE,"general";"via3",#N/A,TRUE,"general"}</definedName>
    <definedName name="tru" localSheetId="75" hidden="1">{"via1",#N/A,TRUE,"general";"via2",#N/A,TRUE,"general";"via3",#N/A,TRUE,"general"}</definedName>
    <definedName name="tru" localSheetId="77" hidden="1">{"via1",#N/A,TRUE,"general";"via2",#N/A,TRUE,"general";"via3",#N/A,TRUE,"general"}</definedName>
    <definedName name="tru" localSheetId="79"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6" hidden="1">{"via1",#N/A,TRUE,"general";"via2",#N/A,TRUE,"general";"via3",#N/A,TRUE,"general"}</definedName>
    <definedName name="truds" localSheetId="28" hidden="1">{"via1",#N/A,TRUE,"general";"via2",#N/A,TRUE,"general";"via3",#N/A,TRUE,"general"}</definedName>
    <definedName name="truds" localSheetId="30" hidden="1">{"via1",#N/A,TRUE,"general";"via2",#N/A,TRUE,"general";"via3",#N/A,TRUE,"general"}</definedName>
    <definedName name="truds" localSheetId="81" hidden="1">{"via1",#N/A,TRUE,"general";"via2",#N/A,TRUE,"general";"via3",#N/A,TRUE,"general"}</definedName>
    <definedName name="truds" localSheetId="32" hidden="1">{"via1",#N/A,TRUE,"general";"via2",#N/A,TRUE,"general";"via3",#N/A,TRUE,"general"}</definedName>
    <definedName name="truds" localSheetId="34" hidden="1">{"via1",#N/A,TRUE,"general";"via2",#N/A,TRUE,"general";"via3",#N/A,TRUE,"general"}</definedName>
    <definedName name="truds" localSheetId="36" hidden="1">{"via1",#N/A,TRUE,"general";"via2",#N/A,TRUE,"general";"via3",#N/A,TRUE,"general"}</definedName>
    <definedName name="truds" localSheetId="38" hidden="1">{"via1",#N/A,TRUE,"general";"via2",#N/A,TRUE,"general";"via3",#N/A,TRUE,"general"}</definedName>
    <definedName name="truds" localSheetId="40" hidden="1">{"via1",#N/A,TRUE,"general";"via2",#N/A,TRUE,"general";"via3",#N/A,TRUE,"general"}</definedName>
    <definedName name="truds" localSheetId="42" hidden="1">{"via1",#N/A,TRUE,"general";"via2",#N/A,TRUE,"general";"via3",#N/A,TRUE,"general"}</definedName>
    <definedName name="truds" localSheetId="45" hidden="1">{"via1",#N/A,TRUE,"general";"via2",#N/A,TRUE,"general";"via3",#N/A,TRUE,"general"}</definedName>
    <definedName name="truds" localSheetId="47" hidden="1">{"via1",#N/A,TRUE,"general";"via2",#N/A,TRUE,"general";"via3",#N/A,TRUE,"general"}</definedName>
    <definedName name="truds" localSheetId="49" hidden="1">{"via1",#N/A,TRUE,"general";"via2",#N/A,TRUE,"general";"via3",#N/A,TRUE,"general"}</definedName>
    <definedName name="truds" localSheetId="51" hidden="1">{"via1",#N/A,TRUE,"general";"via2",#N/A,TRUE,"general";"via3",#N/A,TRUE,"general"}</definedName>
    <definedName name="truds" localSheetId="53" hidden="1">{"via1",#N/A,TRUE,"general";"via2",#N/A,TRUE,"general";"via3",#N/A,TRUE,"general"}</definedName>
    <definedName name="truds" localSheetId="55" hidden="1">{"via1",#N/A,TRUE,"general";"via2",#N/A,TRUE,"general";"via3",#N/A,TRUE,"general"}</definedName>
    <definedName name="truds" localSheetId="57" hidden="1">{"via1",#N/A,TRUE,"general";"via2",#N/A,TRUE,"general";"via3",#N/A,TRUE,"general"}</definedName>
    <definedName name="truds" localSheetId="59" hidden="1">{"via1",#N/A,TRUE,"general";"via2",#N/A,TRUE,"general";"via3",#N/A,TRUE,"general"}</definedName>
    <definedName name="truds" localSheetId="61" hidden="1">{"via1",#N/A,TRUE,"general";"via2",#N/A,TRUE,"general";"via3",#N/A,TRUE,"general"}</definedName>
    <definedName name="truds" localSheetId="63" hidden="1">{"via1",#N/A,TRUE,"general";"via2",#N/A,TRUE,"general";"via3",#N/A,TRUE,"general"}</definedName>
    <definedName name="truds" localSheetId="65" hidden="1">{"via1",#N/A,TRUE,"general";"via2",#N/A,TRUE,"general";"via3",#N/A,TRUE,"general"}</definedName>
    <definedName name="truds" localSheetId="67" hidden="1">{"via1",#N/A,TRUE,"general";"via2",#N/A,TRUE,"general";"via3",#N/A,TRUE,"general"}</definedName>
    <definedName name="truds" localSheetId="69" hidden="1">{"via1",#N/A,TRUE,"general";"via2",#N/A,TRUE,"general";"via3",#N/A,TRUE,"general"}</definedName>
    <definedName name="truds" localSheetId="71" hidden="1">{"via1",#N/A,TRUE,"general";"via2",#N/A,TRUE,"general";"via3",#N/A,TRUE,"general"}</definedName>
    <definedName name="truds" localSheetId="73" hidden="1">{"via1",#N/A,TRUE,"general";"via2",#N/A,TRUE,"general";"via3",#N/A,TRUE,"general"}</definedName>
    <definedName name="truds" localSheetId="75" hidden="1">{"via1",#N/A,TRUE,"general";"via2",#N/A,TRUE,"general";"via3",#N/A,TRUE,"general"}</definedName>
    <definedName name="truds" localSheetId="77" hidden="1">{"via1",#N/A,TRUE,"general";"via2",#N/A,TRUE,"general";"via3",#N/A,TRUE,"general"}</definedName>
    <definedName name="truds" localSheetId="79"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6" hidden="1">{"via1",#N/A,TRUE,"general";"via2",#N/A,TRUE,"general";"via3",#N/A,TRUE,"general"}</definedName>
    <definedName name="trutu" localSheetId="28" hidden="1">{"via1",#N/A,TRUE,"general";"via2",#N/A,TRUE,"general";"via3",#N/A,TRUE,"general"}</definedName>
    <definedName name="trutu" localSheetId="30" hidden="1">{"via1",#N/A,TRUE,"general";"via2",#N/A,TRUE,"general";"via3",#N/A,TRUE,"general"}</definedName>
    <definedName name="trutu" localSheetId="81" hidden="1">{"via1",#N/A,TRUE,"general";"via2",#N/A,TRUE,"general";"via3",#N/A,TRUE,"general"}</definedName>
    <definedName name="trutu" localSheetId="32" hidden="1">{"via1",#N/A,TRUE,"general";"via2",#N/A,TRUE,"general";"via3",#N/A,TRUE,"general"}</definedName>
    <definedName name="trutu" localSheetId="34" hidden="1">{"via1",#N/A,TRUE,"general";"via2",#N/A,TRUE,"general";"via3",#N/A,TRUE,"general"}</definedName>
    <definedName name="trutu" localSheetId="36" hidden="1">{"via1",#N/A,TRUE,"general";"via2",#N/A,TRUE,"general";"via3",#N/A,TRUE,"general"}</definedName>
    <definedName name="trutu" localSheetId="38" hidden="1">{"via1",#N/A,TRUE,"general";"via2",#N/A,TRUE,"general";"via3",#N/A,TRUE,"general"}</definedName>
    <definedName name="trutu" localSheetId="40" hidden="1">{"via1",#N/A,TRUE,"general";"via2",#N/A,TRUE,"general";"via3",#N/A,TRUE,"general"}</definedName>
    <definedName name="trutu" localSheetId="42" hidden="1">{"via1",#N/A,TRUE,"general";"via2",#N/A,TRUE,"general";"via3",#N/A,TRUE,"general"}</definedName>
    <definedName name="trutu" localSheetId="45" hidden="1">{"via1",#N/A,TRUE,"general";"via2",#N/A,TRUE,"general";"via3",#N/A,TRUE,"general"}</definedName>
    <definedName name="trutu" localSheetId="47" hidden="1">{"via1",#N/A,TRUE,"general";"via2",#N/A,TRUE,"general";"via3",#N/A,TRUE,"general"}</definedName>
    <definedName name="trutu" localSheetId="49" hidden="1">{"via1",#N/A,TRUE,"general";"via2",#N/A,TRUE,"general";"via3",#N/A,TRUE,"general"}</definedName>
    <definedName name="trutu" localSheetId="51" hidden="1">{"via1",#N/A,TRUE,"general";"via2",#N/A,TRUE,"general";"via3",#N/A,TRUE,"general"}</definedName>
    <definedName name="trutu" localSheetId="53" hidden="1">{"via1",#N/A,TRUE,"general";"via2",#N/A,TRUE,"general";"via3",#N/A,TRUE,"general"}</definedName>
    <definedName name="trutu" localSheetId="55" hidden="1">{"via1",#N/A,TRUE,"general";"via2",#N/A,TRUE,"general";"via3",#N/A,TRUE,"general"}</definedName>
    <definedName name="trutu" localSheetId="57" hidden="1">{"via1",#N/A,TRUE,"general";"via2",#N/A,TRUE,"general";"via3",#N/A,TRUE,"general"}</definedName>
    <definedName name="trutu" localSheetId="59" hidden="1">{"via1",#N/A,TRUE,"general";"via2",#N/A,TRUE,"general";"via3",#N/A,TRUE,"general"}</definedName>
    <definedName name="trutu" localSheetId="61" hidden="1">{"via1",#N/A,TRUE,"general";"via2",#N/A,TRUE,"general";"via3",#N/A,TRUE,"general"}</definedName>
    <definedName name="trutu" localSheetId="63" hidden="1">{"via1",#N/A,TRUE,"general";"via2",#N/A,TRUE,"general";"via3",#N/A,TRUE,"general"}</definedName>
    <definedName name="trutu" localSheetId="65" hidden="1">{"via1",#N/A,TRUE,"general";"via2",#N/A,TRUE,"general";"via3",#N/A,TRUE,"general"}</definedName>
    <definedName name="trutu" localSheetId="67" hidden="1">{"via1",#N/A,TRUE,"general";"via2",#N/A,TRUE,"general";"via3",#N/A,TRUE,"general"}</definedName>
    <definedName name="trutu" localSheetId="69" hidden="1">{"via1",#N/A,TRUE,"general";"via2",#N/A,TRUE,"general";"via3",#N/A,TRUE,"general"}</definedName>
    <definedName name="trutu" localSheetId="71" hidden="1">{"via1",#N/A,TRUE,"general";"via2",#N/A,TRUE,"general";"via3",#N/A,TRUE,"general"}</definedName>
    <definedName name="trutu" localSheetId="73" hidden="1">{"via1",#N/A,TRUE,"general";"via2",#N/A,TRUE,"general";"via3",#N/A,TRUE,"general"}</definedName>
    <definedName name="trutu" localSheetId="75" hidden="1">{"via1",#N/A,TRUE,"general";"via2",#N/A,TRUE,"general";"via3",#N/A,TRUE,"general"}</definedName>
    <definedName name="trutu" localSheetId="77" hidden="1">{"via1",#N/A,TRUE,"general";"via2",#N/A,TRUE,"general";"via3",#N/A,TRUE,"general"}</definedName>
    <definedName name="trutu" localSheetId="79"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6" hidden="1">{"via1",#N/A,TRUE,"general";"via2",#N/A,TRUE,"general";"via3",#N/A,TRUE,"general"}</definedName>
    <definedName name="trydfg" localSheetId="28" hidden="1">{"via1",#N/A,TRUE,"general";"via2",#N/A,TRUE,"general";"via3",#N/A,TRUE,"general"}</definedName>
    <definedName name="trydfg" localSheetId="30" hidden="1">{"via1",#N/A,TRUE,"general";"via2",#N/A,TRUE,"general";"via3",#N/A,TRUE,"general"}</definedName>
    <definedName name="trydfg" localSheetId="81" hidden="1">{"via1",#N/A,TRUE,"general";"via2",#N/A,TRUE,"general";"via3",#N/A,TRUE,"general"}</definedName>
    <definedName name="trydfg" localSheetId="32" hidden="1">{"via1",#N/A,TRUE,"general";"via2",#N/A,TRUE,"general";"via3",#N/A,TRUE,"general"}</definedName>
    <definedName name="trydfg" localSheetId="34" hidden="1">{"via1",#N/A,TRUE,"general";"via2",#N/A,TRUE,"general";"via3",#N/A,TRUE,"general"}</definedName>
    <definedName name="trydfg" localSheetId="36" hidden="1">{"via1",#N/A,TRUE,"general";"via2",#N/A,TRUE,"general";"via3",#N/A,TRUE,"general"}</definedName>
    <definedName name="trydfg" localSheetId="38" hidden="1">{"via1",#N/A,TRUE,"general";"via2",#N/A,TRUE,"general";"via3",#N/A,TRUE,"general"}</definedName>
    <definedName name="trydfg" localSheetId="40" hidden="1">{"via1",#N/A,TRUE,"general";"via2",#N/A,TRUE,"general";"via3",#N/A,TRUE,"general"}</definedName>
    <definedName name="trydfg" localSheetId="42" hidden="1">{"via1",#N/A,TRUE,"general";"via2",#N/A,TRUE,"general";"via3",#N/A,TRUE,"general"}</definedName>
    <definedName name="trydfg" localSheetId="45" hidden="1">{"via1",#N/A,TRUE,"general";"via2",#N/A,TRUE,"general";"via3",#N/A,TRUE,"general"}</definedName>
    <definedName name="trydfg" localSheetId="47" hidden="1">{"via1",#N/A,TRUE,"general";"via2",#N/A,TRUE,"general";"via3",#N/A,TRUE,"general"}</definedName>
    <definedName name="trydfg" localSheetId="49" hidden="1">{"via1",#N/A,TRUE,"general";"via2",#N/A,TRUE,"general";"via3",#N/A,TRUE,"general"}</definedName>
    <definedName name="trydfg" localSheetId="51" hidden="1">{"via1",#N/A,TRUE,"general";"via2",#N/A,TRUE,"general";"via3",#N/A,TRUE,"general"}</definedName>
    <definedName name="trydfg" localSheetId="53" hidden="1">{"via1",#N/A,TRUE,"general";"via2",#N/A,TRUE,"general";"via3",#N/A,TRUE,"general"}</definedName>
    <definedName name="trydfg" localSheetId="55" hidden="1">{"via1",#N/A,TRUE,"general";"via2",#N/A,TRUE,"general";"via3",#N/A,TRUE,"general"}</definedName>
    <definedName name="trydfg" localSheetId="57" hidden="1">{"via1",#N/A,TRUE,"general";"via2",#N/A,TRUE,"general";"via3",#N/A,TRUE,"general"}</definedName>
    <definedName name="trydfg" localSheetId="59" hidden="1">{"via1",#N/A,TRUE,"general";"via2",#N/A,TRUE,"general";"via3",#N/A,TRUE,"general"}</definedName>
    <definedName name="trydfg" localSheetId="61" hidden="1">{"via1",#N/A,TRUE,"general";"via2",#N/A,TRUE,"general";"via3",#N/A,TRUE,"general"}</definedName>
    <definedName name="trydfg" localSheetId="63" hidden="1">{"via1",#N/A,TRUE,"general";"via2",#N/A,TRUE,"general";"via3",#N/A,TRUE,"general"}</definedName>
    <definedName name="trydfg" localSheetId="65" hidden="1">{"via1",#N/A,TRUE,"general";"via2",#N/A,TRUE,"general";"via3",#N/A,TRUE,"general"}</definedName>
    <definedName name="trydfg" localSheetId="67" hidden="1">{"via1",#N/A,TRUE,"general";"via2",#N/A,TRUE,"general";"via3",#N/A,TRUE,"general"}</definedName>
    <definedName name="trydfg" localSheetId="69" hidden="1">{"via1",#N/A,TRUE,"general";"via2",#N/A,TRUE,"general";"via3",#N/A,TRUE,"general"}</definedName>
    <definedName name="trydfg" localSheetId="71" hidden="1">{"via1",#N/A,TRUE,"general";"via2",#N/A,TRUE,"general";"via3",#N/A,TRUE,"general"}</definedName>
    <definedName name="trydfg" localSheetId="73" hidden="1">{"via1",#N/A,TRUE,"general";"via2",#N/A,TRUE,"general";"via3",#N/A,TRUE,"general"}</definedName>
    <definedName name="trydfg" localSheetId="75" hidden="1">{"via1",#N/A,TRUE,"general";"via2",#N/A,TRUE,"general";"via3",#N/A,TRUE,"general"}</definedName>
    <definedName name="trydfg" localSheetId="77" hidden="1">{"via1",#N/A,TRUE,"general";"via2",#N/A,TRUE,"general";"via3",#N/A,TRUE,"general"}</definedName>
    <definedName name="trydfg" localSheetId="79"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6" hidden="1">{"via1",#N/A,TRUE,"general";"via2",#N/A,TRUE,"general";"via3",#N/A,TRUE,"general"}</definedName>
    <definedName name="trydtrygf" localSheetId="28" hidden="1">{"via1",#N/A,TRUE,"general";"via2",#N/A,TRUE,"general";"via3",#N/A,TRUE,"general"}</definedName>
    <definedName name="trydtrygf" localSheetId="30" hidden="1">{"via1",#N/A,TRUE,"general";"via2",#N/A,TRUE,"general";"via3",#N/A,TRUE,"general"}</definedName>
    <definedName name="trydtrygf" localSheetId="81" hidden="1">{"via1",#N/A,TRUE,"general";"via2",#N/A,TRUE,"general";"via3",#N/A,TRUE,"general"}</definedName>
    <definedName name="trydtrygf" localSheetId="32" hidden="1">{"via1",#N/A,TRUE,"general";"via2",#N/A,TRUE,"general";"via3",#N/A,TRUE,"general"}</definedName>
    <definedName name="trydtrygf" localSheetId="34" hidden="1">{"via1",#N/A,TRUE,"general";"via2",#N/A,TRUE,"general";"via3",#N/A,TRUE,"general"}</definedName>
    <definedName name="trydtrygf" localSheetId="36" hidden="1">{"via1",#N/A,TRUE,"general";"via2",#N/A,TRUE,"general";"via3",#N/A,TRUE,"general"}</definedName>
    <definedName name="trydtrygf" localSheetId="38" hidden="1">{"via1",#N/A,TRUE,"general";"via2",#N/A,TRUE,"general";"via3",#N/A,TRUE,"general"}</definedName>
    <definedName name="trydtrygf" localSheetId="40" hidden="1">{"via1",#N/A,TRUE,"general";"via2",#N/A,TRUE,"general";"via3",#N/A,TRUE,"general"}</definedName>
    <definedName name="trydtrygf" localSheetId="42" hidden="1">{"via1",#N/A,TRUE,"general";"via2",#N/A,TRUE,"general";"via3",#N/A,TRUE,"general"}</definedName>
    <definedName name="trydtrygf" localSheetId="45" hidden="1">{"via1",#N/A,TRUE,"general";"via2",#N/A,TRUE,"general";"via3",#N/A,TRUE,"general"}</definedName>
    <definedName name="trydtrygf" localSheetId="47" hidden="1">{"via1",#N/A,TRUE,"general";"via2",#N/A,TRUE,"general";"via3",#N/A,TRUE,"general"}</definedName>
    <definedName name="trydtrygf" localSheetId="49" hidden="1">{"via1",#N/A,TRUE,"general";"via2",#N/A,TRUE,"general";"via3",#N/A,TRUE,"general"}</definedName>
    <definedName name="trydtrygf" localSheetId="51" hidden="1">{"via1",#N/A,TRUE,"general";"via2",#N/A,TRUE,"general";"via3",#N/A,TRUE,"general"}</definedName>
    <definedName name="trydtrygf" localSheetId="53" hidden="1">{"via1",#N/A,TRUE,"general";"via2",#N/A,TRUE,"general";"via3",#N/A,TRUE,"general"}</definedName>
    <definedName name="trydtrygf" localSheetId="55" hidden="1">{"via1",#N/A,TRUE,"general";"via2",#N/A,TRUE,"general";"via3",#N/A,TRUE,"general"}</definedName>
    <definedName name="trydtrygf" localSheetId="57" hidden="1">{"via1",#N/A,TRUE,"general";"via2",#N/A,TRUE,"general";"via3",#N/A,TRUE,"general"}</definedName>
    <definedName name="trydtrygf" localSheetId="59" hidden="1">{"via1",#N/A,TRUE,"general";"via2",#N/A,TRUE,"general";"via3",#N/A,TRUE,"general"}</definedName>
    <definedName name="trydtrygf" localSheetId="61" hidden="1">{"via1",#N/A,TRUE,"general";"via2",#N/A,TRUE,"general";"via3",#N/A,TRUE,"general"}</definedName>
    <definedName name="trydtrygf" localSheetId="63" hidden="1">{"via1",#N/A,TRUE,"general";"via2",#N/A,TRUE,"general";"via3",#N/A,TRUE,"general"}</definedName>
    <definedName name="trydtrygf" localSheetId="65" hidden="1">{"via1",#N/A,TRUE,"general";"via2",#N/A,TRUE,"general";"via3",#N/A,TRUE,"general"}</definedName>
    <definedName name="trydtrygf" localSheetId="67" hidden="1">{"via1",#N/A,TRUE,"general";"via2",#N/A,TRUE,"general";"via3",#N/A,TRUE,"general"}</definedName>
    <definedName name="trydtrygf" localSheetId="69" hidden="1">{"via1",#N/A,TRUE,"general";"via2",#N/A,TRUE,"general";"via3",#N/A,TRUE,"general"}</definedName>
    <definedName name="trydtrygf" localSheetId="71" hidden="1">{"via1",#N/A,TRUE,"general";"via2",#N/A,TRUE,"general";"via3",#N/A,TRUE,"general"}</definedName>
    <definedName name="trydtrygf" localSheetId="73" hidden="1">{"via1",#N/A,TRUE,"general";"via2",#N/A,TRUE,"general";"via3",#N/A,TRUE,"general"}</definedName>
    <definedName name="trydtrygf" localSheetId="75" hidden="1">{"via1",#N/A,TRUE,"general";"via2",#N/A,TRUE,"general";"via3",#N/A,TRUE,"general"}</definedName>
    <definedName name="trydtrygf" localSheetId="77" hidden="1">{"via1",#N/A,TRUE,"general";"via2",#N/A,TRUE,"general";"via3",#N/A,TRUE,"general"}</definedName>
    <definedName name="trydtrygf" localSheetId="79"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6"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8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40" hidden="1">{"TAB1",#N/A,TRUE,"GENERAL";"TAB2",#N/A,TRUE,"GENERAL";"TAB3",#N/A,TRUE,"GENERAL";"TAB4",#N/A,TRUE,"GENERAL";"TAB5",#N/A,TRUE,"GENERAL"}</definedName>
    <definedName name="tryery" localSheetId="42" hidden="1">{"TAB1",#N/A,TRUE,"GENERAL";"TAB2",#N/A,TRUE,"GENERAL";"TAB3",#N/A,TRUE,"GENERAL";"TAB4",#N/A,TRUE,"GENERAL";"TAB5",#N/A,TRUE,"GENERAL"}</definedName>
    <definedName name="tryery" localSheetId="45" hidden="1">{"TAB1",#N/A,TRUE,"GENERAL";"TAB2",#N/A,TRUE,"GENERAL";"TAB3",#N/A,TRUE,"GENERAL";"TAB4",#N/A,TRUE,"GENERAL";"TAB5",#N/A,TRUE,"GENERAL"}</definedName>
    <definedName name="tryery" localSheetId="47" hidden="1">{"TAB1",#N/A,TRUE,"GENERAL";"TAB2",#N/A,TRUE,"GENERAL";"TAB3",#N/A,TRUE,"GENERAL";"TAB4",#N/A,TRUE,"GENERAL";"TAB5",#N/A,TRUE,"GENERAL"}</definedName>
    <definedName name="tryery" localSheetId="49" hidden="1">{"TAB1",#N/A,TRUE,"GENERAL";"TAB2",#N/A,TRUE,"GENERAL";"TAB3",#N/A,TRUE,"GENERAL";"TAB4",#N/A,TRUE,"GENERAL";"TAB5",#N/A,TRUE,"GENERAL"}</definedName>
    <definedName name="tryery" localSheetId="51" hidden="1">{"TAB1",#N/A,TRUE,"GENERAL";"TAB2",#N/A,TRUE,"GENERAL";"TAB3",#N/A,TRUE,"GENERAL";"TAB4",#N/A,TRUE,"GENERAL";"TAB5",#N/A,TRUE,"GENERAL"}</definedName>
    <definedName name="tryery" localSheetId="53" hidden="1">{"TAB1",#N/A,TRUE,"GENERAL";"TAB2",#N/A,TRUE,"GENERAL";"TAB3",#N/A,TRUE,"GENERAL";"TAB4",#N/A,TRUE,"GENERAL";"TAB5",#N/A,TRUE,"GENERAL"}</definedName>
    <definedName name="tryery" localSheetId="55" hidden="1">{"TAB1",#N/A,TRUE,"GENERAL";"TAB2",#N/A,TRUE,"GENERAL";"TAB3",#N/A,TRUE,"GENERAL";"TAB4",#N/A,TRUE,"GENERAL";"TAB5",#N/A,TRUE,"GENERAL"}</definedName>
    <definedName name="tryery" localSheetId="57" hidden="1">{"TAB1",#N/A,TRUE,"GENERAL";"TAB2",#N/A,TRUE,"GENERAL";"TAB3",#N/A,TRUE,"GENERAL";"TAB4",#N/A,TRUE,"GENERAL";"TAB5",#N/A,TRUE,"GENERAL"}</definedName>
    <definedName name="tryery" localSheetId="59" hidden="1">{"TAB1",#N/A,TRUE,"GENERAL";"TAB2",#N/A,TRUE,"GENERAL";"TAB3",#N/A,TRUE,"GENERAL";"TAB4",#N/A,TRUE,"GENERAL";"TAB5",#N/A,TRUE,"GENERAL"}</definedName>
    <definedName name="tryery" localSheetId="61" hidden="1">{"TAB1",#N/A,TRUE,"GENERAL";"TAB2",#N/A,TRUE,"GENERAL";"TAB3",#N/A,TRUE,"GENERAL";"TAB4",#N/A,TRUE,"GENERAL";"TAB5",#N/A,TRUE,"GENERAL"}</definedName>
    <definedName name="tryery" localSheetId="63" hidden="1">{"TAB1",#N/A,TRUE,"GENERAL";"TAB2",#N/A,TRUE,"GENERAL";"TAB3",#N/A,TRUE,"GENERAL";"TAB4",#N/A,TRUE,"GENERAL";"TAB5",#N/A,TRUE,"GENERAL"}</definedName>
    <definedName name="tryery" localSheetId="65" hidden="1">{"TAB1",#N/A,TRUE,"GENERAL";"TAB2",#N/A,TRUE,"GENERAL";"TAB3",#N/A,TRUE,"GENERAL";"TAB4",#N/A,TRUE,"GENERAL";"TAB5",#N/A,TRUE,"GENERAL"}</definedName>
    <definedName name="tryery" localSheetId="67" hidden="1">{"TAB1",#N/A,TRUE,"GENERAL";"TAB2",#N/A,TRUE,"GENERAL";"TAB3",#N/A,TRUE,"GENERAL";"TAB4",#N/A,TRUE,"GENERAL";"TAB5",#N/A,TRUE,"GENERAL"}</definedName>
    <definedName name="tryery" localSheetId="69" hidden="1">{"TAB1",#N/A,TRUE,"GENERAL";"TAB2",#N/A,TRUE,"GENERAL";"TAB3",#N/A,TRUE,"GENERAL";"TAB4",#N/A,TRUE,"GENERAL";"TAB5",#N/A,TRUE,"GENERAL"}</definedName>
    <definedName name="tryery" localSheetId="71" hidden="1">{"TAB1",#N/A,TRUE,"GENERAL";"TAB2",#N/A,TRUE,"GENERAL";"TAB3",#N/A,TRUE,"GENERAL";"TAB4",#N/A,TRUE,"GENERAL";"TAB5",#N/A,TRUE,"GENERAL"}</definedName>
    <definedName name="tryery" localSheetId="73" hidden="1">{"TAB1",#N/A,TRUE,"GENERAL";"TAB2",#N/A,TRUE,"GENERAL";"TAB3",#N/A,TRUE,"GENERAL";"TAB4",#N/A,TRUE,"GENERAL";"TAB5",#N/A,TRUE,"GENERAL"}</definedName>
    <definedName name="tryery" localSheetId="75" hidden="1">{"TAB1",#N/A,TRUE,"GENERAL";"TAB2",#N/A,TRUE,"GENERAL";"TAB3",#N/A,TRUE,"GENERAL";"TAB4",#N/A,TRUE,"GENERAL";"TAB5",#N/A,TRUE,"GENERAL"}</definedName>
    <definedName name="tryery" localSheetId="77" hidden="1">{"TAB1",#N/A,TRUE,"GENERAL";"TAB2",#N/A,TRUE,"GENERAL";"TAB3",#N/A,TRUE,"GENERAL";"TAB4",#N/A,TRUE,"GENERAL";"TAB5",#N/A,TRUE,"GENERAL"}</definedName>
    <definedName name="tryery" localSheetId="79"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8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40"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45" hidden="1">{"TAB1",#N/A,TRUE,"GENERAL";"TAB2",#N/A,TRUE,"GENERAL";"TAB3",#N/A,TRUE,"GENERAL";"TAB4",#N/A,TRUE,"GENERAL";"TAB5",#N/A,TRUE,"GENERAL"}</definedName>
    <definedName name="tryi6" localSheetId="47" hidden="1">{"TAB1",#N/A,TRUE,"GENERAL";"TAB2",#N/A,TRUE,"GENERAL";"TAB3",#N/A,TRUE,"GENERAL";"TAB4",#N/A,TRUE,"GENERAL";"TAB5",#N/A,TRUE,"GENERAL"}</definedName>
    <definedName name="tryi6" localSheetId="49" hidden="1">{"TAB1",#N/A,TRUE,"GENERAL";"TAB2",#N/A,TRUE,"GENERAL";"TAB3",#N/A,TRUE,"GENERAL";"TAB4",#N/A,TRUE,"GENERAL";"TAB5",#N/A,TRUE,"GENERAL"}</definedName>
    <definedName name="tryi6" localSheetId="51" hidden="1">{"TAB1",#N/A,TRUE,"GENERAL";"TAB2",#N/A,TRUE,"GENERAL";"TAB3",#N/A,TRUE,"GENERAL";"TAB4",#N/A,TRUE,"GENERAL";"TAB5",#N/A,TRUE,"GENERAL"}</definedName>
    <definedName name="tryi6" localSheetId="53" hidden="1">{"TAB1",#N/A,TRUE,"GENERAL";"TAB2",#N/A,TRUE,"GENERAL";"TAB3",#N/A,TRUE,"GENERAL";"TAB4",#N/A,TRUE,"GENERAL";"TAB5",#N/A,TRUE,"GENERAL"}</definedName>
    <definedName name="tryi6" localSheetId="55" hidden="1">{"TAB1",#N/A,TRUE,"GENERAL";"TAB2",#N/A,TRUE,"GENERAL";"TAB3",#N/A,TRUE,"GENERAL";"TAB4",#N/A,TRUE,"GENERAL";"TAB5",#N/A,TRUE,"GENERAL"}</definedName>
    <definedName name="tryi6" localSheetId="57" hidden="1">{"TAB1",#N/A,TRUE,"GENERAL";"TAB2",#N/A,TRUE,"GENERAL";"TAB3",#N/A,TRUE,"GENERAL";"TAB4",#N/A,TRUE,"GENERAL";"TAB5",#N/A,TRUE,"GENERAL"}</definedName>
    <definedName name="tryi6" localSheetId="59" hidden="1">{"TAB1",#N/A,TRUE,"GENERAL";"TAB2",#N/A,TRUE,"GENERAL";"TAB3",#N/A,TRUE,"GENERAL";"TAB4",#N/A,TRUE,"GENERAL";"TAB5",#N/A,TRUE,"GENERAL"}</definedName>
    <definedName name="tryi6" localSheetId="61" hidden="1">{"TAB1",#N/A,TRUE,"GENERAL";"TAB2",#N/A,TRUE,"GENERAL";"TAB3",#N/A,TRUE,"GENERAL";"TAB4",#N/A,TRUE,"GENERAL";"TAB5",#N/A,TRUE,"GENERAL"}</definedName>
    <definedName name="tryi6" localSheetId="63" hidden="1">{"TAB1",#N/A,TRUE,"GENERAL";"TAB2",#N/A,TRUE,"GENERAL";"TAB3",#N/A,TRUE,"GENERAL";"TAB4",#N/A,TRUE,"GENERAL";"TAB5",#N/A,TRUE,"GENERAL"}</definedName>
    <definedName name="tryi6" localSheetId="65" hidden="1">{"TAB1",#N/A,TRUE,"GENERAL";"TAB2",#N/A,TRUE,"GENERAL";"TAB3",#N/A,TRUE,"GENERAL";"TAB4",#N/A,TRUE,"GENERAL";"TAB5",#N/A,TRUE,"GENERAL"}</definedName>
    <definedName name="tryi6" localSheetId="67" hidden="1">{"TAB1",#N/A,TRUE,"GENERAL";"TAB2",#N/A,TRUE,"GENERAL";"TAB3",#N/A,TRUE,"GENERAL";"TAB4",#N/A,TRUE,"GENERAL";"TAB5",#N/A,TRUE,"GENERAL"}</definedName>
    <definedName name="tryi6" localSheetId="69" hidden="1">{"TAB1",#N/A,TRUE,"GENERAL";"TAB2",#N/A,TRUE,"GENERAL";"TAB3",#N/A,TRUE,"GENERAL";"TAB4",#N/A,TRUE,"GENERAL";"TAB5",#N/A,TRUE,"GENERAL"}</definedName>
    <definedName name="tryi6" localSheetId="71" hidden="1">{"TAB1",#N/A,TRUE,"GENERAL";"TAB2",#N/A,TRUE,"GENERAL";"TAB3",#N/A,TRUE,"GENERAL";"TAB4",#N/A,TRUE,"GENERAL";"TAB5",#N/A,TRUE,"GENERAL"}</definedName>
    <definedName name="tryi6" localSheetId="73" hidden="1">{"TAB1",#N/A,TRUE,"GENERAL";"TAB2",#N/A,TRUE,"GENERAL";"TAB3",#N/A,TRUE,"GENERAL";"TAB4",#N/A,TRUE,"GENERAL";"TAB5",#N/A,TRUE,"GENERAL"}</definedName>
    <definedName name="tryi6" localSheetId="75" hidden="1">{"TAB1",#N/A,TRUE,"GENERAL";"TAB2",#N/A,TRUE,"GENERAL";"TAB3",#N/A,TRUE,"GENERAL";"TAB4",#N/A,TRUE,"GENERAL";"TAB5",#N/A,TRUE,"GENERAL"}</definedName>
    <definedName name="tryi6" localSheetId="77" hidden="1">{"TAB1",#N/A,TRUE,"GENERAL";"TAB2",#N/A,TRUE,"GENERAL";"TAB3",#N/A,TRUE,"GENERAL";"TAB4",#N/A,TRUE,"GENERAL";"TAB5",#N/A,TRUE,"GENERAL"}</definedName>
    <definedName name="tryi6" localSheetId="79"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6" hidden="1">{"via1",#N/A,TRUE,"general";"via2",#N/A,TRUE,"general";"via3",#N/A,TRUE,"general"}</definedName>
    <definedName name="tryrth" localSheetId="28" hidden="1">{"via1",#N/A,TRUE,"general";"via2",#N/A,TRUE,"general";"via3",#N/A,TRUE,"general"}</definedName>
    <definedName name="tryrth" localSheetId="30" hidden="1">{"via1",#N/A,TRUE,"general";"via2",#N/A,TRUE,"general";"via3",#N/A,TRUE,"general"}</definedName>
    <definedName name="tryrth" localSheetId="81" hidden="1">{"via1",#N/A,TRUE,"general";"via2",#N/A,TRUE,"general";"via3",#N/A,TRUE,"general"}</definedName>
    <definedName name="tryrth" localSheetId="32" hidden="1">{"via1",#N/A,TRUE,"general";"via2",#N/A,TRUE,"general";"via3",#N/A,TRUE,"general"}</definedName>
    <definedName name="tryrth" localSheetId="34" hidden="1">{"via1",#N/A,TRUE,"general";"via2",#N/A,TRUE,"general";"via3",#N/A,TRUE,"general"}</definedName>
    <definedName name="tryrth" localSheetId="36" hidden="1">{"via1",#N/A,TRUE,"general";"via2",#N/A,TRUE,"general";"via3",#N/A,TRUE,"general"}</definedName>
    <definedName name="tryrth" localSheetId="38" hidden="1">{"via1",#N/A,TRUE,"general";"via2",#N/A,TRUE,"general";"via3",#N/A,TRUE,"general"}</definedName>
    <definedName name="tryrth" localSheetId="40" hidden="1">{"via1",#N/A,TRUE,"general";"via2",#N/A,TRUE,"general";"via3",#N/A,TRUE,"general"}</definedName>
    <definedName name="tryrth" localSheetId="42" hidden="1">{"via1",#N/A,TRUE,"general";"via2",#N/A,TRUE,"general";"via3",#N/A,TRUE,"general"}</definedName>
    <definedName name="tryrth" localSheetId="45" hidden="1">{"via1",#N/A,TRUE,"general";"via2",#N/A,TRUE,"general";"via3",#N/A,TRUE,"general"}</definedName>
    <definedName name="tryrth" localSheetId="47" hidden="1">{"via1",#N/A,TRUE,"general";"via2",#N/A,TRUE,"general";"via3",#N/A,TRUE,"general"}</definedName>
    <definedName name="tryrth" localSheetId="49" hidden="1">{"via1",#N/A,TRUE,"general";"via2",#N/A,TRUE,"general";"via3",#N/A,TRUE,"general"}</definedName>
    <definedName name="tryrth" localSheetId="51" hidden="1">{"via1",#N/A,TRUE,"general";"via2",#N/A,TRUE,"general";"via3",#N/A,TRUE,"general"}</definedName>
    <definedName name="tryrth" localSheetId="53" hidden="1">{"via1",#N/A,TRUE,"general";"via2",#N/A,TRUE,"general";"via3",#N/A,TRUE,"general"}</definedName>
    <definedName name="tryrth" localSheetId="55" hidden="1">{"via1",#N/A,TRUE,"general";"via2",#N/A,TRUE,"general";"via3",#N/A,TRUE,"general"}</definedName>
    <definedName name="tryrth" localSheetId="57" hidden="1">{"via1",#N/A,TRUE,"general";"via2",#N/A,TRUE,"general";"via3",#N/A,TRUE,"general"}</definedName>
    <definedName name="tryrth" localSheetId="59" hidden="1">{"via1",#N/A,TRUE,"general";"via2",#N/A,TRUE,"general";"via3",#N/A,TRUE,"general"}</definedName>
    <definedName name="tryrth" localSheetId="61" hidden="1">{"via1",#N/A,TRUE,"general";"via2",#N/A,TRUE,"general";"via3",#N/A,TRUE,"general"}</definedName>
    <definedName name="tryrth" localSheetId="63" hidden="1">{"via1",#N/A,TRUE,"general";"via2",#N/A,TRUE,"general";"via3",#N/A,TRUE,"general"}</definedName>
    <definedName name="tryrth" localSheetId="65" hidden="1">{"via1",#N/A,TRUE,"general";"via2",#N/A,TRUE,"general";"via3",#N/A,TRUE,"general"}</definedName>
    <definedName name="tryrth" localSheetId="67" hidden="1">{"via1",#N/A,TRUE,"general";"via2",#N/A,TRUE,"general";"via3",#N/A,TRUE,"general"}</definedName>
    <definedName name="tryrth" localSheetId="69" hidden="1">{"via1",#N/A,TRUE,"general";"via2",#N/A,TRUE,"general";"via3",#N/A,TRUE,"general"}</definedName>
    <definedName name="tryrth" localSheetId="71" hidden="1">{"via1",#N/A,TRUE,"general";"via2",#N/A,TRUE,"general";"via3",#N/A,TRUE,"general"}</definedName>
    <definedName name="tryrth" localSheetId="73" hidden="1">{"via1",#N/A,TRUE,"general";"via2",#N/A,TRUE,"general";"via3",#N/A,TRUE,"general"}</definedName>
    <definedName name="tryrth" localSheetId="75" hidden="1">{"via1",#N/A,TRUE,"general";"via2",#N/A,TRUE,"general";"via3",#N/A,TRUE,"general"}</definedName>
    <definedName name="tryrth" localSheetId="77" hidden="1">{"via1",#N/A,TRUE,"general";"via2",#N/A,TRUE,"general";"via3",#N/A,TRUE,"general"}</definedName>
    <definedName name="tryrth" localSheetId="79"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6"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8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40" hidden="1">{"TAB1",#N/A,TRUE,"GENERAL";"TAB2",#N/A,TRUE,"GENERAL";"TAB3",#N/A,TRUE,"GENERAL";"TAB4",#N/A,TRUE,"GENERAL";"TAB5",#N/A,TRUE,"GENERAL"}</definedName>
    <definedName name="tsert" localSheetId="42" hidden="1">{"TAB1",#N/A,TRUE,"GENERAL";"TAB2",#N/A,TRUE,"GENERAL";"TAB3",#N/A,TRUE,"GENERAL";"TAB4",#N/A,TRUE,"GENERAL";"TAB5",#N/A,TRUE,"GENERAL"}</definedName>
    <definedName name="tsert" localSheetId="45" hidden="1">{"TAB1",#N/A,TRUE,"GENERAL";"TAB2",#N/A,TRUE,"GENERAL";"TAB3",#N/A,TRUE,"GENERAL";"TAB4",#N/A,TRUE,"GENERAL";"TAB5",#N/A,TRUE,"GENERAL"}</definedName>
    <definedName name="tsert" localSheetId="47" hidden="1">{"TAB1",#N/A,TRUE,"GENERAL";"TAB2",#N/A,TRUE,"GENERAL";"TAB3",#N/A,TRUE,"GENERAL";"TAB4",#N/A,TRUE,"GENERAL";"TAB5",#N/A,TRUE,"GENERAL"}</definedName>
    <definedName name="tsert" localSheetId="49" hidden="1">{"TAB1",#N/A,TRUE,"GENERAL";"TAB2",#N/A,TRUE,"GENERAL";"TAB3",#N/A,TRUE,"GENERAL";"TAB4",#N/A,TRUE,"GENERAL";"TAB5",#N/A,TRUE,"GENERAL"}</definedName>
    <definedName name="tsert" localSheetId="51" hidden="1">{"TAB1",#N/A,TRUE,"GENERAL";"TAB2",#N/A,TRUE,"GENERAL";"TAB3",#N/A,TRUE,"GENERAL";"TAB4",#N/A,TRUE,"GENERAL";"TAB5",#N/A,TRUE,"GENERAL"}</definedName>
    <definedName name="tsert" localSheetId="53" hidden="1">{"TAB1",#N/A,TRUE,"GENERAL";"TAB2",#N/A,TRUE,"GENERAL";"TAB3",#N/A,TRUE,"GENERAL";"TAB4",#N/A,TRUE,"GENERAL";"TAB5",#N/A,TRUE,"GENERAL"}</definedName>
    <definedName name="tsert" localSheetId="55" hidden="1">{"TAB1",#N/A,TRUE,"GENERAL";"TAB2",#N/A,TRUE,"GENERAL";"TAB3",#N/A,TRUE,"GENERAL";"TAB4",#N/A,TRUE,"GENERAL";"TAB5",#N/A,TRUE,"GENERAL"}</definedName>
    <definedName name="tsert" localSheetId="57" hidden="1">{"TAB1",#N/A,TRUE,"GENERAL";"TAB2",#N/A,TRUE,"GENERAL";"TAB3",#N/A,TRUE,"GENERAL";"TAB4",#N/A,TRUE,"GENERAL";"TAB5",#N/A,TRUE,"GENERAL"}</definedName>
    <definedName name="tsert" localSheetId="59" hidden="1">{"TAB1",#N/A,TRUE,"GENERAL";"TAB2",#N/A,TRUE,"GENERAL";"TAB3",#N/A,TRUE,"GENERAL";"TAB4",#N/A,TRUE,"GENERAL";"TAB5",#N/A,TRUE,"GENERAL"}</definedName>
    <definedName name="tsert" localSheetId="61" hidden="1">{"TAB1",#N/A,TRUE,"GENERAL";"TAB2",#N/A,TRUE,"GENERAL";"TAB3",#N/A,TRUE,"GENERAL";"TAB4",#N/A,TRUE,"GENERAL";"TAB5",#N/A,TRUE,"GENERAL"}</definedName>
    <definedName name="tsert" localSheetId="63" hidden="1">{"TAB1",#N/A,TRUE,"GENERAL";"TAB2",#N/A,TRUE,"GENERAL";"TAB3",#N/A,TRUE,"GENERAL";"TAB4",#N/A,TRUE,"GENERAL";"TAB5",#N/A,TRUE,"GENERAL"}</definedName>
    <definedName name="tsert" localSheetId="65" hidden="1">{"TAB1",#N/A,TRUE,"GENERAL";"TAB2",#N/A,TRUE,"GENERAL";"TAB3",#N/A,TRUE,"GENERAL";"TAB4",#N/A,TRUE,"GENERAL";"TAB5",#N/A,TRUE,"GENERAL"}</definedName>
    <definedName name="tsert" localSheetId="67" hidden="1">{"TAB1",#N/A,TRUE,"GENERAL";"TAB2",#N/A,TRUE,"GENERAL";"TAB3",#N/A,TRUE,"GENERAL";"TAB4",#N/A,TRUE,"GENERAL";"TAB5",#N/A,TRUE,"GENERAL"}</definedName>
    <definedName name="tsert" localSheetId="69" hidden="1">{"TAB1",#N/A,TRUE,"GENERAL";"TAB2",#N/A,TRUE,"GENERAL";"TAB3",#N/A,TRUE,"GENERAL";"TAB4",#N/A,TRUE,"GENERAL";"TAB5",#N/A,TRUE,"GENERAL"}</definedName>
    <definedName name="tsert" localSheetId="71" hidden="1">{"TAB1",#N/A,TRUE,"GENERAL";"TAB2",#N/A,TRUE,"GENERAL";"TAB3",#N/A,TRUE,"GENERAL";"TAB4",#N/A,TRUE,"GENERAL";"TAB5",#N/A,TRUE,"GENERAL"}</definedName>
    <definedName name="tsert" localSheetId="73" hidden="1">{"TAB1",#N/A,TRUE,"GENERAL";"TAB2",#N/A,TRUE,"GENERAL";"TAB3",#N/A,TRUE,"GENERAL";"TAB4",#N/A,TRUE,"GENERAL";"TAB5",#N/A,TRUE,"GENERAL"}</definedName>
    <definedName name="tsert" localSheetId="75" hidden="1">{"TAB1",#N/A,TRUE,"GENERAL";"TAB2",#N/A,TRUE,"GENERAL";"TAB3",#N/A,TRUE,"GENERAL";"TAB4",#N/A,TRUE,"GENERAL";"TAB5",#N/A,TRUE,"GENERAL"}</definedName>
    <definedName name="tsert" localSheetId="77" hidden="1">{"TAB1",#N/A,TRUE,"GENERAL";"TAB2",#N/A,TRUE,"GENERAL";"TAB3",#N/A,TRUE,"GENERAL";"TAB4",#N/A,TRUE,"GENERAL";"TAB5",#N/A,TRUE,"GENERAL"}</definedName>
    <definedName name="tsert" localSheetId="79"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 localSheetId="56">#REF!</definedName>
    <definedName name="tt" localSheetId="58">#REF!</definedName>
    <definedName name="tt" localSheetId="60">#REF!</definedName>
    <definedName name="tt" localSheetId="62">#REF!</definedName>
    <definedName name="tt" localSheetId="64">#REF!</definedName>
    <definedName name="tt" localSheetId="66">#REF!</definedName>
    <definedName name="tt" localSheetId="68">#REF!</definedName>
    <definedName name="tt">#REF!</definedName>
    <definedName name="TTA" localSheetId="56">#REF!</definedName>
    <definedName name="TTA" localSheetId="58">#REF!</definedName>
    <definedName name="TTA" localSheetId="60">#REF!</definedName>
    <definedName name="TTA" localSheetId="62">#REF!</definedName>
    <definedName name="TTA" localSheetId="64">#REF!</definedName>
    <definedName name="TTA" localSheetId="66">#REF!</definedName>
    <definedName name="TTA" localSheetId="68">#REF!</definedName>
    <definedName name="TTA">#REF!</definedName>
    <definedName name="TTB" localSheetId="56">#REF!</definedName>
    <definedName name="TTB" localSheetId="58">#REF!</definedName>
    <definedName name="TTB" localSheetId="60">#REF!</definedName>
    <definedName name="TTB" localSheetId="62">#REF!</definedName>
    <definedName name="TTB" localSheetId="64">#REF!</definedName>
    <definedName name="TTB" localSheetId="66">#REF!</definedName>
    <definedName name="TTB" localSheetId="68">#REF!</definedName>
    <definedName name="TTB">#REF!</definedName>
    <definedName name="TTC">#REF!</definedName>
    <definedName name="TtCD" localSheetId="26">#REF!</definedName>
    <definedName name="TtCD" localSheetId="28">#REF!</definedName>
    <definedName name="TtCD" localSheetId="30">#REF!</definedName>
    <definedName name="TtCD" localSheetId="81">#REF!</definedName>
    <definedName name="TtCD" localSheetId="32">#REF!</definedName>
    <definedName name="TtCD" localSheetId="34">#REF!</definedName>
    <definedName name="TtCD" localSheetId="36">#REF!</definedName>
    <definedName name="TtCD" localSheetId="38">#REF!</definedName>
    <definedName name="TtCD" localSheetId="40">#REF!</definedName>
    <definedName name="TtCD" localSheetId="42">#REF!</definedName>
    <definedName name="TtCD" localSheetId="45">#REF!</definedName>
    <definedName name="TtCD" localSheetId="47">#REF!</definedName>
    <definedName name="TtCD" localSheetId="49">#REF!</definedName>
    <definedName name="TtCD" localSheetId="51">#REF!</definedName>
    <definedName name="TtCD" localSheetId="53">#REF!</definedName>
    <definedName name="TtCD" localSheetId="55">#REF!</definedName>
    <definedName name="TtCD" localSheetId="57">#REF!</definedName>
    <definedName name="TtCD" localSheetId="59">#REF!</definedName>
    <definedName name="TtCD" localSheetId="61">#REF!</definedName>
    <definedName name="TtCD" localSheetId="63">#REF!</definedName>
    <definedName name="TtCD" localSheetId="65">#REF!</definedName>
    <definedName name="TtCD" localSheetId="67">#REF!</definedName>
    <definedName name="TtCD" localSheetId="69">#REF!</definedName>
    <definedName name="TtCD" localSheetId="71">#REF!</definedName>
    <definedName name="TtCD" localSheetId="73">#REF!</definedName>
    <definedName name="TtCD" localSheetId="75">#REF!</definedName>
    <definedName name="TtCD" localSheetId="77">#REF!</definedName>
    <definedName name="TtCD" localSheetId="79">#REF!</definedName>
    <definedName name="TtCD">#REF!</definedName>
    <definedName name="TTE">#REF!</definedName>
    <definedName name="TTL">#REF!</definedName>
    <definedName name="TTR" localSheetId="26" hidden="1">{"via1",#N/A,TRUE,"general";"via2",#N/A,TRUE,"general";"via3",#N/A,TRUE,"general"}</definedName>
    <definedName name="TTR" localSheetId="28" hidden="1">{"via1",#N/A,TRUE,"general";"via2",#N/A,TRUE,"general";"via3",#N/A,TRUE,"general"}</definedName>
    <definedName name="TTR" localSheetId="30" hidden="1">{"via1",#N/A,TRUE,"general";"via2",#N/A,TRUE,"general";"via3",#N/A,TRUE,"general"}</definedName>
    <definedName name="TTR" localSheetId="81" hidden="1">{"via1",#N/A,TRUE,"general";"via2",#N/A,TRUE,"general";"via3",#N/A,TRUE,"general"}</definedName>
    <definedName name="TTR" localSheetId="32" hidden="1">{"via1",#N/A,TRUE,"general";"via2",#N/A,TRUE,"general";"via3",#N/A,TRUE,"general"}</definedName>
    <definedName name="TTR" localSheetId="34" hidden="1">{"via1",#N/A,TRUE,"general";"via2",#N/A,TRUE,"general";"via3",#N/A,TRUE,"general"}</definedName>
    <definedName name="TTR" localSheetId="36" hidden="1">{"via1",#N/A,TRUE,"general";"via2",#N/A,TRUE,"general";"via3",#N/A,TRUE,"general"}</definedName>
    <definedName name="TTR" localSheetId="38" hidden="1">{"via1",#N/A,TRUE,"general";"via2",#N/A,TRUE,"general";"via3",#N/A,TRUE,"general"}</definedName>
    <definedName name="TTR" localSheetId="40" hidden="1">{"via1",#N/A,TRUE,"general";"via2",#N/A,TRUE,"general";"via3",#N/A,TRUE,"general"}</definedName>
    <definedName name="TTR" localSheetId="42" hidden="1">{"via1",#N/A,TRUE,"general";"via2",#N/A,TRUE,"general";"via3",#N/A,TRUE,"general"}</definedName>
    <definedName name="TTR" localSheetId="45" hidden="1">{"via1",#N/A,TRUE,"general";"via2",#N/A,TRUE,"general";"via3",#N/A,TRUE,"general"}</definedName>
    <definedName name="TTR" localSheetId="47" hidden="1">{"via1",#N/A,TRUE,"general";"via2",#N/A,TRUE,"general";"via3",#N/A,TRUE,"general"}</definedName>
    <definedName name="TTR" localSheetId="49" hidden="1">{"via1",#N/A,TRUE,"general";"via2",#N/A,TRUE,"general";"via3",#N/A,TRUE,"general"}</definedName>
    <definedName name="TTR" localSheetId="51" hidden="1">{"via1",#N/A,TRUE,"general";"via2",#N/A,TRUE,"general";"via3",#N/A,TRUE,"general"}</definedName>
    <definedName name="TTR" localSheetId="53" hidden="1">{"via1",#N/A,TRUE,"general";"via2",#N/A,TRUE,"general";"via3",#N/A,TRUE,"general"}</definedName>
    <definedName name="TTR" localSheetId="55" hidden="1">{"via1",#N/A,TRUE,"general";"via2",#N/A,TRUE,"general";"via3",#N/A,TRUE,"general"}</definedName>
    <definedName name="TTR" localSheetId="57" hidden="1">{"via1",#N/A,TRUE,"general";"via2",#N/A,TRUE,"general";"via3",#N/A,TRUE,"general"}</definedName>
    <definedName name="TTR" localSheetId="59" hidden="1">{"via1",#N/A,TRUE,"general";"via2",#N/A,TRUE,"general";"via3",#N/A,TRUE,"general"}</definedName>
    <definedName name="TTR" localSheetId="61" hidden="1">{"via1",#N/A,TRUE,"general";"via2",#N/A,TRUE,"general";"via3",#N/A,TRUE,"general"}</definedName>
    <definedName name="TTR" localSheetId="63" hidden="1">{"via1",#N/A,TRUE,"general";"via2",#N/A,TRUE,"general";"via3",#N/A,TRUE,"general"}</definedName>
    <definedName name="TTR" localSheetId="65" hidden="1">{"via1",#N/A,TRUE,"general";"via2",#N/A,TRUE,"general";"via3",#N/A,TRUE,"general"}</definedName>
    <definedName name="TTR" localSheetId="67" hidden="1">{"via1",#N/A,TRUE,"general";"via2",#N/A,TRUE,"general";"via3",#N/A,TRUE,"general"}</definedName>
    <definedName name="TTR" localSheetId="69" hidden="1">{"via1",#N/A,TRUE,"general";"via2",#N/A,TRUE,"general";"via3",#N/A,TRUE,"general"}</definedName>
    <definedName name="TTR" localSheetId="71" hidden="1">{"via1",#N/A,TRUE,"general";"via2",#N/A,TRUE,"general";"via3",#N/A,TRUE,"general"}</definedName>
    <definedName name="TTR" localSheetId="73" hidden="1">{"via1",#N/A,TRUE,"general";"via2",#N/A,TRUE,"general";"via3",#N/A,TRUE,"general"}</definedName>
    <definedName name="TTR" localSheetId="75" hidden="1">{"via1",#N/A,TRUE,"general";"via2",#N/A,TRUE,"general";"via3",#N/A,TRUE,"general"}</definedName>
    <definedName name="TTR" localSheetId="77" hidden="1">{"via1",#N/A,TRUE,"general";"via2",#N/A,TRUE,"general";"via3",#N/A,TRUE,"general"}</definedName>
    <definedName name="TTR" localSheetId="79"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6" hidden="1">{"via1",#N/A,TRUE,"general";"via2",#N/A,TRUE,"general";"via3",#N/A,TRUE,"general"}</definedName>
    <definedName name="ttrff" localSheetId="28" hidden="1">{"via1",#N/A,TRUE,"general";"via2",#N/A,TRUE,"general";"via3",#N/A,TRUE,"general"}</definedName>
    <definedName name="ttrff" localSheetId="30" hidden="1">{"via1",#N/A,TRUE,"general";"via2",#N/A,TRUE,"general";"via3",#N/A,TRUE,"general"}</definedName>
    <definedName name="ttrff" localSheetId="81" hidden="1">{"via1",#N/A,TRUE,"general";"via2",#N/A,TRUE,"general";"via3",#N/A,TRUE,"general"}</definedName>
    <definedName name="ttrff" localSheetId="32" hidden="1">{"via1",#N/A,TRUE,"general";"via2",#N/A,TRUE,"general";"via3",#N/A,TRUE,"general"}</definedName>
    <definedName name="ttrff" localSheetId="34" hidden="1">{"via1",#N/A,TRUE,"general";"via2",#N/A,TRUE,"general";"via3",#N/A,TRUE,"general"}</definedName>
    <definedName name="ttrff" localSheetId="36" hidden="1">{"via1",#N/A,TRUE,"general";"via2",#N/A,TRUE,"general";"via3",#N/A,TRUE,"general"}</definedName>
    <definedName name="ttrff" localSheetId="38" hidden="1">{"via1",#N/A,TRUE,"general";"via2",#N/A,TRUE,"general";"via3",#N/A,TRUE,"general"}</definedName>
    <definedName name="ttrff" localSheetId="40" hidden="1">{"via1",#N/A,TRUE,"general";"via2",#N/A,TRUE,"general";"via3",#N/A,TRUE,"general"}</definedName>
    <definedName name="ttrff" localSheetId="42" hidden="1">{"via1",#N/A,TRUE,"general";"via2",#N/A,TRUE,"general";"via3",#N/A,TRUE,"general"}</definedName>
    <definedName name="ttrff" localSheetId="45" hidden="1">{"via1",#N/A,TRUE,"general";"via2",#N/A,TRUE,"general";"via3",#N/A,TRUE,"general"}</definedName>
    <definedName name="ttrff" localSheetId="47" hidden="1">{"via1",#N/A,TRUE,"general";"via2",#N/A,TRUE,"general";"via3",#N/A,TRUE,"general"}</definedName>
    <definedName name="ttrff" localSheetId="49" hidden="1">{"via1",#N/A,TRUE,"general";"via2",#N/A,TRUE,"general";"via3",#N/A,TRUE,"general"}</definedName>
    <definedName name="ttrff" localSheetId="51" hidden="1">{"via1",#N/A,TRUE,"general";"via2",#N/A,TRUE,"general";"via3",#N/A,TRUE,"general"}</definedName>
    <definedName name="ttrff" localSheetId="53" hidden="1">{"via1",#N/A,TRUE,"general";"via2",#N/A,TRUE,"general";"via3",#N/A,TRUE,"general"}</definedName>
    <definedName name="ttrff" localSheetId="55" hidden="1">{"via1",#N/A,TRUE,"general";"via2",#N/A,TRUE,"general";"via3",#N/A,TRUE,"general"}</definedName>
    <definedName name="ttrff" localSheetId="57" hidden="1">{"via1",#N/A,TRUE,"general";"via2",#N/A,TRUE,"general";"via3",#N/A,TRUE,"general"}</definedName>
    <definedName name="ttrff" localSheetId="59" hidden="1">{"via1",#N/A,TRUE,"general";"via2",#N/A,TRUE,"general";"via3",#N/A,TRUE,"general"}</definedName>
    <definedName name="ttrff" localSheetId="61" hidden="1">{"via1",#N/A,TRUE,"general";"via2",#N/A,TRUE,"general";"via3",#N/A,TRUE,"general"}</definedName>
    <definedName name="ttrff" localSheetId="63" hidden="1">{"via1",#N/A,TRUE,"general";"via2",#N/A,TRUE,"general";"via3",#N/A,TRUE,"general"}</definedName>
    <definedName name="ttrff" localSheetId="65" hidden="1">{"via1",#N/A,TRUE,"general";"via2",#N/A,TRUE,"general";"via3",#N/A,TRUE,"general"}</definedName>
    <definedName name="ttrff" localSheetId="67" hidden="1">{"via1",#N/A,TRUE,"general";"via2",#N/A,TRUE,"general";"via3",#N/A,TRUE,"general"}</definedName>
    <definedName name="ttrff" localSheetId="69" hidden="1">{"via1",#N/A,TRUE,"general";"via2",#N/A,TRUE,"general";"via3",#N/A,TRUE,"general"}</definedName>
    <definedName name="ttrff" localSheetId="71" hidden="1">{"via1",#N/A,TRUE,"general";"via2",#N/A,TRUE,"general";"via3",#N/A,TRUE,"general"}</definedName>
    <definedName name="ttrff" localSheetId="73" hidden="1">{"via1",#N/A,TRUE,"general";"via2",#N/A,TRUE,"general";"via3",#N/A,TRUE,"general"}</definedName>
    <definedName name="ttrff" localSheetId="75" hidden="1">{"via1",#N/A,TRUE,"general";"via2",#N/A,TRUE,"general";"via3",#N/A,TRUE,"general"}</definedName>
    <definedName name="ttrff" localSheetId="77" hidden="1">{"via1",#N/A,TRUE,"general";"via2",#N/A,TRUE,"general";"via3",#N/A,TRUE,"general"}</definedName>
    <definedName name="ttrff" localSheetId="79"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6" hidden="1">{"TAB1",#N/A,TRUE,"GENERAL";"TAB2",#N/A,TRUE,"GENERAL";"TAB3",#N/A,TRUE,"GENERAL";"TAB4",#N/A,TRUE,"GENERAL";"TAB5",#N/A,TRUE,"GENERAL"}</definedName>
    <definedName name="ttt" localSheetId="28" hidden="1">{"TAB1",#N/A,TRUE,"GENERAL";"TAB2",#N/A,TRUE,"GENERAL";"TAB3",#N/A,TRUE,"GENERAL";"TAB4",#N/A,TRUE,"GENERAL";"TAB5",#N/A,TRUE,"GENERAL"}</definedName>
    <definedName name="ttt" localSheetId="30" hidden="1">{"TAB1",#N/A,TRUE,"GENERAL";"TAB2",#N/A,TRUE,"GENERAL";"TAB3",#N/A,TRUE,"GENERAL";"TAB4",#N/A,TRUE,"GENERAL";"TAB5",#N/A,TRUE,"GENERAL"}</definedName>
    <definedName name="ttt" localSheetId="81" hidden="1">{"TAB1",#N/A,TRUE,"GENERAL";"TAB2",#N/A,TRUE,"GENERAL";"TAB3",#N/A,TRUE,"GENERAL";"TAB4",#N/A,TRUE,"GENERAL";"TAB5",#N/A,TRUE,"GENERAL"}</definedName>
    <definedName name="ttt" localSheetId="32" hidden="1">{"TAB1",#N/A,TRUE,"GENERAL";"TAB2",#N/A,TRUE,"GENERAL";"TAB3",#N/A,TRUE,"GENERAL";"TAB4",#N/A,TRUE,"GENERAL";"TAB5",#N/A,TRUE,"GENERAL"}</definedName>
    <definedName name="ttt" localSheetId="34" hidden="1">{"TAB1",#N/A,TRUE,"GENERAL";"TAB2",#N/A,TRUE,"GENERAL";"TAB3",#N/A,TRUE,"GENERAL";"TAB4",#N/A,TRUE,"GENERAL";"TAB5",#N/A,TRUE,"GENERAL"}</definedName>
    <definedName name="ttt" localSheetId="36" hidden="1">{"TAB1",#N/A,TRUE,"GENERAL";"TAB2",#N/A,TRUE,"GENERAL";"TAB3",#N/A,TRUE,"GENERAL";"TAB4",#N/A,TRUE,"GENERAL";"TAB5",#N/A,TRUE,"GENERAL"}</definedName>
    <definedName name="ttt" localSheetId="38" hidden="1">{"TAB1",#N/A,TRUE,"GENERAL";"TAB2",#N/A,TRUE,"GENERAL";"TAB3",#N/A,TRUE,"GENERAL";"TAB4",#N/A,TRUE,"GENERAL";"TAB5",#N/A,TRUE,"GENERAL"}</definedName>
    <definedName name="ttt" localSheetId="40" hidden="1">{"TAB1",#N/A,TRUE,"GENERAL";"TAB2",#N/A,TRUE,"GENERAL";"TAB3",#N/A,TRUE,"GENERAL";"TAB4",#N/A,TRUE,"GENERAL";"TAB5",#N/A,TRUE,"GENERAL"}</definedName>
    <definedName name="ttt" localSheetId="42" hidden="1">{"TAB1",#N/A,TRUE,"GENERAL";"TAB2",#N/A,TRUE,"GENERAL";"TAB3",#N/A,TRUE,"GENERAL";"TAB4",#N/A,TRUE,"GENERAL";"TAB5",#N/A,TRUE,"GENERAL"}</definedName>
    <definedName name="ttt" localSheetId="45" hidden="1">{"TAB1",#N/A,TRUE,"GENERAL";"TAB2",#N/A,TRUE,"GENERAL";"TAB3",#N/A,TRUE,"GENERAL";"TAB4",#N/A,TRUE,"GENERAL";"TAB5",#N/A,TRUE,"GENERAL"}</definedName>
    <definedName name="ttt" localSheetId="47" hidden="1">{"TAB1",#N/A,TRUE,"GENERAL";"TAB2",#N/A,TRUE,"GENERAL";"TAB3",#N/A,TRUE,"GENERAL";"TAB4",#N/A,TRUE,"GENERAL";"TAB5",#N/A,TRUE,"GENERAL"}</definedName>
    <definedName name="ttt" localSheetId="49" hidden="1">{"TAB1",#N/A,TRUE,"GENERAL";"TAB2",#N/A,TRUE,"GENERAL";"TAB3",#N/A,TRUE,"GENERAL";"TAB4",#N/A,TRUE,"GENERAL";"TAB5",#N/A,TRUE,"GENERAL"}</definedName>
    <definedName name="ttt" localSheetId="51" hidden="1">{"TAB1",#N/A,TRUE,"GENERAL";"TAB2",#N/A,TRUE,"GENERAL";"TAB3",#N/A,TRUE,"GENERAL";"TAB4",#N/A,TRUE,"GENERAL";"TAB5",#N/A,TRUE,"GENERAL"}</definedName>
    <definedName name="ttt" localSheetId="53" hidden="1">{"TAB1",#N/A,TRUE,"GENERAL";"TAB2",#N/A,TRUE,"GENERAL";"TAB3",#N/A,TRUE,"GENERAL";"TAB4",#N/A,TRUE,"GENERAL";"TAB5",#N/A,TRUE,"GENERAL"}</definedName>
    <definedName name="ttt" localSheetId="55" hidden="1">{"TAB1",#N/A,TRUE,"GENERAL";"TAB2",#N/A,TRUE,"GENERAL";"TAB3",#N/A,TRUE,"GENERAL";"TAB4",#N/A,TRUE,"GENERAL";"TAB5",#N/A,TRUE,"GENERAL"}</definedName>
    <definedName name="ttt" localSheetId="57" hidden="1">{"TAB1",#N/A,TRUE,"GENERAL";"TAB2",#N/A,TRUE,"GENERAL";"TAB3",#N/A,TRUE,"GENERAL";"TAB4",#N/A,TRUE,"GENERAL";"TAB5",#N/A,TRUE,"GENERAL"}</definedName>
    <definedName name="ttt" localSheetId="59" hidden="1">{"TAB1",#N/A,TRUE,"GENERAL";"TAB2",#N/A,TRUE,"GENERAL";"TAB3",#N/A,TRUE,"GENERAL";"TAB4",#N/A,TRUE,"GENERAL";"TAB5",#N/A,TRUE,"GENERAL"}</definedName>
    <definedName name="ttt" localSheetId="61" hidden="1">{"TAB1",#N/A,TRUE,"GENERAL";"TAB2",#N/A,TRUE,"GENERAL";"TAB3",#N/A,TRUE,"GENERAL";"TAB4",#N/A,TRUE,"GENERAL";"TAB5",#N/A,TRUE,"GENERAL"}</definedName>
    <definedName name="ttt" localSheetId="63" hidden="1">{"TAB1",#N/A,TRUE,"GENERAL";"TAB2",#N/A,TRUE,"GENERAL";"TAB3",#N/A,TRUE,"GENERAL";"TAB4",#N/A,TRUE,"GENERAL";"TAB5",#N/A,TRUE,"GENERAL"}</definedName>
    <definedName name="ttt" localSheetId="65" hidden="1">{"TAB1",#N/A,TRUE,"GENERAL";"TAB2",#N/A,TRUE,"GENERAL";"TAB3",#N/A,TRUE,"GENERAL";"TAB4",#N/A,TRUE,"GENERAL";"TAB5",#N/A,TRUE,"GENERAL"}</definedName>
    <definedName name="ttt" localSheetId="67" hidden="1">{"TAB1",#N/A,TRUE,"GENERAL";"TAB2",#N/A,TRUE,"GENERAL";"TAB3",#N/A,TRUE,"GENERAL";"TAB4",#N/A,TRUE,"GENERAL";"TAB5",#N/A,TRUE,"GENERAL"}</definedName>
    <definedName name="ttt" localSheetId="69" hidden="1">{"TAB1",#N/A,TRUE,"GENERAL";"TAB2",#N/A,TRUE,"GENERAL";"TAB3",#N/A,TRUE,"GENERAL";"TAB4",#N/A,TRUE,"GENERAL";"TAB5",#N/A,TRUE,"GENERAL"}</definedName>
    <definedName name="ttt" localSheetId="71" hidden="1">{"TAB1",#N/A,TRUE,"GENERAL";"TAB2",#N/A,TRUE,"GENERAL";"TAB3",#N/A,TRUE,"GENERAL";"TAB4",#N/A,TRUE,"GENERAL";"TAB5",#N/A,TRUE,"GENERAL"}</definedName>
    <definedName name="ttt" localSheetId="73" hidden="1">{"TAB1",#N/A,TRUE,"GENERAL";"TAB2",#N/A,TRUE,"GENERAL";"TAB3",#N/A,TRUE,"GENERAL";"TAB4",#N/A,TRUE,"GENERAL";"TAB5",#N/A,TRUE,"GENERAL"}</definedName>
    <definedName name="ttt" localSheetId="75" hidden="1">{"TAB1",#N/A,TRUE,"GENERAL";"TAB2",#N/A,TRUE,"GENERAL";"TAB3",#N/A,TRUE,"GENERAL";"TAB4",#N/A,TRUE,"GENERAL";"TAB5",#N/A,TRUE,"GENERAL"}</definedName>
    <definedName name="ttt" localSheetId="77" hidden="1">{"TAB1",#N/A,TRUE,"GENERAL";"TAB2",#N/A,TRUE,"GENERAL";"TAB3",#N/A,TRUE,"GENERAL";"TAB4",#N/A,TRUE,"GENERAL";"TAB5",#N/A,TRUE,"GENERAL"}</definedName>
    <definedName name="ttt" localSheetId="79" hidden="1">{"TAB1",#N/A,TRUE,"GENERAL";"TAB2",#N/A,TRUE,"GENERAL";"TAB3",#N/A,TRUE,"GENERAL";"TAB4",#N/A,TRUE,"GENERAL";"TAB5",#N/A,TRUE,"GENERAL"}</definedName>
    <definedName name="ttt" localSheetId="3" hidden="1">{"TAB1",#N/A,TRUE,"GENERAL";"TAB2",#N/A,TRUE,"GENERAL";"TAB3",#N/A,TRUE,"GENERAL";"TAB4",#N/A,TRUE,"GENERAL";"TAB5",#N/A,TRUE,"GENERAL"}</definedName>
    <definedName name="TTT">#REF!</definedName>
    <definedName name="TTTRC">[158]TOTAL!$U$64</definedName>
    <definedName name="tttt7" localSheetId="26" hidden="1">{"via1",#N/A,TRUE,"general";"via2",#N/A,TRUE,"general";"via3",#N/A,TRUE,"general"}</definedName>
    <definedName name="tttt7" localSheetId="28" hidden="1">{"via1",#N/A,TRUE,"general";"via2",#N/A,TRUE,"general";"via3",#N/A,TRUE,"general"}</definedName>
    <definedName name="tttt7" localSheetId="30" hidden="1">{"via1",#N/A,TRUE,"general";"via2",#N/A,TRUE,"general";"via3",#N/A,TRUE,"general"}</definedName>
    <definedName name="tttt7" localSheetId="81" hidden="1">{"via1",#N/A,TRUE,"general";"via2",#N/A,TRUE,"general";"via3",#N/A,TRUE,"general"}</definedName>
    <definedName name="tttt7" localSheetId="32" hidden="1">{"via1",#N/A,TRUE,"general";"via2",#N/A,TRUE,"general";"via3",#N/A,TRUE,"general"}</definedName>
    <definedName name="tttt7" localSheetId="34" hidden="1">{"via1",#N/A,TRUE,"general";"via2",#N/A,TRUE,"general";"via3",#N/A,TRUE,"general"}</definedName>
    <definedName name="tttt7" localSheetId="36" hidden="1">{"via1",#N/A,TRUE,"general";"via2",#N/A,TRUE,"general";"via3",#N/A,TRUE,"general"}</definedName>
    <definedName name="tttt7" localSheetId="38" hidden="1">{"via1",#N/A,TRUE,"general";"via2",#N/A,TRUE,"general";"via3",#N/A,TRUE,"general"}</definedName>
    <definedName name="tttt7" localSheetId="40" hidden="1">{"via1",#N/A,TRUE,"general";"via2",#N/A,TRUE,"general";"via3",#N/A,TRUE,"general"}</definedName>
    <definedName name="tttt7" localSheetId="42" hidden="1">{"via1",#N/A,TRUE,"general";"via2",#N/A,TRUE,"general";"via3",#N/A,TRUE,"general"}</definedName>
    <definedName name="tttt7" localSheetId="45" hidden="1">{"via1",#N/A,TRUE,"general";"via2",#N/A,TRUE,"general";"via3",#N/A,TRUE,"general"}</definedName>
    <definedName name="tttt7" localSheetId="47" hidden="1">{"via1",#N/A,TRUE,"general";"via2",#N/A,TRUE,"general";"via3",#N/A,TRUE,"general"}</definedName>
    <definedName name="tttt7" localSheetId="49" hidden="1">{"via1",#N/A,TRUE,"general";"via2",#N/A,TRUE,"general";"via3",#N/A,TRUE,"general"}</definedName>
    <definedName name="tttt7" localSheetId="51" hidden="1">{"via1",#N/A,TRUE,"general";"via2",#N/A,TRUE,"general";"via3",#N/A,TRUE,"general"}</definedName>
    <definedName name="tttt7" localSheetId="53" hidden="1">{"via1",#N/A,TRUE,"general";"via2",#N/A,TRUE,"general";"via3",#N/A,TRUE,"general"}</definedName>
    <definedName name="tttt7" localSheetId="55" hidden="1">{"via1",#N/A,TRUE,"general";"via2",#N/A,TRUE,"general";"via3",#N/A,TRUE,"general"}</definedName>
    <definedName name="tttt7" localSheetId="57" hidden="1">{"via1",#N/A,TRUE,"general";"via2",#N/A,TRUE,"general";"via3",#N/A,TRUE,"general"}</definedName>
    <definedName name="tttt7" localSheetId="59" hidden="1">{"via1",#N/A,TRUE,"general";"via2",#N/A,TRUE,"general";"via3",#N/A,TRUE,"general"}</definedName>
    <definedName name="tttt7" localSheetId="61" hidden="1">{"via1",#N/A,TRUE,"general";"via2",#N/A,TRUE,"general";"via3",#N/A,TRUE,"general"}</definedName>
    <definedName name="tttt7" localSheetId="63" hidden="1">{"via1",#N/A,TRUE,"general";"via2",#N/A,TRUE,"general";"via3",#N/A,TRUE,"general"}</definedName>
    <definedName name="tttt7" localSheetId="65" hidden="1">{"via1",#N/A,TRUE,"general";"via2",#N/A,TRUE,"general";"via3",#N/A,TRUE,"general"}</definedName>
    <definedName name="tttt7" localSheetId="67" hidden="1">{"via1",#N/A,TRUE,"general";"via2",#N/A,TRUE,"general";"via3",#N/A,TRUE,"general"}</definedName>
    <definedName name="tttt7" localSheetId="69" hidden="1">{"via1",#N/A,TRUE,"general";"via2",#N/A,TRUE,"general";"via3",#N/A,TRUE,"general"}</definedName>
    <definedName name="tttt7" localSheetId="71" hidden="1">{"via1",#N/A,TRUE,"general";"via2",#N/A,TRUE,"general";"via3",#N/A,TRUE,"general"}</definedName>
    <definedName name="tttt7" localSheetId="73" hidden="1">{"via1",#N/A,TRUE,"general";"via2",#N/A,TRUE,"general";"via3",#N/A,TRUE,"general"}</definedName>
    <definedName name="tttt7" localSheetId="75" hidden="1">{"via1",#N/A,TRUE,"general";"via2",#N/A,TRUE,"general";"via3",#N/A,TRUE,"general"}</definedName>
    <definedName name="tttt7" localSheetId="77" hidden="1">{"via1",#N/A,TRUE,"general";"via2",#N/A,TRUE,"general";"via3",#N/A,TRUE,"general"}</definedName>
    <definedName name="tttt7" localSheetId="79"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6"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8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40" hidden="1">{"TAB1",#N/A,TRUE,"GENERAL";"TAB2",#N/A,TRUE,"GENERAL";"TAB3",#N/A,TRUE,"GENERAL";"TAB4",#N/A,TRUE,"GENERAL";"TAB5",#N/A,TRUE,"GENERAL"}</definedName>
    <definedName name="tttthy" localSheetId="42" hidden="1">{"TAB1",#N/A,TRUE,"GENERAL";"TAB2",#N/A,TRUE,"GENERAL";"TAB3",#N/A,TRUE,"GENERAL";"TAB4",#N/A,TRUE,"GENERAL";"TAB5",#N/A,TRUE,"GENERAL"}</definedName>
    <definedName name="tttthy" localSheetId="45" hidden="1">{"TAB1",#N/A,TRUE,"GENERAL";"TAB2",#N/A,TRUE,"GENERAL";"TAB3",#N/A,TRUE,"GENERAL";"TAB4",#N/A,TRUE,"GENERAL";"TAB5",#N/A,TRUE,"GENERAL"}</definedName>
    <definedName name="tttthy" localSheetId="47" hidden="1">{"TAB1",#N/A,TRUE,"GENERAL";"TAB2",#N/A,TRUE,"GENERAL";"TAB3",#N/A,TRUE,"GENERAL";"TAB4",#N/A,TRUE,"GENERAL";"TAB5",#N/A,TRUE,"GENERAL"}</definedName>
    <definedName name="tttthy" localSheetId="49" hidden="1">{"TAB1",#N/A,TRUE,"GENERAL";"TAB2",#N/A,TRUE,"GENERAL";"TAB3",#N/A,TRUE,"GENERAL";"TAB4",#N/A,TRUE,"GENERAL";"TAB5",#N/A,TRUE,"GENERAL"}</definedName>
    <definedName name="tttthy" localSheetId="51" hidden="1">{"TAB1",#N/A,TRUE,"GENERAL";"TAB2",#N/A,TRUE,"GENERAL";"TAB3",#N/A,TRUE,"GENERAL";"TAB4",#N/A,TRUE,"GENERAL";"TAB5",#N/A,TRUE,"GENERAL"}</definedName>
    <definedName name="tttthy" localSheetId="53" hidden="1">{"TAB1",#N/A,TRUE,"GENERAL";"TAB2",#N/A,TRUE,"GENERAL";"TAB3",#N/A,TRUE,"GENERAL";"TAB4",#N/A,TRUE,"GENERAL";"TAB5",#N/A,TRUE,"GENERAL"}</definedName>
    <definedName name="tttthy" localSheetId="55" hidden="1">{"TAB1",#N/A,TRUE,"GENERAL";"TAB2",#N/A,TRUE,"GENERAL";"TAB3",#N/A,TRUE,"GENERAL";"TAB4",#N/A,TRUE,"GENERAL";"TAB5",#N/A,TRUE,"GENERAL"}</definedName>
    <definedName name="tttthy" localSheetId="57" hidden="1">{"TAB1",#N/A,TRUE,"GENERAL";"TAB2",#N/A,TRUE,"GENERAL";"TAB3",#N/A,TRUE,"GENERAL";"TAB4",#N/A,TRUE,"GENERAL";"TAB5",#N/A,TRUE,"GENERAL"}</definedName>
    <definedName name="tttthy" localSheetId="59" hidden="1">{"TAB1",#N/A,TRUE,"GENERAL";"TAB2",#N/A,TRUE,"GENERAL";"TAB3",#N/A,TRUE,"GENERAL";"TAB4",#N/A,TRUE,"GENERAL";"TAB5",#N/A,TRUE,"GENERAL"}</definedName>
    <definedName name="tttthy" localSheetId="61" hidden="1">{"TAB1",#N/A,TRUE,"GENERAL";"TAB2",#N/A,TRUE,"GENERAL";"TAB3",#N/A,TRUE,"GENERAL";"TAB4",#N/A,TRUE,"GENERAL";"TAB5",#N/A,TRUE,"GENERAL"}</definedName>
    <definedName name="tttthy" localSheetId="63" hidden="1">{"TAB1",#N/A,TRUE,"GENERAL";"TAB2",#N/A,TRUE,"GENERAL";"TAB3",#N/A,TRUE,"GENERAL";"TAB4",#N/A,TRUE,"GENERAL";"TAB5",#N/A,TRUE,"GENERAL"}</definedName>
    <definedName name="tttthy" localSheetId="65" hidden="1">{"TAB1",#N/A,TRUE,"GENERAL";"TAB2",#N/A,TRUE,"GENERAL";"TAB3",#N/A,TRUE,"GENERAL";"TAB4",#N/A,TRUE,"GENERAL";"TAB5",#N/A,TRUE,"GENERAL"}</definedName>
    <definedName name="tttthy" localSheetId="67" hidden="1">{"TAB1",#N/A,TRUE,"GENERAL";"TAB2",#N/A,TRUE,"GENERAL";"TAB3",#N/A,TRUE,"GENERAL";"TAB4",#N/A,TRUE,"GENERAL";"TAB5",#N/A,TRUE,"GENERAL"}</definedName>
    <definedName name="tttthy" localSheetId="69" hidden="1">{"TAB1",#N/A,TRUE,"GENERAL";"TAB2",#N/A,TRUE,"GENERAL";"TAB3",#N/A,TRUE,"GENERAL";"TAB4",#N/A,TRUE,"GENERAL";"TAB5",#N/A,TRUE,"GENERAL"}</definedName>
    <definedName name="tttthy" localSheetId="71" hidden="1">{"TAB1",#N/A,TRUE,"GENERAL";"TAB2",#N/A,TRUE,"GENERAL";"TAB3",#N/A,TRUE,"GENERAL";"TAB4",#N/A,TRUE,"GENERAL";"TAB5",#N/A,TRUE,"GENERAL"}</definedName>
    <definedName name="tttthy" localSheetId="73" hidden="1">{"TAB1",#N/A,TRUE,"GENERAL";"TAB2",#N/A,TRUE,"GENERAL";"TAB3",#N/A,TRUE,"GENERAL";"TAB4",#N/A,TRUE,"GENERAL";"TAB5",#N/A,TRUE,"GENERAL"}</definedName>
    <definedName name="tttthy" localSheetId="75" hidden="1">{"TAB1",#N/A,TRUE,"GENERAL";"TAB2",#N/A,TRUE,"GENERAL";"TAB3",#N/A,TRUE,"GENERAL";"TAB4",#N/A,TRUE,"GENERAL";"TAB5",#N/A,TRUE,"GENERAL"}</definedName>
    <definedName name="tttthy" localSheetId="77" hidden="1">{"TAB1",#N/A,TRUE,"GENERAL";"TAB2",#N/A,TRUE,"GENERAL";"TAB3",#N/A,TRUE,"GENERAL";"TAB4",#N/A,TRUE,"GENERAL";"TAB5",#N/A,TRUE,"GENERAL"}</definedName>
    <definedName name="tttthy" localSheetId="79"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6" hidden="1">{"via1",#N/A,TRUE,"general";"via2",#N/A,TRUE,"general";"via3",#N/A,TRUE,"general"}</definedName>
    <definedName name="ttttr" localSheetId="28" hidden="1">{"via1",#N/A,TRUE,"general";"via2",#N/A,TRUE,"general";"via3",#N/A,TRUE,"general"}</definedName>
    <definedName name="ttttr" localSheetId="30" hidden="1">{"via1",#N/A,TRUE,"general";"via2",#N/A,TRUE,"general";"via3",#N/A,TRUE,"general"}</definedName>
    <definedName name="ttttr" localSheetId="81" hidden="1">{"via1",#N/A,TRUE,"general";"via2",#N/A,TRUE,"general";"via3",#N/A,TRUE,"general"}</definedName>
    <definedName name="ttttr" localSheetId="32" hidden="1">{"via1",#N/A,TRUE,"general";"via2",#N/A,TRUE,"general";"via3",#N/A,TRUE,"general"}</definedName>
    <definedName name="ttttr" localSheetId="34" hidden="1">{"via1",#N/A,TRUE,"general";"via2",#N/A,TRUE,"general";"via3",#N/A,TRUE,"general"}</definedName>
    <definedName name="ttttr" localSheetId="36" hidden="1">{"via1",#N/A,TRUE,"general";"via2",#N/A,TRUE,"general";"via3",#N/A,TRUE,"general"}</definedName>
    <definedName name="ttttr" localSheetId="38" hidden="1">{"via1",#N/A,TRUE,"general";"via2",#N/A,TRUE,"general";"via3",#N/A,TRUE,"general"}</definedName>
    <definedName name="ttttr" localSheetId="40" hidden="1">{"via1",#N/A,TRUE,"general";"via2",#N/A,TRUE,"general";"via3",#N/A,TRUE,"general"}</definedName>
    <definedName name="ttttr" localSheetId="42" hidden="1">{"via1",#N/A,TRUE,"general";"via2",#N/A,TRUE,"general";"via3",#N/A,TRUE,"general"}</definedName>
    <definedName name="ttttr" localSheetId="45" hidden="1">{"via1",#N/A,TRUE,"general";"via2",#N/A,TRUE,"general";"via3",#N/A,TRUE,"general"}</definedName>
    <definedName name="ttttr" localSheetId="47" hidden="1">{"via1",#N/A,TRUE,"general";"via2",#N/A,TRUE,"general";"via3",#N/A,TRUE,"general"}</definedName>
    <definedName name="ttttr" localSheetId="49" hidden="1">{"via1",#N/A,TRUE,"general";"via2",#N/A,TRUE,"general";"via3",#N/A,TRUE,"general"}</definedName>
    <definedName name="ttttr" localSheetId="51" hidden="1">{"via1",#N/A,TRUE,"general";"via2",#N/A,TRUE,"general";"via3",#N/A,TRUE,"general"}</definedName>
    <definedName name="ttttr" localSheetId="53" hidden="1">{"via1",#N/A,TRUE,"general";"via2",#N/A,TRUE,"general";"via3",#N/A,TRUE,"general"}</definedName>
    <definedName name="ttttr" localSheetId="55" hidden="1">{"via1",#N/A,TRUE,"general";"via2",#N/A,TRUE,"general";"via3",#N/A,TRUE,"general"}</definedName>
    <definedName name="ttttr" localSheetId="57" hidden="1">{"via1",#N/A,TRUE,"general";"via2",#N/A,TRUE,"general";"via3",#N/A,TRUE,"general"}</definedName>
    <definedName name="ttttr" localSheetId="59" hidden="1">{"via1",#N/A,TRUE,"general";"via2",#N/A,TRUE,"general";"via3",#N/A,TRUE,"general"}</definedName>
    <definedName name="ttttr" localSheetId="61" hidden="1">{"via1",#N/A,TRUE,"general";"via2",#N/A,TRUE,"general";"via3",#N/A,TRUE,"general"}</definedName>
    <definedName name="ttttr" localSheetId="63" hidden="1">{"via1",#N/A,TRUE,"general";"via2",#N/A,TRUE,"general";"via3",#N/A,TRUE,"general"}</definedName>
    <definedName name="ttttr" localSheetId="65" hidden="1">{"via1",#N/A,TRUE,"general";"via2",#N/A,TRUE,"general";"via3",#N/A,TRUE,"general"}</definedName>
    <definedName name="ttttr" localSheetId="67" hidden="1">{"via1",#N/A,TRUE,"general";"via2",#N/A,TRUE,"general";"via3",#N/A,TRUE,"general"}</definedName>
    <definedName name="ttttr" localSheetId="69" hidden="1">{"via1",#N/A,TRUE,"general";"via2",#N/A,TRUE,"general";"via3",#N/A,TRUE,"general"}</definedName>
    <definedName name="ttttr" localSheetId="71" hidden="1">{"via1",#N/A,TRUE,"general";"via2",#N/A,TRUE,"general";"via3",#N/A,TRUE,"general"}</definedName>
    <definedName name="ttttr" localSheetId="73" hidden="1">{"via1",#N/A,TRUE,"general";"via2",#N/A,TRUE,"general";"via3",#N/A,TRUE,"general"}</definedName>
    <definedName name="ttttr" localSheetId="75" hidden="1">{"via1",#N/A,TRUE,"general";"via2",#N/A,TRUE,"general";"via3",#N/A,TRUE,"general"}</definedName>
    <definedName name="ttttr" localSheetId="77" hidden="1">{"via1",#N/A,TRUE,"general";"via2",#N/A,TRUE,"general";"via3",#N/A,TRUE,"general"}</definedName>
    <definedName name="ttttr" localSheetId="79"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6"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8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40" hidden="1">{"TAB1",#N/A,TRUE,"GENERAL";"TAB2",#N/A,TRUE,"GENERAL";"TAB3",#N/A,TRUE,"GENERAL";"TAB4",#N/A,TRUE,"GENERAL";"TAB5",#N/A,TRUE,"GENERAL"}</definedName>
    <definedName name="ttttt" localSheetId="42" hidden="1">{"TAB1",#N/A,TRUE,"GENERAL";"TAB2",#N/A,TRUE,"GENERAL";"TAB3",#N/A,TRUE,"GENERAL";"TAB4",#N/A,TRUE,"GENERAL";"TAB5",#N/A,TRUE,"GENERAL"}</definedName>
    <definedName name="ttttt" localSheetId="45" hidden="1">{"TAB1",#N/A,TRUE,"GENERAL";"TAB2",#N/A,TRUE,"GENERAL";"TAB3",#N/A,TRUE,"GENERAL";"TAB4",#N/A,TRUE,"GENERAL";"TAB5",#N/A,TRUE,"GENERAL"}</definedName>
    <definedName name="ttttt" localSheetId="47" hidden="1">{"TAB1",#N/A,TRUE,"GENERAL";"TAB2",#N/A,TRUE,"GENERAL";"TAB3",#N/A,TRUE,"GENERAL";"TAB4",#N/A,TRUE,"GENERAL";"TAB5",#N/A,TRUE,"GENERAL"}</definedName>
    <definedName name="ttttt" localSheetId="49" hidden="1">{"TAB1",#N/A,TRUE,"GENERAL";"TAB2",#N/A,TRUE,"GENERAL";"TAB3",#N/A,TRUE,"GENERAL";"TAB4",#N/A,TRUE,"GENERAL";"TAB5",#N/A,TRUE,"GENERAL"}</definedName>
    <definedName name="ttttt" localSheetId="51" hidden="1">{"TAB1",#N/A,TRUE,"GENERAL";"TAB2",#N/A,TRUE,"GENERAL";"TAB3",#N/A,TRUE,"GENERAL";"TAB4",#N/A,TRUE,"GENERAL";"TAB5",#N/A,TRUE,"GENERAL"}</definedName>
    <definedName name="ttttt" localSheetId="53" hidden="1">{"TAB1",#N/A,TRUE,"GENERAL";"TAB2",#N/A,TRUE,"GENERAL";"TAB3",#N/A,TRUE,"GENERAL";"TAB4",#N/A,TRUE,"GENERAL";"TAB5",#N/A,TRUE,"GENERAL"}</definedName>
    <definedName name="ttttt" localSheetId="55" hidden="1">{"TAB1",#N/A,TRUE,"GENERAL";"TAB2",#N/A,TRUE,"GENERAL";"TAB3",#N/A,TRUE,"GENERAL";"TAB4",#N/A,TRUE,"GENERAL";"TAB5",#N/A,TRUE,"GENERAL"}</definedName>
    <definedName name="ttttt" localSheetId="57" hidden="1">{"TAB1",#N/A,TRUE,"GENERAL";"TAB2",#N/A,TRUE,"GENERAL";"TAB3",#N/A,TRUE,"GENERAL";"TAB4",#N/A,TRUE,"GENERAL";"TAB5",#N/A,TRUE,"GENERAL"}</definedName>
    <definedName name="ttttt" localSheetId="59" hidden="1">{"TAB1",#N/A,TRUE,"GENERAL";"TAB2",#N/A,TRUE,"GENERAL";"TAB3",#N/A,TRUE,"GENERAL";"TAB4",#N/A,TRUE,"GENERAL";"TAB5",#N/A,TRUE,"GENERAL"}</definedName>
    <definedName name="ttttt" localSheetId="61" hidden="1">{"TAB1",#N/A,TRUE,"GENERAL";"TAB2",#N/A,TRUE,"GENERAL";"TAB3",#N/A,TRUE,"GENERAL";"TAB4",#N/A,TRUE,"GENERAL";"TAB5",#N/A,TRUE,"GENERAL"}</definedName>
    <definedName name="ttttt" localSheetId="63" hidden="1">{"TAB1",#N/A,TRUE,"GENERAL";"TAB2",#N/A,TRUE,"GENERAL";"TAB3",#N/A,TRUE,"GENERAL";"TAB4",#N/A,TRUE,"GENERAL";"TAB5",#N/A,TRUE,"GENERAL"}</definedName>
    <definedName name="ttttt" localSheetId="65" hidden="1">{"TAB1",#N/A,TRUE,"GENERAL";"TAB2",#N/A,TRUE,"GENERAL";"TAB3",#N/A,TRUE,"GENERAL";"TAB4",#N/A,TRUE,"GENERAL";"TAB5",#N/A,TRUE,"GENERAL"}</definedName>
    <definedName name="ttttt" localSheetId="67" hidden="1">{"TAB1",#N/A,TRUE,"GENERAL";"TAB2",#N/A,TRUE,"GENERAL";"TAB3",#N/A,TRUE,"GENERAL";"TAB4",#N/A,TRUE,"GENERAL";"TAB5",#N/A,TRUE,"GENERAL"}</definedName>
    <definedName name="ttttt" localSheetId="69" hidden="1">{"TAB1",#N/A,TRUE,"GENERAL";"TAB2",#N/A,TRUE,"GENERAL";"TAB3",#N/A,TRUE,"GENERAL";"TAB4",#N/A,TRUE,"GENERAL";"TAB5",#N/A,TRUE,"GENERAL"}</definedName>
    <definedName name="ttttt" localSheetId="71" hidden="1">{"TAB1",#N/A,TRUE,"GENERAL";"TAB2",#N/A,TRUE,"GENERAL";"TAB3",#N/A,TRUE,"GENERAL";"TAB4",#N/A,TRUE,"GENERAL";"TAB5",#N/A,TRUE,"GENERAL"}</definedName>
    <definedName name="ttttt" localSheetId="73" hidden="1">{"TAB1",#N/A,TRUE,"GENERAL";"TAB2",#N/A,TRUE,"GENERAL";"TAB3",#N/A,TRUE,"GENERAL";"TAB4",#N/A,TRUE,"GENERAL";"TAB5",#N/A,TRUE,"GENERAL"}</definedName>
    <definedName name="ttttt" localSheetId="75" hidden="1">{"TAB1",#N/A,TRUE,"GENERAL";"TAB2",#N/A,TRUE,"GENERAL";"TAB3",#N/A,TRUE,"GENERAL";"TAB4",#N/A,TRUE,"GENERAL";"TAB5",#N/A,TRUE,"GENERAL"}</definedName>
    <definedName name="ttttt" localSheetId="77" hidden="1">{"TAB1",#N/A,TRUE,"GENERAL";"TAB2",#N/A,TRUE,"GENERAL";"TAB3",#N/A,TRUE,"GENERAL";"TAB4",#N/A,TRUE,"GENERAL";"TAB5",#N/A,TRUE,"GENERAL"}</definedName>
    <definedName name="ttttt" localSheetId="79"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6" hidden="1">{"via1",#N/A,TRUE,"general";"via2",#N/A,TRUE,"general";"via3",#N/A,TRUE,"general"}</definedName>
    <definedName name="tu" localSheetId="28" hidden="1">{"via1",#N/A,TRUE,"general";"via2",#N/A,TRUE,"general";"via3",#N/A,TRUE,"general"}</definedName>
    <definedName name="tu" localSheetId="30" hidden="1">{"via1",#N/A,TRUE,"general";"via2",#N/A,TRUE,"general";"via3",#N/A,TRUE,"general"}</definedName>
    <definedName name="tu" localSheetId="81" hidden="1">{"via1",#N/A,TRUE,"general";"via2",#N/A,TRUE,"general";"via3",#N/A,TRUE,"general"}</definedName>
    <definedName name="tu" localSheetId="32" hidden="1">{"via1",#N/A,TRUE,"general";"via2",#N/A,TRUE,"general";"via3",#N/A,TRUE,"general"}</definedName>
    <definedName name="tu" localSheetId="34" hidden="1">{"via1",#N/A,TRUE,"general";"via2",#N/A,TRUE,"general";"via3",#N/A,TRUE,"general"}</definedName>
    <definedName name="tu" localSheetId="36" hidden="1">{"via1",#N/A,TRUE,"general";"via2",#N/A,TRUE,"general";"via3",#N/A,TRUE,"general"}</definedName>
    <definedName name="tu" localSheetId="38" hidden="1">{"via1",#N/A,TRUE,"general";"via2",#N/A,TRUE,"general";"via3",#N/A,TRUE,"general"}</definedName>
    <definedName name="tu" localSheetId="40" hidden="1">{"via1",#N/A,TRUE,"general";"via2",#N/A,TRUE,"general";"via3",#N/A,TRUE,"general"}</definedName>
    <definedName name="tu" localSheetId="42" hidden="1">{"via1",#N/A,TRUE,"general";"via2",#N/A,TRUE,"general";"via3",#N/A,TRUE,"general"}</definedName>
    <definedName name="tu" localSheetId="45" hidden="1">{"via1",#N/A,TRUE,"general";"via2",#N/A,TRUE,"general";"via3",#N/A,TRUE,"general"}</definedName>
    <definedName name="tu" localSheetId="47" hidden="1">{"via1",#N/A,TRUE,"general";"via2",#N/A,TRUE,"general";"via3",#N/A,TRUE,"general"}</definedName>
    <definedName name="tu" localSheetId="49" hidden="1">{"via1",#N/A,TRUE,"general";"via2",#N/A,TRUE,"general";"via3",#N/A,TRUE,"general"}</definedName>
    <definedName name="tu" localSheetId="51" hidden="1">{"via1",#N/A,TRUE,"general";"via2",#N/A,TRUE,"general";"via3",#N/A,TRUE,"general"}</definedName>
    <definedName name="tu" localSheetId="53" hidden="1">{"via1",#N/A,TRUE,"general";"via2",#N/A,TRUE,"general";"via3",#N/A,TRUE,"general"}</definedName>
    <definedName name="tu" localSheetId="55" hidden="1">{"via1",#N/A,TRUE,"general";"via2",#N/A,TRUE,"general";"via3",#N/A,TRUE,"general"}</definedName>
    <definedName name="tu" localSheetId="57" hidden="1">{"via1",#N/A,TRUE,"general";"via2",#N/A,TRUE,"general";"via3",#N/A,TRUE,"general"}</definedName>
    <definedName name="tu" localSheetId="59" hidden="1">{"via1",#N/A,TRUE,"general";"via2",#N/A,TRUE,"general";"via3",#N/A,TRUE,"general"}</definedName>
    <definedName name="tu" localSheetId="61" hidden="1">{"via1",#N/A,TRUE,"general";"via2",#N/A,TRUE,"general";"via3",#N/A,TRUE,"general"}</definedName>
    <definedName name="tu" localSheetId="63" hidden="1">{"via1",#N/A,TRUE,"general";"via2",#N/A,TRUE,"general";"via3",#N/A,TRUE,"general"}</definedName>
    <definedName name="tu" localSheetId="65" hidden="1">{"via1",#N/A,TRUE,"general";"via2",#N/A,TRUE,"general";"via3",#N/A,TRUE,"general"}</definedName>
    <definedName name="tu" localSheetId="67" hidden="1">{"via1",#N/A,TRUE,"general";"via2",#N/A,TRUE,"general";"via3",#N/A,TRUE,"general"}</definedName>
    <definedName name="tu" localSheetId="69" hidden="1">{"via1",#N/A,TRUE,"general";"via2",#N/A,TRUE,"general";"via3",#N/A,TRUE,"general"}</definedName>
    <definedName name="tu" localSheetId="71" hidden="1">{"via1",#N/A,TRUE,"general";"via2",#N/A,TRUE,"general";"via3",#N/A,TRUE,"general"}</definedName>
    <definedName name="tu" localSheetId="73" hidden="1">{"via1",#N/A,TRUE,"general";"via2",#N/A,TRUE,"general";"via3",#N/A,TRUE,"general"}</definedName>
    <definedName name="tu" localSheetId="75" hidden="1">{"via1",#N/A,TRUE,"general";"via2",#N/A,TRUE,"general";"via3",#N/A,TRUE,"general"}</definedName>
    <definedName name="tu" localSheetId="77" hidden="1">{"via1",#N/A,TRUE,"general";"via2",#N/A,TRUE,"general";"via3",#N/A,TRUE,"general"}</definedName>
    <definedName name="tu" localSheetId="79"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PI" localSheetId="56">MATCH(0.01,End_Bal,-1)+1</definedName>
    <definedName name="TUPI" localSheetId="58">MATCH(0.01,End_Bal,-1)+1</definedName>
    <definedName name="TUPI" localSheetId="60">MATCH(0.01,End_Bal,-1)+1</definedName>
    <definedName name="TUPI" localSheetId="62">MATCH(0.01,End_Bal,-1)+1</definedName>
    <definedName name="TUPI" localSheetId="64">MATCH(0.01,End_Bal,-1)+1</definedName>
    <definedName name="TUPI" localSheetId="66">MATCH(0.01,End_Bal,-1)+1</definedName>
    <definedName name="TUPI" localSheetId="68">MATCH(0.01,End_Bal,-1)+1</definedName>
    <definedName name="TUPI">MATCH(0.01,End_Bal,-1)+1</definedName>
    <definedName name="tur" localSheetId="26" hidden="1">{"TAB1",#N/A,TRUE,"GENERAL";"TAB2",#N/A,TRUE,"GENERAL";"TAB3",#N/A,TRUE,"GENERAL";"TAB4",#N/A,TRUE,"GENERAL";"TAB5",#N/A,TRUE,"GENERAL"}</definedName>
    <definedName name="tur" localSheetId="28" hidden="1">{"TAB1",#N/A,TRUE,"GENERAL";"TAB2",#N/A,TRUE,"GENERAL";"TAB3",#N/A,TRUE,"GENERAL";"TAB4",#N/A,TRUE,"GENERAL";"TAB5",#N/A,TRUE,"GENERAL"}</definedName>
    <definedName name="tur" localSheetId="30" hidden="1">{"TAB1",#N/A,TRUE,"GENERAL";"TAB2",#N/A,TRUE,"GENERAL";"TAB3",#N/A,TRUE,"GENERAL";"TAB4",#N/A,TRUE,"GENERAL";"TAB5",#N/A,TRUE,"GENERAL"}</definedName>
    <definedName name="tur" localSheetId="81" hidden="1">{"TAB1",#N/A,TRUE,"GENERAL";"TAB2",#N/A,TRUE,"GENERAL";"TAB3",#N/A,TRUE,"GENERAL";"TAB4",#N/A,TRUE,"GENERAL";"TAB5",#N/A,TRUE,"GENERAL"}</definedName>
    <definedName name="tur" localSheetId="32" hidden="1">{"TAB1",#N/A,TRUE,"GENERAL";"TAB2",#N/A,TRUE,"GENERAL";"TAB3",#N/A,TRUE,"GENERAL";"TAB4",#N/A,TRUE,"GENERAL";"TAB5",#N/A,TRUE,"GENERAL"}</definedName>
    <definedName name="tur" localSheetId="34" hidden="1">{"TAB1",#N/A,TRUE,"GENERAL";"TAB2",#N/A,TRUE,"GENERAL";"TAB3",#N/A,TRUE,"GENERAL";"TAB4",#N/A,TRUE,"GENERAL";"TAB5",#N/A,TRUE,"GENERAL"}</definedName>
    <definedName name="tur" localSheetId="36" hidden="1">{"TAB1",#N/A,TRUE,"GENERAL";"TAB2",#N/A,TRUE,"GENERAL";"TAB3",#N/A,TRUE,"GENERAL";"TAB4",#N/A,TRUE,"GENERAL";"TAB5",#N/A,TRUE,"GENERAL"}</definedName>
    <definedName name="tur" localSheetId="38" hidden="1">{"TAB1",#N/A,TRUE,"GENERAL";"TAB2",#N/A,TRUE,"GENERAL";"TAB3",#N/A,TRUE,"GENERAL";"TAB4",#N/A,TRUE,"GENERAL";"TAB5",#N/A,TRUE,"GENERAL"}</definedName>
    <definedName name="tur" localSheetId="40" hidden="1">{"TAB1",#N/A,TRUE,"GENERAL";"TAB2",#N/A,TRUE,"GENERAL";"TAB3",#N/A,TRUE,"GENERAL";"TAB4",#N/A,TRUE,"GENERAL";"TAB5",#N/A,TRUE,"GENERAL"}</definedName>
    <definedName name="tur" localSheetId="42" hidden="1">{"TAB1",#N/A,TRUE,"GENERAL";"TAB2",#N/A,TRUE,"GENERAL";"TAB3",#N/A,TRUE,"GENERAL";"TAB4",#N/A,TRUE,"GENERAL";"TAB5",#N/A,TRUE,"GENERAL"}</definedName>
    <definedName name="tur" localSheetId="45" hidden="1">{"TAB1",#N/A,TRUE,"GENERAL";"TAB2",#N/A,TRUE,"GENERAL";"TAB3",#N/A,TRUE,"GENERAL";"TAB4",#N/A,TRUE,"GENERAL";"TAB5",#N/A,TRUE,"GENERAL"}</definedName>
    <definedName name="tur" localSheetId="47" hidden="1">{"TAB1",#N/A,TRUE,"GENERAL";"TAB2",#N/A,TRUE,"GENERAL";"TAB3",#N/A,TRUE,"GENERAL";"TAB4",#N/A,TRUE,"GENERAL";"TAB5",#N/A,TRUE,"GENERAL"}</definedName>
    <definedName name="tur" localSheetId="49" hidden="1">{"TAB1",#N/A,TRUE,"GENERAL";"TAB2",#N/A,TRUE,"GENERAL";"TAB3",#N/A,TRUE,"GENERAL";"TAB4",#N/A,TRUE,"GENERAL";"TAB5",#N/A,TRUE,"GENERAL"}</definedName>
    <definedName name="tur" localSheetId="51" hidden="1">{"TAB1",#N/A,TRUE,"GENERAL";"TAB2",#N/A,TRUE,"GENERAL";"TAB3",#N/A,TRUE,"GENERAL";"TAB4",#N/A,TRUE,"GENERAL";"TAB5",#N/A,TRUE,"GENERAL"}</definedName>
    <definedName name="tur" localSheetId="53" hidden="1">{"TAB1",#N/A,TRUE,"GENERAL";"TAB2",#N/A,TRUE,"GENERAL";"TAB3",#N/A,TRUE,"GENERAL";"TAB4",#N/A,TRUE,"GENERAL";"TAB5",#N/A,TRUE,"GENERAL"}</definedName>
    <definedName name="tur" localSheetId="55" hidden="1">{"TAB1",#N/A,TRUE,"GENERAL";"TAB2",#N/A,TRUE,"GENERAL";"TAB3",#N/A,TRUE,"GENERAL";"TAB4",#N/A,TRUE,"GENERAL";"TAB5",#N/A,TRUE,"GENERAL"}</definedName>
    <definedName name="tur" localSheetId="57" hidden="1">{"TAB1",#N/A,TRUE,"GENERAL";"TAB2",#N/A,TRUE,"GENERAL";"TAB3",#N/A,TRUE,"GENERAL";"TAB4",#N/A,TRUE,"GENERAL";"TAB5",#N/A,TRUE,"GENERAL"}</definedName>
    <definedName name="tur" localSheetId="59" hidden="1">{"TAB1",#N/A,TRUE,"GENERAL";"TAB2",#N/A,TRUE,"GENERAL";"TAB3",#N/A,TRUE,"GENERAL";"TAB4",#N/A,TRUE,"GENERAL";"TAB5",#N/A,TRUE,"GENERAL"}</definedName>
    <definedName name="tur" localSheetId="61" hidden="1">{"TAB1",#N/A,TRUE,"GENERAL";"TAB2",#N/A,TRUE,"GENERAL";"TAB3",#N/A,TRUE,"GENERAL";"TAB4",#N/A,TRUE,"GENERAL";"TAB5",#N/A,TRUE,"GENERAL"}</definedName>
    <definedName name="tur" localSheetId="63" hidden="1">{"TAB1",#N/A,TRUE,"GENERAL";"TAB2",#N/A,TRUE,"GENERAL";"TAB3",#N/A,TRUE,"GENERAL";"TAB4",#N/A,TRUE,"GENERAL";"TAB5",#N/A,TRUE,"GENERAL"}</definedName>
    <definedName name="tur" localSheetId="65" hidden="1">{"TAB1",#N/A,TRUE,"GENERAL";"TAB2",#N/A,TRUE,"GENERAL";"TAB3",#N/A,TRUE,"GENERAL";"TAB4",#N/A,TRUE,"GENERAL";"TAB5",#N/A,TRUE,"GENERAL"}</definedName>
    <definedName name="tur" localSheetId="67" hidden="1">{"TAB1",#N/A,TRUE,"GENERAL";"TAB2",#N/A,TRUE,"GENERAL";"TAB3",#N/A,TRUE,"GENERAL";"TAB4",#N/A,TRUE,"GENERAL";"TAB5",#N/A,TRUE,"GENERAL"}</definedName>
    <definedName name="tur" localSheetId="69" hidden="1">{"TAB1",#N/A,TRUE,"GENERAL";"TAB2",#N/A,TRUE,"GENERAL";"TAB3",#N/A,TRUE,"GENERAL";"TAB4",#N/A,TRUE,"GENERAL";"TAB5",#N/A,TRUE,"GENERAL"}</definedName>
    <definedName name="tur" localSheetId="71" hidden="1">{"TAB1",#N/A,TRUE,"GENERAL";"TAB2",#N/A,TRUE,"GENERAL";"TAB3",#N/A,TRUE,"GENERAL";"TAB4",#N/A,TRUE,"GENERAL";"TAB5",#N/A,TRUE,"GENERAL"}</definedName>
    <definedName name="tur" localSheetId="73" hidden="1">{"TAB1",#N/A,TRUE,"GENERAL";"TAB2",#N/A,TRUE,"GENERAL";"TAB3",#N/A,TRUE,"GENERAL";"TAB4",#N/A,TRUE,"GENERAL";"TAB5",#N/A,TRUE,"GENERAL"}</definedName>
    <definedName name="tur" localSheetId="75" hidden="1">{"TAB1",#N/A,TRUE,"GENERAL";"TAB2",#N/A,TRUE,"GENERAL";"TAB3",#N/A,TRUE,"GENERAL";"TAB4",#N/A,TRUE,"GENERAL";"TAB5",#N/A,TRUE,"GENERAL"}</definedName>
    <definedName name="tur" localSheetId="77" hidden="1">{"TAB1",#N/A,TRUE,"GENERAL";"TAB2",#N/A,TRUE,"GENERAL";"TAB3",#N/A,TRUE,"GENERAL";"TAB4",#N/A,TRUE,"GENERAL";"TAB5",#N/A,TRUE,"GENERAL"}</definedName>
    <definedName name="tur" localSheetId="79"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6" hidden="1">{"TAB1",#N/A,TRUE,"GENERAL";"TAB2",#N/A,TRUE,"GENERAL";"TAB3",#N/A,TRUE,"GENERAL";"TAB4",#N/A,TRUE,"GENERAL";"TAB5",#N/A,TRUE,"GENERAL"}</definedName>
    <definedName name="turu" localSheetId="28" hidden="1">{"TAB1",#N/A,TRUE,"GENERAL";"TAB2",#N/A,TRUE,"GENERAL";"TAB3",#N/A,TRUE,"GENERAL";"TAB4",#N/A,TRUE,"GENERAL";"TAB5",#N/A,TRUE,"GENERAL"}</definedName>
    <definedName name="turu" localSheetId="30" hidden="1">{"TAB1",#N/A,TRUE,"GENERAL";"TAB2",#N/A,TRUE,"GENERAL";"TAB3",#N/A,TRUE,"GENERAL";"TAB4",#N/A,TRUE,"GENERAL";"TAB5",#N/A,TRUE,"GENERAL"}</definedName>
    <definedName name="turu" localSheetId="8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4" hidden="1">{"TAB1",#N/A,TRUE,"GENERAL";"TAB2",#N/A,TRUE,"GENERAL";"TAB3",#N/A,TRUE,"GENERAL";"TAB4",#N/A,TRUE,"GENERAL";"TAB5",#N/A,TRUE,"GENERAL"}</definedName>
    <definedName name="turu" localSheetId="36" hidden="1">{"TAB1",#N/A,TRUE,"GENERAL";"TAB2",#N/A,TRUE,"GENERAL";"TAB3",#N/A,TRUE,"GENERAL";"TAB4",#N/A,TRUE,"GENERAL";"TAB5",#N/A,TRUE,"GENERAL"}</definedName>
    <definedName name="turu" localSheetId="38" hidden="1">{"TAB1",#N/A,TRUE,"GENERAL";"TAB2",#N/A,TRUE,"GENERAL";"TAB3",#N/A,TRUE,"GENERAL";"TAB4",#N/A,TRUE,"GENERAL";"TAB5",#N/A,TRUE,"GENERAL"}</definedName>
    <definedName name="turu" localSheetId="40" hidden="1">{"TAB1",#N/A,TRUE,"GENERAL";"TAB2",#N/A,TRUE,"GENERAL";"TAB3",#N/A,TRUE,"GENERAL";"TAB4",#N/A,TRUE,"GENERAL";"TAB5",#N/A,TRUE,"GENERAL"}</definedName>
    <definedName name="turu" localSheetId="42" hidden="1">{"TAB1",#N/A,TRUE,"GENERAL";"TAB2",#N/A,TRUE,"GENERAL";"TAB3",#N/A,TRUE,"GENERAL";"TAB4",#N/A,TRUE,"GENERAL";"TAB5",#N/A,TRUE,"GENERAL"}</definedName>
    <definedName name="turu" localSheetId="45" hidden="1">{"TAB1",#N/A,TRUE,"GENERAL";"TAB2",#N/A,TRUE,"GENERAL";"TAB3",#N/A,TRUE,"GENERAL";"TAB4",#N/A,TRUE,"GENERAL";"TAB5",#N/A,TRUE,"GENERAL"}</definedName>
    <definedName name="turu" localSheetId="47" hidden="1">{"TAB1",#N/A,TRUE,"GENERAL";"TAB2",#N/A,TRUE,"GENERAL";"TAB3",#N/A,TRUE,"GENERAL";"TAB4",#N/A,TRUE,"GENERAL";"TAB5",#N/A,TRUE,"GENERAL"}</definedName>
    <definedName name="turu" localSheetId="49" hidden="1">{"TAB1",#N/A,TRUE,"GENERAL";"TAB2",#N/A,TRUE,"GENERAL";"TAB3",#N/A,TRUE,"GENERAL";"TAB4",#N/A,TRUE,"GENERAL";"TAB5",#N/A,TRUE,"GENERAL"}</definedName>
    <definedName name="turu" localSheetId="51" hidden="1">{"TAB1",#N/A,TRUE,"GENERAL";"TAB2",#N/A,TRUE,"GENERAL";"TAB3",#N/A,TRUE,"GENERAL";"TAB4",#N/A,TRUE,"GENERAL";"TAB5",#N/A,TRUE,"GENERAL"}</definedName>
    <definedName name="turu" localSheetId="53" hidden="1">{"TAB1",#N/A,TRUE,"GENERAL";"TAB2",#N/A,TRUE,"GENERAL";"TAB3",#N/A,TRUE,"GENERAL";"TAB4",#N/A,TRUE,"GENERAL";"TAB5",#N/A,TRUE,"GENERAL"}</definedName>
    <definedName name="turu" localSheetId="55" hidden="1">{"TAB1",#N/A,TRUE,"GENERAL";"TAB2",#N/A,TRUE,"GENERAL";"TAB3",#N/A,TRUE,"GENERAL";"TAB4",#N/A,TRUE,"GENERAL";"TAB5",#N/A,TRUE,"GENERAL"}</definedName>
    <definedName name="turu" localSheetId="57" hidden="1">{"TAB1",#N/A,TRUE,"GENERAL";"TAB2",#N/A,TRUE,"GENERAL";"TAB3",#N/A,TRUE,"GENERAL";"TAB4",#N/A,TRUE,"GENERAL";"TAB5",#N/A,TRUE,"GENERAL"}</definedName>
    <definedName name="turu" localSheetId="59" hidden="1">{"TAB1",#N/A,TRUE,"GENERAL";"TAB2",#N/A,TRUE,"GENERAL";"TAB3",#N/A,TRUE,"GENERAL";"TAB4",#N/A,TRUE,"GENERAL";"TAB5",#N/A,TRUE,"GENERAL"}</definedName>
    <definedName name="turu" localSheetId="61" hidden="1">{"TAB1",#N/A,TRUE,"GENERAL";"TAB2",#N/A,TRUE,"GENERAL";"TAB3",#N/A,TRUE,"GENERAL";"TAB4",#N/A,TRUE,"GENERAL";"TAB5",#N/A,TRUE,"GENERAL"}</definedName>
    <definedName name="turu" localSheetId="63" hidden="1">{"TAB1",#N/A,TRUE,"GENERAL";"TAB2",#N/A,TRUE,"GENERAL";"TAB3",#N/A,TRUE,"GENERAL";"TAB4",#N/A,TRUE,"GENERAL";"TAB5",#N/A,TRUE,"GENERAL"}</definedName>
    <definedName name="turu" localSheetId="65" hidden="1">{"TAB1",#N/A,TRUE,"GENERAL";"TAB2",#N/A,TRUE,"GENERAL";"TAB3",#N/A,TRUE,"GENERAL";"TAB4",#N/A,TRUE,"GENERAL";"TAB5",#N/A,TRUE,"GENERAL"}</definedName>
    <definedName name="turu" localSheetId="67" hidden="1">{"TAB1",#N/A,TRUE,"GENERAL";"TAB2",#N/A,TRUE,"GENERAL";"TAB3",#N/A,TRUE,"GENERAL";"TAB4",#N/A,TRUE,"GENERAL";"TAB5",#N/A,TRUE,"GENERAL"}</definedName>
    <definedName name="turu" localSheetId="69" hidden="1">{"TAB1",#N/A,TRUE,"GENERAL";"TAB2",#N/A,TRUE,"GENERAL";"TAB3",#N/A,TRUE,"GENERAL";"TAB4",#N/A,TRUE,"GENERAL";"TAB5",#N/A,TRUE,"GENERAL"}</definedName>
    <definedName name="turu" localSheetId="71" hidden="1">{"TAB1",#N/A,TRUE,"GENERAL";"TAB2",#N/A,TRUE,"GENERAL";"TAB3",#N/A,TRUE,"GENERAL";"TAB4",#N/A,TRUE,"GENERAL";"TAB5",#N/A,TRUE,"GENERAL"}</definedName>
    <definedName name="turu" localSheetId="73" hidden="1">{"TAB1",#N/A,TRUE,"GENERAL";"TAB2",#N/A,TRUE,"GENERAL";"TAB3",#N/A,TRUE,"GENERAL";"TAB4",#N/A,TRUE,"GENERAL";"TAB5",#N/A,TRUE,"GENERAL"}</definedName>
    <definedName name="turu" localSheetId="75" hidden="1">{"TAB1",#N/A,TRUE,"GENERAL";"TAB2",#N/A,TRUE,"GENERAL";"TAB3",#N/A,TRUE,"GENERAL";"TAB4",#N/A,TRUE,"GENERAL";"TAB5",#N/A,TRUE,"GENERAL"}</definedName>
    <definedName name="turu" localSheetId="77" hidden="1">{"TAB1",#N/A,TRUE,"GENERAL";"TAB2",#N/A,TRUE,"GENERAL";"TAB3",#N/A,TRUE,"GENERAL";"TAB4",#N/A,TRUE,"GENERAL";"TAB5",#N/A,TRUE,"GENERAL"}</definedName>
    <definedName name="turu" localSheetId="79"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'[134]CCP,LEYES, Y DEC.'!#REF!</definedName>
    <definedName name="twer" localSheetId="26" hidden="1">{"TAB1",#N/A,TRUE,"GENERAL";"TAB2",#N/A,TRUE,"GENERAL";"TAB3",#N/A,TRUE,"GENERAL";"TAB4",#N/A,TRUE,"GENERAL";"TAB5",#N/A,TRUE,"GENERAL"}</definedName>
    <definedName name="twer" localSheetId="28" hidden="1">{"TAB1",#N/A,TRUE,"GENERAL";"TAB2",#N/A,TRUE,"GENERAL";"TAB3",#N/A,TRUE,"GENERAL";"TAB4",#N/A,TRUE,"GENERAL";"TAB5",#N/A,TRUE,"GENERAL"}</definedName>
    <definedName name="twer" localSheetId="30" hidden="1">{"TAB1",#N/A,TRUE,"GENERAL";"TAB2",#N/A,TRUE,"GENERAL";"TAB3",#N/A,TRUE,"GENERAL";"TAB4",#N/A,TRUE,"GENERAL";"TAB5",#N/A,TRUE,"GENERAL"}</definedName>
    <definedName name="twer" localSheetId="8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4" hidden="1">{"TAB1",#N/A,TRUE,"GENERAL";"TAB2",#N/A,TRUE,"GENERAL";"TAB3",#N/A,TRUE,"GENERAL";"TAB4",#N/A,TRUE,"GENERAL";"TAB5",#N/A,TRUE,"GENERAL"}</definedName>
    <definedName name="twer" localSheetId="36" hidden="1">{"TAB1",#N/A,TRUE,"GENERAL";"TAB2",#N/A,TRUE,"GENERAL";"TAB3",#N/A,TRUE,"GENERAL";"TAB4",#N/A,TRUE,"GENERAL";"TAB5",#N/A,TRUE,"GENERAL"}</definedName>
    <definedName name="twer" localSheetId="38" hidden="1">{"TAB1",#N/A,TRUE,"GENERAL";"TAB2",#N/A,TRUE,"GENERAL";"TAB3",#N/A,TRUE,"GENERAL";"TAB4",#N/A,TRUE,"GENERAL";"TAB5",#N/A,TRUE,"GENERAL"}</definedName>
    <definedName name="twer" localSheetId="40" hidden="1">{"TAB1",#N/A,TRUE,"GENERAL";"TAB2",#N/A,TRUE,"GENERAL";"TAB3",#N/A,TRUE,"GENERAL";"TAB4",#N/A,TRUE,"GENERAL";"TAB5",#N/A,TRUE,"GENERAL"}</definedName>
    <definedName name="twer" localSheetId="42" hidden="1">{"TAB1",#N/A,TRUE,"GENERAL";"TAB2",#N/A,TRUE,"GENERAL";"TAB3",#N/A,TRUE,"GENERAL";"TAB4",#N/A,TRUE,"GENERAL";"TAB5",#N/A,TRUE,"GENERAL"}</definedName>
    <definedName name="twer" localSheetId="45" hidden="1">{"TAB1",#N/A,TRUE,"GENERAL";"TAB2",#N/A,TRUE,"GENERAL";"TAB3",#N/A,TRUE,"GENERAL";"TAB4",#N/A,TRUE,"GENERAL";"TAB5",#N/A,TRUE,"GENERAL"}</definedName>
    <definedName name="twer" localSheetId="47" hidden="1">{"TAB1",#N/A,TRUE,"GENERAL";"TAB2",#N/A,TRUE,"GENERAL";"TAB3",#N/A,TRUE,"GENERAL";"TAB4",#N/A,TRUE,"GENERAL";"TAB5",#N/A,TRUE,"GENERAL"}</definedName>
    <definedName name="twer" localSheetId="49" hidden="1">{"TAB1",#N/A,TRUE,"GENERAL";"TAB2",#N/A,TRUE,"GENERAL";"TAB3",#N/A,TRUE,"GENERAL";"TAB4",#N/A,TRUE,"GENERAL";"TAB5",#N/A,TRUE,"GENERAL"}</definedName>
    <definedName name="twer" localSheetId="51" hidden="1">{"TAB1",#N/A,TRUE,"GENERAL";"TAB2",#N/A,TRUE,"GENERAL";"TAB3",#N/A,TRUE,"GENERAL";"TAB4",#N/A,TRUE,"GENERAL";"TAB5",#N/A,TRUE,"GENERAL"}</definedName>
    <definedName name="twer" localSheetId="53" hidden="1">{"TAB1",#N/A,TRUE,"GENERAL";"TAB2",#N/A,TRUE,"GENERAL";"TAB3",#N/A,TRUE,"GENERAL";"TAB4",#N/A,TRUE,"GENERAL";"TAB5",#N/A,TRUE,"GENERAL"}</definedName>
    <definedName name="twer" localSheetId="55" hidden="1">{"TAB1",#N/A,TRUE,"GENERAL";"TAB2",#N/A,TRUE,"GENERAL";"TAB3",#N/A,TRUE,"GENERAL";"TAB4",#N/A,TRUE,"GENERAL";"TAB5",#N/A,TRUE,"GENERAL"}</definedName>
    <definedName name="twer" localSheetId="57" hidden="1">{"TAB1",#N/A,TRUE,"GENERAL";"TAB2",#N/A,TRUE,"GENERAL";"TAB3",#N/A,TRUE,"GENERAL";"TAB4",#N/A,TRUE,"GENERAL";"TAB5",#N/A,TRUE,"GENERAL"}</definedName>
    <definedName name="twer" localSheetId="59" hidden="1">{"TAB1",#N/A,TRUE,"GENERAL";"TAB2",#N/A,TRUE,"GENERAL";"TAB3",#N/A,TRUE,"GENERAL";"TAB4",#N/A,TRUE,"GENERAL";"TAB5",#N/A,TRUE,"GENERAL"}</definedName>
    <definedName name="twer" localSheetId="61" hidden="1">{"TAB1",#N/A,TRUE,"GENERAL";"TAB2",#N/A,TRUE,"GENERAL";"TAB3",#N/A,TRUE,"GENERAL";"TAB4",#N/A,TRUE,"GENERAL";"TAB5",#N/A,TRUE,"GENERAL"}</definedName>
    <definedName name="twer" localSheetId="63" hidden="1">{"TAB1",#N/A,TRUE,"GENERAL";"TAB2",#N/A,TRUE,"GENERAL";"TAB3",#N/A,TRUE,"GENERAL";"TAB4",#N/A,TRUE,"GENERAL";"TAB5",#N/A,TRUE,"GENERAL"}</definedName>
    <definedName name="twer" localSheetId="65" hidden="1">{"TAB1",#N/A,TRUE,"GENERAL";"TAB2",#N/A,TRUE,"GENERAL";"TAB3",#N/A,TRUE,"GENERAL";"TAB4",#N/A,TRUE,"GENERAL";"TAB5",#N/A,TRUE,"GENERAL"}</definedName>
    <definedName name="twer" localSheetId="67" hidden="1">{"TAB1",#N/A,TRUE,"GENERAL";"TAB2",#N/A,TRUE,"GENERAL";"TAB3",#N/A,TRUE,"GENERAL";"TAB4",#N/A,TRUE,"GENERAL";"TAB5",#N/A,TRUE,"GENERAL"}</definedName>
    <definedName name="twer" localSheetId="69" hidden="1">{"TAB1",#N/A,TRUE,"GENERAL";"TAB2",#N/A,TRUE,"GENERAL";"TAB3",#N/A,TRUE,"GENERAL";"TAB4",#N/A,TRUE,"GENERAL";"TAB5",#N/A,TRUE,"GENERAL"}</definedName>
    <definedName name="twer" localSheetId="71" hidden="1">{"TAB1",#N/A,TRUE,"GENERAL";"TAB2",#N/A,TRUE,"GENERAL";"TAB3",#N/A,TRUE,"GENERAL";"TAB4",#N/A,TRUE,"GENERAL";"TAB5",#N/A,TRUE,"GENERAL"}</definedName>
    <definedName name="twer" localSheetId="73" hidden="1">{"TAB1",#N/A,TRUE,"GENERAL";"TAB2",#N/A,TRUE,"GENERAL";"TAB3",#N/A,TRUE,"GENERAL";"TAB4",#N/A,TRUE,"GENERAL";"TAB5",#N/A,TRUE,"GENERAL"}</definedName>
    <definedName name="twer" localSheetId="75" hidden="1">{"TAB1",#N/A,TRUE,"GENERAL";"TAB2",#N/A,TRUE,"GENERAL";"TAB3",#N/A,TRUE,"GENERAL";"TAB4",#N/A,TRUE,"GENERAL";"TAB5",#N/A,TRUE,"GENERAL"}</definedName>
    <definedName name="twer" localSheetId="77" hidden="1">{"TAB1",#N/A,TRUE,"GENERAL";"TAB2",#N/A,TRUE,"GENERAL";"TAB3",#N/A,TRUE,"GENERAL";"TAB4",#N/A,TRUE,"GENERAL";"TAB5",#N/A,TRUE,"GENERAL"}</definedName>
    <definedName name="twer" localSheetId="79"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6" hidden="1">{"TAB1",#N/A,TRUE,"GENERAL";"TAB2",#N/A,TRUE,"GENERAL";"TAB3",#N/A,TRUE,"GENERAL";"TAB4",#N/A,TRUE,"GENERAL";"TAB5",#N/A,TRUE,"GENERAL"}</definedName>
    <definedName name="twet" localSheetId="28" hidden="1">{"TAB1",#N/A,TRUE,"GENERAL";"TAB2",#N/A,TRUE,"GENERAL";"TAB3",#N/A,TRUE,"GENERAL";"TAB4",#N/A,TRUE,"GENERAL";"TAB5",#N/A,TRUE,"GENERAL"}</definedName>
    <definedName name="twet" localSheetId="30" hidden="1">{"TAB1",#N/A,TRUE,"GENERAL";"TAB2",#N/A,TRUE,"GENERAL";"TAB3",#N/A,TRUE,"GENERAL";"TAB4",#N/A,TRUE,"GENERAL";"TAB5",#N/A,TRUE,"GENERAL"}</definedName>
    <definedName name="twet" localSheetId="8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4" hidden="1">{"TAB1",#N/A,TRUE,"GENERAL";"TAB2",#N/A,TRUE,"GENERAL";"TAB3",#N/A,TRUE,"GENERAL";"TAB4",#N/A,TRUE,"GENERAL";"TAB5",#N/A,TRUE,"GENERAL"}</definedName>
    <definedName name="twet" localSheetId="36" hidden="1">{"TAB1",#N/A,TRUE,"GENERAL";"TAB2",#N/A,TRUE,"GENERAL";"TAB3",#N/A,TRUE,"GENERAL";"TAB4",#N/A,TRUE,"GENERAL";"TAB5",#N/A,TRUE,"GENERAL"}</definedName>
    <definedName name="twet" localSheetId="38" hidden="1">{"TAB1",#N/A,TRUE,"GENERAL";"TAB2",#N/A,TRUE,"GENERAL";"TAB3",#N/A,TRUE,"GENERAL";"TAB4",#N/A,TRUE,"GENERAL";"TAB5",#N/A,TRUE,"GENERAL"}</definedName>
    <definedName name="twet" localSheetId="40" hidden="1">{"TAB1",#N/A,TRUE,"GENERAL";"TAB2",#N/A,TRUE,"GENERAL";"TAB3",#N/A,TRUE,"GENERAL";"TAB4",#N/A,TRUE,"GENERAL";"TAB5",#N/A,TRUE,"GENERAL"}</definedName>
    <definedName name="twet" localSheetId="42" hidden="1">{"TAB1",#N/A,TRUE,"GENERAL";"TAB2",#N/A,TRUE,"GENERAL";"TAB3",#N/A,TRUE,"GENERAL";"TAB4",#N/A,TRUE,"GENERAL";"TAB5",#N/A,TRUE,"GENERAL"}</definedName>
    <definedName name="twet" localSheetId="45" hidden="1">{"TAB1",#N/A,TRUE,"GENERAL";"TAB2",#N/A,TRUE,"GENERAL";"TAB3",#N/A,TRUE,"GENERAL";"TAB4",#N/A,TRUE,"GENERAL";"TAB5",#N/A,TRUE,"GENERAL"}</definedName>
    <definedName name="twet" localSheetId="47" hidden="1">{"TAB1",#N/A,TRUE,"GENERAL";"TAB2",#N/A,TRUE,"GENERAL";"TAB3",#N/A,TRUE,"GENERAL";"TAB4",#N/A,TRUE,"GENERAL";"TAB5",#N/A,TRUE,"GENERAL"}</definedName>
    <definedName name="twet" localSheetId="49" hidden="1">{"TAB1",#N/A,TRUE,"GENERAL";"TAB2",#N/A,TRUE,"GENERAL";"TAB3",#N/A,TRUE,"GENERAL";"TAB4",#N/A,TRUE,"GENERAL";"TAB5",#N/A,TRUE,"GENERAL"}</definedName>
    <definedName name="twet" localSheetId="51" hidden="1">{"TAB1",#N/A,TRUE,"GENERAL";"TAB2",#N/A,TRUE,"GENERAL";"TAB3",#N/A,TRUE,"GENERAL";"TAB4",#N/A,TRUE,"GENERAL";"TAB5",#N/A,TRUE,"GENERAL"}</definedName>
    <definedName name="twet" localSheetId="53" hidden="1">{"TAB1",#N/A,TRUE,"GENERAL";"TAB2",#N/A,TRUE,"GENERAL";"TAB3",#N/A,TRUE,"GENERAL";"TAB4",#N/A,TRUE,"GENERAL";"TAB5",#N/A,TRUE,"GENERAL"}</definedName>
    <definedName name="twet" localSheetId="55" hidden="1">{"TAB1",#N/A,TRUE,"GENERAL";"TAB2",#N/A,TRUE,"GENERAL";"TAB3",#N/A,TRUE,"GENERAL";"TAB4",#N/A,TRUE,"GENERAL";"TAB5",#N/A,TRUE,"GENERAL"}</definedName>
    <definedName name="twet" localSheetId="57" hidden="1">{"TAB1",#N/A,TRUE,"GENERAL";"TAB2",#N/A,TRUE,"GENERAL";"TAB3",#N/A,TRUE,"GENERAL";"TAB4",#N/A,TRUE,"GENERAL";"TAB5",#N/A,TRUE,"GENERAL"}</definedName>
    <definedName name="twet" localSheetId="59" hidden="1">{"TAB1",#N/A,TRUE,"GENERAL";"TAB2",#N/A,TRUE,"GENERAL";"TAB3",#N/A,TRUE,"GENERAL";"TAB4",#N/A,TRUE,"GENERAL";"TAB5",#N/A,TRUE,"GENERAL"}</definedName>
    <definedName name="twet" localSheetId="61" hidden="1">{"TAB1",#N/A,TRUE,"GENERAL";"TAB2",#N/A,TRUE,"GENERAL";"TAB3",#N/A,TRUE,"GENERAL";"TAB4",#N/A,TRUE,"GENERAL";"TAB5",#N/A,TRUE,"GENERAL"}</definedName>
    <definedName name="twet" localSheetId="63" hidden="1">{"TAB1",#N/A,TRUE,"GENERAL";"TAB2",#N/A,TRUE,"GENERAL";"TAB3",#N/A,TRUE,"GENERAL";"TAB4",#N/A,TRUE,"GENERAL";"TAB5",#N/A,TRUE,"GENERAL"}</definedName>
    <definedName name="twet" localSheetId="65" hidden="1">{"TAB1",#N/A,TRUE,"GENERAL";"TAB2",#N/A,TRUE,"GENERAL";"TAB3",#N/A,TRUE,"GENERAL";"TAB4",#N/A,TRUE,"GENERAL";"TAB5",#N/A,TRUE,"GENERAL"}</definedName>
    <definedName name="twet" localSheetId="67" hidden="1">{"TAB1",#N/A,TRUE,"GENERAL";"TAB2",#N/A,TRUE,"GENERAL";"TAB3",#N/A,TRUE,"GENERAL";"TAB4",#N/A,TRUE,"GENERAL";"TAB5",#N/A,TRUE,"GENERAL"}</definedName>
    <definedName name="twet" localSheetId="69" hidden="1">{"TAB1",#N/A,TRUE,"GENERAL";"TAB2",#N/A,TRUE,"GENERAL";"TAB3",#N/A,TRUE,"GENERAL";"TAB4",#N/A,TRUE,"GENERAL";"TAB5",#N/A,TRUE,"GENERAL"}</definedName>
    <definedName name="twet" localSheetId="71" hidden="1">{"TAB1",#N/A,TRUE,"GENERAL";"TAB2",#N/A,TRUE,"GENERAL";"TAB3",#N/A,TRUE,"GENERAL";"TAB4",#N/A,TRUE,"GENERAL";"TAB5",#N/A,TRUE,"GENERAL"}</definedName>
    <definedName name="twet" localSheetId="73" hidden="1">{"TAB1",#N/A,TRUE,"GENERAL";"TAB2",#N/A,TRUE,"GENERAL";"TAB3",#N/A,TRUE,"GENERAL";"TAB4",#N/A,TRUE,"GENERAL";"TAB5",#N/A,TRUE,"GENERAL"}</definedName>
    <definedName name="twet" localSheetId="75" hidden="1">{"TAB1",#N/A,TRUE,"GENERAL";"TAB2",#N/A,TRUE,"GENERAL";"TAB3",#N/A,TRUE,"GENERAL";"TAB4",#N/A,TRUE,"GENERAL";"TAB5",#N/A,TRUE,"GENERAL"}</definedName>
    <definedName name="twet" localSheetId="77" hidden="1">{"TAB1",#N/A,TRUE,"GENERAL";"TAB2",#N/A,TRUE,"GENERAL";"TAB3",#N/A,TRUE,"GENERAL";"TAB4",#N/A,TRUE,"GENERAL";"TAB5",#N/A,TRUE,"GENERAL"}</definedName>
    <definedName name="twet" localSheetId="79"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6" hidden="1">{"via1",#N/A,TRUE,"general";"via2",#N/A,TRUE,"general";"via3",#N/A,TRUE,"general"}</definedName>
    <definedName name="ty" localSheetId="28" hidden="1">{"via1",#N/A,TRUE,"general";"via2",#N/A,TRUE,"general";"via3",#N/A,TRUE,"general"}</definedName>
    <definedName name="ty" localSheetId="30" hidden="1">{"via1",#N/A,TRUE,"general";"via2",#N/A,TRUE,"general";"via3",#N/A,TRUE,"general"}</definedName>
    <definedName name="ty" localSheetId="81" hidden="1">{"via1",#N/A,TRUE,"general";"via2",#N/A,TRUE,"general";"via3",#N/A,TRUE,"general"}</definedName>
    <definedName name="ty" localSheetId="32" hidden="1">{"via1",#N/A,TRUE,"general";"via2",#N/A,TRUE,"general";"via3",#N/A,TRUE,"general"}</definedName>
    <definedName name="ty" localSheetId="34" hidden="1">{"via1",#N/A,TRUE,"general";"via2",#N/A,TRUE,"general";"via3",#N/A,TRUE,"general"}</definedName>
    <definedName name="ty" localSheetId="36" hidden="1">{"via1",#N/A,TRUE,"general";"via2",#N/A,TRUE,"general";"via3",#N/A,TRUE,"general"}</definedName>
    <definedName name="ty" localSheetId="38" hidden="1">{"via1",#N/A,TRUE,"general";"via2",#N/A,TRUE,"general";"via3",#N/A,TRUE,"general"}</definedName>
    <definedName name="ty" localSheetId="40" hidden="1">{"via1",#N/A,TRUE,"general";"via2",#N/A,TRUE,"general";"via3",#N/A,TRUE,"general"}</definedName>
    <definedName name="ty" localSheetId="42" hidden="1">{"via1",#N/A,TRUE,"general";"via2",#N/A,TRUE,"general";"via3",#N/A,TRUE,"general"}</definedName>
    <definedName name="ty" localSheetId="45" hidden="1">{"via1",#N/A,TRUE,"general";"via2",#N/A,TRUE,"general";"via3",#N/A,TRUE,"general"}</definedName>
    <definedName name="ty" localSheetId="47" hidden="1">{"via1",#N/A,TRUE,"general";"via2",#N/A,TRUE,"general";"via3",#N/A,TRUE,"general"}</definedName>
    <definedName name="ty" localSheetId="49" hidden="1">{"via1",#N/A,TRUE,"general";"via2",#N/A,TRUE,"general";"via3",#N/A,TRUE,"general"}</definedName>
    <definedName name="ty" localSheetId="51" hidden="1">{"via1",#N/A,TRUE,"general";"via2",#N/A,TRUE,"general";"via3",#N/A,TRUE,"general"}</definedName>
    <definedName name="ty" localSheetId="53" hidden="1">{"via1",#N/A,TRUE,"general";"via2",#N/A,TRUE,"general";"via3",#N/A,TRUE,"general"}</definedName>
    <definedName name="ty" localSheetId="55" hidden="1">{"via1",#N/A,TRUE,"general";"via2",#N/A,TRUE,"general";"via3",#N/A,TRUE,"general"}</definedName>
    <definedName name="ty" localSheetId="57" hidden="1">{"via1",#N/A,TRUE,"general";"via2",#N/A,TRUE,"general";"via3",#N/A,TRUE,"general"}</definedName>
    <definedName name="ty" localSheetId="59" hidden="1">{"via1",#N/A,TRUE,"general";"via2",#N/A,TRUE,"general";"via3",#N/A,TRUE,"general"}</definedName>
    <definedName name="ty" localSheetId="61" hidden="1">{"via1",#N/A,TRUE,"general";"via2",#N/A,TRUE,"general";"via3",#N/A,TRUE,"general"}</definedName>
    <definedName name="ty" localSheetId="63" hidden="1">{"via1",#N/A,TRUE,"general";"via2",#N/A,TRUE,"general";"via3",#N/A,TRUE,"general"}</definedName>
    <definedName name="ty" localSheetId="65" hidden="1">{"via1",#N/A,TRUE,"general";"via2",#N/A,TRUE,"general";"via3",#N/A,TRUE,"general"}</definedName>
    <definedName name="ty" localSheetId="67" hidden="1">{"via1",#N/A,TRUE,"general";"via2",#N/A,TRUE,"general";"via3",#N/A,TRUE,"general"}</definedName>
    <definedName name="ty" localSheetId="69" hidden="1">{"via1",#N/A,TRUE,"general";"via2",#N/A,TRUE,"general";"via3",#N/A,TRUE,"general"}</definedName>
    <definedName name="ty" localSheetId="71" hidden="1">{"via1",#N/A,TRUE,"general";"via2",#N/A,TRUE,"general";"via3",#N/A,TRUE,"general"}</definedName>
    <definedName name="ty" localSheetId="73" hidden="1">{"via1",#N/A,TRUE,"general";"via2",#N/A,TRUE,"general";"via3",#N/A,TRUE,"general"}</definedName>
    <definedName name="ty" localSheetId="75" hidden="1">{"via1",#N/A,TRUE,"general";"via2",#N/A,TRUE,"general";"via3",#N/A,TRUE,"general"}</definedName>
    <definedName name="ty" localSheetId="77" hidden="1">{"via1",#N/A,TRUE,"general";"via2",#N/A,TRUE,"general";"via3",#N/A,TRUE,"general"}</definedName>
    <definedName name="ty" localSheetId="79" hidden="1">{"via1",#N/A,TRUE,"general";"via2",#N/A,TRUE,"general";"via3",#N/A,TRUE,"general"}</definedName>
    <definedName name="ty" localSheetId="3" hidden="1">{"via1",#N/A,TRUE,"general";"via2",#N/A,TRUE,"general";"via3",#N/A,TRUE,"general"}</definedName>
    <definedName name="ty">#REF!</definedName>
    <definedName name="tyery" localSheetId="26" hidden="1">{"via1",#N/A,TRUE,"general";"via2",#N/A,TRUE,"general";"via3",#N/A,TRUE,"general"}</definedName>
    <definedName name="tyery" localSheetId="28" hidden="1">{"via1",#N/A,TRUE,"general";"via2",#N/A,TRUE,"general";"via3",#N/A,TRUE,"general"}</definedName>
    <definedName name="tyery" localSheetId="30" hidden="1">{"via1",#N/A,TRUE,"general";"via2",#N/A,TRUE,"general";"via3",#N/A,TRUE,"general"}</definedName>
    <definedName name="tyery" localSheetId="81" hidden="1">{"via1",#N/A,TRUE,"general";"via2",#N/A,TRUE,"general";"via3",#N/A,TRUE,"general"}</definedName>
    <definedName name="tyery" localSheetId="32" hidden="1">{"via1",#N/A,TRUE,"general";"via2",#N/A,TRUE,"general";"via3",#N/A,TRUE,"general"}</definedName>
    <definedName name="tyery" localSheetId="34" hidden="1">{"via1",#N/A,TRUE,"general";"via2",#N/A,TRUE,"general";"via3",#N/A,TRUE,"general"}</definedName>
    <definedName name="tyery" localSheetId="36" hidden="1">{"via1",#N/A,TRUE,"general";"via2",#N/A,TRUE,"general";"via3",#N/A,TRUE,"general"}</definedName>
    <definedName name="tyery" localSheetId="38" hidden="1">{"via1",#N/A,TRUE,"general";"via2",#N/A,TRUE,"general";"via3",#N/A,TRUE,"general"}</definedName>
    <definedName name="tyery" localSheetId="40" hidden="1">{"via1",#N/A,TRUE,"general";"via2",#N/A,TRUE,"general";"via3",#N/A,TRUE,"general"}</definedName>
    <definedName name="tyery" localSheetId="42" hidden="1">{"via1",#N/A,TRUE,"general";"via2",#N/A,TRUE,"general";"via3",#N/A,TRUE,"general"}</definedName>
    <definedName name="tyery" localSheetId="45" hidden="1">{"via1",#N/A,TRUE,"general";"via2",#N/A,TRUE,"general";"via3",#N/A,TRUE,"general"}</definedName>
    <definedName name="tyery" localSheetId="47" hidden="1">{"via1",#N/A,TRUE,"general";"via2",#N/A,TRUE,"general";"via3",#N/A,TRUE,"general"}</definedName>
    <definedName name="tyery" localSheetId="49" hidden="1">{"via1",#N/A,TRUE,"general";"via2",#N/A,TRUE,"general";"via3",#N/A,TRUE,"general"}</definedName>
    <definedName name="tyery" localSheetId="51" hidden="1">{"via1",#N/A,TRUE,"general";"via2",#N/A,TRUE,"general";"via3",#N/A,TRUE,"general"}</definedName>
    <definedName name="tyery" localSheetId="53" hidden="1">{"via1",#N/A,TRUE,"general";"via2",#N/A,TRUE,"general";"via3",#N/A,TRUE,"general"}</definedName>
    <definedName name="tyery" localSheetId="55" hidden="1">{"via1",#N/A,TRUE,"general";"via2",#N/A,TRUE,"general";"via3",#N/A,TRUE,"general"}</definedName>
    <definedName name="tyery" localSheetId="57" hidden="1">{"via1",#N/A,TRUE,"general";"via2",#N/A,TRUE,"general";"via3",#N/A,TRUE,"general"}</definedName>
    <definedName name="tyery" localSheetId="59" hidden="1">{"via1",#N/A,TRUE,"general";"via2",#N/A,TRUE,"general";"via3",#N/A,TRUE,"general"}</definedName>
    <definedName name="tyery" localSheetId="61" hidden="1">{"via1",#N/A,TRUE,"general";"via2",#N/A,TRUE,"general";"via3",#N/A,TRUE,"general"}</definedName>
    <definedName name="tyery" localSheetId="63" hidden="1">{"via1",#N/A,TRUE,"general";"via2",#N/A,TRUE,"general";"via3",#N/A,TRUE,"general"}</definedName>
    <definedName name="tyery" localSheetId="65" hidden="1">{"via1",#N/A,TRUE,"general";"via2",#N/A,TRUE,"general";"via3",#N/A,TRUE,"general"}</definedName>
    <definedName name="tyery" localSheetId="67" hidden="1">{"via1",#N/A,TRUE,"general";"via2",#N/A,TRUE,"general";"via3",#N/A,TRUE,"general"}</definedName>
    <definedName name="tyery" localSheetId="69" hidden="1">{"via1",#N/A,TRUE,"general";"via2",#N/A,TRUE,"general";"via3",#N/A,TRUE,"general"}</definedName>
    <definedName name="tyery" localSheetId="71" hidden="1">{"via1",#N/A,TRUE,"general";"via2",#N/A,TRUE,"general";"via3",#N/A,TRUE,"general"}</definedName>
    <definedName name="tyery" localSheetId="73" hidden="1">{"via1",#N/A,TRUE,"general";"via2",#N/A,TRUE,"general";"via3",#N/A,TRUE,"general"}</definedName>
    <definedName name="tyery" localSheetId="75" hidden="1">{"via1",#N/A,TRUE,"general";"via2",#N/A,TRUE,"general";"via3",#N/A,TRUE,"general"}</definedName>
    <definedName name="tyery" localSheetId="77" hidden="1">{"via1",#N/A,TRUE,"general";"via2",#N/A,TRUE,"general";"via3",#N/A,TRUE,"general"}</definedName>
    <definedName name="tyery" localSheetId="79"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6" hidden="1">{"TAB1",#N/A,TRUE,"GENERAL";"TAB2",#N/A,TRUE,"GENERAL";"TAB3",#N/A,TRUE,"GENERAL";"TAB4",#N/A,TRUE,"GENERAL";"TAB5",#N/A,TRUE,"GENERAL"}</definedName>
    <definedName name="tyj" localSheetId="28" hidden="1">{"TAB1",#N/A,TRUE,"GENERAL";"TAB2",#N/A,TRUE,"GENERAL";"TAB3",#N/A,TRUE,"GENERAL";"TAB4",#N/A,TRUE,"GENERAL";"TAB5",#N/A,TRUE,"GENERAL"}</definedName>
    <definedName name="tyj" localSheetId="30" hidden="1">{"TAB1",#N/A,TRUE,"GENERAL";"TAB2",#N/A,TRUE,"GENERAL";"TAB3",#N/A,TRUE,"GENERAL";"TAB4",#N/A,TRUE,"GENERAL";"TAB5",#N/A,TRUE,"GENERAL"}</definedName>
    <definedName name="tyj" localSheetId="81" hidden="1">{"TAB1",#N/A,TRUE,"GENERAL";"TAB2",#N/A,TRUE,"GENERAL";"TAB3",#N/A,TRUE,"GENERAL";"TAB4",#N/A,TRUE,"GENERAL";"TAB5",#N/A,TRUE,"GENERAL"}</definedName>
    <definedName name="tyj" localSheetId="32" hidden="1">{"TAB1",#N/A,TRUE,"GENERAL";"TAB2",#N/A,TRUE,"GENERAL";"TAB3",#N/A,TRUE,"GENERAL";"TAB4",#N/A,TRUE,"GENERAL";"TAB5",#N/A,TRUE,"GENERAL"}</definedName>
    <definedName name="tyj" localSheetId="34" hidden="1">{"TAB1",#N/A,TRUE,"GENERAL";"TAB2",#N/A,TRUE,"GENERAL";"TAB3",#N/A,TRUE,"GENERAL";"TAB4",#N/A,TRUE,"GENERAL";"TAB5",#N/A,TRUE,"GENERAL"}</definedName>
    <definedName name="tyj" localSheetId="36" hidden="1">{"TAB1",#N/A,TRUE,"GENERAL";"TAB2",#N/A,TRUE,"GENERAL";"TAB3",#N/A,TRUE,"GENERAL";"TAB4",#N/A,TRUE,"GENERAL";"TAB5",#N/A,TRUE,"GENERAL"}</definedName>
    <definedName name="tyj" localSheetId="38" hidden="1">{"TAB1",#N/A,TRUE,"GENERAL";"TAB2",#N/A,TRUE,"GENERAL";"TAB3",#N/A,TRUE,"GENERAL";"TAB4",#N/A,TRUE,"GENERAL";"TAB5",#N/A,TRUE,"GENERAL"}</definedName>
    <definedName name="tyj" localSheetId="40" hidden="1">{"TAB1",#N/A,TRUE,"GENERAL";"TAB2",#N/A,TRUE,"GENERAL";"TAB3",#N/A,TRUE,"GENERAL";"TAB4",#N/A,TRUE,"GENERAL";"TAB5",#N/A,TRUE,"GENERAL"}</definedName>
    <definedName name="tyj" localSheetId="42" hidden="1">{"TAB1",#N/A,TRUE,"GENERAL";"TAB2",#N/A,TRUE,"GENERAL";"TAB3",#N/A,TRUE,"GENERAL";"TAB4",#N/A,TRUE,"GENERAL";"TAB5",#N/A,TRUE,"GENERAL"}</definedName>
    <definedName name="tyj" localSheetId="45" hidden="1">{"TAB1",#N/A,TRUE,"GENERAL";"TAB2",#N/A,TRUE,"GENERAL";"TAB3",#N/A,TRUE,"GENERAL";"TAB4",#N/A,TRUE,"GENERAL";"TAB5",#N/A,TRUE,"GENERAL"}</definedName>
    <definedName name="tyj" localSheetId="47" hidden="1">{"TAB1",#N/A,TRUE,"GENERAL";"TAB2",#N/A,TRUE,"GENERAL";"TAB3",#N/A,TRUE,"GENERAL";"TAB4",#N/A,TRUE,"GENERAL";"TAB5",#N/A,TRUE,"GENERAL"}</definedName>
    <definedName name="tyj" localSheetId="49" hidden="1">{"TAB1",#N/A,TRUE,"GENERAL";"TAB2",#N/A,TRUE,"GENERAL";"TAB3",#N/A,TRUE,"GENERAL";"TAB4",#N/A,TRUE,"GENERAL";"TAB5",#N/A,TRUE,"GENERAL"}</definedName>
    <definedName name="tyj" localSheetId="51" hidden="1">{"TAB1",#N/A,TRUE,"GENERAL";"TAB2",#N/A,TRUE,"GENERAL";"TAB3",#N/A,TRUE,"GENERAL";"TAB4",#N/A,TRUE,"GENERAL";"TAB5",#N/A,TRUE,"GENERAL"}</definedName>
    <definedName name="tyj" localSheetId="53" hidden="1">{"TAB1",#N/A,TRUE,"GENERAL";"TAB2",#N/A,TRUE,"GENERAL";"TAB3",#N/A,TRUE,"GENERAL";"TAB4",#N/A,TRUE,"GENERAL";"TAB5",#N/A,TRUE,"GENERAL"}</definedName>
    <definedName name="tyj" localSheetId="55" hidden="1">{"TAB1",#N/A,TRUE,"GENERAL";"TAB2",#N/A,TRUE,"GENERAL";"TAB3",#N/A,TRUE,"GENERAL";"TAB4",#N/A,TRUE,"GENERAL";"TAB5",#N/A,TRUE,"GENERAL"}</definedName>
    <definedName name="tyj" localSheetId="57" hidden="1">{"TAB1",#N/A,TRUE,"GENERAL";"TAB2",#N/A,TRUE,"GENERAL";"TAB3",#N/A,TRUE,"GENERAL";"TAB4",#N/A,TRUE,"GENERAL";"TAB5",#N/A,TRUE,"GENERAL"}</definedName>
    <definedName name="tyj" localSheetId="59" hidden="1">{"TAB1",#N/A,TRUE,"GENERAL";"TAB2",#N/A,TRUE,"GENERAL";"TAB3",#N/A,TRUE,"GENERAL";"TAB4",#N/A,TRUE,"GENERAL";"TAB5",#N/A,TRUE,"GENERAL"}</definedName>
    <definedName name="tyj" localSheetId="61" hidden="1">{"TAB1",#N/A,TRUE,"GENERAL";"TAB2",#N/A,TRUE,"GENERAL";"TAB3",#N/A,TRUE,"GENERAL";"TAB4",#N/A,TRUE,"GENERAL";"TAB5",#N/A,TRUE,"GENERAL"}</definedName>
    <definedName name="tyj" localSheetId="63" hidden="1">{"TAB1",#N/A,TRUE,"GENERAL";"TAB2",#N/A,TRUE,"GENERAL";"TAB3",#N/A,TRUE,"GENERAL";"TAB4",#N/A,TRUE,"GENERAL";"TAB5",#N/A,TRUE,"GENERAL"}</definedName>
    <definedName name="tyj" localSheetId="65" hidden="1">{"TAB1",#N/A,TRUE,"GENERAL";"TAB2",#N/A,TRUE,"GENERAL";"TAB3",#N/A,TRUE,"GENERAL";"TAB4",#N/A,TRUE,"GENERAL";"TAB5",#N/A,TRUE,"GENERAL"}</definedName>
    <definedName name="tyj" localSheetId="67" hidden="1">{"TAB1",#N/A,TRUE,"GENERAL";"TAB2",#N/A,TRUE,"GENERAL";"TAB3",#N/A,TRUE,"GENERAL";"TAB4",#N/A,TRUE,"GENERAL";"TAB5",#N/A,TRUE,"GENERAL"}</definedName>
    <definedName name="tyj" localSheetId="69" hidden="1">{"TAB1",#N/A,TRUE,"GENERAL";"TAB2",#N/A,TRUE,"GENERAL";"TAB3",#N/A,TRUE,"GENERAL";"TAB4",#N/A,TRUE,"GENERAL";"TAB5",#N/A,TRUE,"GENERAL"}</definedName>
    <definedName name="tyj" localSheetId="71" hidden="1">{"TAB1",#N/A,TRUE,"GENERAL";"TAB2",#N/A,TRUE,"GENERAL";"TAB3",#N/A,TRUE,"GENERAL";"TAB4",#N/A,TRUE,"GENERAL";"TAB5",#N/A,TRUE,"GENERAL"}</definedName>
    <definedName name="tyj" localSheetId="73" hidden="1">{"TAB1",#N/A,TRUE,"GENERAL";"TAB2",#N/A,TRUE,"GENERAL";"TAB3",#N/A,TRUE,"GENERAL";"TAB4",#N/A,TRUE,"GENERAL";"TAB5",#N/A,TRUE,"GENERAL"}</definedName>
    <definedName name="tyj" localSheetId="75" hidden="1">{"TAB1",#N/A,TRUE,"GENERAL";"TAB2",#N/A,TRUE,"GENERAL";"TAB3",#N/A,TRUE,"GENERAL";"TAB4",#N/A,TRUE,"GENERAL";"TAB5",#N/A,TRUE,"GENERAL"}</definedName>
    <definedName name="tyj" localSheetId="77" hidden="1">{"TAB1",#N/A,TRUE,"GENERAL";"TAB2",#N/A,TRUE,"GENERAL";"TAB3",#N/A,TRUE,"GENERAL";"TAB4",#N/A,TRUE,"GENERAL";"TAB5",#N/A,TRUE,"GENERAL"}</definedName>
    <definedName name="tyj" localSheetId="79"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8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40"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45" hidden="1">{"TAB1",#N/A,TRUE,"GENERAL";"TAB2",#N/A,TRUE,"GENERAL";"TAB3",#N/A,TRUE,"GENERAL";"TAB4",#N/A,TRUE,"GENERAL";"TAB5",#N/A,TRUE,"GENERAL"}</definedName>
    <definedName name="tyjtyj" localSheetId="47" hidden="1">{"TAB1",#N/A,TRUE,"GENERAL";"TAB2",#N/A,TRUE,"GENERAL";"TAB3",#N/A,TRUE,"GENERAL";"TAB4",#N/A,TRUE,"GENERAL";"TAB5",#N/A,TRUE,"GENERAL"}</definedName>
    <definedName name="tyjtyj" localSheetId="49" hidden="1">{"TAB1",#N/A,TRUE,"GENERAL";"TAB2",#N/A,TRUE,"GENERAL";"TAB3",#N/A,TRUE,"GENERAL";"TAB4",#N/A,TRUE,"GENERAL";"TAB5",#N/A,TRUE,"GENERAL"}</definedName>
    <definedName name="tyjtyj" localSheetId="51" hidden="1">{"TAB1",#N/A,TRUE,"GENERAL";"TAB2",#N/A,TRUE,"GENERAL";"TAB3",#N/A,TRUE,"GENERAL";"TAB4",#N/A,TRUE,"GENERAL";"TAB5",#N/A,TRUE,"GENERAL"}</definedName>
    <definedName name="tyjtyj" localSheetId="53" hidden="1">{"TAB1",#N/A,TRUE,"GENERAL";"TAB2",#N/A,TRUE,"GENERAL";"TAB3",#N/A,TRUE,"GENERAL";"TAB4",#N/A,TRUE,"GENERAL";"TAB5",#N/A,TRUE,"GENERAL"}</definedName>
    <definedName name="tyjtyj" localSheetId="55" hidden="1">{"TAB1",#N/A,TRUE,"GENERAL";"TAB2",#N/A,TRUE,"GENERAL";"TAB3",#N/A,TRUE,"GENERAL";"TAB4",#N/A,TRUE,"GENERAL";"TAB5",#N/A,TRUE,"GENERAL"}</definedName>
    <definedName name="tyjtyj" localSheetId="57" hidden="1">{"TAB1",#N/A,TRUE,"GENERAL";"TAB2",#N/A,TRUE,"GENERAL";"TAB3",#N/A,TRUE,"GENERAL";"TAB4",#N/A,TRUE,"GENERAL";"TAB5",#N/A,TRUE,"GENERAL"}</definedName>
    <definedName name="tyjtyj" localSheetId="59" hidden="1">{"TAB1",#N/A,TRUE,"GENERAL";"TAB2",#N/A,TRUE,"GENERAL";"TAB3",#N/A,TRUE,"GENERAL";"TAB4",#N/A,TRUE,"GENERAL";"TAB5",#N/A,TRUE,"GENERAL"}</definedName>
    <definedName name="tyjtyj" localSheetId="61" hidden="1">{"TAB1",#N/A,TRUE,"GENERAL";"TAB2",#N/A,TRUE,"GENERAL";"TAB3",#N/A,TRUE,"GENERAL";"TAB4",#N/A,TRUE,"GENERAL";"TAB5",#N/A,TRUE,"GENERAL"}</definedName>
    <definedName name="tyjtyj" localSheetId="63" hidden="1">{"TAB1",#N/A,TRUE,"GENERAL";"TAB2",#N/A,TRUE,"GENERAL";"TAB3",#N/A,TRUE,"GENERAL";"TAB4",#N/A,TRUE,"GENERAL";"TAB5",#N/A,TRUE,"GENERAL"}</definedName>
    <definedName name="tyjtyj" localSheetId="65" hidden="1">{"TAB1",#N/A,TRUE,"GENERAL";"TAB2",#N/A,TRUE,"GENERAL";"TAB3",#N/A,TRUE,"GENERAL";"TAB4",#N/A,TRUE,"GENERAL";"TAB5",#N/A,TRUE,"GENERAL"}</definedName>
    <definedName name="tyjtyj" localSheetId="67" hidden="1">{"TAB1",#N/A,TRUE,"GENERAL";"TAB2",#N/A,TRUE,"GENERAL";"TAB3",#N/A,TRUE,"GENERAL";"TAB4",#N/A,TRUE,"GENERAL";"TAB5",#N/A,TRUE,"GENERAL"}</definedName>
    <definedName name="tyjtyj" localSheetId="69" hidden="1">{"TAB1",#N/A,TRUE,"GENERAL";"TAB2",#N/A,TRUE,"GENERAL";"TAB3",#N/A,TRUE,"GENERAL";"TAB4",#N/A,TRUE,"GENERAL";"TAB5",#N/A,TRUE,"GENERAL"}</definedName>
    <definedName name="tyjtyj" localSheetId="71" hidden="1">{"TAB1",#N/A,TRUE,"GENERAL";"TAB2",#N/A,TRUE,"GENERAL";"TAB3",#N/A,TRUE,"GENERAL";"TAB4",#N/A,TRUE,"GENERAL";"TAB5",#N/A,TRUE,"GENERAL"}</definedName>
    <definedName name="tyjtyj" localSheetId="73" hidden="1">{"TAB1",#N/A,TRUE,"GENERAL";"TAB2",#N/A,TRUE,"GENERAL";"TAB3",#N/A,TRUE,"GENERAL";"TAB4",#N/A,TRUE,"GENERAL";"TAB5",#N/A,TRUE,"GENERAL"}</definedName>
    <definedName name="tyjtyj" localSheetId="75" hidden="1">{"TAB1",#N/A,TRUE,"GENERAL";"TAB2",#N/A,TRUE,"GENERAL";"TAB3",#N/A,TRUE,"GENERAL";"TAB4",#N/A,TRUE,"GENERAL";"TAB5",#N/A,TRUE,"GENERAL"}</definedName>
    <definedName name="tyjtyj" localSheetId="77" hidden="1">{"TAB1",#N/A,TRUE,"GENERAL";"TAB2",#N/A,TRUE,"GENERAL";"TAB3",#N/A,TRUE,"GENERAL";"TAB4",#N/A,TRUE,"GENERAL";"TAB5",#N/A,TRUE,"GENERAL"}</definedName>
    <definedName name="tyjtyj" localSheetId="79"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8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40"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45" hidden="1">{"TAB1",#N/A,TRUE,"GENERAL";"TAB2",#N/A,TRUE,"GENERAL";"TAB3",#N/A,TRUE,"GENERAL";"TAB4",#N/A,TRUE,"GENERAL";"TAB5",#N/A,TRUE,"GENERAL"}</definedName>
    <definedName name="tyjytjuyjuy" localSheetId="47" hidden="1">{"TAB1",#N/A,TRUE,"GENERAL";"TAB2",#N/A,TRUE,"GENERAL";"TAB3",#N/A,TRUE,"GENERAL";"TAB4",#N/A,TRUE,"GENERAL";"TAB5",#N/A,TRUE,"GENERAL"}</definedName>
    <definedName name="tyjytjuyjuy" localSheetId="49" hidden="1">{"TAB1",#N/A,TRUE,"GENERAL";"TAB2",#N/A,TRUE,"GENERAL";"TAB3",#N/A,TRUE,"GENERAL";"TAB4",#N/A,TRUE,"GENERAL";"TAB5",#N/A,TRUE,"GENERAL"}</definedName>
    <definedName name="tyjytjuyjuy" localSheetId="51" hidden="1">{"TAB1",#N/A,TRUE,"GENERAL";"TAB2",#N/A,TRUE,"GENERAL";"TAB3",#N/A,TRUE,"GENERAL";"TAB4",#N/A,TRUE,"GENERAL";"TAB5",#N/A,TRUE,"GENERAL"}</definedName>
    <definedName name="tyjytjuyjuy" localSheetId="53" hidden="1">{"TAB1",#N/A,TRUE,"GENERAL";"TAB2",#N/A,TRUE,"GENERAL";"TAB3",#N/A,TRUE,"GENERAL";"TAB4",#N/A,TRUE,"GENERAL";"TAB5",#N/A,TRUE,"GENERAL"}</definedName>
    <definedName name="tyjytjuyjuy" localSheetId="55" hidden="1">{"TAB1",#N/A,TRUE,"GENERAL";"TAB2",#N/A,TRUE,"GENERAL";"TAB3",#N/A,TRUE,"GENERAL";"TAB4",#N/A,TRUE,"GENERAL";"TAB5",#N/A,TRUE,"GENERAL"}</definedName>
    <definedName name="tyjytjuyjuy" localSheetId="57" hidden="1">{"TAB1",#N/A,TRUE,"GENERAL";"TAB2",#N/A,TRUE,"GENERAL";"TAB3",#N/A,TRUE,"GENERAL";"TAB4",#N/A,TRUE,"GENERAL";"TAB5",#N/A,TRUE,"GENERAL"}</definedName>
    <definedName name="tyjytjuyjuy" localSheetId="59" hidden="1">{"TAB1",#N/A,TRUE,"GENERAL";"TAB2",#N/A,TRUE,"GENERAL";"TAB3",#N/A,TRUE,"GENERAL";"TAB4",#N/A,TRUE,"GENERAL";"TAB5",#N/A,TRUE,"GENERAL"}</definedName>
    <definedName name="tyjytjuyjuy" localSheetId="61" hidden="1">{"TAB1",#N/A,TRUE,"GENERAL";"TAB2",#N/A,TRUE,"GENERAL";"TAB3",#N/A,TRUE,"GENERAL";"TAB4",#N/A,TRUE,"GENERAL";"TAB5",#N/A,TRUE,"GENERAL"}</definedName>
    <definedName name="tyjytjuyjuy" localSheetId="63" hidden="1">{"TAB1",#N/A,TRUE,"GENERAL";"TAB2",#N/A,TRUE,"GENERAL";"TAB3",#N/A,TRUE,"GENERAL";"TAB4",#N/A,TRUE,"GENERAL";"TAB5",#N/A,TRUE,"GENERAL"}</definedName>
    <definedName name="tyjytjuyjuy" localSheetId="65" hidden="1">{"TAB1",#N/A,TRUE,"GENERAL";"TAB2",#N/A,TRUE,"GENERAL";"TAB3",#N/A,TRUE,"GENERAL";"TAB4",#N/A,TRUE,"GENERAL";"TAB5",#N/A,TRUE,"GENERAL"}</definedName>
    <definedName name="tyjytjuyjuy" localSheetId="67" hidden="1">{"TAB1",#N/A,TRUE,"GENERAL";"TAB2",#N/A,TRUE,"GENERAL";"TAB3",#N/A,TRUE,"GENERAL";"TAB4",#N/A,TRUE,"GENERAL";"TAB5",#N/A,TRUE,"GENERAL"}</definedName>
    <definedName name="tyjytjuyjuy" localSheetId="69" hidden="1">{"TAB1",#N/A,TRUE,"GENERAL";"TAB2",#N/A,TRUE,"GENERAL";"TAB3",#N/A,TRUE,"GENERAL";"TAB4",#N/A,TRUE,"GENERAL";"TAB5",#N/A,TRUE,"GENERAL"}</definedName>
    <definedName name="tyjytjuyjuy" localSheetId="71" hidden="1">{"TAB1",#N/A,TRUE,"GENERAL";"TAB2",#N/A,TRUE,"GENERAL";"TAB3",#N/A,TRUE,"GENERAL";"TAB4",#N/A,TRUE,"GENERAL";"TAB5",#N/A,TRUE,"GENERAL"}</definedName>
    <definedName name="tyjytjuyjuy" localSheetId="73" hidden="1">{"TAB1",#N/A,TRUE,"GENERAL";"TAB2",#N/A,TRUE,"GENERAL";"TAB3",#N/A,TRUE,"GENERAL";"TAB4",#N/A,TRUE,"GENERAL";"TAB5",#N/A,TRUE,"GENERAL"}</definedName>
    <definedName name="tyjytjuyjuy" localSheetId="75" hidden="1">{"TAB1",#N/A,TRUE,"GENERAL";"TAB2",#N/A,TRUE,"GENERAL";"TAB3",#N/A,TRUE,"GENERAL";"TAB4",#N/A,TRUE,"GENERAL";"TAB5",#N/A,TRUE,"GENERAL"}</definedName>
    <definedName name="tyjytjuyjuy" localSheetId="77" hidden="1">{"TAB1",#N/A,TRUE,"GENERAL";"TAB2",#N/A,TRUE,"GENERAL";"TAB3",#N/A,TRUE,"GENERAL";"TAB4",#N/A,TRUE,"GENERAL";"TAB5",#N/A,TRUE,"GENERAL"}</definedName>
    <definedName name="tyjytjuyjuy" localSheetId="79"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6" hidden="1">{"via1",#N/A,TRUE,"general";"via2",#N/A,TRUE,"general";"via3",#N/A,TRUE,"general"}</definedName>
    <definedName name="tyk" localSheetId="28" hidden="1">{"via1",#N/A,TRUE,"general";"via2",#N/A,TRUE,"general";"via3",#N/A,TRUE,"general"}</definedName>
    <definedName name="tyk" localSheetId="30" hidden="1">{"via1",#N/A,TRUE,"general";"via2",#N/A,TRUE,"general";"via3",#N/A,TRUE,"general"}</definedName>
    <definedName name="tyk" localSheetId="81" hidden="1">{"via1",#N/A,TRUE,"general";"via2",#N/A,TRUE,"general";"via3",#N/A,TRUE,"general"}</definedName>
    <definedName name="tyk" localSheetId="32" hidden="1">{"via1",#N/A,TRUE,"general";"via2",#N/A,TRUE,"general";"via3",#N/A,TRUE,"general"}</definedName>
    <definedName name="tyk" localSheetId="34" hidden="1">{"via1",#N/A,TRUE,"general";"via2",#N/A,TRUE,"general";"via3",#N/A,TRUE,"general"}</definedName>
    <definedName name="tyk" localSheetId="36" hidden="1">{"via1",#N/A,TRUE,"general";"via2",#N/A,TRUE,"general";"via3",#N/A,TRUE,"general"}</definedName>
    <definedName name="tyk" localSheetId="38" hidden="1">{"via1",#N/A,TRUE,"general";"via2",#N/A,TRUE,"general";"via3",#N/A,TRUE,"general"}</definedName>
    <definedName name="tyk" localSheetId="40" hidden="1">{"via1",#N/A,TRUE,"general";"via2",#N/A,TRUE,"general";"via3",#N/A,TRUE,"general"}</definedName>
    <definedName name="tyk" localSheetId="42" hidden="1">{"via1",#N/A,TRUE,"general";"via2",#N/A,TRUE,"general";"via3",#N/A,TRUE,"general"}</definedName>
    <definedName name="tyk" localSheetId="45" hidden="1">{"via1",#N/A,TRUE,"general";"via2",#N/A,TRUE,"general";"via3",#N/A,TRUE,"general"}</definedName>
    <definedName name="tyk" localSheetId="47" hidden="1">{"via1",#N/A,TRUE,"general";"via2",#N/A,TRUE,"general";"via3",#N/A,TRUE,"general"}</definedName>
    <definedName name="tyk" localSheetId="49" hidden="1">{"via1",#N/A,TRUE,"general";"via2",#N/A,TRUE,"general";"via3",#N/A,TRUE,"general"}</definedName>
    <definedName name="tyk" localSheetId="51" hidden="1">{"via1",#N/A,TRUE,"general";"via2",#N/A,TRUE,"general";"via3",#N/A,TRUE,"general"}</definedName>
    <definedName name="tyk" localSheetId="53" hidden="1">{"via1",#N/A,TRUE,"general";"via2",#N/A,TRUE,"general";"via3",#N/A,TRUE,"general"}</definedName>
    <definedName name="tyk" localSheetId="55" hidden="1">{"via1",#N/A,TRUE,"general";"via2",#N/A,TRUE,"general";"via3",#N/A,TRUE,"general"}</definedName>
    <definedName name="tyk" localSheetId="57" hidden="1">{"via1",#N/A,TRUE,"general";"via2",#N/A,TRUE,"general";"via3",#N/A,TRUE,"general"}</definedName>
    <definedName name="tyk" localSheetId="59" hidden="1">{"via1",#N/A,TRUE,"general";"via2",#N/A,TRUE,"general";"via3",#N/A,TRUE,"general"}</definedName>
    <definedName name="tyk" localSheetId="61" hidden="1">{"via1",#N/A,TRUE,"general";"via2",#N/A,TRUE,"general";"via3",#N/A,TRUE,"general"}</definedName>
    <definedName name="tyk" localSheetId="63" hidden="1">{"via1",#N/A,TRUE,"general";"via2",#N/A,TRUE,"general";"via3",#N/A,TRUE,"general"}</definedName>
    <definedName name="tyk" localSheetId="65" hidden="1">{"via1",#N/A,TRUE,"general";"via2",#N/A,TRUE,"general";"via3",#N/A,TRUE,"general"}</definedName>
    <definedName name="tyk" localSheetId="67" hidden="1">{"via1",#N/A,TRUE,"general";"via2",#N/A,TRUE,"general";"via3",#N/A,TRUE,"general"}</definedName>
    <definedName name="tyk" localSheetId="69" hidden="1">{"via1",#N/A,TRUE,"general";"via2",#N/A,TRUE,"general";"via3",#N/A,TRUE,"general"}</definedName>
    <definedName name="tyk" localSheetId="71" hidden="1">{"via1",#N/A,TRUE,"general";"via2",#N/A,TRUE,"general";"via3",#N/A,TRUE,"general"}</definedName>
    <definedName name="tyk" localSheetId="73" hidden="1">{"via1",#N/A,TRUE,"general";"via2",#N/A,TRUE,"general";"via3",#N/A,TRUE,"general"}</definedName>
    <definedName name="tyk" localSheetId="75" hidden="1">{"via1",#N/A,TRUE,"general";"via2",#N/A,TRUE,"general";"via3",#N/A,TRUE,"general"}</definedName>
    <definedName name="tyk" localSheetId="77" hidden="1">{"via1",#N/A,TRUE,"general";"via2",#N/A,TRUE,"general";"via3",#N/A,TRUE,"general"}</definedName>
    <definedName name="tyk" localSheetId="79"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6" hidden="1">{"via1",#N/A,TRUE,"general";"via2",#N/A,TRUE,"general";"via3",#N/A,TRUE,"general"}</definedName>
    <definedName name="tym" localSheetId="28" hidden="1">{"via1",#N/A,TRUE,"general";"via2",#N/A,TRUE,"general";"via3",#N/A,TRUE,"general"}</definedName>
    <definedName name="tym" localSheetId="30" hidden="1">{"via1",#N/A,TRUE,"general";"via2",#N/A,TRUE,"general";"via3",#N/A,TRUE,"general"}</definedName>
    <definedName name="tym" localSheetId="81" hidden="1">{"via1",#N/A,TRUE,"general";"via2",#N/A,TRUE,"general";"via3",#N/A,TRUE,"general"}</definedName>
    <definedName name="tym" localSheetId="32" hidden="1">{"via1",#N/A,TRUE,"general";"via2",#N/A,TRUE,"general";"via3",#N/A,TRUE,"general"}</definedName>
    <definedName name="tym" localSheetId="34" hidden="1">{"via1",#N/A,TRUE,"general";"via2",#N/A,TRUE,"general";"via3",#N/A,TRUE,"general"}</definedName>
    <definedName name="tym" localSheetId="36" hidden="1">{"via1",#N/A,TRUE,"general";"via2",#N/A,TRUE,"general";"via3",#N/A,TRUE,"general"}</definedName>
    <definedName name="tym" localSheetId="38" hidden="1">{"via1",#N/A,TRUE,"general";"via2",#N/A,TRUE,"general";"via3",#N/A,TRUE,"general"}</definedName>
    <definedName name="tym" localSheetId="40" hidden="1">{"via1",#N/A,TRUE,"general";"via2",#N/A,TRUE,"general";"via3",#N/A,TRUE,"general"}</definedName>
    <definedName name="tym" localSheetId="42" hidden="1">{"via1",#N/A,TRUE,"general";"via2",#N/A,TRUE,"general";"via3",#N/A,TRUE,"general"}</definedName>
    <definedName name="tym" localSheetId="45" hidden="1">{"via1",#N/A,TRUE,"general";"via2",#N/A,TRUE,"general";"via3",#N/A,TRUE,"general"}</definedName>
    <definedName name="tym" localSheetId="47" hidden="1">{"via1",#N/A,TRUE,"general";"via2",#N/A,TRUE,"general";"via3",#N/A,TRUE,"general"}</definedName>
    <definedName name="tym" localSheetId="49" hidden="1">{"via1",#N/A,TRUE,"general";"via2",#N/A,TRUE,"general";"via3",#N/A,TRUE,"general"}</definedName>
    <definedName name="tym" localSheetId="51" hidden="1">{"via1",#N/A,TRUE,"general";"via2",#N/A,TRUE,"general";"via3",#N/A,TRUE,"general"}</definedName>
    <definedName name="tym" localSheetId="53" hidden="1">{"via1",#N/A,TRUE,"general";"via2",#N/A,TRUE,"general";"via3",#N/A,TRUE,"general"}</definedName>
    <definedName name="tym" localSheetId="55" hidden="1">{"via1",#N/A,TRUE,"general";"via2",#N/A,TRUE,"general";"via3",#N/A,TRUE,"general"}</definedName>
    <definedName name="tym" localSheetId="57" hidden="1">{"via1",#N/A,TRUE,"general";"via2",#N/A,TRUE,"general";"via3",#N/A,TRUE,"general"}</definedName>
    <definedName name="tym" localSheetId="59" hidden="1">{"via1",#N/A,TRUE,"general";"via2",#N/A,TRUE,"general";"via3",#N/A,TRUE,"general"}</definedName>
    <definedName name="tym" localSheetId="61" hidden="1">{"via1",#N/A,TRUE,"general";"via2",#N/A,TRUE,"general";"via3",#N/A,TRUE,"general"}</definedName>
    <definedName name="tym" localSheetId="63" hidden="1">{"via1",#N/A,TRUE,"general";"via2",#N/A,TRUE,"general";"via3",#N/A,TRUE,"general"}</definedName>
    <definedName name="tym" localSheetId="65" hidden="1">{"via1",#N/A,TRUE,"general";"via2",#N/A,TRUE,"general";"via3",#N/A,TRUE,"general"}</definedName>
    <definedName name="tym" localSheetId="67" hidden="1">{"via1",#N/A,TRUE,"general";"via2",#N/A,TRUE,"general";"via3",#N/A,TRUE,"general"}</definedName>
    <definedName name="tym" localSheetId="69" hidden="1">{"via1",#N/A,TRUE,"general";"via2",#N/A,TRUE,"general";"via3",#N/A,TRUE,"general"}</definedName>
    <definedName name="tym" localSheetId="71" hidden="1">{"via1",#N/A,TRUE,"general";"via2",#N/A,TRUE,"general";"via3",#N/A,TRUE,"general"}</definedName>
    <definedName name="tym" localSheetId="73" hidden="1">{"via1",#N/A,TRUE,"general";"via2",#N/A,TRUE,"general";"via3",#N/A,TRUE,"general"}</definedName>
    <definedName name="tym" localSheetId="75" hidden="1">{"via1",#N/A,TRUE,"general";"via2",#N/A,TRUE,"general";"via3",#N/A,TRUE,"general"}</definedName>
    <definedName name="tym" localSheetId="77" hidden="1">{"via1",#N/A,TRUE,"general";"via2",#N/A,TRUE,"general";"via3",#N/A,TRUE,"general"}</definedName>
    <definedName name="tym" localSheetId="79"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6" hidden="1">{"via1",#N/A,TRUE,"general";"via2",#N/A,TRUE,"general";"via3",#N/A,TRUE,"general"}</definedName>
    <definedName name="tyr" localSheetId="28" hidden="1">{"via1",#N/A,TRUE,"general";"via2",#N/A,TRUE,"general";"via3",#N/A,TRUE,"general"}</definedName>
    <definedName name="tyr" localSheetId="30" hidden="1">{"via1",#N/A,TRUE,"general";"via2",#N/A,TRUE,"general";"via3",#N/A,TRUE,"general"}</definedName>
    <definedName name="tyr" localSheetId="81" hidden="1">{"via1",#N/A,TRUE,"general";"via2",#N/A,TRUE,"general";"via3",#N/A,TRUE,"general"}</definedName>
    <definedName name="tyr" localSheetId="32" hidden="1">{"via1",#N/A,TRUE,"general";"via2",#N/A,TRUE,"general";"via3",#N/A,TRUE,"general"}</definedName>
    <definedName name="tyr" localSheetId="34" hidden="1">{"via1",#N/A,TRUE,"general";"via2",#N/A,TRUE,"general";"via3",#N/A,TRUE,"general"}</definedName>
    <definedName name="tyr" localSheetId="36" hidden="1">{"via1",#N/A,TRUE,"general";"via2",#N/A,TRUE,"general";"via3",#N/A,TRUE,"general"}</definedName>
    <definedName name="tyr" localSheetId="38" hidden="1">{"via1",#N/A,TRUE,"general";"via2",#N/A,TRUE,"general";"via3",#N/A,TRUE,"general"}</definedName>
    <definedName name="tyr" localSheetId="40" hidden="1">{"via1",#N/A,TRUE,"general";"via2",#N/A,TRUE,"general";"via3",#N/A,TRUE,"general"}</definedName>
    <definedName name="tyr" localSheetId="42" hidden="1">{"via1",#N/A,TRUE,"general";"via2",#N/A,TRUE,"general";"via3",#N/A,TRUE,"general"}</definedName>
    <definedName name="tyr" localSheetId="45" hidden="1">{"via1",#N/A,TRUE,"general";"via2",#N/A,TRUE,"general";"via3",#N/A,TRUE,"general"}</definedName>
    <definedName name="tyr" localSheetId="47" hidden="1">{"via1",#N/A,TRUE,"general";"via2",#N/A,TRUE,"general";"via3",#N/A,TRUE,"general"}</definedName>
    <definedName name="tyr" localSheetId="49" hidden="1">{"via1",#N/A,TRUE,"general";"via2",#N/A,TRUE,"general";"via3",#N/A,TRUE,"general"}</definedName>
    <definedName name="tyr" localSheetId="51" hidden="1">{"via1",#N/A,TRUE,"general";"via2",#N/A,TRUE,"general";"via3",#N/A,TRUE,"general"}</definedName>
    <definedName name="tyr" localSheetId="53" hidden="1">{"via1",#N/A,TRUE,"general";"via2",#N/A,TRUE,"general";"via3",#N/A,TRUE,"general"}</definedName>
    <definedName name="tyr" localSheetId="55" hidden="1">{"via1",#N/A,TRUE,"general";"via2",#N/A,TRUE,"general";"via3",#N/A,TRUE,"general"}</definedName>
    <definedName name="tyr" localSheetId="57" hidden="1">{"via1",#N/A,TRUE,"general";"via2",#N/A,TRUE,"general";"via3",#N/A,TRUE,"general"}</definedName>
    <definedName name="tyr" localSheetId="59" hidden="1">{"via1",#N/A,TRUE,"general";"via2",#N/A,TRUE,"general";"via3",#N/A,TRUE,"general"}</definedName>
    <definedName name="tyr" localSheetId="61" hidden="1">{"via1",#N/A,TRUE,"general";"via2",#N/A,TRUE,"general";"via3",#N/A,TRUE,"general"}</definedName>
    <definedName name="tyr" localSheetId="63" hidden="1">{"via1",#N/A,TRUE,"general";"via2",#N/A,TRUE,"general";"via3",#N/A,TRUE,"general"}</definedName>
    <definedName name="tyr" localSheetId="65" hidden="1">{"via1",#N/A,TRUE,"general";"via2",#N/A,TRUE,"general";"via3",#N/A,TRUE,"general"}</definedName>
    <definedName name="tyr" localSheetId="67" hidden="1">{"via1",#N/A,TRUE,"general";"via2",#N/A,TRUE,"general";"via3",#N/A,TRUE,"general"}</definedName>
    <definedName name="tyr" localSheetId="69" hidden="1">{"via1",#N/A,TRUE,"general";"via2",#N/A,TRUE,"general";"via3",#N/A,TRUE,"general"}</definedName>
    <definedName name="tyr" localSheetId="71" hidden="1">{"via1",#N/A,TRUE,"general";"via2",#N/A,TRUE,"general";"via3",#N/A,TRUE,"general"}</definedName>
    <definedName name="tyr" localSheetId="73" hidden="1">{"via1",#N/A,TRUE,"general";"via2",#N/A,TRUE,"general";"via3",#N/A,TRUE,"general"}</definedName>
    <definedName name="tyr" localSheetId="75" hidden="1">{"via1",#N/A,TRUE,"general";"via2",#N/A,TRUE,"general";"via3",#N/A,TRUE,"general"}</definedName>
    <definedName name="tyr" localSheetId="77" hidden="1">{"via1",#N/A,TRUE,"general";"via2",#N/A,TRUE,"general";"via3",#N/A,TRUE,"general"}</definedName>
    <definedName name="tyr" localSheetId="79"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6"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8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40" hidden="1">{"TAB1",#N/A,TRUE,"GENERAL";"TAB2",#N/A,TRUE,"GENERAL";"TAB3",#N/A,TRUE,"GENERAL";"TAB4",#N/A,TRUE,"GENERAL";"TAB5",#N/A,TRUE,"GENERAL"}</definedName>
    <definedName name="tytgfhgfh" localSheetId="42" hidden="1">{"TAB1",#N/A,TRUE,"GENERAL";"TAB2",#N/A,TRUE,"GENERAL";"TAB3",#N/A,TRUE,"GENERAL";"TAB4",#N/A,TRUE,"GENERAL";"TAB5",#N/A,TRUE,"GENERAL"}</definedName>
    <definedName name="tytgfhgfh" localSheetId="45" hidden="1">{"TAB1",#N/A,TRUE,"GENERAL";"TAB2",#N/A,TRUE,"GENERAL";"TAB3",#N/A,TRUE,"GENERAL";"TAB4",#N/A,TRUE,"GENERAL";"TAB5",#N/A,TRUE,"GENERAL"}</definedName>
    <definedName name="tytgfhgfh" localSheetId="47" hidden="1">{"TAB1",#N/A,TRUE,"GENERAL";"TAB2",#N/A,TRUE,"GENERAL";"TAB3",#N/A,TRUE,"GENERAL";"TAB4",#N/A,TRUE,"GENERAL";"TAB5",#N/A,TRUE,"GENERAL"}</definedName>
    <definedName name="tytgfhgfh" localSheetId="49" hidden="1">{"TAB1",#N/A,TRUE,"GENERAL";"TAB2",#N/A,TRUE,"GENERAL";"TAB3",#N/A,TRUE,"GENERAL";"TAB4",#N/A,TRUE,"GENERAL";"TAB5",#N/A,TRUE,"GENERAL"}</definedName>
    <definedName name="tytgfhgfh" localSheetId="51" hidden="1">{"TAB1",#N/A,TRUE,"GENERAL";"TAB2",#N/A,TRUE,"GENERAL";"TAB3",#N/A,TRUE,"GENERAL";"TAB4",#N/A,TRUE,"GENERAL";"TAB5",#N/A,TRUE,"GENERAL"}</definedName>
    <definedName name="tytgfhgfh" localSheetId="53" hidden="1">{"TAB1",#N/A,TRUE,"GENERAL";"TAB2",#N/A,TRUE,"GENERAL";"TAB3",#N/A,TRUE,"GENERAL";"TAB4",#N/A,TRUE,"GENERAL";"TAB5",#N/A,TRUE,"GENERAL"}</definedName>
    <definedName name="tytgfhgfh" localSheetId="55" hidden="1">{"TAB1",#N/A,TRUE,"GENERAL";"TAB2",#N/A,TRUE,"GENERAL";"TAB3",#N/A,TRUE,"GENERAL";"TAB4",#N/A,TRUE,"GENERAL";"TAB5",#N/A,TRUE,"GENERAL"}</definedName>
    <definedName name="tytgfhgfh" localSheetId="57" hidden="1">{"TAB1",#N/A,TRUE,"GENERAL";"TAB2",#N/A,TRUE,"GENERAL";"TAB3",#N/A,TRUE,"GENERAL";"TAB4",#N/A,TRUE,"GENERAL";"TAB5",#N/A,TRUE,"GENERAL"}</definedName>
    <definedName name="tytgfhgfh" localSheetId="59" hidden="1">{"TAB1",#N/A,TRUE,"GENERAL";"TAB2",#N/A,TRUE,"GENERAL";"TAB3",#N/A,TRUE,"GENERAL";"TAB4",#N/A,TRUE,"GENERAL";"TAB5",#N/A,TRUE,"GENERAL"}</definedName>
    <definedName name="tytgfhgfh" localSheetId="61" hidden="1">{"TAB1",#N/A,TRUE,"GENERAL";"TAB2",#N/A,TRUE,"GENERAL";"TAB3",#N/A,TRUE,"GENERAL";"TAB4",#N/A,TRUE,"GENERAL";"TAB5",#N/A,TRUE,"GENERAL"}</definedName>
    <definedName name="tytgfhgfh" localSheetId="63" hidden="1">{"TAB1",#N/A,TRUE,"GENERAL";"TAB2",#N/A,TRUE,"GENERAL";"TAB3",#N/A,TRUE,"GENERAL";"TAB4",#N/A,TRUE,"GENERAL";"TAB5",#N/A,TRUE,"GENERAL"}</definedName>
    <definedName name="tytgfhgfh" localSheetId="65" hidden="1">{"TAB1",#N/A,TRUE,"GENERAL";"TAB2",#N/A,TRUE,"GENERAL";"TAB3",#N/A,TRUE,"GENERAL";"TAB4",#N/A,TRUE,"GENERAL";"TAB5",#N/A,TRUE,"GENERAL"}</definedName>
    <definedName name="tytgfhgfh" localSheetId="67" hidden="1">{"TAB1",#N/A,TRUE,"GENERAL";"TAB2",#N/A,TRUE,"GENERAL";"TAB3",#N/A,TRUE,"GENERAL";"TAB4",#N/A,TRUE,"GENERAL";"TAB5",#N/A,TRUE,"GENERAL"}</definedName>
    <definedName name="tytgfhgfh" localSheetId="69" hidden="1">{"TAB1",#N/A,TRUE,"GENERAL";"TAB2",#N/A,TRUE,"GENERAL";"TAB3",#N/A,TRUE,"GENERAL";"TAB4",#N/A,TRUE,"GENERAL";"TAB5",#N/A,TRUE,"GENERAL"}</definedName>
    <definedName name="tytgfhgfh" localSheetId="71" hidden="1">{"TAB1",#N/A,TRUE,"GENERAL";"TAB2",#N/A,TRUE,"GENERAL";"TAB3",#N/A,TRUE,"GENERAL";"TAB4",#N/A,TRUE,"GENERAL";"TAB5",#N/A,TRUE,"GENERAL"}</definedName>
    <definedName name="tytgfhgfh" localSheetId="73" hidden="1">{"TAB1",#N/A,TRUE,"GENERAL";"TAB2",#N/A,TRUE,"GENERAL";"TAB3",#N/A,TRUE,"GENERAL";"TAB4",#N/A,TRUE,"GENERAL";"TAB5",#N/A,TRUE,"GENERAL"}</definedName>
    <definedName name="tytgfhgfh" localSheetId="75" hidden="1">{"TAB1",#N/A,TRUE,"GENERAL";"TAB2",#N/A,TRUE,"GENERAL";"TAB3",#N/A,TRUE,"GENERAL";"TAB4",#N/A,TRUE,"GENERAL";"TAB5",#N/A,TRUE,"GENERAL"}</definedName>
    <definedName name="tytgfhgfh" localSheetId="77" hidden="1">{"TAB1",#N/A,TRUE,"GENERAL";"TAB2",#N/A,TRUE,"GENERAL";"TAB3",#N/A,TRUE,"GENERAL";"TAB4",#N/A,TRUE,"GENERAL";"TAB5",#N/A,TRUE,"GENERAL"}</definedName>
    <definedName name="tytgfhgfh" localSheetId="79"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6" hidden="1">{"TAB1",#N/A,TRUE,"GENERAL";"TAB2",#N/A,TRUE,"GENERAL";"TAB3",#N/A,TRUE,"GENERAL";"TAB4",#N/A,TRUE,"GENERAL";"TAB5",#N/A,TRUE,"GENERAL"}</definedName>
    <definedName name="tyty" localSheetId="28" hidden="1">{"TAB1",#N/A,TRUE,"GENERAL";"TAB2",#N/A,TRUE,"GENERAL";"TAB3",#N/A,TRUE,"GENERAL";"TAB4",#N/A,TRUE,"GENERAL";"TAB5",#N/A,TRUE,"GENERAL"}</definedName>
    <definedName name="tyty" localSheetId="30" hidden="1">{"TAB1",#N/A,TRUE,"GENERAL";"TAB2",#N/A,TRUE,"GENERAL";"TAB3",#N/A,TRUE,"GENERAL";"TAB4",#N/A,TRUE,"GENERAL";"TAB5",#N/A,TRUE,"GENERAL"}</definedName>
    <definedName name="tyty" localSheetId="8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4" hidden="1">{"TAB1",#N/A,TRUE,"GENERAL";"TAB2",#N/A,TRUE,"GENERAL";"TAB3",#N/A,TRUE,"GENERAL";"TAB4",#N/A,TRUE,"GENERAL";"TAB5",#N/A,TRUE,"GENERAL"}</definedName>
    <definedName name="tyty" localSheetId="36" hidden="1">{"TAB1",#N/A,TRUE,"GENERAL";"TAB2",#N/A,TRUE,"GENERAL";"TAB3",#N/A,TRUE,"GENERAL";"TAB4",#N/A,TRUE,"GENERAL";"TAB5",#N/A,TRUE,"GENERAL"}</definedName>
    <definedName name="tyty" localSheetId="38" hidden="1">{"TAB1",#N/A,TRUE,"GENERAL";"TAB2",#N/A,TRUE,"GENERAL";"TAB3",#N/A,TRUE,"GENERAL";"TAB4",#N/A,TRUE,"GENERAL";"TAB5",#N/A,TRUE,"GENERAL"}</definedName>
    <definedName name="tyty" localSheetId="40" hidden="1">{"TAB1",#N/A,TRUE,"GENERAL";"TAB2",#N/A,TRUE,"GENERAL";"TAB3",#N/A,TRUE,"GENERAL";"TAB4",#N/A,TRUE,"GENERAL";"TAB5",#N/A,TRUE,"GENERAL"}</definedName>
    <definedName name="tyty" localSheetId="42" hidden="1">{"TAB1",#N/A,TRUE,"GENERAL";"TAB2",#N/A,TRUE,"GENERAL";"TAB3",#N/A,TRUE,"GENERAL";"TAB4",#N/A,TRUE,"GENERAL";"TAB5",#N/A,TRUE,"GENERAL"}</definedName>
    <definedName name="tyty" localSheetId="45" hidden="1">{"TAB1",#N/A,TRUE,"GENERAL";"TAB2",#N/A,TRUE,"GENERAL";"TAB3",#N/A,TRUE,"GENERAL";"TAB4",#N/A,TRUE,"GENERAL";"TAB5",#N/A,TRUE,"GENERAL"}</definedName>
    <definedName name="tyty" localSheetId="47" hidden="1">{"TAB1",#N/A,TRUE,"GENERAL";"TAB2",#N/A,TRUE,"GENERAL";"TAB3",#N/A,TRUE,"GENERAL";"TAB4",#N/A,TRUE,"GENERAL";"TAB5",#N/A,TRUE,"GENERAL"}</definedName>
    <definedName name="tyty" localSheetId="49" hidden="1">{"TAB1",#N/A,TRUE,"GENERAL";"TAB2",#N/A,TRUE,"GENERAL";"TAB3",#N/A,TRUE,"GENERAL";"TAB4",#N/A,TRUE,"GENERAL";"TAB5",#N/A,TRUE,"GENERAL"}</definedName>
    <definedName name="tyty" localSheetId="51" hidden="1">{"TAB1",#N/A,TRUE,"GENERAL";"TAB2",#N/A,TRUE,"GENERAL";"TAB3",#N/A,TRUE,"GENERAL";"TAB4",#N/A,TRUE,"GENERAL";"TAB5",#N/A,TRUE,"GENERAL"}</definedName>
    <definedName name="tyty" localSheetId="53" hidden="1">{"TAB1",#N/A,TRUE,"GENERAL";"TAB2",#N/A,TRUE,"GENERAL";"TAB3",#N/A,TRUE,"GENERAL";"TAB4",#N/A,TRUE,"GENERAL";"TAB5",#N/A,TRUE,"GENERAL"}</definedName>
    <definedName name="tyty" localSheetId="55" hidden="1">{"TAB1",#N/A,TRUE,"GENERAL";"TAB2",#N/A,TRUE,"GENERAL";"TAB3",#N/A,TRUE,"GENERAL";"TAB4",#N/A,TRUE,"GENERAL";"TAB5",#N/A,TRUE,"GENERAL"}</definedName>
    <definedName name="tyty" localSheetId="57" hidden="1">{"TAB1",#N/A,TRUE,"GENERAL";"TAB2",#N/A,TRUE,"GENERAL";"TAB3",#N/A,TRUE,"GENERAL";"TAB4",#N/A,TRUE,"GENERAL";"TAB5",#N/A,TRUE,"GENERAL"}</definedName>
    <definedName name="tyty" localSheetId="59" hidden="1">{"TAB1",#N/A,TRUE,"GENERAL";"TAB2",#N/A,TRUE,"GENERAL";"TAB3",#N/A,TRUE,"GENERAL";"TAB4",#N/A,TRUE,"GENERAL";"TAB5",#N/A,TRUE,"GENERAL"}</definedName>
    <definedName name="tyty" localSheetId="61" hidden="1">{"TAB1",#N/A,TRUE,"GENERAL";"TAB2",#N/A,TRUE,"GENERAL";"TAB3",#N/A,TRUE,"GENERAL";"TAB4",#N/A,TRUE,"GENERAL";"TAB5",#N/A,TRUE,"GENERAL"}</definedName>
    <definedName name="tyty" localSheetId="63" hidden="1">{"TAB1",#N/A,TRUE,"GENERAL";"TAB2",#N/A,TRUE,"GENERAL";"TAB3",#N/A,TRUE,"GENERAL";"TAB4",#N/A,TRUE,"GENERAL";"TAB5",#N/A,TRUE,"GENERAL"}</definedName>
    <definedName name="tyty" localSheetId="65" hidden="1">{"TAB1",#N/A,TRUE,"GENERAL";"TAB2",#N/A,TRUE,"GENERAL";"TAB3",#N/A,TRUE,"GENERAL";"TAB4",#N/A,TRUE,"GENERAL";"TAB5",#N/A,TRUE,"GENERAL"}</definedName>
    <definedName name="tyty" localSheetId="67" hidden="1">{"TAB1",#N/A,TRUE,"GENERAL";"TAB2",#N/A,TRUE,"GENERAL";"TAB3",#N/A,TRUE,"GENERAL";"TAB4",#N/A,TRUE,"GENERAL";"TAB5",#N/A,TRUE,"GENERAL"}</definedName>
    <definedName name="tyty" localSheetId="69" hidden="1">{"TAB1",#N/A,TRUE,"GENERAL";"TAB2",#N/A,TRUE,"GENERAL";"TAB3",#N/A,TRUE,"GENERAL";"TAB4",#N/A,TRUE,"GENERAL";"TAB5",#N/A,TRUE,"GENERAL"}</definedName>
    <definedName name="tyty" localSheetId="71" hidden="1">{"TAB1",#N/A,TRUE,"GENERAL";"TAB2",#N/A,TRUE,"GENERAL";"TAB3",#N/A,TRUE,"GENERAL";"TAB4",#N/A,TRUE,"GENERAL";"TAB5",#N/A,TRUE,"GENERAL"}</definedName>
    <definedName name="tyty" localSheetId="73" hidden="1">{"TAB1",#N/A,TRUE,"GENERAL";"TAB2",#N/A,TRUE,"GENERAL";"TAB3",#N/A,TRUE,"GENERAL";"TAB4",#N/A,TRUE,"GENERAL";"TAB5",#N/A,TRUE,"GENERAL"}</definedName>
    <definedName name="tyty" localSheetId="75" hidden="1">{"TAB1",#N/A,TRUE,"GENERAL";"TAB2",#N/A,TRUE,"GENERAL";"TAB3",#N/A,TRUE,"GENERAL";"TAB4",#N/A,TRUE,"GENERAL";"TAB5",#N/A,TRUE,"GENERAL"}</definedName>
    <definedName name="tyty" localSheetId="77" hidden="1">{"TAB1",#N/A,TRUE,"GENERAL";"TAB2",#N/A,TRUE,"GENERAL";"TAB3",#N/A,TRUE,"GENERAL";"TAB4",#N/A,TRUE,"GENERAL";"TAB5",#N/A,TRUE,"GENERAL"}</definedName>
    <definedName name="tyty" localSheetId="79"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6"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8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40"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45" hidden="1">{"TAB1",#N/A,TRUE,"GENERAL";"TAB2",#N/A,TRUE,"GENERAL";"TAB3",#N/A,TRUE,"GENERAL";"TAB4",#N/A,TRUE,"GENERAL";"TAB5",#N/A,TRUE,"GENERAL"}</definedName>
    <definedName name="TYUIYI" localSheetId="47" hidden="1">{"TAB1",#N/A,TRUE,"GENERAL";"TAB2",#N/A,TRUE,"GENERAL";"TAB3",#N/A,TRUE,"GENERAL";"TAB4",#N/A,TRUE,"GENERAL";"TAB5",#N/A,TRUE,"GENERAL"}</definedName>
    <definedName name="TYUIYI" localSheetId="49" hidden="1">{"TAB1",#N/A,TRUE,"GENERAL";"TAB2",#N/A,TRUE,"GENERAL";"TAB3",#N/A,TRUE,"GENERAL";"TAB4",#N/A,TRUE,"GENERAL";"TAB5",#N/A,TRUE,"GENERAL"}</definedName>
    <definedName name="TYUIYI" localSheetId="51" hidden="1">{"TAB1",#N/A,TRUE,"GENERAL";"TAB2",#N/A,TRUE,"GENERAL";"TAB3",#N/A,TRUE,"GENERAL";"TAB4",#N/A,TRUE,"GENERAL";"TAB5",#N/A,TRUE,"GENERAL"}</definedName>
    <definedName name="TYUIYI" localSheetId="53" hidden="1">{"TAB1",#N/A,TRUE,"GENERAL";"TAB2",#N/A,TRUE,"GENERAL";"TAB3",#N/A,TRUE,"GENERAL";"TAB4",#N/A,TRUE,"GENERAL";"TAB5",#N/A,TRUE,"GENERAL"}</definedName>
    <definedName name="TYUIYI" localSheetId="55" hidden="1">{"TAB1",#N/A,TRUE,"GENERAL";"TAB2",#N/A,TRUE,"GENERAL";"TAB3",#N/A,TRUE,"GENERAL";"TAB4",#N/A,TRUE,"GENERAL";"TAB5",#N/A,TRUE,"GENERAL"}</definedName>
    <definedName name="TYUIYI" localSheetId="57" hidden="1">{"TAB1",#N/A,TRUE,"GENERAL";"TAB2",#N/A,TRUE,"GENERAL";"TAB3",#N/A,TRUE,"GENERAL";"TAB4",#N/A,TRUE,"GENERAL";"TAB5",#N/A,TRUE,"GENERAL"}</definedName>
    <definedName name="TYUIYI" localSheetId="59" hidden="1">{"TAB1",#N/A,TRUE,"GENERAL";"TAB2",#N/A,TRUE,"GENERAL";"TAB3",#N/A,TRUE,"GENERAL";"TAB4",#N/A,TRUE,"GENERAL";"TAB5",#N/A,TRUE,"GENERAL"}</definedName>
    <definedName name="TYUIYI" localSheetId="61" hidden="1">{"TAB1",#N/A,TRUE,"GENERAL";"TAB2",#N/A,TRUE,"GENERAL";"TAB3",#N/A,TRUE,"GENERAL";"TAB4",#N/A,TRUE,"GENERAL";"TAB5",#N/A,TRUE,"GENERAL"}</definedName>
    <definedName name="TYUIYI" localSheetId="63" hidden="1">{"TAB1",#N/A,TRUE,"GENERAL";"TAB2",#N/A,TRUE,"GENERAL";"TAB3",#N/A,TRUE,"GENERAL";"TAB4",#N/A,TRUE,"GENERAL";"TAB5",#N/A,TRUE,"GENERAL"}</definedName>
    <definedName name="TYUIYI" localSheetId="65" hidden="1">{"TAB1",#N/A,TRUE,"GENERAL";"TAB2",#N/A,TRUE,"GENERAL";"TAB3",#N/A,TRUE,"GENERAL";"TAB4",#N/A,TRUE,"GENERAL";"TAB5",#N/A,TRUE,"GENERAL"}</definedName>
    <definedName name="TYUIYI" localSheetId="67" hidden="1">{"TAB1",#N/A,TRUE,"GENERAL";"TAB2",#N/A,TRUE,"GENERAL";"TAB3",#N/A,TRUE,"GENERAL";"TAB4",#N/A,TRUE,"GENERAL";"TAB5",#N/A,TRUE,"GENERAL"}</definedName>
    <definedName name="TYUIYI" localSheetId="69" hidden="1">{"TAB1",#N/A,TRUE,"GENERAL";"TAB2",#N/A,TRUE,"GENERAL";"TAB3",#N/A,TRUE,"GENERAL";"TAB4",#N/A,TRUE,"GENERAL";"TAB5",#N/A,TRUE,"GENERAL"}</definedName>
    <definedName name="TYUIYI" localSheetId="71" hidden="1">{"TAB1",#N/A,TRUE,"GENERAL";"TAB2",#N/A,TRUE,"GENERAL";"TAB3",#N/A,TRUE,"GENERAL";"TAB4",#N/A,TRUE,"GENERAL";"TAB5",#N/A,TRUE,"GENERAL"}</definedName>
    <definedName name="TYUIYI" localSheetId="73" hidden="1">{"TAB1",#N/A,TRUE,"GENERAL";"TAB2",#N/A,TRUE,"GENERAL";"TAB3",#N/A,TRUE,"GENERAL";"TAB4",#N/A,TRUE,"GENERAL";"TAB5",#N/A,TRUE,"GENERAL"}</definedName>
    <definedName name="TYUIYI" localSheetId="75" hidden="1">{"TAB1",#N/A,TRUE,"GENERAL";"TAB2",#N/A,TRUE,"GENERAL";"TAB3",#N/A,TRUE,"GENERAL";"TAB4",#N/A,TRUE,"GENERAL";"TAB5",#N/A,TRUE,"GENERAL"}</definedName>
    <definedName name="TYUIYI" localSheetId="77" hidden="1">{"TAB1",#N/A,TRUE,"GENERAL";"TAB2",#N/A,TRUE,"GENERAL";"TAB3",#N/A,TRUE,"GENERAL";"TAB4",#N/A,TRUE,"GENERAL";"TAB5",#N/A,TRUE,"GENERAL"}</definedName>
    <definedName name="TYUIYI" localSheetId="79"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8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40"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45" hidden="1">{"TAB1",#N/A,TRUE,"GENERAL";"TAB2",#N/A,TRUE,"GENERAL";"TAB3",#N/A,TRUE,"GENERAL";"TAB4",#N/A,TRUE,"GENERAL";"TAB5",#N/A,TRUE,"GENERAL"}</definedName>
    <definedName name="tyujh" localSheetId="47" hidden="1">{"TAB1",#N/A,TRUE,"GENERAL";"TAB2",#N/A,TRUE,"GENERAL";"TAB3",#N/A,TRUE,"GENERAL";"TAB4",#N/A,TRUE,"GENERAL";"TAB5",#N/A,TRUE,"GENERAL"}</definedName>
    <definedName name="tyujh" localSheetId="49" hidden="1">{"TAB1",#N/A,TRUE,"GENERAL";"TAB2",#N/A,TRUE,"GENERAL";"TAB3",#N/A,TRUE,"GENERAL";"TAB4",#N/A,TRUE,"GENERAL";"TAB5",#N/A,TRUE,"GENERAL"}</definedName>
    <definedName name="tyujh" localSheetId="51" hidden="1">{"TAB1",#N/A,TRUE,"GENERAL";"TAB2",#N/A,TRUE,"GENERAL";"TAB3",#N/A,TRUE,"GENERAL";"TAB4",#N/A,TRUE,"GENERAL";"TAB5",#N/A,TRUE,"GENERAL"}</definedName>
    <definedName name="tyujh" localSheetId="53" hidden="1">{"TAB1",#N/A,TRUE,"GENERAL";"TAB2",#N/A,TRUE,"GENERAL";"TAB3",#N/A,TRUE,"GENERAL";"TAB4",#N/A,TRUE,"GENERAL";"TAB5",#N/A,TRUE,"GENERAL"}</definedName>
    <definedName name="tyujh" localSheetId="55" hidden="1">{"TAB1",#N/A,TRUE,"GENERAL";"TAB2",#N/A,TRUE,"GENERAL";"TAB3",#N/A,TRUE,"GENERAL";"TAB4",#N/A,TRUE,"GENERAL";"TAB5",#N/A,TRUE,"GENERAL"}</definedName>
    <definedName name="tyujh" localSheetId="57" hidden="1">{"TAB1",#N/A,TRUE,"GENERAL";"TAB2",#N/A,TRUE,"GENERAL";"TAB3",#N/A,TRUE,"GENERAL";"TAB4",#N/A,TRUE,"GENERAL";"TAB5",#N/A,TRUE,"GENERAL"}</definedName>
    <definedName name="tyujh" localSheetId="59" hidden="1">{"TAB1",#N/A,TRUE,"GENERAL";"TAB2",#N/A,TRUE,"GENERAL";"TAB3",#N/A,TRUE,"GENERAL";"TAB4",#N/A,TRUE,"GENERAL";"TAB5",#N/A,TRUE,"GENERAL"}</definedName>
    <definedName name="tyujh" localSheetId="61" hidden="1">{"TAB1",#N/A,TRUE,"GENERAL";"TAB2",#N/A,TRUE,"GENERAL";"TAB3",#N/A,TRUE,"GENERAL";"TAB4",#N/A,TRUE,"GENERAL";"TAB5",#N/A,TRUE,"GENERAL"}</definedName>
    <definedName name="tyujh" localSheetId="63" hidden="1">{"TAB1",#N/A,TRUE,"GENERAL";"TAB2",#N/A,TRUE,"GENERAL";"TAB3",#N/A,TRUE,"GENERAL";"TAB4",#N/A,TRUE,"GENERAL";"TAB5",#N/A,TRUE,"GENERAL"}</definedName>
    <definedName name="tyujh" localSheetId="65" hidden="1">{"TAB1",#N/A,TRUE,"GENERAL";"TAB2",#N/A,TRUE,"GENERAL";"TAB3",#N/A,TRUE,"GENERAL";"TAB4",#N/A,TRUE,"GENERAL";"TAB5",#N/A,TRUE,"GENERAL"}</definedName>
    <definedName name="tyujh" localSheetId="67" hidden="1">{"TAB1",#N/A,TRUE,"GENERAL";"TAB2",#N/A,TRUE,"GENERAL";"TAB3",#N/A,TRUE,"GENERAL";"TAB4",#N/A,TRUE,"GENERAL";"TAB5",#N/A,TRUE,"GENERAL"}</definedName>
    <definedName name="tyujh" localSheetId="69" hidden="1">{"TAB1",#N/A,TRUE,"GENERAL";"TAB2",#N/A,TRUE,"GENERAL";"TAB3",#N/A,TRUE,"GENERAL";"TAB4",#N/A,TRUE,"GENERAL";"TAB5",#N/A,TRUE,"GENERAL"}</definedName>
    <definedName name="tyujh" localSheetId="71" hidden="1">{"TAB1",#N/A,TRUE,"GENERAL";"TAB2",#N/A,TRUE,"GENERAL";"TAB3",#N/A,TRUE,"GENERAL";"TAB4",#N/A,TRUE,"GENERAL";"TAB5",#N/A,TRUE,"GENERAL"}</definedName>
    <definedName name="tyujh" localSheetId="73" hidden="1">{"TAB1",#N/A,TRUE,"GENERAL";"TAB2",#N/A,TRUE,"GENERAL";"TAB3",#N/A,TRUE,"GENERAL";"TAB4",#N/A,TRUE,"GENERAL";"TAB5",#N/A,TRUE,"GENERAL"}</definedName>
    <definedName name="tyujh" localSheetId="75" hidden="1">{"TAB1",#N/A,TRUE,"GENERAL";"TAB2",#N/A,TRUE,"GENERAL";"TAB3",#N/A,TRUE,"GENERAL";"TAB4",#N/A,TRUE,"GENERAL";"TAB5",#N/A,TRUE,"GENERAL"}</definedName>
    <definedName name="tyujh" localSheetId="77" hidden="1">{"TAB1",#N/A,TRUE,"GENERAL";"TAB2",#N/A,TRUE,"GENERAL";"TAB3",#N/A,TRUE,"GENERAL";"TAB4",#N/A,TRUE,"GENERAL";"TAB5",#N/A,TRUE,"GENERAL"}</definedName>
    <definedName name="tyujh" localSheetId="79"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8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40"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45" hidden="1">{"TAB1",#N/A,TRUE,"GENERAL";"TAB2",#N/A,TRUE,"GENERAL";"TAB3",#N/A,TRUE,"GENERAL";"TAB4",#N/A,TRUE,"GENERAL";"TAB5",#N/A,TRUE,"GENERAL"}</definedName>
    <definedName name="tyuty" localSheetId="47" hidden="1">{"TAB1",#N/A,TRUE,"GENERAL";"TAB2",#N/A,TRUE,"GENERAL";"TAB3",#N/A,TRUE,"GENERAL";"TAB4",#N/A,TRUE,"GENERAL";"TAB5",#N/A,TRUE,"GENERAL"}</definedName>
    <definedName name="tyuty" localSheetId="49" hidden="1">{"TAB1",#N/A,TRUE,"GENERAL";"TAB2",#N/A,TRUE,"GENERAL";"TAB3",#N/A,TRUE,"GENERAL";"TAB4",#N/A,TRUE,"GENERAL";"TAB5",#N/A,TRUE,"GENERAL"}</definedName>
    <definedName name="tyuty" localSheetId="51" hidden="1">{"TAB1",#N/A,TRUE,"GENERAL";"TAB2",#N/A,TRUE,"GENERAL";"TAB3",#N/A,TRUE,"GENERAL";"TAB4",#N/A,TRUE,"GENERAL";"TAB5",#N/A,TRUE,"GENERAL"}</definedName>
    <definedName name="tyuty" localSheetId="53" hidden="1">{"TAB1",#N/A,TRUE,"GENERAL";"TAB2",#N/A,TRUE,"GENERAL";"TAB3",#N/A,TRUE,"GENERAL";"TAB4",#N/A,TRUE,"GENERAL";"TAB5",#N/A,TRUE,"GENERAL"}</definedName>
    <definedName name="tyuty" localSheetId="55" hidden="1">{"TAB1",#N/A,TRUE,"GENERAL";"TAB2",#N/A,TRUE,"GENERAL";"TAB3",#N/A,TRUE,"GENERAL";"TAB4",#N/A,TRUE,"GENERAL";"TAB5",#N/A,TRUE,"GENERAL"}</definedName>
    <definedName name="tyuty" localSheetId="57" hidden="1">{"TAB1",#N/A,TRUE,"GENERAL";"TAB2",#N/A,TRUE,"GENERAL";"TAB3",#N/A,TRUE,"GENERAL";"TAB4",#N/A,TRUE,"GENERAL";"TAB5",#N/A,TRUE,"GENERAL"}</definedName>
    <definedName name="tyuty" localSheetId="59" hidden="1">{"TAB1",#N/A,TRUE,"GENERAL";"TAB2",#N/A,TRUE,"GENERAL";"TAB3",#N/A,TRUE,"GENERAL";"TAB4",#N/A,TRUE,"GENERAL";"TAB5",#N/A,TRUE,"GENERAL"}</definedName>
    <definedName name="tyuty" localSheetId="61" hidden="1">{"TAB1",#N/A,TRUE,"GENERAL";"TAB2",#N/A,TRUE,"GENERAL";"TAB3",#N/A,TRUE,"GENERAL";"TAB4",#N/A,TRUE,"GENERAL";"TAB5",#N/A,TRUE,"GENERAL"}</definedName>
    <definedName name="tyuty" localSheetId="63" hidden="1">{"TAB1",#N/A,TRUE,"GENERAL";"TAB2",#N/A,TRUE,"GENERAL";"TAB3",#N/A,TRUE,"GENERAL";"TAB4",#N/A,TRUE,"GENERAL";"TAB5",#N/A,TRUE,"GENERAL"}</definedName>
    <definedName name="tyuty" localSheetId="65" hidden="1">{"TAB1",#N/A,TRUE,"GENERAL";"TAB2",#N/A,TRUE,"GENERAL";"TAB3",#N/A,TRUE,"GENERAL";"TAB4",#N/A,TRUE,"GENERAL";"TAB5",#N/A,TRUE,"GENERAL"}</definedName>
    <definedName name="tyuty" localSheetId="67" hidden="1">{"TAB1",#N/A,TRUE,"GENERAL";"TAB2",#N/A,TRUE,"GENERAL";"TAB3",#N/A,TRUE,"GENERAL";"TAB4",#N/A,TRUE,"GENERAL";"TAB5",#N/A,TRUE,"GENERAL"}</definedName>
    <definedName name="tyuty" localSheetId="69" hidden="1">{"TAB1",#N/A,TRUE,"GENERAL";"TAB2",#N/A,TRUE,"GENERAL";"TAB3",#N/A,TRUE,"GENERAL";"TAB4",#N/A,TRUE,"GENERAL";"TAB5",#N/A,TRUE,"GENERAL"}</definedName>
    <definedName name="tyuty" localSheetId="71" hidden="1">{"TAB1",#N/A,TRUE,"GENERAL";"TAB2",#N/A,TRUE,"GENERAL";"TAB3",#N/A,TRUE,"GENERAL";"TAB4",#N/A,TRUE,"GENERAL";"TAB5",#N/A,TRUE,"GENERAL"}</definedName>
    <definedName name="tyuty" localSheetId="73" hidden="1">{"TAB1",#N/A,TRUE,"GENERAL";"TAB2",#N/A,TRUE,"GENERAL";"TAB3",#N/A,TRUE,"GENERAL";"TAB4",#N/A,TRUE,"GENERAL";"TAB5",#N/A,TRUE,"GENERAL"}</definedName>
    <definedName name="tyuty" localSheetId="75" hidden="1">{"TAB1",#N/A,TRUE,"GENERAL";"TAB2",#N/A,TRUE,"GENERAL";"TAB3",#N/A,TRUE,"GENERAL";"TAB4",#N/A,TRUE,"GENERAL";"TAB5",#N/A,TRUE,"GENERAL"}</definedName>
    <definedName name="tyuty" localSheetId="77" hidden="1">{"TAB1",#N/A,TRUE,"GENERAL";"TAB2",#N/A,TRUE,"GENERAL";"TAB3",#N/A,TRUE,"GENERAL";"TAB4",#N/A,TRUE,"GENERAL";"TAB5",#N/A,TRUE,"GENERAL"}</definedName>
    <definedName name="tyuty" localSheetId="79"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6" hidden="1">{"via1",#N/A,TRUE,"general";"via2",#N/A,TRUE,"general";"via3",#N/A,TRUE,"general"}</definedName>
    <definedName name="tyutyu" localSheetId="28" hidden="1">{"via1",#N/A,TRUE,"general";"via2",#N/A,TRUE,"general";"via3",#N/A,TRUE,"general"}</definedName>
    <definedName name="tyutyu" localSheetId="30" hidden="1">{"via1",#N/A,TRUE,"general";"via2",#N/A,TRUE,"general";"via3",#N/A,TRUE,"general"}</definedName>
    <definedName name="tyutyu" localSheetId="81" hidden="1">{"via1",#N/A,TRUE,"general";"via2",#N/A,TRUE,"general";"via3",#N/A,TRUE,"general"}</definedName>
    <definedName name="tyutyu" localSheetId="32" hidden="1">{"via1",#N/A,TRUE,"general";"via2",#N/A,TRUE,"general";"via3",#N/A,TRUE,"general"}</definedName>
    <definedName name="tyutyu" localSheetId="34" hidden="1">{"via1",#N/A,TRUE,"general";"via2",#N/A,TRUE,"general";"via3",#N/A,TRUE,"general"}</definedName>
    <definedName name="tyutyu" localSheetId="36" hidden="1">{"via1",#N/A,TRUE,"general";"via2",#N/A,TRUE,"general";"via3",#N/A,TRUE,"general"}</definedName>
    <definedName name="tyutyu" localSheetId="38" hidden="1">{"via1",#N/A,TRUE,"general";"via2",#N/A,TRUE,"general";"via3",#N/A,TRUE,"general"}</definedName>
    <definedName name="tyutyu" localSheetId="40" hidden="1">{"via1",#N/A,TRUE,"general";"via2",#N/A,TRUE,"general";"via3",#N/A,TRUE,"general"}</definedName>
    <definedName name="tyutyu" localSheetId="42" hidden="1">{"via1",#N/A,TRUE,"general";"via2",#N/A,TRUE,"general";"via3",#N/A,TRUE,"general"}</definedName>
    <definedName name="tyutyu" localSheetId="45" hidden="1">{"via1",#N/A,TRUE,"general";"via2",#N/A,TRUE,"general";"via3",#N/A,TRUE,"general"}</definedName>
    <definedName name="tyutyu" localSheetId="47" hidden="1">{"via1",#N/A,TRUE,"general";"via2",#N/A,TRUE,"general";"via3",#N/A,TRUE,"general"}</definedName>
    <definedName name="tyutyu" localSheetId="49" hidden="1">{"via1",#N/A,TRUE,"general";"via2",#N/A,TRUE,"general";"via3",#N/A,TRUE,"general"}</definedName>
    <definedName name="tyutyu" localSheetId="51" hidden="1">{"via1",#N/A,TRUE,"general";"via2",#N/A,TRUE,"general";"via3",#N/A,TRUE,"general"}</definedName>
    <definedName name="tyutyu" localSheetId="53" hidden="1">{"via1",#N/A,TRUE,"general";"via2",#N/A,TRUE,"general";"via3",#N/A,TRUE,"general"}</definedName>
    <definedName name="tyutyu" localSheetId="55" hidden="1">{"via1",#N/A,TRUE,"general";"via2",#N/A,TRUE,"general";"via3",#N/A,TRUE,"general"}</definedName>
    <definedName name="tyutyu" localSheetId="57" hidden="1">{"via1",#N/A,TRUE,"general";"via2",#N/A,TRUE,"general";"via3",#N/A,TRUE,"general"}</definedName>
    <definedName name="tyutyu" localSheetId="59" hidden="1">{"via1",#N/A,TRUE,"general";"via2",#N/A,TRUE,"general";"via3",#N/A,TRUE,"general"}</definedName>
    <definedName name="tyutyu" localSheetId="61" hidden="1">{"via1",#N/A,TRUE,"general";"via2",#N/A,TRUE,"general";"via3",#N/A,TRUE,"general"}</definedName>
    <definedName name="tyutyu" localSheetId="63" hidden="1">{"via1",#N/A,TRUE,"general";"via2",#N/A,TRUE,"general";"via3",#N/A,TRUE,"general"}</definedName>
    <definedName name="tyutyu" localSheetId="65" hidden="1">{"via1",#N/A,TRUE,"general";"via2",#N/A,TRUE,"general";"via3",#N/A,TRUE,"general"}</definedName>
    <definedName name="tyutyu" localSheetId="67" hidden="1">{"via1",#N/A,TRUE,"general";"via2",#N/A,TRUE,"general";"via3",#N/A,TRUE,"general"}</definedName>
    <definedName name="tyutyu" localSheetId="69" hidden="1">{"via1",#N/A,TRUE,"general";"via2",#N/A,TRUE,"general";"via3",#N/A,TRUE,"general"}</definedName>
    <definedName name="tyutyu" localSheetId="71" hidden="1">{"via1",#N/A,TRUE,"general";"via2",#N/A,TRUE,"general";"via3",#N/A,TRUE,"general"}</definedName>
    <definedName name="tyutyu" localSheetId="73" hidden="1">{"via1",#N/A,TRUE,"general";"via2",#N/A,TRUE,"general";"via3",#N/A,TRUE,"general"}</definedName>
    <definedName name="tyutyu" localSheetId="75" hidden="1">{"via1",#N/A,TRUE,"general";"via2",#N/A,TRUE,"general";"via3",#N/A,TRUE,"general"}</definedName>
    <definedName name="tyutyu" localSheetId="77" hidden="1">{"via1",#N/A,TRUE,"general";"via2",#N/A,TRUE,"general";"via3",#N/A,TRUE,"general"}</definedName>
    <definedName name="tyutyu" localSheetId="79"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6" hidden="1">{"via1",#N/A,TRUE,"general";"via2",#N/A,TRUE,"general";"via3",#N/A,TRUE,"general"}</definedName>
    <definedName name="tyxg" localSheetId="28" hidden="1">{"via1",#N/A,TRUE,"general";"via2",#N/A,TRUE,"general";"via3",#N/A,TRUE,"general"}</definedName>
    <definedName name="tyxg" localSheetId="30" hidden="1">{"via1",#N/A,TRUE,"general";"via2",#N/A,TRUE,"general";"via3",#N/A,TRUE,"general"}</definedName>
    <definedName name="tyxg" localSheetId="81" hidden="1">{"via1",#N/A,TRUE,"general";"via2",#N/A,TRUE,"general";"via3",#N/A,TRUE,"general"}</definedName>
    <definedName name="tyxg" localSheetId="32" hidden="1">{"via1",#N/A,TRUE,"general";"via2",#N/A,TRUE,"general";"via3",#N/A,TRUE,"general"}</definedName>
    <definedName name="tyxg" localSheetId="34" hidden="1">{"via1",#N/A,TRUE,"general";"via2",#N/A,TRUE,"general";"via3",#N/A,TRUE,"general"}</definedName>
    <definedName name="tyxg" localSheetId="36" hidden="1">{"via1",#N/A,TRUE,"general";"via2",#N/A,TRUE,"general";"via3",#N/A,TRUE,"general"}</definedName>
    <definedName name="tyxg" localSheetId="38" hidden="1">{"via1",#N/A,TRUE,"general";"via2",#N/A,TRUE,"general";"via3",#N/A,TRUE,"general"}</definedName>
    <definedName name="tyxg" localSheetId="40" hidden="1">{"via1",#N/A,TRUE,"general";"via2",#N/A,TRUE,"general";"via3",#N/A,TRUE,"general"}</definedName>
    <definedName name="tyxg" localSheetId="42" hidden="1">{"via1",#N/A,TRUE,"general";"via2",#N/A,TRUE,"general";"via3",#N/A,TRUE,"general"}</definedName>
    <definedName name="tyxg" localSheetId="45" hidden="1">{"via1",#N/A,TRUE,"general";"via2",#N/A,TRUE,"general";"via3",#N/A,TRUE,"general"}</definedName>
    <definedName name="tyxg" localSheetId="47" hidden="1">{"via1",#N/A,TRUE,"general";"via2",#N/A,TRUE,"general";"via3",#N/A,TRUE,"general"}</definedName>
    <definedName name="tyxg" localSheetId="49" hidden="1">{"via1",#N/A,TRUE,"general";"via2",#N/A,TRUE,"general";"via3",#N/A,TRUE,"general"}</definedName>
    <definedName name="tyxg" localSheetId="51" hidden="1">{"via1",#N/A,TRUE,"general";"via2",#N/A,TRUE,"general";"via3",#N/A,TRUE,"general"}</definedName>
    <definedName name="tyxg" localSheetId="53" hidden="1">{"via1",#N/A,TRUE,"general";"via2",#N/A,TRUE,"general";"via3",#N/A,TRUE,"general"}</definedName>
    <definedName name="tyxg" localSheetId="55" hidden="1">{"via1",#N/A,TRUE,"general";"via2",#N/A,TRUE,"general";"via3",#N/A,TRUE,"general"}</definedName>
    <definedName name="tyxg" localSheetId="57" hidden="1">{"via1",#N/A,TRUE,"general";"via2",#N/A,TRUE,"general";"via3",#N/A,TRUE,"general"}</definedName>
    <definedName name="tyxg" localSheetId="59" hidden="1">{"via1",#N/A,TRUE,"general";"via2",#N/A,TRUE,"general";"via3",#N/A,TRUE,"general"}</definedName>
    <definedName name="tyxg" localSheetId="61" hidden="1">{"via1",#N/A,TRUE,"general";"via2",#N/A,TRUE,"general";"via3",#N/A,TRUE,"general"}</definedName>
    <definedName name="tyxg" localSheetId="63" hidden="1">{"via1",#N/A,TRUE,"general";"via2",#N/A,TRUE,"general";"via3",#N/A,TRUE,"general"}</definedName>
    <definedName name="tyxg" localSheetId="65" hidden="1">{"via1",#N/A,TRUE,"general";"via2",#N/A,TRUE,"general";"via3",#N/A,TRUE,"general"}</definedName>
    <definedName name="tyxg" localSheetId="67" hidden="1">{"via1",#N/A,TRUE,"general";"via2",#N/A,TRUE,"general";"via3",#N/A,TRUE,"general"}</definedName>
    <definedName name="tyxg" localSheetId="69" hidden="1">{"via1",#N/A,TRUE,"general";"via2",#N/A,TRUE,"general";"via3",#N/A,TRUE,"general"}</definedName>
    <definedName name="tyxg" localSheetId="71" hidden="1">{"via1",#N/A,TRUE,"general";"via2",#N/A,TRUE,"general";"via3",#N/A,TRUE,"general"}</definedName>
    <definedName name="tyxg" localSheetId="73" hidden="1">{"via1",#N/A,TRUE,"general";"via2",#N/A,TRUE,"general";"via3",#N/A,TRUE,"general"}</definedName>
    <definedName name="tyxg" localSheetId="75" hidden="1">{"via1",#N/A,TRUE,"general";"via2",#N/A,TRUE,"general";"via3",#N/A,TRUE,"general"}</definedName>
    <definedName name="tyxg" localSheetId="77" hidden="1">{"via1",#N/A,TRUE,"general";"via2",#N/A,TRUE,"general";"via3",#N/A,TRUE,"general"}</definedName>
    <definedName name="tyxg" localSheetId="79"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6">#REF!</definedName>
    <definedName name="U" localSheetId="28">#REF!</definedName>
    <definedName name="U" localSheetId="30">#REF!</definedName>
    <definedName name="U" localSheetId="81">#REF!</definedName>
    <definedName name="U" localSheetId="32">#REF!</definedName>
    <definedName name="U" localSheetId="34">#REF!</definedName>
    <definedName name="U" localSheetId="36">#REF!</definedName>
    <definedName name="U" localSheetId="38">#REF!</definedName>
    <definedName name="U" localSheetId="40">#REF!</definedName>
    <definedName name="U" localSheetId="42">#REF!</definedName>
    <definedName name="U" localSheetId="45">#REF!</definedName>
    <definedName name="U" localSheetId="47">#REF!</definedName>
    <definedName name="U" localSheetId="49">#REF!</definedName>
    <definedName name="U" localSheetId="51">#REF!</definedName>
    <definedName name="U" localSheetId="53">#REF!</definedName>
    <definedName name="U" localSheetId="55">#REF!</definedName>
    <definedName name="U" localSheetId="57">#REF!</definedName>
    <definedName name="U" localSheetId="59">#REF!</definedName>
    <definedName name="U" localSheetId="61">#REF!</definedName>
    <definedName name="U" localSheetId="63">#REF!</definedName>
    <definedName name="U" localSheetId="65">#REF!</definedName>
    <definedName name="U" localSheetId="67">#REF!</definedName>
    <definedName name="U" localSheetId="69">#REF!</definedName>
    <definedName name="U" localSheetId="71">#REF!</definedName>
    <definedName name="U" localSheetId="56">[29]EQUIPOS!$D$7</definedName>
    <definedName name="U" localSheetId="58">[29]EQUIPOS!$D$7</definedName>
    <definedName name="U" localSheetId="60">[29]EQUIPOS!$D$7</definedName>
    <definedName name="U" localSheetId="62">[29]EQUIPOS!$D$7</definedName>
    <definedName name="U" localSheetId="64">[29]EQUIPOS!$D$7</definedName>
    <definedName name="U" localSheetId="66">[29]EQUIPOS!$D$7</definedName>
    <definedName name="U" localSheetId="68">[29]EQUIPOS!$D$7</definedName>
    <definedName name="U" localSheetId="73">#REF!</definedName>
    <definedName name="U" localSheetId="75">#REF!</definedName>
    <definedName name="U" localSheetId="77">#REF!</definedName>
    <definedName name="U" localSheetId="79">#REF!</definedName>
    <definedName name="U" localSheetId="5">[61]Hoja1!$G$3</definedName>
    <definedName name="U" localSheetId="3">#REF!</definedName>
    <definedName name="U">EQUIPOS!$D$7</definedName>
    <definedName name="u3u" localSheetId="26" hidden="1">{"TAB1",#N/A,TRUE,"GENERAL";"TAB2",#N/A,TRUE,"GENERAL";"TAB3",#N/A,TRUE,"GENERAL";"TAB4",#N/A,TRUE,"GENERAL";"TAB5",#N/A,TRUE,"GENERAL"}</definedName>
    <definedName name="u3u" localSheetId="28" hidden="1">{"TAB1",#N/A,TRUE,"GENERAL";"TAB2",#N/A,TRUE,"GENERAL";"TAB3",#N/A,TRUE,"GENERAL";"TAB4",#N/A,TRUE,"GENERAL";"TAB5",#N/A,TRUE,"GENERAL"}</definedName>
    <definedName name="u3u" localSheetId="30" hidden="1">{"TAB1",#N/A,TRUE,"GENERAL";"TAB2",#N/A,TRUE,"GENERAL";"TAB3",#N/A,TRUE,"GENERAL";"TAB4",#N/A,TRUE,"GENERAL";"TAB5",#N/A,TRUE,"GENERAL"}</definedName>
    <definedName name="u3u" localSheetId="81" hidden="1">{"TAB1",#N/A,TRUE,"GENERAL";"TAB2",#N/A,TRUE,"GENERAL";"TAB3",#N/A,TRUE,"GENERAL";"TAB4",#N/A,TRUE,"GENERAL";"TAB5",#N/A,TRUE,"GENERAL"}</definedName>
    <definedName name="u3u" localSheetId="32" hidden="1">{"TAB1",#N/A,TRUE,"GENERAL";"TAB2",#N/A,TRUE,"GENERAL";"TAB3",#N/A,TRUE,"GENERAL";"TAB4",#N/A,TRUE,"GENERAL";"TAB5",#N/A,TRUE,"GENERAL"}</definedName>
    <definedName name="u3u" localSheetId="34" hidden="1">{"TAB1",#N/A,TRUE,"GENERAL";"TAB2",#N/A,TRUE,"GENERAL";"TAB3",#N/A,TRUE,"GENERAL";"TAB4",#N/A,TRUE,"GENERAL";"TAB5",#N/A,TRUE,"GENERAL"}</definedName>
    <definedName name="u3u" localSheetId="36" hidden="1">{"TAB1",#N/A,TRUE,"GENERAL";"TAB2",#N/A,TRUE,"GENERAL";"TAB3",#N/A,TRUE,"GENERAL";"TAB4",#N/A,TRUE,"GENERAL";"TAB5",#N/A,TRUE,"GENERAL"}</definedName>
    <definedName name="u3u" localSheetId="38" hidden="1">{"TAB1",#N/A,TRUE,"GENERAL";"TAB2",#N/A,TRUE,"GENERAL";"TAB3",#N/A,TRUE,"GENERAL";"TAB4",#N/A,TRUE,"GENERAL";"TAB5",#N/A,TRUE,"GENERAL"}</definedName>
    <definedName name="u3u" localSheetId="40" hidden="1">{"TAB1",#N/A,TRUE,"GENERAL";"TAB2",#N/A,TRUE,"GENERAL";"TAB3",#N/A,TRUE,"GENERAL";"TAB4",#N/A,TRUE,"GENERAL";"TAB5",#N/A,TRUE,"GENERAL"}</definedName>
    <definedName name="u3u" localSheetId="42" hidden="1">{"TAB1",#N/A,TRUE,"GENERAL";"TAB2",#N/A,TRUE,"GENERAL";"TAB3",#N/A,TRUE,"GENERAL";"TAB4",#N/A,TRUE,"GENERAL";"TAB5",#N/A,TRUE,"GENERAL"}</definedName>
    <definedName name="u3u" localSheetId="45" hidden="1">{"TAB1",#N/A,TRUE,"GENERAL";"TAB2",#N/A,TRUE,"GENERAL";"TAB3",#N/A,TRUE,"GENERAL";"TAB4",#N/A,TRUE,"GENERAL";"TAB5",#N/A,TRUE,"GENERAL"}</definedName>
    <definedName name="u3u" localSheetId="47" hidden="1">{"TAB1",#N/A,TRUE,"GENERAL";"TAB2",#N/A,TRUE,"GENERAL";"TAB3",#N/A,TRUE,"GENERAL";"TAB4",#N/A,TRUE,"GENERAL";"TAB5",#N/A,TRUE,"GENERAL"}</definedName>
    <definedName name="u3u" localSheetId="49" hidden="1">{"TAB1",#N/A,TRUE,"GENERAL";"TAB2",#N/A,TRUE,"GENERAL";"TAB3",#N/A,TRUE,"GENERAL";"TAB4",#N/A,TRUE,"GENERAL";"TAB5",#N/A,TRUE,"GENERAL"}</definedName>
    <definedName name="u3u" localSheetId="51" hidden="1">{"TAB1",#N/A,TRUE,"GENERAL";"TAB2",#N/A,TRUE,"GENERAL";"TAB3",#N/A,TRUE,"GENERAL";"TAB4",#N/A,TRUE,"GENERAL";"TAB5",#N/A,TRUE,"GENERAL"}</definedName>
    <definedName name="u3u" localSheetId="53" hidden="1">{"TAB1",#N/A,TRUE,"GENERAL";"TAB2",#N/A,TRUE,"GENERAL";"TAB3",#N/A,TRUE,"GENERAL";"TAB4",#N/A,TRUE,"GENERAL";"TAB5",#N/A,TRUE,"GENERAL"}</definedName>
    <definedName name="u3u" localSheetId="55" hidden="1">{"TAB1",#N/A,TRUE,"GENERAL";"TAB2",#N/A,TRUE,"GENERAL";"TAB3",#N/A,TRUE,"GENERAL";"TAB4",#N/A,TRUE,"GENERAL";"TAB5",#N/A,TRUE,"GENERAL"}</definedName>
    <definedName name="u3u" localSheetId="57" hidden="1">{"TAB1",#N/A,TRUE,"GENERAL";"TAB2",#N/A,TRUE,"GENERAL";"TAB3",#N/A,TRUE,"GENERAL";"TAB4",#N/A,TRUE,"GENERAL";"TAB5",#N/A,TRUE,"GENERAL"}</definedName>
    <definedName name="u3u" localSheetId="59" hidden="1">{"TAB1",#N/A,TRUE,"GENERAL";"TAB2",#N/A,TRUE,"GENERAL";"TAB3",#N/A,TRUE,"GENERAL";"TAB4",#N/A,TRUE,"GENERAL";"TAB5",#N/A,TRUE,"GENERAL"}</definedName>
    <definedName name="u3u" localSheetId="61" hidden="1">{"TAB1",#N/A,TRUE,"GENERAL";"TAB2",#N/A,TRUE,"GENERAL";"TAB3",#N/A,TRUE,"GENERAL";"TAB4",#N/A,TRUE,"GENERAL";"TAB5",#N/A,TRUE,"GENERAL"}</definedName>
    <definedName name="u3u" localSheetId="63" hidden="1">{"TAB1",#N/A,TRUE,"GENERAL";"TAB2",#N/A,TRUE,"GENERAL";"TAB3",#N/A,TRUE,"GENERAL";"TAB4",#N/A,TRUE,"GENERAL";"TAB5",#N/A,TRUE,"GENERAL"}</definedName>
    <definedName name="u3u" localSheetId="65" hidden="1">{"TAB1",#N/A,TRUE,"GENERAL";"TAB2",#N/A,TRUE,"GENERAL";"TAB3",#N/A,TRUE,"GENERAL";"TAB4",#N/A,TRUE,"GENERAL";"TAB5",#N/A,TRUE,"GENERAL"}</definedName>
    <definedName name="u3u" localSheetId="67" hidden="1">{"TAB1",#N/A,TRUE,"GENERAL";"TAB2",#N/A,TRUE,"GENERAL";"TAB3",#N/A,TRUE,"GENERAL";"TAB4",#N/A,TRUE,"GENERAL";"TAB5",#N/A,TRUE,"GENERAL"}</definedName>
    <definedName name="u3u" localSheetId="69" hidden="1">{"TAB1",#N/A,TRUE,"GENERAL";"TAB2",#N/A,TRUE,"GENERAL";"TAB3",#N/A,TRUE,"GENERAL";"TAB4",#N/A,TRUE,"GENERAL";"TAB5",#N/A,TRUE,"GENERAL"}</definedName>
    <definedName name="u3u" localSheetId="71" hidden="1">{"TAB1",#N/A,TRUE,"GENERAL";"TAB2",#N/A,TRUE,"GENERAL";"TAB3",#N/A,TRUE,"GENERAL";"TAB4",#N/A,TRUE,"GENERAL";"TAB5",#N/A,TRUE,"GENERAL"}</definedName>
    <definedName name="u3u" localSheetId="73" hidden="1">{"TAB1",#N/A,TRUE,"GENERAL";"TAB2",#N/A,TRUE,"GENERAL";"TAB3",#N/A,TRUE,"GENERAL";"TAB4",#N/A,TRUE,"GENERAL";"TAB5",#N/A,TRUE,"GENERAL"}</definedName>
    <definedName name="u3u" localSheetId="75" hidden="1">{"TAB1",#N/A,TRUE,"GENERAL";"TAB2",#N/A,TRUE,"GENERAL";"TAB3",#N/A,TRUE,"GENERAL";"TAB4",#N/A,TRUE,"GENERAL";"TAB5",#N/A,TRUE,"GENERAL"}</definedName>
    <definedName name="u3u" localSheetId="77" hidden="1">{"TAB1",#N/A,TRUE,"GENERAL";"TAB2",#N/A,TRUE,"GENERAL";"TAB3",#N/A,TRUE,"GENERAL";"TAB4",#N/A,TRUE,"GENERAL";"TAB5",#N/A,TRUE,"GENERAL"}</definedName>
    <definedName name="u3u" localSheetId="79"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6" hidden="1">{"TAB1",#N/A,TRUE,"GENERAL";"TAB2",#N/A,TRUE,"GENERAL";"TAB3",#N/A,TRUE,"GENERAL";"TAB4",#N/A,TRUE,"GENERAL";"TAB5",#N/A,TRUE,"GENERAL"}</definedName>
    <definedName name="u7u7" localSheetId="28" hidden="1">{"TAB1",#N/A,TRUE,"GENERAL";"TAB2",#N/A,TRUE,"GENERAL";"TAB3",#N/A,TRUE,"GENERAL";"TAB4",#N/A,TRUE,"GENERAL";"TAB5",#N/A,TRUE,"GENERAL"}</definedName>
    <definedName name="u7u7" localSheetId="30" hidden="1">{"TAB1",#N/A,TRUE,"GENERAL";"TAB2",#N/A,TRUE,"GENERAL";"TAB3",#N/A,TRUE,"GENERAL";"TAB4",#N/A,TRUE,"GENERAL";"TAB5",#N/A,TRUE,"GENERAL"}</definedName>
    <definedName name="u7u7" localSheetId="8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4" hidden="1">{"TAB1",#N/A,TRUE,"GENERAL";"TAB2",#N/A,TRUE,"GENERAL";"TAB3",#N/A,TRUE,"GENERAL";"TAB4",#N/A,TRUE,"GENERAL";"TAB5",#N/A,TRUE,"GENERAL"}</definedName>
    <definedName name="u7u7" localSheetId="36" hidden="1">{"TAB1",#N/A,TRUE,"GENERAL";"TAB2",#N/A,TRUE,"GENERAL";"TAB3",#N/A,TRUE,"GENERAL";"TAB4",#N/A,TRUE,"GENERAL";"TAB5",#N/A,TRUE,"GENERAL"}</definedName>
    <definedName name="u7u7" localSheetId="38" hidden="1">{"TAB1",#N/A,TRUE,"GENERAL";"TAB2",#N/A,TRUE,"GENERAL";"TAB3",#N/A,TRUE,"GENERAL";"TAB4",#N/A,TRUE,"GENERAL";"TAB5",#N/A,TRUE,"GENERAL"}</definedName>
    <definedName name="u7u7" localSheetId="40" hidden="1">{"TAB1",#N/A,TRUE,"GENERAL";"TAB2",#N/A,TRUE,"GENERAL";"TAB3",#N/A,TRUE,"GENERAL";"TAB4",#N/A,TRUE,"GENERAL";"TAB5",#N/A,TRUE,"GENERAL"}</definedName>
    <definedName name="u7u7" localSheetId="42" hidden="1">{"TAB1",#N/A,TRUE,"GENERAL";"TAB2",#N/A,TRUE,"GENERAL";"TAB3",#N/A,TRUE,"GENERAL";"TAB4",#N/A,TRUE,"GENERAL";"TAB5",#N/A,TRUE,"GENERAL"}</definedName>
    <definedName name="u7u7" localSheetId="45" hidden="1">{"TAB1",#N/A,TRUE,"GENERAL";"TAB2",#N/A,TRUE,"GENERAL";"TAB3",#N/A,TRUE,"GENERAL";"TAB4",#N/A,TRUE,"GENERAL";"TAB5",#N/A,TRUE,"GENERAL"}</definedName>
    <definedName name="u7u7" localSheetId="47" hidden="1">{"TAB1",#N/A,TRUE,"GENERAL";"TAB2",#N/A,TRUE,"GENERAL";"TAB3",#N/A,TRUE,"GENERAL";"TAB4",#N/A,TRUE,"GENERAL";"TAB5",#N/A,TRUE,"GENERAL"}</definedName>
    <definedName name="u7u7" localSheetId="49" hidden="1">{"TAB1",#N/A,TRUE,"GENERAL";"TAB2",#N/A,TRUE,"GENERAL";"TAB3",#N/A,TRUE,"GENERAL";"TAB4",#N/A,TRUE,"GENERAL";"TAB5",#N/A,TRUE,"GENERAL"}</definedName>
    <definedName name="u7u7" localSheetId="51" hidden="1">{"TAB1",#N/A,TRUE,"GENERAL";"TAB2",#N/A,TRUE,"GENERAL";"TAB3",#N/A,TRUE,"GENERAL";"TAB4",#N/A,TRUE,"GENERAL";"TAB5",#N/A,TRUE,"GENERAL"}</definedName>
    <definedName name="u7u7" localSheetId="53" hidden="1">{"TAB1",#N/A,TRUE,"GENERAL";"TAB2",#N/A,TRUE,"GENERAL";"TAB3",#N/A,TRUE,"GENERAL";"TAB4",#N/A,TRUE,"GENERAL";"TAB5",#N/A,TRUE,"GENERAL"}</definedName>
    <definedName name="u7u7" localSheetId="55" hidden="1">{"TAB1",#N/A,TRUE,"GENERAL";"TAB2",#N/A,TRUE,"GENERAL";"TAB3",#N/A,TRUE,"GENERAL";"TAB4",#N/A,TRUE,"GENERAL";"TAB5",#N/A,TRUE,"GENERAL"}</definedName>
    <definedName name="u7u7" localSheetId="57" hidden="1">{"TAB1",#N/A,TRUE,"GENERAL";"TAB2",#N/A,TRUE,"GENERAL";"TAB3",#N/A,TRUE,"GENERAL";"TAB4",#N/A,TRUE,"GENERAL";"TAB5",#N/A,TRUE,"GENERAL"}</definedName>
    <definedName name="u7u7" localSheetId="59" hidden="1">{"TAB1",#N/A,TRUE,"GENERAL";"TAB2",#N/A,TRUE,"GENERAL";"TAB3",#N/A,TRUE,"GENERAL";"TAB4",#N/A,TRUE,"GENERAL";"TAB5",#N/A,TRUE,"GENERAL"}</definedName>
    <definedName name="u7u7" localSheetId="61" hidden="1">{"TAB1",#N/A,TRUE,"GENERAL";"TAB2",#N/A,TRUE,"GENERAL";"TAB3",#N/A,TRUE,"GENERAL";"TAB4",#N/A,TRUE,"GENERAL";"TAB5",#N/A,TRUE,"GENERAL"}</definedName>
    <definedName name="u7u7" localSheetId="63" hidden="1">{"TAB1",#N/A,TRUE,"GENERAL";"TAB2",#N/A,TRUE,"GENERAL";"TAB3",#N/A,TRUE,"GENERAL";"TAB4",#N/A,TRUE,"GENERAL";"TAB5",#N/A,TRUE,"GENERAL"}</definedName>
    <definedName name="u7u7" localSheetId="65" hidden="1">{"TAB1",#N/A,TRUE,"GENERAL";"TAB2",#N/A,TRUE,"GENERAL";"TAB3",#N/A,TRUE,"GENERAL";"TAB4",#N/A,TRUE,"GENERAL";"TAB5",#N/A,TRUE,"GENERAL"}</definedName>
    <definedName name="u7u7" localSheetId="67" hidden="1">{"TAB1",#N/A,TRUE,"GENERAL";"TAB2",#N/A,TRUE,"GENERAL";"TAB3",#N/A,TRUE,"GENERAL";"TAB4",#N/A,TRUE,"GENERAL";"TAB5",#N/A,TRUE,"GENERAL"}</definedName>
    <definedName name="u7u7" localSheetId="69" hidden="1">{"TAB1",#N/A,TRUE,"GENERAL";"TAB2",#N/A,TRUE,"GENERAL";"TAB3",#N/A,TRUE,"GENERAL";"TAB4",#N/A,TRUE,"GENERAL";"TAB5",#N/A,TRUE,"GENERAL"}</definedName>
    <definedName name="u7u7" localSheetId="71" hidden="1">{"TAB1",#N/A,TRUE,"GENERAL";"TAB2",#N/A,TRUE,"GENERAL";"TAB3",#N/A,TRUE,"GENERAL";"TAB4",#N/A,TRUE,"GENERAL";"TAB5",#N/A,TRUE,"GENERAL"}</definedName>
    <definedName name="u7u7" localSheetId="73" hidden="1">{"TAB1",#N/A,TRUE,"GENERAL";"TAB2",#N/A,TRUE,"GENERAL";"TAB3",#N/A,TRUE,"GENERAL";"TAB4",#N/A,TRUE,"GENERAL";"TAB5",#N/A,TRUE,"GENERAL"}</definedName>
    <definedName name="u7u7" localSheetId="75" hidden="1">{"TAB1",#N/A,TRUE,"GENERAL";"TAB2",#N/A,TRUE,"GENERAL";"TAB3",#N/A,TRUE,"GENERAL";"TAB4",#N/A,TRUE,"GENERAL";"TAB5",#N/A,TRUE,"GENERAL"}</definedName>
    <definedName name="u7u7" localSheetId="77" hidden="1">{"TAB1",#N/A,TRUE,"GENERAL";"TAB2",#N/A,TRUE,"GENERAL";"TAB3",#N/A,TRUE,"GENERAL";"TAB4",#N/A,TRUE,"GENERAL";"TAB5",#N/A,TRUE,"GENERAL"}</definedName>
    <definedName name="u7u7" localSheetId="79"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6">#REF!</definedName>
    <definedName name="Ubicación" localSheetId="28">#REF!</definedName>
    <definedName name="Ubicación" localSheetId="30">#REF!</definedName>
    <definedName name="Ubicación" localSheetId="81">#REF!</definedName>
    <definedName name="Ubicación" localSheetId="32">#REF!</definedName>
    <definedName name="Ubicación" localSheetId="34">#REF!</definedName>
    <definedName name="Ubicación" localSheetId="36">#REF!</definedName>
    <definedName name="Ubicación" localSheetId="38">#REF!</definedName>
    <definedName name="Ubicación" localSheetId="40">#REF!</definedName>
    <definedName name="Ubicación" localSheetId="42">#REF!</definedName>
    <definedName name="Ubicación" localSheetId="45">#REF!</definedName>
    <definedName name="Ubicación" localSheetId="47">#REF!</definedName>
    <definedName name="Ubicación" localSheetId="49">#REF!</definedName>
    <definedName name="Ubicación" localSheetId="51">#REF!</definedName>
    <definedName name="Ubicación" localSheetId="53">#REF!</definedName>
    <definedName name="Ubicación" localSheetId="55">#REF!</definedName>
    <definedName name="Ubicación" localSheetId="57">#REF!</definedName>
    <definedName name="Ubicación" localSheetId="59">#REF!</definedName>
    <definedName name="Ubicación" localSheetId="61">#REF!</definedName>
    <definedName name="Ubicación" localSheetId="63">#REF!</definedName>
    <definedName name="Ubicación" localSheetId="65">#REF!</definedName>
    <definedName name="Ubicación" localSheetId="67">#REF!</definedName>
    <definedName name="Ubicación" localSheetId="69">#REF!</definedName>
    <definedName name="Ubicación" localSheetId="71">#REF!</definedName>
    <definedName name="Ubicación" localSheetId="73">#REF!</definedName>
    <definedName name="Ubicación" localSheetId="75">#REF!</definedName>
    <definedName name="Ubicación" localSheetId="77">#REF!</definedName>
    <definedName name="Ubicación" localSheetId="79">#REF!</definedName>
    <definedName name="Ubicación">#REF!</definedName>
    <definedName name="UFrm2InUse">1</definedName>
    <definedName name="UI" localSheetId="26" hidden="1">{"via1",#N/A,TRUE,"general";"via2",#N/A,TRUE,"general";"via3",#N/A,TRUE,"general"}</definedName>
    <definedName name="UI" localSheetId="28" hidden="1">{"via1",#N/A,TRUE,"general";"via2",#N/A,TRUE,"general";"via3",#N/A,TRUE,"general"}</definedName>
    <definedName name="UI" localSheetId="30" hidden="1">{"via1",#N/A,TRUE,"general";"via2",#N/A,TRUE,"general";"via3",#N/A,TRUE,"general"}</definedName>
    <definedName name="UI" localSheetId="81" hidden="1">{"via1",#N/A,TRUE,"general";"via2",#N/A,TRUE,"general";"via3",#N/A,TRUE,"general"}</definedName>
    <definedName name="UI" localSheetId="32" hidden="1">{"via1",#N/A,TRUE,"general";"via2",#N/A,TRUE,"general";"via3",#N/A,TRUE,"general"}</definedName>
    <definedName name="UI" localSheetId="34" hidden="1">{"via1",#N/A,TRUE,"general";"via2",#N/A,TRUE,"general";"via3",#N/A,TRUE,"general"}</definedName>
    <definedName name="UI" localSheetId="36" hidden="1">{"via1",#N/A,TRUE,"general";"via2",#N/A,TRUE,"general";"via3",#N/A,TRUE,"general"}</definedName>
    <definedName name="UI" localSheetId="38" hidden="1">{"via1",#N/A,TRUE,"general";"via2",#N/A,TRUE,"general";"via3",#N/A,TRUE,"general"}</definedName>
    <definedName name="UI" localSheetId="40" hidden="1">{"via1",#N/A,TRUE,"general";"via2",#N/A,TRUE,"general";"via3",#N/A,TRUE,"general"}</definedName>
    <definedName name="UI" localSheetId="42" hidden="1">{"via1",#N/A,TRUE,"general";"via2",#N/A,TRUE,"general";"via3",#N/A,TRUE,"general"}</definedName>
    <definedName name="UI" localSheetId="45" hidden="1">{"via1",#N/A,TRUE,"general";"via2",#N/A,TRUE,"general";"via3",#N/A,TRUE,"general"}</definedName>
    <definedName name="UI" localSheetId="47" hidden="1">{"via1",#N/A,TRUE,"general";"via2",#N/A,TRUE,"general";"via3",#N/A,TRUE,"general"}</definedName>
    <definedName name="UI" localSheetId="49" hidden="1">{"via1",#N/A,TRUE,"general";"via2",#N/A,TRUE,"general";"via3",#N/A,TRUE,"general"}</definedName>
    <definedName name="UI" localSheetId="51" hidden="1">{"via1",#N/A,TRUE,"general";"via2",#N/A,TRUE,"general";"via3",#N/A,TRUE,"general"}</definedName>
    <definedName name="UI" localSheetId="53" hidden="1">{"via1",#N/A,TRUE,"general";"via2",#N/A,TRUE,"general";"via3",#N/A,TRUE,"general"}</definedName>
    <definedName name="UI" localSheetId="55" hidden="1">{"via1",#N/A,TRUE,"general";"via2",#N/A,TRUE,"general";"via3",#N/A,TRUE,"general"}</definedName>
    <definedName name="UI" localSheetId="57" hidden="1">{"via1",#N/A,TRUE,"general";"via2",#N/A,TRUE,"general";"via3",#N/A,TRUE,"general"}</definedName>
    <definedName name="UI" localSheetId="59" hidden="1">{"via1",#N/A,TRUE,"general";"via2",#N/A,TRUE,"general";"via3",#N/A,TRUE,"general"}</definedName>
    <definedName name="UI" localSheetId="61" hidden="1">{"via1",#N/A,TRUE,"general";"via2",#N/A,TRUE,"general";"via3",#N/A,TRUE,"general"}</definedName>
    <definedName name="UI" localSheetId="63" hidden="1">{"via1",#N/A,TRUE,"general";"via2",#N/A,TRUE,"general";"via3",#N/A,TRUE,"general"}</definedName>
    <definedName name="UI" localSheetId="65" hidden="1">{"via1",#N/A,TRUE,"general";"via2",#N/A,TRUE,"general";"via3",#N/A,TRUE,"general"}</definedName>
    <definedName name="UI" localSheetId="67" hidden="1">{"via1",#N/A,TRUE,"general";"via2",#N/A,TRUE,"general";"via3",#N/A,TRUE,"general"}</definedName>
    <definedName name="UI" localSheetId="69" hidden="1">{"via1",#N/A,TRUE,"general";"via2",#N/A,TRUE,"general";"via3",#N/A,TRUE,"general"}</definedName>
    <definedName name="UI" localSheetId="71" hidden="1">{"via1",#N/A,TRUE,"general";"via2",#N/A,TRUE,"general";"via3",#N/A,TRUE,"general"}</definedName>
    <definedName name="UI" localSheetId="73" hidden="1">{"via1",#N/A,TRUE,"general";"via2",#N/A,TRUE,"general";"via3",#N/A,TRUE,"general"}</definedName>
    <definedName name="UI" localSheetId="75" hidden="1">{"via1",#N/A,TRUE,"general";"via2",#N/A,TRUE,"general";"via3",#N/A,TRUE,"general"}</definedName>
    <definedName name="UI" localSheetId="77" hidden="1">{"via1",#N/A,TRUE,"general";"via2",#N/A,TRUE,"general";"via3",#N/A,TRUE,"general"}</definedName>
    <definedName name="UI" localSheetId="79" hidden="1">{"via1",#N/A,TRUE,"general";"via2",#N/A,TRUE,"general";"via3",#N/A,TRUE,"general"}</definedName>
    <definedName name="UI" localSheetId="3" hidden="1">{"via1",#N/A,TRUE,"general";"via2",#N/A,TRUE,"general";"via3",#N/A,TRUE,"general"}</definedName>
    <definedName name="ui">#REF!</definedName>
    <definedName name="UIC">[14]Tablas!#REF!</definedName>
    <definedName name="uijhj" localSheetId="26" hidden="1">{"via1",#N/A,TRUE,"general";"via2",#N/A,TRUE,"general";"via3",#N/A,TRUE,"general"}</definedName>
    <definedName name="uijhj" localSheetId="28" hidden="1">{"via1",#N/A,TRUE,"general";"via2",#N/A,TRUE,"general";"via3",#N/A,TRUE,"general"}</definedName>
    <definedName name="uijhj" localSheetId="30" hidden="1">{"via1",#N/A,TRUE,"general";"via2",#N/A,TRUE,"general";"via3",#N/A,TRUE,"general"}</definedName>
    <definedName name="uijhj" localSheetId="81" hidden="1">{"via1",#N/A,TRUE,"general";"via2",#N/A,TRUE,"general";"via3",#N/A,TRUE,"general"}</definedName>
    <definedName name="uijhj" localSheetId="32" hidden="1">{"via1",#N/A,TRUE,"general";"via2",#N/A,TRUE,"general";"via3",#N/A,TRUE,"general"}</definedName>
    <definedName name="uijhj" localSheetId="34" hidden="1">{"via1",#N/A,TRUE,"general";"via2",#N/A,TRUE,"general";"via3",#N/A,TRUE,"general"}</definedName>
    <definedName name="uijhj" localSheetId="36" hidden="1">{"via1",#N/A,TRUE,"general";"via2",#N/A,TRUE,"general";"via3",#N/A,TRUE,"general"}</definedName>
    <definedName name="uijhj" localSheetId="38" hidden="1">{"via1",#N/A,TRUE,"general";"via2",#N/A,TRUE,"general";"via3",#N/A,TRUE,"general"}</definedName>
    <definedName name="uijhj" localSheetId="40" hidden="1">{"via1",#N/A,TRUE,"general";"via2",#N/A,TRUE,"general";"via3",#N/A,TRUE,"general"}</definedName>
    <definedName name="uijhj" localSheetId="42" hidden="1">{"via1",#N/A,TRUE,"general";"via2",#N/A,TRUE,"general";"via3",#N/A,TRUE,"general"}</definedName>
    <definedName name="uijhj" localSheetId="45" hidden="1">{"via1",#N/A,TRUE,"general";"via2",#N/A,TRUE,"general";"via3",#N/A,TRUE,"general"}</definedName>
    <definedName name="uijhj" localSheetId="47" hidden="1">{"via1",#N/A,TRUE,"general";"via2",#N/A,TRUE,"general";"via3",#N/A,TRUE,"general"}</definedName>
    <definedName name="uijhj" localSheetId="49" hidden="1">{"via1",#N/A,TRUE,"general";"via2",#N/A,TRUE,"general";"via3",#N/A,TRUE,"general"}</definedName>
    <definedName name="uijhj" localSheetId="51" hidden="1">{"via1",#N/A,TRUE,"general";"via2",#N/A,TRUE,"general";"via3",#N/A,TRUE,"general"}</definedName>
    <definedName name="uijhj" localSheetId="53" hidden="1">{"via1",#N/A,TRUE,"general";"via2",#N/A,TRUE,"general";"via3",#N/A,TRUE,"general"}</definedName>
    <definedName name="uijhj" localSheetId="55" hidden="1">{"via1",#N/A,TRUE,"general";"via2",#N/A,TRUE,"general";"via3",#N/A,TRUE,"general"}</definedName>
    <definedName name="uijhj" localSheetId="57" hidden="1">{"via1",#N/A,TRUE,"general";"via2",#N/A,TRUE,"general";"via3",#N/A,TRUE,"general"}</definedName>
    <definedName name="uijhj" localSheetId="59" hidden="1">{"via1",#N/A,TRUE,"general";"via2",#N/A,TRUE,"general";"via3",#N/A,TRUE,"general"}</definedName>
    <definedName name="uijhj" localSheetId="61" hidden="1">{"via1",#N/A,TRUE,"general";"via2",#N/A,TRUE,"general";"via3",#N/A,TRUE,"general"}</definedName>
    <definedName name="uijhj" localSheetId="63" hidden="1">{"via1",#N/A,TRUE,"general";"via2",#N/A,TRUE,"general";"via3",#N/A,TRUE,"general"}</definedName>
    <definedName name="uijhj" localSheetId="65" hidden="1">{"via1",#N/A,TRUE,"general";"via2",#N/A,TRUE,"general";"via3",#N/A,TRUE,"general"}</definedName>
    <definedName name="uijhj" localSheetId="67" hidden="1">{"via1",#N/A,TRUE,"general";"via2",#N/A,TRUE,"general";"via3",#N/A,TRUE,"general"}</definedName>
    <definedName name="uijhj" localSheetId="69" hidden="1">{"via1",#N/A,TRUE,"general";"via2",#N/A,TRUE,"general";"via3",#N/A,TRUE,"general"}</definedName>
    <definedName name="uijhj" localSheetId="71" hidden="1">{"via1",#N/A,TRUE,"general";"via2",#N/A,TRUE,"general";"via3",#N/A,TRUE,"general"}</definedName>
    <definedName name="uijhj" localSheetId="73" hidden="1">{"via1",#N/A,TRUE,"general";"via2",#N/A,TRUE,"general";"via3",#N/A,TRUE,"general"}</definedName>
    <definedName name="uijhj" localSheetId="75" hidden="1">{"via1",#N/A,TRUE,"general";"via2",#N/A,TRUE,"general";"via3",#N/A,TRUE,"general"}</definedName>
    <definedName name="uijhj" localSheetId="77" hidden="1">{"via1",#N/A,TRUE,"general";"via2",#N/A,TRUE,"general";"via3",#N/A,TRUE,"general"}</definedName>
    <definedName name="uijhj" localSheetId="79"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6" hidden="1">{"TAB1",#N/A,TRUE,"GENERAL";"TAB2",#N/A,TRUE,"GENERAL";"TAB3",#N/A,TRUE,"GENERAL";"TAB4",#N/A,TRUE,"GENERAL";"TAB5",#N/A,TRUE,"GENERAL"}</definedName>
    <definedName name="uio" localSheetId="28" hidden="1">{"TAB1",#N/A,TRUE,"GENERAL";"TAB2",#N/A,TRUE,"GENERAL";"TAB3",#N/A,TRUE,"GENERAL";"TAB4",#N/A,TRUE,"GENERAL";"TAB5",#N/A,TRUE,"GENERAL"}</definedName>
    <definedName name="uio" localSheetId="30" hidden="1">{"TAB1",#N/A,TRUE,"GENERAL";"TAB2",#N/A,TRUE,"GENERAL";"TAB3",#N/A,TRUE,"GENERAL";"TAB4",#N/A,TRUE,"GENERAL";"TAB5",#N/A,TRUE,"GENERAL"}</definedName>
    <definedName name="uio" localSheetId="81" hidden="1">{"TAB1",#N/A,TRUE,"GENERAL";"TAB2",#N/A,TRUE,"GENERAL";"TAB3",#N/A,TRUE,"GENERAL";"TAB4",#N/A,TRUE,"GENERAL";"TAB5",#N/A,TRUE,"GENERAL"}</definedName>
    <definedName name="uio" localSheetId="32" hidden="1">{"TAB1",#N/A,TRUE,"GENERAL";"TAB2",#N/A,TRUE,"GENERAL";"TAB3",#N/A,TRUE,"GENERAL";"TAB4",#N/A,TRUE,"GENERAL";"TAB5",#N/A,TRUE,"GENERAL"}</definedName>
    <definedName name="uio" localSheetId="34" hidden="1">{"TAB1",#N/A,TRUE,"GENERAL";"TAB2",#N/A,TRUE,"GENERAL";"TAB3",#N/A,TRUE,"GENERAL";"TAB4",#N/A,TRUE,"GENERAL";"TAB5",#N/A,TRUE,"GENERAL"}</definedName>
    <definedName name="uio" localSheetId="36" hidden="1">{"TAB1",#N/A,TRUE,"GENERAL";"TAB2",#N/A,TRUE,"GENERAL";"TAB3",#N/A,TRUE,"GENERAL";"TAB4",#N/A,TRUE,"GENERAL";"TAB5",#N/A,TRUE,"GENERAL"}</definedName>
    <definedName name="uio" localSheetId="38" hidden="1">{"TAB1",#N/A,TRUE,"GENERAL";"TAB2",#N/A,TRUE,"GENERAL";"TAB3",#N/A,TRUE,"GENERAL";"TAB4",#N/A,TRUE,"GENERAL";"TAB5",#N/A,TRUE,"GENERAL"}</definedName>
    <definedName name="uio" localSheetId="40" hidden="1">{"TAB1",#N/A,TRUE,"GENERAL";"TAB2",#N/A,TRUE,"GENERAL";"TAB3",#N/A,TRUE,"GENERAL";"TAB4",#N/A,TRUE,"GENERAL";"TAB5",#N/A,TRUE,"GENERAL"}</definedName>
    <definedName name="uio" localSheetId="42" hidden="1">{"TAB1",#N/A,TRUE,"GENERAL";"TAB2",#N/A,TRUE,"GENERAL";"TAB3",#N/A,TRUE,"GENERAL";"TAB4",#N/A,TRUE,"GENERAL";"TAB5",#N/A,TRUE,"GENERAL"}</definedName>
    <definedName name="uio" localSheetId="45" hidden="1">{"TAB1",#N/A,TRUE,"GENERAL";"TAB2",#N/A,TRUE,"GENERAL";"TAB3",#N/A,TRUE,"GENERAL";"TAB4",#N/A,TRUE,"GENERAL";"TAB5",#N/A,TRUE,"GENERAL"}</definedName>
    <definedName name="uio" localSheetId="47" hidden="1">{"TAB1",#N/A,TRUE,"GENERAL";"TAB2",#N/A,TRUE,"GENERAL";"TAB3",#N/A,TRUE,"GENERAL";"TAB4",#N/A,TRUE,"GENERAL";"TAB5",#N/A,TRUE,"GENERAL"}</definedName>
    <definedName name="uio" localSheetId="49" hidden="1">{"TAB1",#N/A,TRUE,"GENERAL";"TAB2",#N/A,TRUE,"GENERAL";"TAB3",#N/A,TRUE,"GENERAL";"TAB4",#N/A,TRUE,"GENERAL";"TAB5",#N/A,TRUE,"GENERAL"}</definedName>
    <definedName name="uio" localSheetId="51" hidden="1">{"TAB1",#N/A,TRUE,"GENERAL";"TAB2",#N/A,TRUE,"GENERAL";"TAB3",#N/A,TRUE,"GENERAL";"TAB4",#N/A,TRUE,"GENERAL";"TAB5",#N/A,TRUE,"GENERAL"}</definedName>
    <definedName name="uio" localSheetId="53" hidden="1">{"TAB1",#N/A,TRUE,"GENERAL";"TAB2",#N/A,TRUE,"GENERAL";"TAB3",#N/A,TRUE,"GENERAL";"TAB4",#N/A,TRUE,"GENERAL";"TAB5",#N/A,TRUE,"GENERAL"}</definedName>
    <definedName name="uio" localSheetId="55" hidden="1">{"TAB1",#N/A,TRUE,"GENERAL";"TAB2",#N/A,TRUE,"GENERAL";"TAB3",#N/A,TRUE,"GENERAL";"TAB4",#N/A,TRUE,"GENERAL";"TAB5",#N/A,TRUE,"GENERAL"}</definedName>
    <definedName name="uio" localSheetId="57" hidden="1">{"TAB1",#N/A,TRUE,"GENERAL";"TAB2",#N/A,TRUE,"GENERAL";"TAB3",#N/A,TRUE,"GENERAL";"TAB4",#N/A,TRUE,"GENERAL";"TAB5",#N/A,TRUE,"GENERAL"}</definedName>
    <definedName name="uio" localSheetId="59" hidden="1">{"TAB1",#N/A,TRUE,"GENERAL";"TAB2",#N/A,TRUE,"GENERAL";"TAB3",#N/A,TRUE,"GENERAL";"TAB4",#N/A,TRUE,"GENERAL";"TAB5",#N/A,TRUE,"GENERAL"}</definedName>
    <definedName name="uio" localSheetId="61" hidden="1">{"TAB1",#N/A,TRUE,"GENERAL";"TAB2",#N/A,TRUE,"GENERAL";"TAB3",#N/A,TRUE,"GENERAL";"TAB4",#N/A,TRUE,"GENERAL";"TAB5",#N/A,TRUE,"GENERAL"}</definedName>
    <definedName name="uio" localSheetId="63" hidden="1">{"TAB1",#N/A,TRUE,"GENERAL";"TAB2",#N/A,TRUE,"GENERAL";"TAB3",#N/A,TRUE,"GENERAL";"TAB4",#N/A,TRUE,"GENERAL";"TAB5",#N/A,TRUE,"GENERAL"}</definedName>
    <definedName name="uio" localSheetId="65" hidden="1">{"TAB1",#N/A,TRUE,"GENERAL";"TAB2",#N/A,TRUE,"GENERAL";"TAB3",#N/A,TRUE,"GENERAL";"TAB4",#N/A,TRUE,"GENERAL";"TAB5",#N/A,TRUE,"GENERAL"}</definedName>
    <definedName name="uio" localSheetId="67" hidden="1">{"TAB1",#N/A,TRUE,"GENERAL";"TAB2",#N/A,TRUE,"GENERAL";"TAB3",#N/A,TRUE,"GENERAL";"TAB4",#N/A,TRUE,"GENERAL";"TAB5",#N/A,TRUE,"GENERAL"}</definedName>
    <definedName name="uio" localSheetId="69" hidden="1">{"TAB1",#N/A,TRUE,"GENERAL";"TAB2",#N/A,TRUE,"GENERAL";"TAB3",#N/A,TRUE,"GENERAL";"TAB4",#N/A,TRUE,"GENERAL";"TAB5",#N/A,TRUE,"GENERAL"}</definedName>
    <definedName name="uio" localSheetId="71" hidden="1">{"TAB1",#N/A,TRUE,"GENERAL";"TAB2",#N/A,TRUE,"GENERAL";"TAB3",#N/A,TRUE,"GENERAL";"TAB4",#N/A,TRUE,"GENERAL";"TAB5",#N/A,TRUE,"GENERAL"}</definedName>
    <definedName name="uio" localSheetId="73" hidden="1">{"TAB1",#N/A,TRUE,"GENERAL";"TAB2",#N/A,TRUE,"GENERAL";"TAB3",#N/A,TRUE,"GENERAL";"TAB4",#N/A,TRUE,"GENERAL";"TAB5",#N/A,TRUE,"GENERAL"}</definedName>
    <definedName name="uio" localSheetId="75" hidden="1">{"TAB1",#N/A,TRUE,"GENERAL";"TAB2",#N/A,TRUE,"GENERAL";"TAB3",#N/A,TRUE,"GENERAL";"TAB4",#N/A,TRUE,"GENERAL";"TAB5",#N/A,TRUE,"GENERAL"}</definedName>
    <definedName name="uio" localSheetId="77" hidden="1">{"TAB1",#N/A,TRUE,"GENERAL";"TAB2",#N/A,TRUE,"GENERAL";"TAB3",#N/A,TRUE,"GENERAL";"TAB4",#N/A,TRUE,"GENERAL";"TAB5",#N/A,TRUE,"GENERAL"}</definedName>
    <definedName name="uio" localSheetId="79"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6" hidden="1">{"TAB1",#N/A,TRUE,"GENERAL";"TAB2",#N/A,TRUE,"GENERAL";"TAB3",#N/A,TRUE,"GENERAL";"TAB4",#N/A,TRUE,"GENERAL";"TAB5",#N/A,TRUE,"GENERAL"}</definedName>
    <definedName name="uiou" localSheetId="28" hidden="1">{"TAB1",#N/A,TRUE,"GENERAL";"TAB2",#N/A,TRUE,"GENERAL";"TAB3",#N/A,TRUE,"GENERAL";"TAB4",#N/A,TRUE,"GENERAL";"TAB5",#N/A,TRUE,"GENERAL"}</definedName>
    <definedName name="uiou" localSheetId="30" hidden="1">{"TAB1",#N/A,TRUE,"GENERAL";"TAB2",#N/A,TRUE,"GENERAL";"TAB3",#N/A,TRUE,"GENERAL";"TAB4",#N/A,TRUE,"GENERAL";"TAB5",#N/A,TRUE,"GENERAL"}</definedName>
    <definedName name="uiou" localSheetId="8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4" hidden="1">{"TAB1",#N/A,TRUE,"GENERAL";"TAB2",#N/A,TRUE,"GENERAL";"TAB3",#N/A,TRUE,"GENERAL";"TAB4",#N/A,TRUE,"GENERAL";"TAB5",#N/A,TRUE,"GENERAL"}</definedName>
    <definedName name="uiou" localSheetId="36" hidden="1">{"TAB1",#N/A,TRUE,"GENERAL";"TAB2",#N/A,TRUE,"GENERAL";"TAB3",#N/A,TRUE,"GENERAL";"TAB4",#N/A,TRUE,"GENERAL";"TAB5",#N/A,TRUE,"GENERAL"}</definedName>
    <definedName name="uiou" localSheetId="38" hidden="1">{"TAB1",#N/A,TRUE,"GENERAL";"TAB2",#N/A,TRUE,"GENERAL";"TAB3",#N/A,TRUE,"GENERAL";"TAB4",#N/A,TRUE,"GENERAL";"TAB5",#N/A,TRUE,"GENERAL"}</definedName>
    <definedName name="uiou" localSheetId="40" hidden="1">{"TAB1",#N/A,TRUE,"GENERAL";"TAB2",#N/A,TRUE,"GENERAL";"TAB3",#N/A,TRUE,"GENERAL";"TAB4",#N/A,TRUE,"GENERAL";"TAB5",#N/A,TRUE,"GENERAL"}</definedName>
    <definedName name="uiou" localSheetId="42" hidden="1">{"TAB1",#N/A,TRUE,"GENERAL";"TAB2",#N/A,TRUE,"GENERAL";"TAB3",#N/A,TRUE,"GENERAL";"TAB4",#N/A,TRUE,"GENERAL";"TAB5",#N/A,TRUE,"GENERAL"}</definedName>
    <definedName name="uiou" localSheetId="45" hidden="1">{"TAB1",#N/A,TRUE,"GENERAL";"TAB2",#N/A,TRUE,"GENERAL";"TAB3",#N/A,TRUE,"GENERAL";"TAB4",#N/A,TRUE,"GENERAL";"TAB5",#N/A,TRUE,"GENERAL"}</definedName>
    <definedName name="uiou" localSheetId="47" hidden="1">{"TAB1",#N/A,TRUE,"GENERAL";"TAB2",#N/A,TRUE,"GENERAL";"TAB3",#N/A,TRUE,"GENERAL";"TAB4",#N/A,TRUE,"GENERAL";"TAB5",#N/A,TRUE,"GENERAL"}</definedName>
    <definedName name="uiou" localSheetId="49" hidden="1">{"TAB1",#N/A,TRUE,"GENERAL";"TAB2",#N/A,TRUE,"GENERAL";"TAB3",#N/A,TRUE,"GENERAL";"TAB4",#N/A,TRUE,"GENERAL";"TAB5",#N/A,TRUE,"GENERAL"}</definedName>
    <definedName name="uiou" localSheetId="51" hidden="1">{"TAB1",#N/A,TRUE,"GENERAL";"TAB2",#N/A,TRUE,"GENERAL";"TAB3",#N/A,TRUE,"GENERAL";"TAB4",#N/A,TRUE,"GENERAL";"TAB5",#N/A,TRUE,"GENERAL"}</definedName>
    <definedName name="uiou" localSheetId="53" hidden="1">{"TAB1",#N/A,TRUE,"GENERAL";"TAB2",#N/A,TRUE,"GENERAL";"TAB3",#N/A,TRUE,"GENERAL";"TAB4",#N/A,TRUE,"GENERAL";"TAB5",#N/A,TRUE,"GENERAL"}</definedName>
    <definedName name="uiou" localSheetId="55" hidden="1">{"TAB1",#N/A,TRUE,"GENERAL";"TAB2",#N/A,TRUE,"GENERAL";"TAB3",#N/A,TRUE,"GENERAL";"TAB4",#N/A,TRUE,"GENERAL";"TAB5",#N/A,TRUE,"GENERAL"}</definedName>
    <definedName name="uiou" localSheetId="57" hidden="1">{"TAB1",#N/A,TRUE,"GENERAL";"TAB2",#N/A,TRUE,"GENERAL";"TAB3",#N/A,TRUE,"GENERAL";"TAB4",#N/A,TRUE,"GENERAL";"TAB5",#N/A,TRUE,"GENERAL"}</definedName>
    <definedName name="uiou" localSheetId="59" hidden="1">{"TAB1",#N/A,TRUE,"GENERAL";"TAB2",#N/A,TRUE,"GENERAL";"TAB3",#N/A,TRUE,"GENERAL";"TAB4",#N/A,TRUE,"GENERAL";"TAB5",#N/A,TRUE,"GENERAL"}</definedName>
    <definedName name="uiou" localSheetId="61" hidden="1">{"TAB1",#N/A,TRUE,"GENERAL";"TAB2",#N/A,TRUE,"GENERAL";"TAB3",#N/A,TRUE,"GENERAL";"TAB4",#N/A,TRUE,"GENERAL";"TAB5",#N/A,TRUE,"GENERAL"}</definedName>
    <definedName name="uiou" localSheetId="63" hidden="1">{"TAB1",#N/A,TRUE,"GENERAL";"TAB2",#N/A,TRUE,"GENERAL";"TAB3",#N/A,TRUE,"GENERAL";"TAB4",#N/A,TRUE,"GENERAL";"TAB5",#N/A,TRUE,"GENERAL"}</definedName>
    <definedName name="uiou" localSheetId="65" hidden="1">{"TAB1",#N/A,TRUE,"GENERAL";"TAB2",#N/A,TRUE,"GENERAL";"TAB3",#N/A,TRUE,"GENERAL";"TAB4",#N/A,TRUE,"GENERAL";"TAB5",#N/A,TRUE,"GENERAL"}</definedName>
    <definedName name="uiou" localSheetId="67" hidden="1">{"TAB1",#N/A,TRUE,"GENERAL";"TAB2",#N/A,TRUE,"GENERAL";"TAB3",#N/A,TRUE,"GENERAL";"TAB4",#N/A,TRUE,"GENERAL";"TAB5",#N/A,TRUE,"GENERAL"}</definedName>
    <definedName name="uiou" localSheetId="69" hidden="1">{"TAB1",#N/A,TRUE,"GENERAL";"TAB2",#N/A,TRUE,"GENERAL";"TAB3",#N/A,TRUE,"GENERAL";"TAB4",#N/A,TRUE,"GENERAL";"TAB5",#N/A,TRUE,"GENERAL"}</definedName>
    <definedName name="uiou" localSheetId="71" hidden="1">{"TAB1",#N/A,TRUE,"GENERAL";"TAB2",#N/A,TRUE,"GENERAL";"TAB3",#N/A,TRUE,"GENERAL";"TAB4",#N/A,TRUE,"GENERAL";"TAB5",#N/A,TRUE,"GENERAL"}</definedName>
    <definedName name="uiou" localSheetId="73" hidden="1">{"TAB1",#N/A,TRUE,"GENERAL";"TAB2",#N/A,TRUE,"GENERAL";"TAB3",#N/A,TRUE,"GENERAL";"TAB4",#N/A,TRUE,"GENERAL";"TAB5",#N/A,TRUE,"GENERAL"}</definedName>
    <definedName name="uiou" localSheetId="75" hidden="1">{"TAB1",#N/A,TRUE,"GENERAL";"TAB2",#N/A,TRUE,"GENERAL";"TAB3",#N/A,TRUE,"GENERAL";"TAB4",#N/A,TRUE,"GENERAL";"TAB5",#N/A,TRUE,"GENERAL"}</definedName>
    <definedName name="uiou" localSheetId="77" hidden="1">{"TAB1",#N/A,TRUE,"GENERAL";"TAB2",#N/A,TRUE,"GENERAL";"TAB3",#N/A,TRUE,"GENERAL";"TAB4",#N/A,TRUE,"GENERAL";"TAB5",#N/A,TRUE,"GENERAL"}</definedName>
    <definedName name="uiou" localSheetId="79"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6" hidden="1">{"via1",#N/A,TRUE,"general";"via2",#N/A,TRUE,"general";"via3",#N/A,TRUE,"general"}</definedName>
    <definedName name="uir" localSheetId="28" hidden="1">{"via1",#N/A,TRUE,"general";"via2",#N/A,TRUE,"general";"via3",#N/A,TRUE,"general"}</definedName>
    <definedName name="uir" localSheetId="30" hidden="1">{"via1",#N/A,TRUE,"general";"via2",#N/A,TRUE,"general";"via3",#N/A,TRUE,"general"}</definedName>
    <definedName name="uir" localSheetId="81" hidden="1">{"via1",#N/A,TRUE,"general";"via2",#N/A,TRUE,"general";"via3",#N/A,TRUE,"general"}</definedName>
    <definedName name="uir" localSheetId="32" hidden="1">{"via1",#N/A,TRUE,"general";"via2",#N/A,TRUE,"general";"via3",#N/A,TRUE,"general"}</definedName>
    <definedName name="uir" localSheetId="34" hidden="1">{"via1",#N/A,TRUE,"general";"via2",#N/A,TRUE,"general";"via3",#N/A,TRUE,"general"}</definedName>
    <definedName name="uir" localSheetId="36" hidden="1">{"via1",#N/A,TRUE,"general";"via2",#N/A,TRUE,"general";"via3",#N/A,TRUE,"general"}</definedName>
    <definedName name="uir" localSheetId="38" hidden="1">{"via1",#N/A,TRUE,"general";"via2",#N/A,TRUE,"general";"via3",#N/A,TRUE,"general"}</definedName>
    <definedName name="uir" localSheetId="40" hidden="1">{"via1",#N/A,TRUE,"general";"via2",#N/A,TRUE,"general";"via3",#N/A,TRUE,"general"}</definedName>
    <definedName name="uir" localSheetId="42" hidden="1">{"via1",#N/A,TRUE,"general";"via2",#N/A,TRUE,"general";"via3",#N/A,TRUE,"general"}</definedName>
    <definedName name="uir" localSheetId="45" hidden="1">{"via1",#N/A,TRUE,"general";"via2",#N/A,TRUE,"general";"via3",#N/A,TRUE,"general"}</definedName>
    <definedName name="uir" localSheetId="47" hidden="1">{"via1",#N/A,TRUE,"general";"via2",#N/A,TRUE,"general";"via3",#N/A,TRUE,"general"}</definedName>
    <definedName name="uir" localSheetId="49" hidden="1">{"via1",#N/A,TRUE,"general";"via2",#N/A,TRUE,"general";"via3",#N/A,TRUE,"general"}</definedName>
    <definedName name="uir" localSheetId="51" hidden="1">{"via1",#N/A,TRUE,"general";"via2",#N/A,TRUE,"general";"via3",#N/A,TRUE,"general"}</definedName>
    <definedName name="uir" localSheetId="53" hidden="1">{"via1",#N/A,TRUE,"general";"via2",#N/A,TRUE,"general";"via3",#N/A,TRUE,"general"}</definedName>
    <definedName name="uir" localSheetId="55" hidden="1">{"via1",#N/A,TRUE,"general";"via2",#N/A,TRUE,"general";"via3",#N/A,TRUE,"general"}</definedName>
    <definedName name="uir" localSheetId="57" hidden="1">{"via1",#N/A,TRUE,"general";"via2",#N/A,TRUE,"general";"via3",#N/A,TRUE,"general"}</definedName>
    <definedName name="uir" localSheetId="59" hidden="1">{"via1",#N/A,TRUE,"general";"via2",#N/A,TRUE,"general";"via3",#N/A,TRUE,"general"}</definedName>
    <definedName name="uir" localSheetId="61" hidden="1">{"via1",#N/A,TRUE,"general";"via2",#N/A,TRUE,"general";"via3",#N/A,TRUE,"general"}</definedName>
    <definedName name="uir" localSheetId="63" hidden="1">{"via1",#N/A,TRUE,"general";"via2",#N/A,TRUE,"general";"via3",#N/A,TRUE,"general"}</definedName>
    <definedName name="uir" localSheetId="65" hidden="1">{"via1",#N/A,TRUE,"general";"via2",#N/A,TRUE,"general";"via3",#N/A,TRUE,"general"}</definedName>
    <definedName name="uir" localSheetId="67" hidden="1">{"via1",#N/A,TRUE,"general";"via2",#N/A,TRUE,"general";"via3",#N/A,TRUE,"general"}</definedName>
    <definedName name="uir" localSheetId="69" hidden="1">{"via1",#N/A,TRUE,"general";"via2",#N/A,TRUE,"general";"via3",#N/A,TRUE,"general"}</definedName>
    <definedName name="uir" localSheetId="71" hidden="1">{"via1",#N/A,TRUE,"general";"via2",#N/A,TRUE,"general";"via3",#N/A,TRUE,"general"}</definedName>
    <definedName name="uir" localSheetId="73" hidden="1">{"via1",#N/A,TRUE,"general";"via2",#N/A,TRUE,"general";"via3",#N/A,TRUE,"general"}</definedName>
    <definedName name="uir" localSheetId="75" hidden="1">{"via1",#N/A,TRUE,"general";"via2",#N/A,TRUE,"general";"via3",#N/A,TRUE,"general"}</definedName>
    <definedName name="uir" localSheetId="77" hidden="1">{"via1",#N/A,TRUE,"general";"via2",#N/A,TRUE,"general";"via3",#N/A,TRUE,"general"}</definedName>
    <definedName name="uir" localSheetId="79"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6"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8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40" hidden="1">{"TAB1",#N/A,TRUE,"GENERAL";"TAB2",#N/A,TRUE,"GENERAL";"TAB3",#N/A,TRUE,"GENERAL";"TAB4",#N/A,TRUE,"GENERAL";"TAB5",#N/A,TRUE,"GENERAL"}</definedName>
    <definedName name="uituii" localSheetId="42" hidden="1">{"TAB1",#N/A,TRUE,"GENERAL";"TAB2",#N/A,TRUE,"GENERAL";"TAB3",#N/A,TRUE,"GENERAL";"TAB4",#N/A,TRUE,"GENERAL";"TAB5",#N/A,TRUE,"GENERAL"}</definedName>
    <definedName name="uituii" localSheetId="45" hidden="1">{"TAB1",#N/A,TRUE,"GENERAL";"TAB2",#N/A,TRUE,"GENERAL";"TAB3",#N/A,TRUE,"GENERAL";"TAB4",#N/A,TRUE,"GENERAL";"TAB5",#N/A,TRUE,"GENERAL"}</definedName>
    <definedName name="uituii" localSheetId="47" hidden="1">{"TAB1",#N/A,TRUE,"GENERAL";"TAB2",#N/A,TRUE,"GENERAL";"TAB3",#N/A,TRUE,"GENERAL";"TAB4",#N/A,TRUE,"GENERAL";"TAB5",#N/A,TRUE,"GENERAL"}</definedName>
    <definedName name="uituii" localSheetId="49" hidden="1">{"TAB1",#N/A,TRUE,"GENERAL";"TAB2",#N/A,TRUE,"GENERAL";"TAB3",#N/A,TRUE,"GENERAL";"TAB4",#N/A,TRUE,"GENERAL";"TAB5",#N/A,TRUE,"GENERAL"}</definedName>
    <definedName name="uituii" localSheetId="51" hidden="1">{"TAB1",#N/A,TRUE,"GENERAL";"TAB2",#N/A,TRUE,"GENERAL";"TAB3",#N/A,TRUE,"GENERAL";"TAB4",#N/A,TRUE,"GENERAL";"TAB5",#N/A,TRUE,"GENERAL"}</definedName>
    <definedName name="uituii" localSheetId="53" hidden="1">{"TAB1",#N/A,TRUE,"GENERAL";"TAB2",#N/A,TRUE,"GENERAL";"TAB3",#N/A,TRUE,"GENERAL";"TAB4",#N/A,TRUE,"GENERAL";"TAB5",#N/A,TRUE,"GENERAL"}</definedName>
    <definedName name="uituii" localSheetId="55" hidden="1">{"TAB1",#N/A,TRUE,"GENERAL";"TAB2",#N/A,TRUE,"GENERAL";"TAB3",#N/A,TRUE,"GENERAL";"TAB4",#N/A,TRUE,"GENERAL";"TAB5",#N/A,TRUE,"GENERAL"}</definedName>
    <definedName name="uituii" localSheetId="57" hidden="1">{"TAB1",#N/A,TRUE,"GENERAL";"TAB2",#N/A,TRUE,"GENERAL";"TAB3",#N/A,TRUE,"GENERAL";"TAB4",#N/A,TRUE,"GENERAL";"TAB5",#N/A,TRUE,"GENERAL"}</definedName>
    <definedName name="uituii" localSheetId="59" hidden="1">{"TAB1",#N/A,TRUE,"GENERAL";"TAB2",#N/A,TRUE,"GENERAL";"TAB3",#N/A,TRUE,"GENERAL";"TAB4",#N/A,TRUE,"GENERAL";"TAB5",#N/A,TRUE,"GENERAL"}</definedName>
    <definedName name="uituii" localSheetId="61" hidden="1">{"TAB1",#N/A,TRUE,"GENERAL";"TAB2",#N/A,TRUE,"GENERAL";"TAB3",#N/A,TRUE,"GENERAL";"TAB4",#N/A,TRUE,"GENERAL";"TAB5",#N/A,TRUE,"GENERAL"}</definedName>
    <definedName name="uituii" localSheetId="63" hidden="1">{"TAB1",#N/A,TRUE,"GENERAL";"TAB2",#N/A,TRUE,"GENERAL";"TAB3",#N/A,TRUE,"GENERAL";"TAB4",#N/A,TRUE,"GENERAL";"TAB5",#N/A,TRUE,"GENERAL"}</definedName>
    <definedName name="uituii" localSheetId="65" hidden="1">{"TAB1",#N/A,TRUE,"GENERAL";"TAB2",#N/A,TRUE,"GENERAL";"TAB3",#N/A,TRUE,"GENERAL";"TAB4",#N/A,TRUE,"GENERAL";"TAB5",#N/A,TRUE,"GENERAL"}</definedName>
    <definedName name="uituii" localSheetId="67" hidden="1">{"TAB1",#N/A,TRUE,"GENERAL";"TAB2",#N/A,TRUE,"GENERAL";"TAB3",#N/A,TRUE,"GENERAL";"TAB4",#N/A,TRUE,"GENERAL";"TAB5",#N/A,TRUE,"GENERAL"}</definedName>
    <definedName name="uituii" localSheetId="69" hidden="1">{"TAB1",#N/A,TRUE,"GENERAL";"TAB2",#N/A,TRUE,"GENERAL";"TAB3",#N/A,TRUE,"GENERAL";"TAB4",#N/A,TRUE,"GENERAL";"TAB5",#N/A,TRUE,"GENERAL"}</definedName>
    <definedName name="uituii" localSheetId="71" hidden="1">{"TAB1",#N/A,TRUE,"GENERAL";"TAB2",#N/A,TRUE,"GENERAL";"TAB3",#N/A,TRUE,"GENERAL";"TAB4",#N/A,TRUE,"GENERAL";"TAB5",#N/A,TRUE,"GENERAL"}</definedName>
    <definedName name="uituii" localSheetId="73" hidden="1">{"TAB1",#N/A,TRUE,"GENERAL";"TAB2",#N/A,TRUE,"GENERAL";"TAB3",#N/A,TRUE,"GENERAL";"TAB4",#N/A,TRUE,"GENERAL";"TAB5",#N/A,TRUE,"GENERAL"}</definedName>
    <definedName name="uituii" localSheetId="75" hidden="1">{"TAB1",#N/A,TRUE,"GENERAL";"TAB2",#N/A,TRUE,"GENERAL";"TAB3",#N/A,TRUE,"GENERAL";"TAB4",#N/A,TRUE,"GENERAL";"TAB5",#N/A,TRUE,"GENERAL"}</definedName>
    <definedName name="uituii" localSheetId="77" hidden="1">{"TAB1",#N/A,TRUE,"GENERAL";"TAB2",#N/A,TRUE,"GENERAL";"TAB3",#N/A,TRUE,"GENERAL";"TAB4",#N/A,TRUE,"GENERAL";"TAB5",#N/A,TRUE,"GENERAL"}</definedName>
    <definedName name="uituii" localSheetId="79"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6" hidden="1">{"via1",#N/A,TRUE,"general";"via2",#N/A,TRUE,"general";"via3",#N/A,TRUE,"general"}</definedName>
    <definedName name="uityjj" localSheetId="28" hidden="1">{"via1",#N/A,TRUE,"general";"via2",#N/A,TRUE,"general";"via3",#N/A,TRUE,"general"}</definedName>
    <definedName name="uityjj" localSheetId="30" hidden="1">{"via1",#N/A,TRUE,"general";"via2",#N/A,TRUE,"general";"via3",#N/A,TRUE,"general"}</definedName>
    <definedName name="uityjj" localSheetId="81" hidden="1">{"via1",#N/A,TRUE,"general";"via2",#N/A,TRUE,"general";"via3",#N/A,TRUE,"general"}</definedName>
    <definedName name="uityjj" localSheetId="32" hidden="1">{"via1",#N/A,TRUE,"general";"via2",#N/A,TRUE,"general";"via3",#N/A,TRUE,"general"}</definedName>
    <definedName name="uityjj" localSheetId="34" hidden="1">{"via1",#N/A,TRUE,"general";"via2",#N/A,TRUE,"general";"via3",#N/A,TRUE,"general"}</definedName>
    <definedName name="uityjj" localSheetId="36" hidden="1">{"via1",#N/A,TRUE,"general";"via2",#N/A,TRUE,"general";"via3",#N/A,TRUE,"general"}</definedName>
    <definedName name="uityjj" localSheetId="38" hidden="1">{"via1",#N/A,TRUE,"general";"via2",#N/A,TRUE,"general";"via3",#N/A,TRUE,"general"}</definedName>
    <definedName name="uityjj" localSheetId="40" hidden="1">{"via1",#N/A,TRUE,"general";"via2",#N/A,TRUE,"general";"via3",#N/A,TRUE,"general"}</definedName>
    <definedName name="uityjj" localSheetId="42" hidden="1">{"via1",#N/A,TRUE,"general";"via2",#N/A,TRUE,"general";"via3",#N/A,TRUE,"general"}</definedName>
    <definedName name="uityjj" localSheetId="45" hidden="1">{"via1",#N/A,TRUE,"general";"via2",#N/A,TRUE,"general";"via3",#N/A,TRUE,"general"}</definedName>
    <definedName name="uityjj" localSheetId="47" hidden="1">{"via1",#N/A,TRUE,"general";"via2",#N/A,TRUE,"general";"via3",#N/A,TRUE,"general"}</definedName>
    <definedName name="uityjj" localSheetId="49" hidden="1">{"via1",#N/A,TRUE,"general";"via2",#N/A,TRUE,"general";"via3",#N/A,TRUE,"general"}</definedName>
    <definedName name="uityjj" localSheetId="51" hidden="1">{"via1",#N/A,TRUE,"general";"via2",#N/A,TRUE,"general";"via3",#N/A,TRUE,"general"}</definedName>
    <definedName name="uityjj" localSheetId="53" hidden="1">{"via1",#N/A,TRUE,"general";"via2",#N/A,TRUE,"general";"via3",#N/A,TRUE,"general"}</definedName>
    <definedName name="uityjj" localSheetId="55" hidden="1">{"via1",#N/A,TRUE,"general";"via2",#N/A,TRUE,"general";"via3",#N/A,TRUE,"general"}</definedName>
    <definedName name="uityjj" localSheetId="57" hidden="1">{"via1",#N/A,TRUE,"general";"via2",#N/A,TRUE,"general";"via3",#N/A,TRUE,"general"}</definedName>
    <definedName name="uityjj" localSheetId="59" hidden="1">{"via1",#N/A,TRUE,"general";"via2",#N/A,TRUE,"general";"via3",#N/A,TRUE,"general"}</definedName>
    <definedName name="uityjj" localSheetId="61" hidden="1">{"via1",#N/A,TRUE,"general";"via2",#N/A,TRUE,"general";"via3",#N/A,TRUE,"general"}</definedName>
    <definedName name="uityjj" localSheetId="63" hidden="1">{"via1",#N/A,TRUE,"general";"via2",#N/A,TRUE,"general";"via3",#N/A,TRUE,"general"}</definedName>
    <definedName name="uityjj" localSheetId="65" hidden="1">{"via1",#N/A,TRUE,"general";"via2",#N/A,TRUE,"general";"via3",#N/A,TRUE,"general"}</definedName>
    <definedName name="uityjj" localSheetId="67" hidden="1">{"via1",#N/A,TRUE,"general";"via2",#N/A,TRUE,"general";"via3",#N/A,TRUE,"general"}</definedName>
    <definedName name="uityjj" localSheetId="69" hidden="1">{"via1",#N/A,TRUE,"general";"via2",#N/A,TRUE,"general";"via3",#N/A,TRUE,"general"}</definedName>
    <definedName name="uityjj" localSheetId="71" hidden="1">{"via1",#N/A,TRUE,"general";"via2",#N/A,TRUE,"general";"via3",#N/A,TRUE,"general"}</definedName>
    <definedName name="uityjj" localSheetId="73" hidden="1">{"via1",#N/A,TRUE,"general";"via2",#N/A,TRUE,"general";"via3",#N/A,TRUE,"general"}</definedName>
    <definedName name="uityjj" localSheetId="75" hidden="1">{"via1",#N/A,TRUE,"general";"via2",#N/A,TRUE,"general";"via3",#N/A,TRUE,"general"}</definedName>
    <definedName name="uityjj" localSheetId="77" hidden="1">{"via1",#N/A,TRUE,"general";"via2",#N/A,TRUE,"general";"via3",#N/A,TRUE,"general"}</definedName>
    <definedName name="uityjj" localSheetId="79"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6"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8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40" hidden="1">{"TAB1",#N/A,TRUE,"GENERAL";"TAB2",#N/A,TRUE,"GENERAL";"TAB3",#N/A,TRUE,"GENERAL";"TAB4",#N/A,TRUE,"GENERAL";"TAB5",#N/A,TRUE,"GENERAL"}</definedName>
    <definedName name="uiufgj" localSheetId="42" hidden="1">{"TAB1",#N/A,TRUE,"GENERAL";"TAB2",#N/A,TRUE,"GENERAL";"TAB3",#N/A,TRUE,"GENERAL";"TAB4",#N/A,TRUE,"GENERAL";"TAB5",#N/A,TRUE,"GENERAL"}</definedName>
    <definedName name="uiufgj" localSheetId="45" hidden="1">{"TAB1",#N/A,TRUE,"GENERAL";"TAB2",#N/A,TRUE,"GENERAL";"TAB3",#N/A,TRUE,"GENERAL";"TAB4",#N/A,TRUE,"GENERAL";"TAB5",#N/A,TRUE,"GENERAL"}</definedName>
    <definedName name="uiufgj" localSheetId="47" hidden="1">{"TAB1",#N/A,TRUE,"GENERAL";"TAB2",#N/A,TRUE,"GENERAL";"TAB3",#N/A,TRUE,"GENERAL";"TAB4",#N/A,TRUE,"GENERAL";"TAB5",#N/A,TRUE,"GENERAL"}</definedName>
    <definedName name="uiufgj" localSheetId="49" hidden="1">{"TAB1",#N/A,TRUE,"GENERAL";"TAB2",#N/A,TRUE,"GENERAL";"TAB3",#N/A,TRUE,"GENERAL";"TAB4",#N/A,TRUE,"GENERAL";"TAB5",#N/A,TRUE,"GENERAL"}</definedName>
    <definedName name="uiufgj" localSheetId="51" hidden="1">{"TAB1",#N/A,TRUE,"GENERAL";"TAB2",#N/A,TRUE,"GENERAL";"TAB3",#N/A,TRUE,"GENERAL";"TAB4",#N/A,TRUE,"GENERAL";"TAB5",#N/A,TRUE,"GENERAL"}</definedName>
    <definedName name="uiufgj" localSheetId="53" hidden="1">{"TAB1",#N/A,TRUE,"GENERAL";"TAB2",#N/A,TRUE,"GENERAL";"TAB3",#N/A,TRUE,"GENERAL";"TAB4",#N/A,TRUE,"GENERAL";"TAB5",#N/A,TRUE,"GENERAL"}</definedName>
    <definedName name="uiufgj" localSheetId="55" hidden="1">{"TAB1",#N/A,TRUE,"GENERAL";"TAB2",#N/A,TRUE,"GENERAL";"TAB3",#N/A,TRUE,"GENERAL";"TAB4",#N/A,TRUE,"GENERAL";"TAB5",#N/A,TRUE,"GENERAL"}</definedName>
    <definedName name="uiufgj" localSheetId="57" hidden="1">{"TAB1",#N/A,TRUE,"GENERAL";"TAB2",#N/A,TRUE,"GENERAL";"TAB3",#N/A,TRUE,"GENERAL";"TAB4",#N/A,TRUE,"GENERAL";"TAB5",#N/A,TRUE,"GENERAL"}</definedName>
    <definedName name="uiufgj" localSheetId="59" hidden="1">{"TAB1",#N/A,TRUE,"GENERAL";"TAB2",#N/A,TRUE,"GENERAL";"TAB3",#N/A,TRUE,"GENERAL";"TAB4",#N/A,TRUE,"GENERAL";"TAB5",#N/A,TRUE,"GENERAL"}</definedName>
    <definedName name="uiufgj" localSheetId="61" hidden="1">{"TAB1",#N/A,TRUE,"GENERAL";"TAB2",#N/A,TRUE,"GENERAL";"TAB3",#N/A,TRUE,"GENERAL";"TAB4",#N/A,TRUE,"GENERAL";"TAB5",#N/A,TRUE,"GENERAL"}</definedName>
    <definedName name="uiufgj" localSheetId="63" hidden="1">{"TAB1",#N/A,TRUE,"GENERAL";"TAB2",#N/A,TRUE,"GENERAL";"TAB3",#N/A,TRUE,"GENERAL";"TAB4",#N/A,TRUE,"GENERAL";"TAB5",#N/A,TRUE,"GENERAL"}</definedName>
    <definedName name="uiufgj" localSheetId="65" hidden="1">{"TAB1",#N/A,TRUE,"GENERAL";"TAB2",#N/A,TRUE,"GENERAL";"TAB3",#N/A,TRUE,"GENERAL";"TAB4",#N/A,TRUE,"GENERAL";"TAB5",#N/A,TRUE,"GENERAL"}</definedName>
    <definedName name="uiufgj" localSheetId="67" hidden="1">{"TAB1",#N/A,TRUE,"GENERAL";"TAB2",#N/A,TRUE,"GENERAL";"TAB3",#N/A,TRUE,"GENERAL";"TAB4",#N/A,TRUE,"GENERAL";"TAB5",#N/A,TRUE,"GENERAL"}</definedName>
    <definedName name="uiufgj" localSheetId="69" hidden="1">{"TAB1",#N/A,TRUE,"GENERAL";"TAB2",#N/A,TRUE,"GENERAL";"TAB3",#N/A,TRUE,"GENERAL";"TAB4",#N/A,TRUE,"GENERAL";"TAB5",#N/A,TRUE,"GENERAL"}</definedName>
    <definedName name="uiufgj" localSheetId="71" hidden="1">{"TAB1",#N/A,TRUE,"GENERAL";"TAB2",#N/A,TRUE,"GENERAL";"TAB3",#N/A,TRUE,"GENERAL";"TAB4",#N/A,TRUE,"GENERAL";"TAB5",#N/A,TRUE,"GENERAL"}</definedName>
    <definedName name="uiufgj" localSheetId="73" hidden="1">{"TAB1",#N/A,TRUE,"GENERAL";"TAB2",#N/A,TRUE,"GENERAL";"TAB3",#N/A,TRUE,"GENERAL";"TAB4",#N/A,TRUE,"GENERAL";"TAB5",#N/A,TRUE,"GENERAL"}</definedName>
    <definedName name="uiufgj" localSheetId="75" hidden="1">{"TAB1",#N/A,TRUE,"GENERAL";"TAB2",#N/A,TRUE,"GENERAL";"TAB3",#N/A,TRUE,"GENERAL";"TAB4",#N/A,TRUE,"GENERAL";"TAB5",#N/A,TRUE,"GENERAL"}</definedName>
    <definedName name="uiufgj" localSheetId="77" hidden="1">{"TAB1",#N/A,TRUE,"GENERAL";"TAB2",#N/A,TRUE,"GENERAL";"TAB3",#N/A,TRUE,"GENERAL";"TAB4",#N/A,TRUE,"GENERAL";"TAB5",#N/A,TRUE,"GENERAL"}</definedName>
    <definedName name="uiufgj" localSheetId="79"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8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40"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45" hidden="1">{"TAB1",#N/A,TRUE,"GENERAL";"TAB2",#N/A,TRUE,"GENERAL";"TAB3",#N/A,TRUE,"GENERAL";"TAB4",#N/A,TRUE,"GENERAL";"TAB5",#N/A,TRUE,"GENERAL"}</definedName>
    <definedName name="UIUYI" localSheetId="47" hidden="1">{"TAB1",#N/A,TRUE,"GENERAL";"TAB2",#N/A,TRUE,"GENERAL";"TAB3",#N/A,TRUE,"GENERAL";"TAB4",#N/A,TRUE,"GENERAL";"TAB5",#N/A,TRUE,"GENERAL"}</definedName>
    <definedName name="UIUYI" localSheetId="49" hidden="1">{"TAB1",#N/A,TRUE,"GENERAL";"TAB2",#N/A,TRUE,"GENERAL";"TAB3",#N/A,TRUE,"GENERAL";"TAB4",#N/A,TRUE,"GENERAL";"TAB5",#N/A,TRUE,"GENERAL"}</definedName>
    <definedName name="UIUYI" localSheetId="51" hidden="1">{"TAB1",#N/A,TRUE,"GENERAL";"TAB2",#N/A,TRUE,"GENERAL";"TAB3",#N/A,TRUE,"GENERAL";"TAB4",#N/A,TRUE,"GENERAL";"TAB5",#N/A,TRUE,"GENERAL"}</definedName>
    <definedName name="UIUYI" localSheetId="53" hidden="1">{"TAB1",#N/A,TRUE,"GENERAL";"TAB2",#N/A,TRUE,"GENERAL";"TAB3",#N/A,TRUE,"GENERAL";"TAB4",#N/A,TRUE,"GENERAL";"TAB5",#N/A,TRUE,"GENERAL"}</definedName>
    <definedName name="UIUYI" localSheetId="55" hidden="1">{"TAB1",#N/A,TRUE,"GENERAL";"TAB2",#N/A,TRUE,"GENERAL";"TAB3",#N/A,TRUE,"GENERAL";"TAB4",#N/A,TRUE,"GENERAL";"TAB5",#N/A,TRUE,"GENERAL"}</definedName>
    <definedName name="UIUYI" localSheetId="57" hidden="1">{"TAB1",#N/A,TRUE,"GENERAL";"TAB2",#N/A,TRUE,"GENERAL";"TAB3",#N/A,TRUE,"GENERAL";"TAB4",#N/A,TRUE,"GENERAL";"TAB5",#N/A,TRUE,"GENERAL"}</definedName>
    <definedName name="UIUYI" localSheetId="59" hidden="1">{"TAB1",#N/A,TRUE,"GENERAL";"TAB2",#N/A,TRUE,"GENERAL";"TAB3",#N/A,TRUE,"GENERAL";"TAB4",#N/A,TRUE,"GENERAL";"TAB5",#N/A,TRUE,"GENERAL"}</definedName>
    <definedName name="UIUYI" localSheetId="61" hidden="1">{"TAB1",#N/A,TRUE,"GENERAL";"TAB2",#N/A,TRUE,"GENERAL";"TAB3",#N/A,TRUE,"GENERAL";"TAB4",#N/A,TRUE,"GENERAL";"TAB5",#N/A,TRUE,"GENERAL"}</definedName>
    <definedName name="UIUYI" localSheetId="63" hidden="1">{"TAB1",#N/A,TRUE,"GENERAL";"TAB2",#N/A,TRUE,"GENERAL";"TAB3",#N/A,TRUE,"GENERAL";"TAB4",#N/A,TRUE,"GENERAL";"TAB5",#N/A,TRUE,"GENERAL"}</definedName>
    <definedName name="UIUYI" localSheetId="65" hidden="1">{"TAB1",#N/A,TRUE,"GENERAL";"TAB2",#N/A,TRUE,"GENERAL";"TAB3",#N/A,TRUE,"GENERAL";"TAB4",#N/A,TRUE,"GENERAL";"TAB5",#N/A,TRUE,"GENERAL"}</definedName>
    <definedName name="UIUYI" localSheetId="67" hidden="1">{"TAB1",#N/A,TRUE,"GENERAL";"TAB2",#N/A,TRUE,"GENERAL";"TAB3",#N/A,TRUE,"GENERAL";"TAB4",#N/A,TRUE,"GENERAL";"TAB5",#N/A,TRUE,"GENERAL"}</definedName>
    <definedName name="UIUYI" localSheetId="69" hidden="1">{"TAB1",#N/A,TRUE,"GENERAL";"TAB2",#N/A,TRUE,"GENERAL";"TAB3",#N/A,TRUE,"GENERAL";"TAB4",#N/A,TRUE,"GENERAL";"TAB5",#N/A,TRUE,"GENERAL"}</definedName>
    <definedName name="UIUYI" localSheetId="71" hidden="1">{"TAB1",#N/A,TRUE,"GENERAL";"TAB2",#N/A,TRUE,"GENERAL";"TAB3",#N/A,TRUE,"GENERAL";"TAB4",#N/A,TRUE,"GENERAL";"TAB5",#N/A,TRUE,"GENERAL"}</definedName>
    <definedName name="UIUYI" localSheetId="73" hidden="1">{"TAB1",#N/A,TRUE,"GENERAL";"TAB2",#N/A,TRUE,"GENERAL";"TAB3",#N/A,TRUE,"GENERAL";"TAB4",#N/A,TRUE,"GENERAL";"TAB5",#N/A,TRUE,"GENERAL"}</definedName>
    <definedName name="UIUYI" localSheetId="75" hidden="1">{"TAB1",#N/A,TRUE,"GENERAL";"TAB2",#N/A,TRUE,"GENERAL";"TAB3",#N/A,TRUE,"GENERAL";"TAB4",#N/A,TRUE,"GENERAL";"TAB5",#N/A,TRUE,"GENERAL"}</definedName>
    <definedName name="UIUYI" localSheetId="77" hidden="1">{"TAB1",#N/A,TRUE,"GENERAL";"TAB2",#N/A,TRUE,"GENERAL";"TAB3",#N/A,TRUE,"GENERAL";"TAB4",#N/A,TRUE,"GENERAL";"TAB5",#N/A,TRUE,"GENERAL"}</definedName>
    <definedName name="UIUYI" localSheetId="79"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'[162]Lista APU'!$A$3:$D$479</definedName>
    <definedName name="UNITARIO">[163]Unitarios!$A$3:$D$13</definedName>
    <definedName name="Unitarios" localSheetId="26">#REF!</definedName>
    <definedName name="Unitarios" localSheetId="28">#REF!</definedName>
    <definedName name="Unitarios" localSheetId="30">#REF!</definedName>
    <definedName name="Unitarios" localSheetId="81">#REF!</definedName>
    <definedName name="Unitarios" localSheetId="32">#REF!</definedName>
    <definedName name="Unitarios" localSheetId="34">#REF!</definedName>
    <definedName name="Unitarios" localSheetId="36">#REF!</definedName>
    <definedName name="Unitarios" localSheetId="38">#REF!</definedName>
    <definedName name="Unitarios" localSheetId="40">#REF!</definedName>
    <definedName name="Unitarios" localSheetId="42">#REF!</definedName>
    <definedName name="Unitarios" localSheetId="45">#REF!</definedName>
    <definedName name="Unitarios" localSheetId="47">#REF!</definedName>
    <definedName name="Unitarios" localSheetId="49">#REF!</definedName>
    <definedName name="Unitarios" localSheetId="51">#REF!</definedName>
    <definedName name="Unitarios" localSheetId="53">#REF!</definedName>
    <definedName name="Unitarios" localSheetId="55">#REF!</definedName>
    <definedName name="Unitarios" localSheetId="57">#REF!</definedName>
    <definedName name="Unitarios" localSheetId="59">#REF!</definedName>
    <definedName name="Unitarios" localSheetId="61">#REF!</definedName>
    <definedName name="Unitarios" localSheetId="63">#REF!</definedName>
    <definedName name="Unitarios" localSheetId="65">#REF!</definedName>
    <definedName name="Unitarios" localSheetId="67">#REF!</definedName>
    <definedName name="Unitarios" localSheetId="69">#REF!</definedName>
    <definedName name="Unitarios" localSheetId="71">#REF!</definedName>
    <definedName name="Unitarios" localSheetId="73">#REF!</definedName>
    <definedName name="Unitarios" localSheetId="75">#REF!</definedName>
    <definedName name="Unitarios" localSheetId="77">#REF!</definedName>
    <definedName name="Unitarios" localSheetId="79">#REF!</definedName>
    <definedName name="Unitarios">#REF!</definedName>
    <definedName name="unj" hidden="1">[23]INST!#REF!</definedName>
    <definedName name="uno" localSheetId="26">'1,1'!ERR</definedName>
    <definedName name="uno" localSheetId="28">'1,2'!ERR</definedName>
    <definedName name="uno" localSheetId="30">'1,3'!ERR</definedName>
    <definedName name="uno" localSheetId="81">'12,2'!ERR</definedName>
    <definedName name="uno" localSheetId="32">'2,1-7,2-10,1'!ERR</definedName>
    <definedName name="uno" localSheetId="34">'2,2-7,3-10,2'!ERR</definedName>
    <definedName name="uno" localSheetId="36">'2,3-10,3'!ERR</definedName>
    <definedName name="uno" localSheetId="38">'2,4-10,4'!ERR</definedName>
    <definedName name="uno" localSheetId="40">'3,1'!ERR</definedName>
    <definedName name="uno" localSheetId="42">'3,2'!ERR</definedName>
    <definedName name="uno" localSheetId="45">'3,3'!ERR</definedName>
    <definedName name="uno" localSheetId="47">'3,5'!ERR</definedName>
    <definedName name="uno" localSheetId="49">'3,6'!ERR</definedName>
    <definedName name="uno" localSheetId="51">'4,1'!ERR</definedName>
    <definedName name="uno" localSheetId="53">'5,1-11,1'!ERR</definedName>
    <definedName name="uno" localSheetId="55">'6,1-8,2-12,1'!ERR</definedName>
    <definedName name="uno" localSheetId="57">'6,2'!ERR</definedName>
    <definedName name="uno" localSheetId="59">'6,3'!ERR</definedName>
    <definedName name="uno" localSheetId="61">'6,4-9,2'!ERR</definedName>
    <definedName name="uno" localSheetId="63">'6,5-9,3'!ERR</definedName>
    <definedName name="uno" localSheetId="65">'6,6'!ERR</definedName>
    <definedName name="uno" localSheetId="67">'6,7'!ERR</definedName>
    <definedName name="uno" localSheetId="69">'6,8'!ERR</definedName>
    <definedName name="uno" localSheetId="71">'6,9'!ERR</definedName>
    <definedName name="uno" localSheetId="73">'7,1'!ERR</definedName>
    <definedName name="uno" localSheetId="75">'8,1- 3,4'!ERR</definedName>
    <definedName name="uno" localSheetId="77">'8,3'!ERR</definedName>
    <definedName name="uno" localSheetId="79">'9,1'!ERR</definedName>
    <definedName name="uno">[0]!ERR</definedName>
    <definedName name="UOUIV" localSheetId="26"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8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40" hidden="1">{"TAB1",#N/A,TRUE,"GENERAL";"TAB2",#N/A,TRUE,"GENERAL";"TAB3",#N/A,TRUE,"GENERAL";"TAB4",#N/A,TRUE,"GENERAL";"TAB5",#N/A,TRUE,"GENERAL"}</definedName>
    <definedName name="UOUIV" localSheetId="42" hidden="1">{"TAB1",#N/A,TRUE,"GENERAL";"TAB2",#N/A,TRUE,"GENERAL";"TAB3",#N/A,TRUE,"GENERAL";"TAB4",#N/A,TRUE,"GENERAL";"TAB5",#N/A,TRUE,"GENERAL"}</definedName>
    <definedName name="UOUIV" localSheetId="45" hidden="1">{"TAB1",#N/A,TRUE,"GENERAL";"TAB2",#N/A,TRUE,"GENERAL";"TAB3",#N/A,TRUE,"GENERAL";"TAB4",#N/A,TRUE,"GENERAL";"TAB5",#N/A,TRUE,"GENERAL"}</definedName>
    <definedName name="UOUIV" localSheetId="47" hidden="1">{"TAB1",#N/A,TRUE,"GENERAL";"TAB2",#N/A,TRUE,"GENERAL";"TAB3",#N/A,TRUE,"GENERAL";"TAB4",#N/A,TRUE,"GENERAL";"TAB5",#N/A,TRUE,"GENERAL"}</definedName>
    <definedName name="UOUIV" localSheetId="49" hidden="1">{"TAB1",#N/A,TRUE,"GENERAL";"TAB2",#N/A,TRUE,"GENERAL";"TAB3",#N/A,TRUE,"GENERAL";"TAB4",#N/A,TRUE,"GENERAL";"TAB5",#N/A,TRUE,"GENERAL"}</definedName>
    <definedName name="UOUIV" localSheetId="51" hidden="1">{"TAB1",#N/A,TRUE,"GENERAL";"TAB2",#N/A,TRUE,"GENERAL";"TAB3",#N/A,TRUE,"GENERAL";"TAB4",#N/A,TRUE,"GENERAL";"TAB5",#N/A,TRUE,"GENERAL"}</definedName>
    <definedName name="UOUIV" localSheetId="53" hidden="1">{"TAB1",#N/A,TRUE,"GENERAL";"TAB2",#N/A,TRUE,"GENERAL";"TAB3",#N/A,TRUE,"GENERAL";"TAB4",#N/A,TRUE,"GENERAL";"TAB5",#N/A,TRUE,"GENERAL"}</definedName>
    <definedName name="UOUIV" localSheetId="55" hidden="1">{"TAB1",#N/A,TRUE,"GENERAL";"TAB2",#N/A,TRUE,"GENERAL";"TAB3",#N/A,TRUE,"GENERAL";"TAB4",#N/A,TRUE,"GENERAL";"TAB5",#N/A,TRUE,"GENERAL"}</definedName>
    <definedName name="UOUIV" localSheetId="57" hidden="1">{"TAB1",#N/A,TRUE,"GENERAL";"TAB2",#N/A,TRUE,"GENERAL";"TAB3",#N/A,TRUE,"GENERAL";"TAB4",#N/A,TRUE,"GENERAL";"TAB5",#N/A,TRUE,"GENERAL"}</definedName>
    <definedName name="UOUIV" localSheetId="59" hidden="1">{"TAB1",#N/A,TRUE,"GENERAL";"TAB2",#N/A,TRUE,"GENERAL";"TAB3",#N/A,TRUE,"GENERAL";"TAB4",#N/A,TRUE,"GENERAL";"TAB5",#N/A,TRUE,"GENERAL"}</definedName>
    <definedName name="UOUIV" localSheetId="61" hidden="1">{"TAB1",#N/A,TRUE,"GENERAL";"TAB2",#N/A,TRUE,"GENERAL";"TAB3",#N/A,TRUE,"GENERAL";"TAB4",#N/A,TRUE,"GENERAL";"TAB5",#N/A,TRUE,"GENERAL"}</definedName>
    <definedName name="UOUIV" localSheetId="63" hidden="1">{"TAB1",#N/A,TRUE,"GENERAL";"TAB2",#N/A,TRUE,"GENERAL";"TAB3",#N/A,TRUE,"GENERAL";"TAB4",#N/A,TRUE,"GENERAL";"TAB5",#N/A,TRUE,"GENERAL"}</definedName>
    <definedName name="UOUIV" localSheetId="65" hidden="1">{"TAB1",#N/A,TRUE,"GENERAL";"TAB2",#N/A,TRUE,"GENERAL";"TAB3",#N/A,TRUE,"GENERAL";"TAB4",#N/A,TRUE,"GENERAL";"TAB5",#N/A,TRUE,"GENERAL"}</definedName>
    <definedName name="UOUIV" localSheetId="67" hidden="1">{"TAB1",#N/A,TRUE,"GENERAL";"TAB2",#N/A,TRUE,"GENERAL";"TAB3",#N/A,TRUE,"GENERAL";"TAB4",#N/A,TRUE,"GENERAL";"TAB5",#N/A,TRUE,"GENERAL"}</definedName>
    <definedName name="UOUIV" localSheetId="69" hidden="1">{"TAB1",#N/A,TRUE,"GENERAL";"TAB2",#N/A,TRUE,"GENERAL";"TAB3",#N/A,TRUE,"GENERAL";"TAB4",#N/A,TRUE,"GENERAL";"TAB5",#N/A,TRUE,"GENERAL"}</definedName>
    <definedName name="UOUIV" localSheetId="71" hidden="1">{"TAB1",#N/A,TRUE,"GENERAL";"TAB2",#N/A,TRUE,"GENERAL";"TAB3",#N/A,TRUE,"GENERAL";"TAB4",#N/A,TRUE,"GENERAL";"TAB5",#N/A,TRUE,"GENERAL"}</definedName>
    <definedName name="UOUIV" localSheetId="73" hidden="1">{"TAB1",#N/A,TRUE,"GENERAL";"TAB2",#N/A,TRUE,"GENERAL";"TAB3",#N/A,TRUE,"GENERAL";"TAB4",#N/A,TRUE,"GENERAL";"TAB5",#N/A,TRUE,"GENERAL"}</definedName>
    <definedName name="UOUIV" localSheetId="75" hidden="1">{"TAB1",#N/A,TRUE,"GENERAL";"TAB2",#N/A,TRUE,"GENERAL";"TAB3",#N/A,TRUE,"GENERAL";"TAB4",#N/A,TRUE,"GENERAL";"TAB5",#N/A,TRUE,"GENERAL"}</definedName>
    <definedName name="UOUIV" localSheetId="77" hidden="1">{"TAB1",#N/A,TRUE,"GENERAL";"TAB2",#N/A,TRUE,"GENERAL";"TAB3",#N/A,TRUE,"GENERAL";"TAB4",#N/A,TRUE,"GENERAL";"TAB5",#N/A,TRUE,"GENERAL"}</definedName>
    <definedName name="UOUIV" localSheetId="79"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6">'1,1'!ERR</definedName>
    <definedName name="uriel" localSheetId="28">'1,2'!ERR</definedName>
    <definedName name="uriel" localSheetId="30">'1,3'!ERR</definedName>
    <definedName name="uriel" localSheetId="81">'12,2'!ERR</definedName>
    <definedName name="uriel" localSheetId="32">'2,1-7,2-10,1'!ERR</definedName>
    <definedName name="uriel" localSheetId="34">'2,2-7,3-10,2'!ERR</definedName>
    <definedName name="uriel" localSheetId="36">'2,3-10,3'!ERR</definedName>
    <definedName name="uriel" localSheetId="38">'2,4-10,4'!ERR</definedName>
    <definedName name="uriel" localSheetId="40">'3,1'!ERR</definedName>
    <definedName name="uriel" localSheetId="42">'3,2'!ERR</definedName>
    <definedName name="uriel" localSheetId="45">'3,3'!ERR</definedName>
    <definedName name="uriel" localSheetId="47">'3,5'!ERR</definedName>
    <definedName name="uriel" localSheetId="49">'3,6'!ERR</definedName>
    <definedName name="uriel" localSheetId="51">'4,1'!ERR</definedName>
    <definedName name="uriel" localSheetId="53">'5,1-11,1'!ERR</definedName>
    <definedName name="uriel" localSheetId="55">'6,1-8,2-12,1'!ERR</definedName>
    <definedName name="uriel" localSheetId="57">'6,2'!ERR</definedName>
    <definedName name="uriel" localSheetId="59">'6,3'!ERR</definedName>
    <definedName name="uriel" localSheetId="61">'6,4-9,2'!ERR</definedName>
    <definedName name="uriel" localSheetId="63">'6,5-9,3'!ERR</definedName>
    <definedName name="uriel" localSheetId="65">'6,6'!ERR</definedName>
    <definedName name="uriel" localSheetId="67">'6,7'!ERR</definedName>
    <definedName name="uriel" localSheetId="69">'6,8'!ERR</definedName>
    <definedName name="uriel" localSheetId="71">'6,9'!ERR</definedName>
    <definedName name="uriel" localSheetId="73">'7,1'!ERR</definedName>
    <definedName name="uriel" localSheetId="75">'8,1- 3,4'!ERR</definedName>
    <definedName name="uriel" localSheetId="77">'8,3'!ERR</definedName>
    <definedName name="uriel" localSheetId="79">'9,1'!ERR</definedName>
    <definedName name="uriel">[0]!ERR</definedName>
    <definedName name="uryur" localSheetId="26"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8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40" hidden="1">{"TAB1",#N/A,TRUE,"GENERAL";"TAB2",#N/A,TRUE,"GENERAL";"TAB3",#N/A,TRUE,"GENERAL";"TAB4",#N/A,TRUE,"GENERAL";"TAB5",#N/A,TRUE,"GENERAL"}</definedName>
    <definedName name="uryur" localSheetId="42" hidden="1">{"TAB1",#N/A,TRUE,"GENERAL";"TAB2",#N/A,TRUE,"GENERAL";"TAB3",#N/A,TRUE,"GENERAL";"TAB4",#N/A,TRUE,"GENERAL";"TAB5",#N/A,TRUE,"GENERAL"}</definedName>
    <definedName name="uryur" localSheetId="45" hidden="1">{"TAB1",#N/A,TRUE,"GENERAL";"TAB2",#N/A,TRUE,"GENERAL";"TAB3",#N/A,TRUE,"GENERAL";"TAB4",#N/A,TRUE,"GENERAL";"TAB5",#N/A,TRUE,"GENERAL"}</definedName>
    <definedName name="uryur" localSheetId="47" hidden="1">{"TAB1",#N/A,TRUE,"GENERAL";"TAB2",#N/A,TRUE,"GENERAL";"TAB3",#N/A,TRUE,"GENERAL";"TAB4",#N/A,TRUE,"GENERAL";"TAB5",#N/A,TRUE,"GENERAL"}</definedName>
    <definedName name="uryur" localSheetId="49" hidden="1">{"TAB1",#N/A,TRUE,"GENERAL";"TAB2",#N/A,TRUE,"GENERAL";"TAB3",#N/A,TRUE,"GENERAL";"TAB4",#N/A,TRUE,"GENERAL";"TAB5",#N/A,TRUE,"GENERAL"}</definedName>
    <definedName name="uryur" localSheetId="51" hidden="1">{"TAB1",#N/A,TRUE,"GENERAL";"TAB2",#N/A,TRUE,"GENERAL";"TAB3",#N/A,TRUE,"GENERAL";"TAB4",#N/A,TRUE,"GENERAL";"TAB5",#N/A,TRUE,"GENERAL"}</definedName>
    <definedName name="uryur" localSheetId="53" hidden="1">{"TAB1",#N/A,TRUE,"GENERAL";"TAB2",#N/A,TRUE,"GENERAL";"TAB3",#N/A,TRUE,"GENERAL";"TAB4",#N/A,TRUE,"GENERAL";"TAB5",#N/A,TRUE,"GENERAL"}</definedName>
    <definedName name="uryur" localSheetId="55" hidden="1">{"TAB1",#N/A,TRUE,"GENERAL";"TAB2",#N/A,TRUE,"GENERAL";"TAB3",#N/A,TRUE,"GENERAL";"TAB4",#N/A,TRUE,"GENERAL";"TAB5",#N/A,TRUE,"GENERAL"}</definedName>
    <definedName name="uryur" localSheetId="57" hidden="1">{"TAB1",#N/A,TRUE,"GENERAL";"TAB2",#N/A,TRUE,"GENERAL";"TAB3",#N/A,TRUE,"GENERAL";"TAB4",#N/A,TRUE,"GENERAL";"TAB5",#N/A,TRUE,"GENERAL"}</definedName>
    <definedName name="uryur" localSheetId="59" hidden="1">{"TAB1",#N/A,TRUE,"GENERAL";"TAB2",#N/A,TRUE,"GENERAL";"TAB3",#N/A,TRUE,"GENERAL";"TAB4",#N/A,TRUE,"GENERAL";"TAB5",#N/A,TRUE,"GENERAL"}</definedName>
    <definedName name="uryur" localSheetId="61" hidden="1">{"TAB1",#N/A,TRUE,"GENERAL";"TAB2",#N/A,TRUE,"GENERAL";"TAB3",#N/A,TRUE,"GENERAL";"TAB4",#N/A,TRUE,"GENERAL";"TAB5",#N/A,TRUE,"GENERAL"}</definedName>
    <definedName name="uryur" localSheetId="63" hidden="1">{"TAB1",#N/A,TRUE,"GENERAL";"TAB2",#N/A,TRUE,"GENERAL";"TAB3",#N/A,TRUE,"GENERAL";"TAB4",#N/A,TRUE,"GENERAL";"TAB5",#N/A,TRUE,"GENERAL"}</definedName>
    <definedName name="uryur" localSheetId="65" hidden="1">{"TAB1",#N/A,TRUE,"GENERAL";"TAB2",#N/A,TRUE,"GENERAL";"TAB3",#N/A,TRUE,"GENERAL";"TAB4",#N/A,TRUE,"GENERAL";"TAB5",#N/A,TRUE,"GENERAL"}</definedName>
    <definedName name="uryur" localSheetId="67" hidden="1">{"TAB1",#N/A,TRUE,"GENERAL";"TAB2",#N/A,TRUE,"GENERAL";"TAB3",#N/A,TRUE,"GENERAL";"TAB4",#N/A,TRUE,"GENERAL";"TAB5",#N/A,TRUE,"GENERAL"}</definedName>
    <definedName name="uryur" localSheetId="69" hidden="1">{"TAB1",#N/A,TRUE,"GENERAL";"TAB2",#N/A,TRUE,"GENERAL";"TAB3",#N/A,TRUE,"GENERAL";"TAB4",#N/A,TRUE,"GENERAL";"TAB5",#N/A,TRUE,"GENERAL"}</definedName>
    <definedName name="uryur" localSheetId="71" hidden="1">{"TAB1",#N/A,TRUE,"GENERAL";"TAB2",#N/A,TRUE,"GENERAL";"TAB3",#N/A,TRUE,"GENERAL";"TAB4",#N/A,TRUE,"GENERAL";"TAB5",#N/A,TRUE,"GENERAL"}</definedName>
    <definedName name="uryur" localSheetId="73" hidden="1">{"TAB1",#N/A,TRUE,"GENERAL";"TAB2",#N/A,TRUE,"GENERAL";"TAB3",#N/A,TRUE,"GENERAL";"TAB4",#N/A,TRUE,"GENERAL";"TAB5",#N/A,TRUE,"GENERAL"}</definedName>
    <definedName name="uryur" localSheetId="75" hidden="1">{"TAB1",#N/A,TRUE,"GENERAL";"TAB2",#N/A,TRUE,"GENERAL";"TAB3",#N/A,TRUE,"GENERAL";"TAB4",#N/A,TRUE,"GENERAL";"TAB5",#N/A,TRUE,"GENERAL"}</definedName>
    <definedName name="uryur" localSheetId="77" hidden="1">{"TAB1",#N/A,TRUE,"GENERAL";"TAB2",#N/A,TRUE,"GENERAL";"TAB3",#N/A,TRUE,"GENERAL";"TAB4",#N/A,TRUE,"GENERAL";"TAB5",#N/A,TRUE,"GENERAL"}</definedName>
    <definedName name="uryur" localSheetId="79"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 localSheetId="26">'[112]1'!$N$42</definedName>
    <definedName name="ut" localSheetId="28">'[112]1'!$N$42</definedName>
    <definedName name="ut" localSheetId="30">'[112]1'!$N$42</definedName>
    <definedName name="ut" localSheetId="81">'[112]1'!$N$42</definedName>
    <definedName name="ut" localSheetId="32">'[112]1'!$N$42</definedName>
    <definedName name="ut" localSheetId="34">'[112]1'!$N$42</definedName>
    <definedName name="ut" localSheetId="36">'[112]1'!$N$42</definedName>
    <definedName name="ut" localSheetId="38">'[112]1'!$N$42</definedName>
    <definedName name="ut" localSheetId="40">'[112]1'!$N$42</definedName>
    <definedName name="ut" localSheetId="42">'[112]1'!$N$42</definedName>
    <definedName name="ut" localSheetId="45">'[112]1'!$N$42</definedName>
    <definedName name="ut" localSheetId="47">'[112]1'!$N$42</definedName>
    <definedName name="ut" localSheetId="49">'[112]1'!$N$42</definedName>
    <definedName name="ut" localSheetId="51">'[112]1'!$N$42</definedName>
    <definedName name="ut" localSheetId="53">'[112]1'!$N$42</definedName>
    <definedName name="ut" localSheetId="55">'[112]1'!$N$42</definedName>
    <definedName name="ut" localSheetId="57">'[112]1'!$N$42</definedName>
    <definedName name="ut" localSheetId="59">'[112]1'!$N$42</definedName>
    <definedName name="ut" localSheetId="61">'[112]1'!$N$42</definedName>
    <definedName name="ut" localSheetId="63">'[112]1'!$N$42</definedName>
    <definedName name="ut" localSheetId="65">'[112]1'!$N$42</definedName>
    <definedName name="ut" localSheetId="67">'[112]1'!$N$42</definedName>
    <definedName name="ut" localSheetId="69">'[112]1'!$N$42</definedName>
    <definedName name="ut" localSheetId="71">'[112]1'!$N$42</definedName>
    <definedName name="ut" localSheetId="73">'[112]1'!$N$42</definedName>
    <definedName name="ut" localSheetId="75">'[112]1'!$N$42</definedName>
    <definedName name="ut" localSheetId="77">'[112]1'!$N$42</definedName>
    <definedName name="ut" localSheetId="79">'[112]1'!$N$42</definedName>
    <definedName name="ut" localSheetId="3">'[112]1'!$N$42</definedName>
    <definedName name="ut">#REF!</definedName>
    <definedName name="utilidad">[41]DATOS!$B$18</definedName>
    <definedName name="UTL">[34]otros!$C$4</definedName>
    <definedName name="uu" localSheetId="26" hidden="1">{"TAB1",#N/A,TRUE,"GENERAL";"TAB2",#N/A,TRUE,"GENERAL";"TAB3",#N/A,TRUE,"GENERAL";"TAB4",#N/A,TRUE,"GENERAL";"TAB5",#N/A,TRUE,"GENERAL"}</definedName>
    <definedName name="uu" localSheetId="28" hidden="1">{"TAB1",#N/A,TRUE,"GENERAL";"TAB2",#N/A,TRUE,"GENERAL";"TAB3",#N/A,TRUE,"GENERAL";"TAB4",#N/A,TRUE,"GENERAL";"TAB5",#N/A,TRUE,"GENERAL"}</definedName>
    <definedName name="uu" localSheetId="30" hidden="1">{"TAB1",#N/A,TRUE,"GENERAL";"TAB2",#N/A,TRUE,"GENERAL";"TAB3",#N/A,TRUE,"GENERAL";"TAB4",#N/A,TRUE,"GENERAL";"TAB5",#N/A,TRUE,"GENERAL"}</definedName>
    <definedName name="uu" localSheetId="81" hidden="1">{"TAB1",#N/A,TRUE,"GENERAL";"TAB2",#N/A,TRUE,"GENERAL";"TAB3",#N/A,TRUE,"GENERAL";"TAB4",#N/A,TRUE,"GENERAL";"TAB5",#N/A,TRUE,"GENERAL"}</definedName>
    <definedName name="uu" localSheetId="32" hidden="1">{"TAB1",#N/A,TRUE,"GENERAL";"TAB2",#N/A,TRUE,"GENERAL";"TAB3",#N/A,TRUE,"GENERAL";"TAB4",#N/A,TRUE,"GENERAL";"TAB5",#N/A,TRUE,"GENERAL"}</definedName>
    <definedName name="uu" localSheetId="34" hidden="1">{"TAB1",#N/A,TRUE,"GENERAL";"TAB2",#N/A,TRUE,"GENERAL";"TAB3",#N/A,TRUE,"GENERAL";"TAB4",#N/A,TRUE,"GENERAL";"TAB5",#N/A,TRUE,"GENERAL"}</definedName>
    <definedName name="uu" localSheetId="36" hidden="1">{"TAB1",#N/A,TRUE,"GENERAL";"TAB2",#N/A,TRUE,"GENERAL";"TAB3",#N/A,TRUE,"GENERAL";"TAB4",#N/A,TRUE,"GENERAL";"TAB5",#N/A,TRUE,"GENERAL"}</definedName>
    <definedName name="uu" localSheetId="38" hidden="1">{"TAB1",#N/A,TRUE,"GENERAL";"TAB2",#N/A,TRUE,"GENERAL";"TAB3",#N/A,TRUE,"GENERAL";"TAB4",#N/A,TRUE,"GENERAL";"TAB5",#N/A,TRUE,"GENERAL"}</definedName>
    <definedName name="uu" localSheetId="40" hidden="1">{"TAB1",#N/A,TRUE,"GENERAL";"TAB2",#N/A,TRUE,"GENERAL";"TAB3",#N/A,TRUE,"GENERAL";"TAB4",#N/A,TRUE,"GENERAL";"TAB5",#N/A,TRUE,"GENERAL"}</definedName>
    <definedName name="uu" localSheetId="42" hidden="1">{"TAB1",#N/A,TRUE,"GENERAL";"TAB2",#N/A,TRUE,"GENERAL";"TAB3",#N/A,TRUE,"GENERAL";"TAB4",#N/A,TRUE,"GENERAL";"TAB5",#N/A,TRUE,"GENERAL"}</definedName>
    <definedName name="uu" localSheetId="45" hidden="1">{"TAB1",#N/A,TRUE,"GENERAL";"TAB2",#N/A,TRUE,"GENERAL";"TAB3",#N/A,TRUE,"GENERAL";"TAB4",#N/A,TRUE,"GENERAL";"TAB5",#N/A,TRUE,"GENERAL"}</definedName>
    <definedName name="uu" localSheetId="47" hidden="1">{"TAB1",#N/A,TRUE,"GENERAL";"TAB2",#N/A,TRUE,"GENERAL";"TAB3",#N/A,TRUE,"GENERAL";"TAB4",#N/A,TRUE,"GENERAL";"TAB5",#N/A,TRUE,"GENERAL"}</definedName>
    <definedName name="uu" localSheetId="49" hidden="1">{"TAB1",#N/A,TRUE,"GENERAL";"TAB2",#N/A,TRUE,"GENERAL";"TAB3",#N/A,TRUE,"GENERAL";"TAB4",#N/A,TRUE,"GENERAL";"TAB5",#N/A,TRUE,"GENERAL"}</definedName>
    <definedName name="uu" localSheetId="51" hidden="1">{"TAB1",#N/A,TRUE,"GENERAL";"TAB2",#N/A,TRUE,"GENERAL";"TAB3",#N/A,TRUE,"GENERAL";"TAB4",#N/A,TRUE,"GENERAL";"TAB5",#N/A,TRUE,"GENERAL"}</definedName>
    <definedName name="uu" localSheetId="53" hidden="1">{"TAB1",#N/A,TRUE,"GENERAL";"TAB2",#N/A,TRUE,"GENERAL";"TAB3",#N/A,TRUE,"GENERAL";"TAB4",#N/A,TRUE,"GENERAL";"TAB5",#N/A,TRUE,"GENERAL"}</definedName>
    <definedName name="uu" localSheetId="55" hidden="1">{"TAB1",#N/A,TRUE,"GENERAL";"TAB2",#N/A,TRUE,"GENERAL";"TAB3",#N/A,TRUE,"GENERAL";"TAB4",#N/A,TRUE,"GENERAL";"TAB5",#N/A,TRUE,"GENERAL"}</definedName>
    <definedName name="uu" localSheetId="57" hidden="1">{"TAB1",#N/A,TRUE,"GENERAL";"TAB2",#N/A,TRUE,"GENERAL";"TAB3",#N/A,TRUE,"GENERAL";"TAB4",#N/A,TRUE,"GENERAL";"TAB5",#N/A,TRUE,"GENERAL"}</definedName>
    <definedName name="uu" localSheetId="59" hidden="1">{"TAB1",#N/A,TRUE,"GENERAL";"TAB2",#N/A,TRUE,"GENERAL";"TAB3",#N/A,TRUE,"GENERAL";"TAB4",#N/A,TRUE,"GENERAL";"TAB5",#N/A,TRUE,"GENERAL"}</definedName>
    <definedName name="uu" localSheetId="61" hidden="1">{"TAB1",#N/A,TRUE,"GENERAL";"TAB2",#N/A,TRUE,"GENERAL";"TAB3",#N/A,TRUE,"GENERAL";"TAB4",#N/A,TRUE,"GENERAL";"TAB5",#N/A,TRUE,"GENERAL"}</definedName>
    <definedName name="uu" localSheetId="63" hidden="1">{"TAB1",#N/A,TRUE,"GENERAL";"TAB2",#N/A,TRUE,"GENERAL";"TAB3",#N/A,TRUE,"GENERAL";"TAB4",#N/A,TRUE,"GENERAL";"TAB5",#N/A,TRUE,"GENERAL"}</definedName>
    <definedName name="uu" localSheetId="65" hidden="1">{"TAB1",#N/A,TRUE,"GENERAL";"TAB2",#N/A,TRUE,"GENERAL";"TAB3",#N/A,TRUE,"GENERAL";"TAB4",#N/A,TRUE,"GENERAL";"TAB5",#N/A,TRUE,"GENERAL"}</definedName>
    <definedName name="uu" localSheetId="67" hidden="1">{"TAB1",#N/A,TRUE,"GENERAL";"TAB2",#N/A,TRUE,"GENERAL";"TAB3",#N/A,TRUE,"GENERAL";"TAB4",#N/A,TRUE,"GENERAL";"TAB5",#N/A,TRUE,"GENERAL"}</definedName>
    <definedName name="uu" localSheetId="69" hidden="1">{"TAB1",#N/A,TRUE,"GENERAL";"TAB2",#N/A,TRUE,"GENERAL";"TAB3",#N/A,TRUE,"GENERAL";"TAB4",#N/A,TRUE,"GENERAL";"TAB5",#N/A,TRUE,"GENERAL"}</definedName>
    <definedName name="uu" localSheetId="71" hidden="1">{"TAB1",#N/A,TRUE,"GENERAL";"TAB2",#N/A,TRUE,"GENERAL";"TAB3",#N/A,TRUE,"GENERAL";"TAB4",#N/A,TRUE,"GENERAL";"TAB5",#N/A,TRUE,"GENERAL"}</definedName>
    <definedName name="uu" localSheetId="73" hidden="1">{"TAB1",#N/A,TRUE,"GENERAL";"TAB2",#N/A,TRUE,"GENERAL";"TAB3",#N/A,TRUE,"GENERAL";"TAB4",#N/A,TRUE,"GENERAL";"TAB5",#N/A,TRUE,"GENERAL"}</definedName>
    <definedName name="uu" localSheetId="75" hidden="1">{"TAB1",#N/A,TRUE,"GENERAL";"TAB2",#N/A,TRUE,"GENERAL";"TAB3",#N/A,TRUE,"GENERAL";"TAB4",#N/A,TRUE,"GENERAL";"TAB5",#N/A,TRUE,"GENERAL"}</definedName>
    <definedName name="uu" localSheetId="77" hidden="1">{"TAB1",#N/A,TRUE,"GENERAL";"TAB2",#N/A,TRUE,"GENERAL";"TAB3",#N/A,TRUE,"GENERAL";"TAB4",#N/A,TRUE,"GENERAL";"TAB5",#N/A,TRUE,"GENERAL"}</definedName>
    <definedName name="uu" localSheetId="79" hidden="1">{"TAB1",#N/A,TRUE,"GENERAL";"TAB2",#N/A,TRUE,"GENERAL";"TAB3",#N/A,TRUE,"GENERAL";"TAB4",#N/A,TRUE,"GENERAL";"TAB5",#N/A,TRUE,"GENERAL"}</definedName>
    <definedName name="uu" localSheetId="3" hidden="1">{"TAB1",#N/A,TRUE,"GENERAL";"TAB2",#N/A,TRUE,"GENERAL";"TAB3",#N/A,TRUE,"GENERAL";"TAB4",#N/A,TRUE,"GENERAL";"TAB5",#N/A,TRUE,"GENERAL"}</definedName>
    <definedName name="uu">#REF!</definedName>
    <definedName name="uuu" localSheetId="26" hidden="1">{"TAB1",#N/A,TRUE,"GENERAL";"TAB2",#N/A,TRUE,"GENERAL";"TAB3",#N/A,TRUE,"GENERAL";"TAB4",#N/A,TRUE,"GENERAL";"TAB5",#N/A,TRUE,"GENERAL"}</definedName>
    <definedName name="uuu" localSheetId="28" hidden="1">{"TAB1",#N/A,TRUE,"GENERAL";"TAB2",#N/A,TRUE,"GENERAL";"TAB3",#N/A,TRUE,"GENERAL";"TAB4",#N/A,TRUE,"GENERAL";"TAB5",#N/A,TRUE,"GENERAL"}</definedName>
    <definedName name="uuu" localSheetId="30" hidden="1">{"TAB1",#N/A,TRUE,"GENERAL";"TAB2",#N/A,TRUE,"GENERAL";"TAB3",#N/A,TRUE,"GENERAL";"TAB4",#N/A,TRUE,"GENERAL";"TAB5",#N/A,TRUE,"GENERAL"}</definedName>
    <definedName name="uuu" localSheetId="81" hidden="1">{"TAB1",#N/A,TRUE,"GENERAL";"TAB2",#N/A,TRUE,"GENERAL";"TAB3",#N/A,TRUE,"GENERAL";"TAB4",#N/A,TRUE,"GENERAL";"TAB5",#N/A,TRUE,"GENERAL"}</definedName>
    <definedName name="uuu" localSheetId="32" hidden="1">{"TAB1",#N/A,TRUE,"GENERAL";"TAB2",#N/A,TRUE,"GENERAL";"TAB3",#N/A,TRUE,"GENERAL";"TAB4",#N/A,TRUE,"GENERAL";"TAB5",#N/A,TRUE,"GENERAL"}</definedName>
    <definedName name="uuu" localSheetId="34" hidden="1">{"TAB1",#N/A,TRUE,"GENERAL";"TAB2",#N/A,TRUE,"GENERAL";"TAB3",#N/A,TRUE,"GENERAL";"TAB4",#N/A,TRUE,"GENERAL";"TAB5",#N/A,TRUE,"GENERAL"}</definedName>
    <definedName name="uuu" localSheetId="36" hidden="1">{"TAB1",#N/A,TRUE,"GENERAL";"TAB2",#N/A,TRUE,"GENERAL";"TAB3",#N/A,TRUE,"GENERAL";"TAB4",#N/A,TRUE,"GENERAL";"TAB5",#N/A,TRUE,"GENERAL"}</definedName>
    <definedName name="uuu" localSheetId="38" hidden="1">{"TAB1",#N/A,TRUE,"GENERAL";"TAB2",#N/A,TRUE,"GENERAL";"TAB3",#N/A,TRUE,"GENERAL";"TAB4",#N/A,TRUE,"GENERAL";"TAB5",#N/A,TRUE,"GENERAL"}</definedName>
    <definedName name="uuu" localSheetId="40" hidden="1">{"TAB1",#N/A,TRUE,"GENERAL";"TAB2",#N/A,TRUE,"GENERAL";"TAB3",#N/A,TRUE,"GENERAL";"TAB4",#N/A,TRUE,"GENERAL";"TAB5",#N/A,TRUE,"GENERAL"}</definedName>
    <definedName name="uuu" localSheetId="42" hidden="1">{"TAB1",#N/A,TRUE,"GENERAL";"TAB2",#N/A,TRUE,"GENERAL";"TAB3",#N/A,TRUE,"GENERAL";"TAB4",#N/A,TRUE,"GENERAL";"TAB5",#N/A,TRUE,"GENERAL"}</definedName>
    <definedName name="uuu" localSheetId="45" hidden="1">{"TAB1",#N/A,TRUE,"GENERAL";"TAB2",#N/A,TRUE,"GENERAL";"TAB3",#N/A,TRUE,"GENERAL";"TAB4",#N/A,TRUE,"GENERAL";"TAB5",#N/A,TRUE,"GENERAL"}</definedName>
    <definedName name="uuu" localSheetId="47" hidden="1">{"TAB1",#N/A,TRUE,"GENERAL";"TAB2",#N/A,TRUE,"GENERAL";"TAB3",#N/A,TRUE,"GENERAL";"TAB4",#N/A,TRUE,"GENERAL";"TAB5",#N/A,TRUE,"GENERAL"}</definedName>
    <definedName name="uuu" localSheetId="49" hidden="1">{"TAB1",#N/A,TRUE,"GENERAL";"TAB2",#N/A,TRUE,"GENERAL";"TAB3",#N/A,TRUE,"GENERAL";"TAB4",#N/A,TRUE,"GENERAL";"TAB5",#N/A,TRUE,"GENERAL"}</definedName>
    <definedName name="uuu" localSheetId="51" hidden="1">{"TAB1",#N/A,TRUE,"GENERAL";"TAB2",#N/A,TRUE,"GENERAL";"TAB3",#N/A,TRUE,"GENERAL";"TAB4",#N/A,TRUE,"GENERAL";"TAB5",#N/A,TRUE,"GENERAL"}</definedName>
    <definedName name="uuu" localSheetId="53" hidden="1">{"TAB1",#N/A,TRUE,"GENERAL";"TAB2",#N/A,TRUE,"GENERAL";"TAB3",#N/A,TRUE,"GENERAL";"TAB4",#N/A,TRUE,"GENERAL";"TAB5",#N/A,TRUE,"GENERAL"}</definedName>
    <definedName name="uuu" localSheetId="55" hidden="1">{"TAB1",#N/A,TRUE,"GENERAL";"TAB2",#N/A,TRUE,"GENERAL";"TAB3",#N/A,TRUE,"GENERAL";"TAB4",#N/A,TRUE,"GENERAL";"TAB5",#N/A,TRUE,"GENERAL"}</definedName>
    <definedName name="uuu" localSheetId="57" hidden="1">{"TAB1",#N/A,TRUE,"GENERAL";"TAB2",#N/A,TRUE,"GENERAL";"TAB3",#N/A,TRUE,"GENERAL";"TAB4",#N/A,TRUE,"GENERAL";"TAB5",#N/A,TRUE,"GENERAL"}</definedName>
    <definedName name="uuu" localSheetId="59" hidden="1">{"TAB1",#N/A,TRUE,"GENERAL";"TAB2",#N/A,TRUE,"GENERAL";"TAB3",#N/A,TRUE,"GENERAL";"TAB4",#N/A,TRUE,"GENERAL";"TAB5",#N/A,TRUE,"GENERAL"}</definedName>
    <definedName name="uuu" localSheetId="61" hidden="1">{"TAB1",#N/A,TRUE,"GENERAL";"TAB2",#N/A,TRUE,"GENERAL";"TAB3",#N/A,TRUE,"GENERAL";"TAB4",#N/A,TRUE,"GENERAL";"TAB5",#N/A,TRUE,"GENERAL"}</definedName>
    <definedName name="uuu" localSheetId="63" hidden="1">{"TAB1",#N/A,TRUE,"GENERAL";"TAB2",#N/A,TRUE,"GENERAL";"TAB3",#N/A,TRUE,"GENERAL";"TAB4",#N/A,TRUE,"GENERAL";"TAB5",#N/A,TRUE,"GENERAL"}</definedName>
    <definedName name="uuu" localSheetId="65" hidden="1">{"TAB1",#N/A,TRUE,"GENERAL";"TAB2",#N/A,TRUE,"GENERAL";"TAB3",#N/A,TRUE,"GENERAL";"TAB4",#N/A,TRUE,"GENERAL";"TAB5",#N/A,TRUE,"GENERAL"}</definedName>
    <definedName name="uuu" localSheetId="67" hidden="1">{"TAB1",#N/A,TRUE,"GENERAL";"TAB2",#N/A,TRUE,"GENERAL";"TAB3",#N/A,TRUE,"GENERAL";"TAB4",#N/A,TRUE,"GENERAL";"TAB5",#N/A,TRUE,"GENERAL"}</definedName>
    <definedName name="uuu" localSheetId="69" hidden="1">{"TAB1",#N/A,TRUE,"GENERAL";"TAB2",#N/A,TRUE,"GENERAL";"TAB3",#N/A,TRUE,"GENERAL";"TAB4",#N/A,TRUE,"GENERAL";"TAB5",#N/A,TRUE,"GENERAL"}</definedName>
    <definedName name="uuu" localSheetId="71" hidden="1">{"TAB1",#N/A,TRUE,"GENERAL";"TAB2",#N/A,TRUE,"GENERAL";"TAB3",#N/A,TRUE,"GENERAL";"TAB4",#N/A,TRUE,"GENERAL";"TAB5",#N/A,TRUE,"GENERAL"}</definedName>
    <definedName name="uuu" localSheetId="73" hidden="1">{"TAB1",#N/A,TRUE,"GENERAL";"TAB2",#N/A,TRUE,"GENERAL";"TAB3",#N/A,TRUE,"GENERAL";"TAB4",#N/A,TRUE,"GENERAL";"TAB5",#N/A,TRUE,"GENERAL"}</definedName>
    <definedName name="uuu" localSheetId="75" hidden="1">{"TAB1",#N/A,TRUE,"GENERAL";"TAB2",#N/A,TRUE,"GENERAL";"TAB3",#N/A,TRUE,"GENERAL";"TAB4",#N/A,TRUE,"GENERAL";"TAB5",#N/A,TRUE,"GENERAL"}</definedName>
    <definedName name="uuu" localSheetId="77" hidden="1">{"TAB1",#N/A,TRUE,"GENERAL";"TAB2",#N/A,TRUE,"GENERAL";"TAB3",#N/A,TRUE,"GENERAL";"TAB4",#N/A,TRUE,"GENERAL";"TAB5",#N/A,TRUE,"GENERAL"}</definedName>
    <definedName name="uuu" localSheetId="79"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8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40"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45" hidden="1">{"TAB1",#N/A,TRUE,"GENERAL";"TAB2",#N/A,TRUE,"GENERAL";"TAB3",#N/A,TRUE,"GENERAL";"TAB4",#N/A,TRUE,"GENERAL";"TAB5",#N/A,TRUE,"GENERAL"}</definedName>
    <definedName name="uuuuo" localSheetId="47" hidden="1">{"TAB1",#N/A,TRUE,"GENERAL";"TAB2",#N/A,TRUE,"GENERAL";"TAB3",#N/A,TRUE,"GENERAL";"TAB4",#N/A,TRUE,"GENERAL";"TAB5",#N/A,TRUE,"GENERAL"}</definedName>
    <definedName name="uuuuo" localSheetId="49" hidden="1">{"TAB1",#N/A,TRUE,"GENERAL";"TAB2",#N/A,TRUE,"GENERAL";"TAB3",#N/A,TRUE,"GENERAL";"TAB4",#N/A,TRUE,"GENERAL";"TAB5",#N/A,TRUE,"GENERAL"}</definedName>
    <definedName name="uuuuo" localSheetId="51" hidden="1">{"TAB1",#N/A,TRUE,"GENERAL";"TAB2",#N/A,TRUE,"GENERAL";"TAB3",#N/A,TRUE,"GENERAL";"TAB4",#N/A,TRUE,"GENERAL";"TAB5",#N/A,TRUE,"GENERAL"}</definedName>
    <definedName name="uuuuo" localSheetId="53" hidden="1">{"TAB1",#N/A,TRUE,"GENERAL";"TAB2",#N/A,TRUE,"GENERAL";"TAB3",#N/A,TRUE,"GENERAL";"TAB4",#N/A,TRUE,"GENERAL";"TAB5",#N/A,TRUE,"GENERAL"}</definedName>
    <definedName name="uuuuo" localSheetId="55" hidden="1">{"TAB1",#N/A,TRUE,"GENERAL";"TAB2",#N/A,TRUE,"GENERAL";"TAB3",#N/A,TRUE,"GENERAL";"TAB4",#N/A,TRUE,"GENERAL";"TAB5",#N/A,TRUE,"GENERAL"}</definedName>
    <definedName name="uuuuo" localSheetId="57" hidden="1">{"TAB1",#N/A,TRUE,"GENERAL";"TAB2",#N/A,TRUE,"GENERAL";"TAB3",#N/A,TRUE,"GENERAL";"TAB4",#N/A,TRUE,"GENERAL";"TAB5",#N/A,TRUE,"GENERAL"}</definedName>
    <definedName name="uuuuo" localSheetId="59" hidden="1">{"TAB1",#N/A,TRUE,"GENERAL";"TAB2",#N/A,TRUE,"GENERAL";"TAB3",#N/A,TRUE,"GENERAL";"TAB4",#N/A,TRUE,"GENERAL";"TAB5",#N/A,TRUE,"GENERAL"}</definedName>
    <definedName name="uuuuo" localSheetId="61" hidden="1">{"TAB1",#N/A,TRUE,"GENERAL";"TAB2",#N/A,TRUE,"GENERAL";"TAB3",#N/A,TRUE,"GENERAL";"TAB4",#N/A,TRUE,"GENERAL";"TAB5",#N/A,TRUE,"GENERAL"}</definedName>
    <definedName name="uuuuo" localSheetId="63" hidden="1">{"TAB1",#N/A,TRUE,"GENERAL";"TAB2",#N/A,TRUE,"GENERAL";"TAB3",#N/A,TRUE,"GENERAL";"TAB4",#N/A,TRUE,"GENERAL";"TAB5",#N/A,TRUE,"GENERAL"}</definedName>
    <definedName name="uuuuo" localSheetId="65" hidden="1">{"TAB1",#N/A,TRUE,"GENERAL";"TAB2",#N/A,TRUE,"GENERAL";"TAB3",#N/A,TRUE,"GENERAL";"TAB4",#N/A,TRUE,"GENERAL";"TAB5",#N/A,TRUE,"GENERAL"}</definedName>
    <definedName name="uuuuo" localSheetId="67" hidden="1">{"TAB1",#N/A,TRUE,"GENERAL";"TAB2",#N/A,TRUE,"GENERAL";"TAB3",#N/A,TRUE,"GENERAL";"TAB4",#N/A,TRUE,"GENERAL";"TAB5",#N/A,TRUE,"GENERAL"}</definedName>
    <definedName name="uuuuo" localSheetId="69" hidden="1">{"TAB1",#N/A,TRUE,"GENERAL";"TAB2",#N/A,TRUE,"GENERAL";"TAB3",#N/A,TRUE,"GENERAL";"TAB4",#N/A,TRUE,"GENERAL";"TAB5",#N/A,TRUE,"GENERAL"}</definedName>
    <definedName name="uuuuo" localSheetId="71" hidden="1">{"TAB1",#N/A,TRUE,"GENERAL";"TAB2",#N/A,TRUE,"GENERAL";"TAB3",#N/A,TRUE,"GENERAL";"TAB4",#N/A,TRUE,"GENERAL";"TAB5",#N/A,TRUE,"GENERAL"}</definedName>
    <definedName name="uuuuo" localSheetId="73" hidden="1">{"TAB1",#N/A,TRUE,"GENERAL";"TAB2",#N/A,TRUE,"GENERAL";"TAB3",#N/A,TRUE,"GENERAL";"TAB4",#N/A,TRUE,"GENERAL";"TAB5",#N/A,TRUE,"GENERAL"}</definedName>
    <definedName name="uuuuo" localSheetId="75" hidden="1">{"TAB1",#N/A,TRUE,"GENERAL";"TAB2",#N/A,TRUE,"GENERAL";"TAB3",#N/A,TRUE,"GENERAL";"TAB4",#N/A,TRUE,"GENERAL";"TAB5",#N/A,TRUE,"GENERAL"}</definedName>
    <definedName name="uuuuo" localSheetId="77" hidden="1">{"TAB1",#N/A,TRUE,"GENERAL";"TAB2",#N/A,TRUE,"GENERAL";"TAB3",#N/A,TRUE,"GENERAL";"TAB4",#N/A,TRUE,"GENERAL";"TAB5",#N/A,TRUE,"GENERAL"}</definedName>
    <definedName name="uuuuo" localSheetId="79"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6" hidden="1">{"via1",#N/A,TRUE,"general";"via2",#N/A,TRUE,"general";"via3",#N/A,TRUE,"general"}</definedName>
    <definedName name="uuuuuj" localSheetId="28" hidden="1">{"via1",#N/A,TRUE,"general";"via2",#N/A,TRUE,"general";"via3",#N/A,TRUE,"general"}</definedName>
    <definedName name="uuuuuj" localSheetId="30" hidden="1">{"via1",#N/A,TRUE,"general";"via2",#N/A,TRUE,"general";"via3",#N/A,TRUE,"general"}</definedName>
    <definedName name="uuuuuj" localSheetId="81" hidden="1">{"via1",#N/A,TRUE,"general";"via2",#N/A,TRUE,"general";"via3",#N/A,TRUE,"general"}</definedName>
    <definedName name="uuuuuj" localSheetId="32" hidden="1">{"via1",#N/A,TRUE,"general";"via2",#N/A,TRUE,"general";"via3",#N/A,TRUE,"general"}</definedName>
    <definedName name="uuuuuj" localSheetId="34" hidden="1">{"via1",#N/A,TRUE,"general";"via2",#N/A,TRUE,"general";"via3",#N/A,TRUE,"general"}</definedName>
    <definedName name="uuuuuj" localSheetId="36" hidden="1">{"via1",#N/A,TRUE,"general";"via2",#N/A,TRUE,"general";"via3",#N/A,TRUE,"general"}</definedName>
    <definedName name="uuuuuj" localSheetId="38" hidden="1">{"via1",#N/A,TRUE,"general";"via2",#N/A,TRUE,"general";"via3",#N/A,TRUE,"general"}</definedName>
    <definedName name="uuuuuj" localSheetId="40" hidden="1">{"via1",#N/A,TRUE,"general";"via2",#N/A,TRUE,"general";"via3",#N/A,TRUE,"general"}</definedName>
    <definedName name="uuuuuj" localSheetId="42" hidden="1">{"via1",#N/A,TRUE,"general";"via2",#N/A,TRUE,"general";"via3",#N/A,TRUE,"general"}</definedName>
    <definedName name="uuuuuj" localSheetId="45" hidden="1">{"via1",#N/A,TRUE,"general";"via2",#N/A,TRUE,"general";"via3",#N/A,TRUE,"general"}</definedName>
    <definedName name="uuuuuj" localSheetId="47" hidden="1">{"via1",#N/A,TRUE,"general";"via2",#N/A,TRUE,"general";"via3",#N/A,TRUE,"general"}</definedName>
    <definedName name="uuuuuj" localSheetId="49" hidden="1">{"via1",#N/A,TRUE,"general";"via2",#N/A,TRUE,"general";"via3",#N/A,TRUE,"general"}</definedName>
    <definedName name="uuuuuj" localSheetId="51" hidden="1">{"via1",#N/A,TRUE,"general";"via2",#N/A,TRUE,"general";"via3",#N/A,TRUE,"general"}</definedName>
    <definedName name="uuuuuj" localSheetId="53" hidden="1">{"via1",#N/A,TRUE,"general";"via2",#N/A,TRUE,"general";"via3",#N/A,TRUE,"general"}</definedName>
    <definedName name="uuuuuj" localSheetId="55" hidden="1">{"via1",#N/A,TRUE,"general";"via2",#N/A,TRUE,"general";"via3",#N/A,TRUE,"general"}</definedName>
    <definedName name="uuuuuj" localSheetId="57" hidden="1">{"via1",#N/A,TRUE,"general";"via2",#N/A,TRUE,"general";"via3",#N/A,TRUE,"general"}</definedName>
    <definedName name="uuuuuj" localSheetId="59" hidden="1">{"via1",#N/A,TRUE,"general";"via2",#N/A,TRUE,"general";"via3",#N/A,TRUE,"general"}</definedName>
    <definedName name="uuuuuj" localSheetId="61" hidden="1">{"via1",#N/A,TRUE,"general";"via2",#N/A,TRUE,"general";"via3",#N/A,TRUE,"general"}</definedName>
    <definedName name="uuuuuj" localSheetId="63" hidden="1">{"via1",#N/A,TRUE,"general";"via2",#N/A,TRUE,"general";"via3",#N/A,TRUE,"general"}</definedName>
    <definedName name="uuuuuj" localSheetId="65" hidden="1">{"via1",#N/A,TRUE,"general";"via2",#N/A,TRUE,"general";"via3",#N/A,TRUE,"general"}</definedName>
    <definedName name="uuuuuj" localSheetId="67" hidden="1">{"via1",#N/A,TRUE,"general";"via2",#N/A,TRUE,"general";"via3",#N/A,TRUE,"general"}</definedName>
    <definedName name="uuuuuj" localSheetId="69" hidden="1">{"via1",#N/A,TRUE,"general";"via2",#N/A,TRUE,"general";"via3",#N/A,TRUE,"general"}</definedName>
    <definedName name="uuuuuj" localSheetId="71" hidden="1">{"via1",#N/A,TRUE,"general";"via2",#N/A,TRUE,"general";"via3",#N/A,TRUE,"general"}</definedName>
    <definedName name="uuuuuj" localSheetId="73" hidden="1">{"via1",#N/A,TRUE,"general";"via2",#N/A,TRUE,"general";"via3",#N/A,TRUE,"general"}</definedName>
    <definedName name="uuuuuj" localSheetId="75" hidden="1">{"via1",#N/A,TRUE,"general";"via2",#N/A,TRUE,"general";"via3",#N/A,TRUE,"general"}</definedName>
    <definedName name="uuuuuj" localSheetId="77" hidden="1">{"via1",#N/A,TRUE,"general";"via2",#N/A,TRUE,"general";"via3",#N/A,TRUE,"general"}</definedName>
    <definedName name="uuuuuj" localSheetId="79"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6"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8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40" hidden="1">{"TAB1",#N/A,TRUE,"GENERAL";"TAB2",#N/A,TRUE,"GENERAL";"TAB3",#N/A,TRUE,"GENERAL";"TAB4",#N/A,TRUE,"GENERAL";"TAB5",#N/A,TRUE,"GENERAL"}</definedName>
    <definedName name="uwkap" localSheetId="42" hidden="1">{"TAB1",#N/A,TRUE,"GENERAL";"TAB2",#N/A,TRUE,"GENERAL";"TAB3",#N/A,TRUE,"GENERAL";"TAB4",#N/A,TRUE,"GENERAL";"TAB5",#N/A,TRUE,"GENERAL"}</definedName>
    <definedName name="uwkap" localSheetId="45" hidden="1">{"TAB1",#N/A,TRUE,"GENERAL";"TAB2",#N/A,TRUE,"GENERAL";"TAB3",#N/A,TRUE,"GENERAL";"TAB4",#N/A,TRUE,"GENERAL";"TAB5",#N/A,TRUE,"GENERAL"}</definedName>
    <definedName name="uwkap" localSheetId="47" hidden="1">{"TAB1",#N/A,TRUE,"GENERAL";"TAB2",#N/A,TRUE,"GENERAL";"TAB3",#N/A,TRUE,"GENERAL";"TAB4",#N/A,TRUE,"GENERAL";"TAB5",#N/A,TRUE,"GENERAL"}</definedName>
    <definedName name="uwkap" localSheetId="49" hidden="1">{"TAB1",#N/A,TRUE,"GENERAL";"TAB2",#N/A,TRUE,"GENERAL";"TAB3",#N/A,TRUE,"GENERAL";"TAB4",#N/A,TRUE,"GENERAL";"TAB5",#N/A,TRUE,"GENERAL"}</definedName>
    <definedName name="uwkap" localSheetId="51" hidden="1">{"TAB1",#N/A,TRUE,"GENERAL";"TAB2",#N/A,TRUE,"GENERAL";"TAB3",#N/A,TRUE,"GENERAL";"TAB4",#N/A,TRUE,"GENERAL";"TAB5",#N/A,TRUE,"GENERAL"}</definedName>
    <definedName name="uwkap" localSheetId="53" hidden="1">{"TAB1",#N/A,TRUE,"GENERAL";"TAB2",#N/A,TRUE,"GENERAL";"TAB3",#N/A,TRUE,"GENERAL";"TAB4",#N/A,TRUE,"GENERAL";"TAB5",#N/A,TRUE,"GENERAL"}</definedName>
    <definedName name="uwkap" localSheetId="55" hidden="1">{"TAB1",#N/A,TRUE,"GENERAL";"TAB2",#N/A,TRUE,"GENERAL";"TAB3",#N/A,TRUE,"GENERAL";"TAB4",#N/A,TRUE,"GENERAL";"TAB5",#N/A,TRUE,"GENERAL"}</definedName>
    <definedName name="uwkap" localSheetId="57" hidden="1">{"TAB1",#N/A,TRUE,"GENERAL";"TAB2",#N/A,TRUE,"GENERAL";"TAB3",#N/A,TRUE,"GENERAL";"TAB4",#N/A,TRUE,"GENERAL";"TAB5",#N/A,TRUE,"GENERAL"}</definedName>
    <definedName name="uwkap" localSheetId="59" hidden="1">{"TAB1",#N/A,TRUE,"GENERAL";"TAB2",#N/A,TRUE,"GENERAL";"TAB3",#N/A,TRUE,"GENERAL";"TAB4",#N/A,TRUE,"GENERAL";"TAB5",#N/A,TRUE,"GENERAL"}</definedName>
    <definedName name="uwkap" localSheetId="61" hidden="1">{"TAB1",#N/A,TRUE,"GENERAL";"TAB2",#N/A,TRUE,"GENERAL";"TAB3",#N/A,TRUE,"GENERAL";"TAB4",#N/A,TRUE,"GENERAL";"TAB5",#N/A,TRUE,"GENERAL"}</definedName>
    <definedName name="uwkap" localSheetId="63" hidden="1">{"TAB1",#N/A,TRUE,"GENERAL";"TAB2",#N/A,TRUE,"GENERAL";"TAB3",#N/A,TRUE,"GENERAL";"TAB4",#N/A,TRUE,"GENERAL";"TAB5",#N/A,TRUE,"GENERAL"}</definedName>
    <definedName name="uwkap" localSheetId="65" hidden="1">{"TAB1",#N/A,TRUE,"GENERAL";"TAB2",#N/A,TRUE,"GENERAL";"TAB3",#N/A,TRUE,"GENERAL";"TAB4",#N/A,TRUE,"GENERAL";"TAB5",#N/A,TRUE,"GENERAL"}</definedName>
    <definedName name="uwkap" localSheetId="67" hidden="1">{"TAB1",#N/A,TRUE,"GENERAL";"TAB2",#N/A,TRUE,"GENERAL";"TAB3",#N/A,TRUE,"GENERAL";"TAB4",#N/A,TRUE,"GENERAL";"TAB5",#N/A,TRUE,"GENERAL"}</definedName>
    <definedName name="uwkap" localSheetId="69" hidden="1">{"TAB1",#N/A,TRUE,"GENERAL";"TAB2",#N/A,TRUE,"GENERAL";"TAB3",#N/A,TRUE,"GENERAL";"TAB4",#N/A,TRUE,"GENERAL";"TAB5",#N/A,TRUE,"GENERAL"}</definedName>
    <definedName name="uwkap" localSheetId="71" hidden="1">{"TAB1",#N/A,TRUE,"GENERAL";"TAB2",#N/A,TRUE,"GENERAL";"TAB3",#N/A,TRUE,"GENERAL";"TAB4",#N/A,TRUE,"GENERAL";"TAB5",#N/A,TRUE,"GENERAL"}</definedName>
    <definedName name="uwkap" localSheetId="73" hidden="1">{"TAB1",#N/A,TRUE,"GENERAL";"TAB2",#N/A,TRUE,"GENERAL";"TAB3",#N/A,TRUE,"GENERAL";"TAB4",#N/A,TRUE,"GENERAL";"TAB5",#N/A,TRUE,"GENERAL"}</definedName>
    <definedName name="uwkap" localSheetId="75" hidden="1">{"TAB1",#N/A,TRUE,"GENERAL";"TAB2",#N/A,TRUE,"GENERAL";"TAB3",#N/A,TRUE,"GENERAL";"TAB4",#N/A,TRUE,"GENERAL";"TAB5",#N/A,TRUE,"GENERAL"}</definedName>
    <definedName name="uwkap" localSheetId="77" hidden="1">{"TAB1",#N/A,TRUE,"GENERAL";"TAB2",#N/A,TRUE,"GENERAL";"TAB3",#N/A,TRUE,"GENERAL";"TAB4",#N/A,TRUE,"GENERAL";"TAB5",#N/A,TRUE,"GENERAL"}</definedName>
    <definedName name="uwkap" localSheetId="79"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6"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8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40"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45" hidden="1">{"TAB1",#N/A,TRUE,"GENERAL";"TAB2",#N/A,TRUE,"GENERAL";"TAB3",#N/A,TRUE,"GENERAL";"TAB4",#N/A,TRUE,"GENERAL";"TAB5",#N/A,TRUE,"GENERAL"}</definedName>
    <definedName name="uyiyiy" localSheetId="47" hidden="1">{"TAB1",#N/A,TRUE,"GENERAL";"TAB2",#N/A,TRUE,"GENERAL";"TAB3",#N/A,TRUE,"GENERAL";"TAB4",#N/A,TRUE,"GENERAL";"TAB5",#N/A,TRUE,"GENERAL"}</definedName>
    <definedName name="uyiyiy" localSheetId="49" hidden="1">{"TAB1",#N/A,TRUE,"GENERAL";"TAB2",#N/A,TRUE,"GENERAL";"TAB3",#N/A,TRUE,"GENERAL";"TAB4",#N/A,TRUE,"GENERAL";"TAB5",#N/A,TRUE,"GENERAL"}</definedName>
    <definedName name="uyiyiy" localSheetId="51" hidden="1">{"TAB1",#N/A,TRUE,"GENERAL";"TAB2",#N/A,TRUE,"GENERAL";"TAB3",#N/A,TRUE,"GENERAL";"TAB4",#N/A,TRUE,"GENERAL";"TAB5",#N/A,TRUE,"GENERAL"}</definedName>
    <definedName name="uyiyiy" localSheetId="53" hidden="1">{"TAB1",#N/A,TRUE,"GENERAL";"TAB2",#N/A,TRUE,"GENERAL";"TAB3",#N/A,TRUE,"GENERAL";"TAB4",#N/A,TRUE,"GENERAL";"TAB5",#N/A,TRUE,"GENERAL"}</definedName>
    <definedName name="uyiyiy" localSheetId="55" hidden="1">{"TAB1",#N/A,TRUE,"GENERAL";"TAB2",#N/A,TRUE,"GENERAL";"TAB3",#N/A,TRUE,"GENERAL";"TAB4",#N/A,TRUE,"GENERAL";"TAB5",#N/A,TRUE,"GENERAL"}</definedName>
    <definedName name="uyiyiy" localSheetId="57" hidden="1">{"TAB1",#N/A,TRUE,"GENERAL";"TAB2",#N/A,TRUE,"GENERAL";"TAB3",#N/A,TRUE,"GENERAL";"TAB4",#N/A,TRUE,"GENERAL";"TAB5",#N/A,TRUE,"GENERAL"}</definedName>
    <definedName name="uyiyiy" localSheetId="59" hidden="1">{"TAB1",#N/A,TRUE,"GENERAL";"TAB2",#N/A,TRUE,"GENERAL";"TAB3",#N/A,TRUE,"GENERAL";"TAB4",#N/A,TRUE,"GENERAL";"TAB5",#N/A,TRUE,"GENERAL"}</definedName>
    <definedName name="uyiyiy" localSheetId="61" hidden="1">{"TAB1",#N/A,TRUE,"GENERAL";"TAB2",#N/A,TRUE,"GENERAL";"TAB3",#N/A,TRUE,"GENERAL";"TAB4",#N/A,TRUE,"GENERAL";"TAB5",#N/A,TRUE,"GENERAL"}</definedName>
    <definedName name="uyiyiy" localSheetId="63" hidden="1">{"TAB1",#N/A,TRUE,"GENERAL";"TAB2",#N/A,TRUE,"GENERAL";"TAB3",#N/A,TRUE,"GENERAL";"TAB4",#N/A,TRUE,"GENERAL";"TAB5",#N/A,TRUE,"GENERAL"}</definedName>
    <definedName name="uyiyiy" localSheetId="65" hidden="1">{"TAB1",#N/A,TRUE,"GENERAL";"TAB2",#N/A,TRUE,"GENERAL";"TAB3",#N/A,TRUE,"GENERAL";"TAB4",#N/A,TRUE,"GENERAL";"TAB5",#N/A,TRUE,"GENERAL"}</definedName>
    <definedName name="uyiyiy" localSheetId="67" hidden="1">{"TAB1",#N/A,TRUE,"GENERAL";"TAB2",#N/A,TRUE,"GENERAL";"TAB3",#N/A,TRUE,"GENERAL";"TAB4",#N/A,TRUE,"GENERAL";"TAB5",#N/A,TRUE,"GENERAL"}</definedName>
    <definedName name="uyiyiy" localSheetId="69" hidden="1">{"TAB1",#N/A,TRUE,"GENERAL";"TAB2",#N/A,TRUE,"GENERAL";"TAB3",#N/A,TRUE,"GENERAL";"TAB4",#N/A,TRUE,"GENERAL";"TAB5",#N/A,TRUE,"GENERAL"}</definedName>
    <definedName name="uyiyiy" localSheetId="71" hidden="1">{"TAB1",#N/A,TRUE,"GENERAL";"TAB2",#N/A,TRUE,"GENERAL";"TAB3",#N/A,TRUE,"GENERAL";"TAB4",#N/A,TRUE,"GENERAL";"TAB5",#N/A,TRUE,"GENERAL"}</definedName>
    <definedName name="uyiyiy" localSheetId="73" hidden="1">{"TAB1",#N/A,TRUE,"GENERAL";"TAB2",#N/A,TRUE,"GENERAL";"TAB3",#N/A,TRUE,"GENERAL";"TAB4",#N/A,TRUE,"GENERAL";"TAB5",#N/A,TRUE,"GENERAL"}</definedName>
    <definedName name="uyiyiy" localSheetId="75" hidden="1">{"TAB1",#N/A,TRUE,"GENERAL";"TAB2",#N/A,TRUE,"GENERAL";"TAB3",#N/A,TRUE,"GENERAL";"TAB4",#N/A,TRUE,"GENERAL";"TAB5",#N/A,TRUE,"GENERAL"}</definedName>
    <definedName name="uyiyiy" localSheetId="77" hidden="1">{"TAB1",#N/A,TRUE,"GENERAL";"TAB2",#N/A,TRUE,"GENERAL";"TAB3",#N/A,TRUE,"GENERAL";"TAB4",#N/A,TRUE,"GENERAL";"TAB5",#N/A,TRUE,"GENERAL"}</definedName>
    <definedName name="uyiyiy" localSheetId="79"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#REF!</definedName>
    <definedName name="uytu" localSheetId="26" hidden="1">{"TAB1",#N/A,TRUE,"GENERAL";"TAB2",#N/A,TRUE,"GENERAL";"TAB3",#N/A,TRUE,"GENERAL";"TAB4",#N/A,TRUE,"GENERAL";"TAB5",#N/A,TRUE,"GENERAL"}</definedName>
    <definedName name="uytu" localSheetId="28" hidden="1">{"TAB1",#N/A,TRUE,"GENERAL";"TAB2",#N/A,TRUE,"GENERAL";"TAB3",#N/A,TRUE,"GENERAL";"TAB4",#N/A,TRUE,"GENERAL";"TAB5",#N/A,TRUE,"GENERAL"}</definedName>
    <definedName name="uytu" localSheetId="30" hidden="1">{"TAB1",#N/A,TRUE,"GENERAL";"TAB2",#N/A,TRUE,"GENERAL";"TAB3",#N/A,TRUE,"GENERAL";"TAB4",#N/A,TRUE,"GENERAL";"TAB5",#N/A,TRUE,"GENERAL"}</definedName>
    <definedName name="uytu" localSheetId="8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4" hidden="1">{"TAB1",#N/A,TRUE,"GENERAL";"TAB2",#N/A,TRUE,"GENERAL";"TAB3",#N/A,TRUE,"GENERAL";"TAB4",#N/A,TRUE,"GENERAL";"TAB5",#N/A,TRUE,"GENERAL"}</definedName>
    <definedName name="uytu" localSheetId="36" hidden="1">{"TAB1",#N/A,TRUE,"GENERAL";"TAB2",#N/A,TRUE,"GENERAL";"TAB3",#N/A,TRUE,"GENERAL";"TAB4",#N/A,TRUE,"GENERAL";"TAB5",#N/A,TRUE,"GENERAL"}</definedName>
    <definedName name="uytu" localSheetId="38" hidden="1">{"TAB1",#N/A,TRUE,"GENERAL";"TAB2",#N/A,TRUE,"GENERAL";"TAB3",#N/A,TRUE,"GENERAL";"TAB4",#N/A,TRUE,"GENERAL";"TAB5",#N/A,TRUE,"GENERAL"}</definedName>
    <definedName name="uytu" localSheetId="40" hidden="1">{"TAB1",#N/A,TRUE,"GENERAL";"TAB2",#N/A,TRUE,"GENERAL";"TAB3",#N/A,TRUE,"GENERAL";"TAB4",#N/A,TRUE,"GENERAL";"TAB5",#N/A,TRUE,"GENERAL"}</definedName>
    <definedName name="uytu" localSheetId="42" hidden="1">{"TAB1",#N/A,TRUE,"GENERAL";"TAB2",#N/A,TRUE,"GENERAL";"TAB3",#N/A,TRUE,"GENERAL";"TAB4",#N/A,TRUE,"GENERAL";"TAB5",#N/A,TRUE,"GENERAL"}</definedName>
    <definedName name="uytu" localSheetId="45" hidden="1">{"TAB1",#N/A,TRUE,"GENERAL";"TAB2",#N/A,TRUE,"GENERAL";"TAB3",#N/A,TRUE,"GENERAL";"TAB4",#N/A,TRUE,"GENERAL";"TAB5",#N/A,TRUE,"GENERAL"}</definedName>
    <definedName name="uytu" localSheetId="47" hidden="1">{"TAB1",#N/A,TRUE,"GENERAL";"TAB2",#N/A,TRUE,"GENERAL";"TAB3",#N/A,TRUE,"GENERAL";"TAB4",#N/A,TRUE,"GENERAL";"TAB5",#N/A,TRUE,"GENERAL"}</definedName>
    <definedName name="uytu" localSheetId="49" hidden="1">{"TAB1",#N/A,TRUE,"GENERAL";"TAB2",#N/A,TRUE,"GENERAL";"TAB3",#N/A,TRUE,"GENERAL";"TAB4",#N/A,TRUE,"GENERAL";"TAB5",#N/A,TRUE,"GENERAL"}</definedName>
    <definedName name="uytu" localSheetId="51" hidden="1">{"TAB1",#N/A,TRUE,"GENERAL";"TAB2",#N/A,TRUE,"GENERAL";"TAB3",#N/A,TRUE,"GENERAL";"TAB4",#N/A,TRUE,"GENERAL";"TAB5",#N/A,TRUE,"GENERAL"}</definedName>
    <definedName name="uytu" localSheetId="53" hidden="1">{"TAB1",#N/A,TRUE,"GENERAL";"TAB2",#N/A,TRUE,"GENERAL";"TAB3",#N/A,TRUE,"GENERAL";"TAB4",#N/A,TRUE,"GENERAL";"TAB5",#N/A,TRUE,"GENERAL"}</definedName>
    <definedName name="uytu" localSheetId="55" hidden="1">{"TAB1",#N/A,TRUE,"GENERAL";"TAB2",#N/A,TRUE,"GENERAL";"TAB3",#N/A,TRUE,"GENERAL";"TAB4",#N/A,TRUE,"GENERAL";"TAB5",#N/A,TRUE,"GENERAL"}</definedName>
    <definedName name="uytu" localSheetId="57" hidden="1">{"TAB1",#N/A,TRUE,"GENERAL";"TAB2",#N/A,TRUE,"GENERAL";"TAB3",#N/A,TRUE,"GENERAL";"TAB4",#N/A,TRUE,"GENERAL";"TAB5",#N/A,TRUE,"GENERAL"}</definedName>
    <definedName name="uytu" localSheetId="59" hidden="1">{"TAB1",#N/A,TRUE,"GENERAL";"TAB2",#N/A,TRUE,"GENERAL";"TAB3",#N/A,TRUE,"GENERAL";"TAB4",#N/A,TRUE,"GENERAL";"TAB5",#N/A,TRUE,"GENERAL"}</definedName>
    <definedName name="uytu" localSheetId="61" hidden="1">{"TAB1",#N/A,TRUE,"GENERAL";"TAB2",#N/A,TRUE,"GENERAL";"TAB3",#N/A,TRUE,"GENERAL";"TAB4",#N/A,TRUE,"GENERAL";"TAB5",#N/A,TRUE,"GENERAL"}</definedName>
    <definedName name="uytu" localSheetId="63" hidden="1">{"TAB1",#N/A,TRUE,"GENERAL";"TAB2",#N/A,TRUE,"GENERAL";"TAB3",#N/A,TRUE,"GENERAL";"TAB4",#N/A,TRUE,"GENERAL";"TAB5",#N/A,TRUE,"GENERAL"}</definedName>
    <definedName name="uytu" localSheetId="65" hidden="1">{"TAB1",#N/A,TRUE,"GENERAL";"TAB2",#N/A,TRUE,"GENERAL";"TAB3",#N/A,TRUE,"GENERAL";"TAB4",#N/A,TRUE,"GENERAL";"TAB5",#N/A,TRUE,"GENERAL"}</definedName>
    <definedName name="uytu" localSheetId="67" hidden="1">{"TAB1",#N/A,TRUE,"GENERAL";"TAB2",#N/A,TRUE,"GENERAL";"TAB3",#N/A,TRUE,"GENERAL";"TAB4",#N/A,TRUE,"GENERAL";"TAB5",#N/A,TRUE,"GENERAL"}</definedName>
    <definedName name="uytu" localSheetId="69" hidden="1">{"TAB1",#N/A,TRUE,"GENERAL";"TAB2",#N/A,TRUE,"GENERAL";"TAB3",#N/A,TRUE,"GENERAL";"TAB4",#N/A,TRUE,"GENERAL";"TAB5",#N/A,TRUE,"GENERAL"}</definedName>
    <definedName name="uytu" localSheetId="71" hidden="1">{"TAB1",#N/A,TRUE,"GENERAL";"TAB2",#N/A,TRUE,"GENERAL";"TAB3",#N/A,TRUE,"GENERAL";"TAB4",#N/A,TRUE,"GENERAL";"TAB5",#N/A,TRUE,"GENERAL"}</definedName>
    <definedName name="uytu" localSheetId="73" hidden="1">{"TAB1",#N/A,TRUE,"GENERAL";"TAB2",#N/A,TRUE,"GENERAL";"TAB3",#N/A,TRUE,"GENERAL";"TAB4",#N/A,TRUE,"GENERAL";"TAB5",#N/A,TRUE,"GENERAL"}</definedName>
    <definedName name="uytu" localSheetId="75" hidden="1">{"TAB1",#N/A,TRUE,"GENERAL";"TAB2",#N/A,TRUE,"GENERAL";"TAB3",#N/A,TRUE,"GENERAL";"TAB4",#N/A,TRUE,"GENERAL";"TAB5",#N/A,TRUE,"GENERAL"}</definedName>
    <definedName name="uytu" localSheetId="77" hidden="1">{"TAB1",#N/A,TRUE,"GENERAL";"TAB2",#N/A,TRUE,"GENERAL";"TAB3",#N/A,TRUE,"GENERAL";"TAB4",#N/A,TRUE,"GENERAL";"TAB5",#N/A,TRUE,"GENERAL"}</definedName>
    <definedName name="uytu" localSheetId="79"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6" hidden="1">{"via1",#N/A,TRUE,"general";"via2",#N/A,TRUE,"general";"via3",#N/A,TRUE,"general"}</definedName>
    <definedName name="uyur" localSheetId="28" hidden="1">{"via1",#N/A,TRUE,"general";"via2",#N/A,TRUE,"general";"via3",#N/A,TRUE,"general"}</definedName>
    <definedName name="uyur" localSheetId="30" hidden="1">{"via1",#N/A,TRUE,"general";"via2",#N/A,TRUE,"general";"via3",#N/A,TRUE,"general"}</definedName>
    <definedName name="uyur" localSheetId="81" hidden="1">{"via1",#N/A,TRUE,"general";"via2",#N/A,TRUE,"general";"via3",#N/A,TRUE,"general"}</definedName>
    <definedName name="uyur" localSheetId="32" hidden="1">{"via1",#N/A,TRUE,"general";"via2",#N/A,TRUE,"general";"via3",#N/A,TRUE,"general"}</definedName>
    <definedName name="uyur" localSheetId="34" hidden="1">{"via1",#N/A,TRUE,"general";"via2",#N/A,TRUE,"general";"via3",#N/A,TRUE,"general"}</definedName>
    <definedName name="uyur" localSheetId="36" hidden="1">{"via1",#N/A,TRUE,"general";"via2",#N/A,TRUE,"general";"via3",#N/A,TRUE,"general"}</definedName>
    <definedName name="uyur" localSheetId="38" hidden="1">{"via1",#N/A,TRUE,"general";"via2",#N/A,TRUE,"general";"via3",#N/A,TRUE,"general"}</definedName>
    <definedName name="uyur" localSheetId="40" hidden="1">{"via1",#N/A,TRUE,"general";"via2",#N/A,TRUE,"general";"via3",#N/A,TRUE,"general"}</definedName>
    <definedName name="uyur" localSheetId="42" hidden="1">{"via1",#N/A,TRUE,"general";"via2",#N/A,TRUE,"general";"via3",#N/A,TRUE,"general"}</definedName>
    <definedName name="uyur" localSheetId="45" hidden="1">{"via1",#N/A,TRUE,"general";"via2",#N/A,TRUE,"general";"via3",#N/A,TRUE,"general"}</definedName>
    <definedName name="uyur" localSheetId="47" hidden="1">{"via1",#N/A,TRUE,"general";"via2",#N/A,TRUE,"general";"via3",#N/A,TRUE,"general"}</definedName>
    <definedName name="uyur" localSheetId="49" hidden="1">{"via1",#N/A,TRUE,"general";"via2",#N/A,TRUE,"general";"via3",#N/A,TRUE,"general"}</definedName>
    <definedName name="uyur" localSheetId="51" hidden="1">{"via1",#N/A,TRUE,"general";"via2",#N/A,TRUE,"general";"via3",#N/A,TRUE,"general"}</definedName>
    <definedName name="uyur" localSheetId="53" hidden="1">{"via1",#N/A,TRUE,"general";"via2",#N/A,TRUE,"general";"via3",#N/A,TRUE,"general"}</definedName>
    <definedName name="uyur" localSheetId="55" hidden="1">{"via1",#N/A,TRUE,"general";"via2",#N/A,TRUE,"general";"via3",#N/A,TRUE,"general"}</definedName>
    <definedName name="uyur" localSheetId="57" hidden="1">{"via1",#N/A,TRUE,"general";"via2",#N/A,TRUE,"general";"via3",#N/A,TRUE,"general"}</definedName>
    <definedName name="uyur" localSheetId="59" hidden="1">{"via1",#N/A,TRUE,"general";"via2",#N/A,TRUE,"general";"via3",#N/A,TRUE,"general"}</definedName>
    <definedName name="uyur" localSheetId="61" hidden="1">{"via1",#N/A,TRUE,"general";"via2",#N/A,TRUE,"general";"via3",#N/A,TRUE,"general"}</definedName>
    <definedName name="uyur" localSheetId="63" hidden="1">{"via1",#N/A,TRUE,"general";"via2",#N/A,TRUE,"general";"via3",#N/A,TRUE,"general"}</definedName>
    <definedName name="uyur" localSheetId="65" hidden="1">{"via1",#N/A,TRUE,"general";"via2",#N/A,TRUE,"general";"via3",#N/A,TRUE,"general"}</definedName>
    <definedName name="uyur" localSheetId="67" hidden="1">{"via1",#N/A,TRUE,"general";"via2",#N/A,TRUE,"general";"via3",#N/A,TRUE,"general"}</definedName>
    <definedName name="uyur" localSheetId="69" hidden="1">{"via1",#N/A,TRUE,"general";"via2",#N/A,TRUE,"general";"via3",#N/A,TRUE,"general"}</definedName>
    <definedName name="uyur" localSheetId="71" hidden="1">{"via1",#N/A,TRUE,"general";"via2",#N/A,TRUE,"general";"via3",#N/A,TRUE,"general"}</definedName>
    <definedName name="uyur" localSheetId="73" hidden="1">{"via1",#N/A,TRUE,"general";"via2",#N/A,TRUE,"general";"via3",#N/A,TRUE,"general"}</definedName>
    <definedName name="uyur" localSheetId="75" hidden="1">{"via1",#N/A,TRUE,"general";"via2",#N/A,TRUE,"general";"via3",#N/A,TRUE,"general"}</definedName>
    <definedName name="uyur" localSheetId="77" hidden="1">{"via1",#N/A,TRUE,"general";"via2",#N/A,TRUE,"general";"via3",#N/A,TRUE,"general"}</definedName>
    <definedName name="uyur" localSheetId="79"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6" hidden="1">{"TAB1",#N/A,TRUE,"GENERAL";"TAB2",#N/A,TRUE,"GENERAL";"TAB3",#N/A,TRUE,"GENERAL";"TAB4",#N/A,TRUE,"GENERAL";"TAB5",#N/A,TRUE,"GENERAL"}</definedName>
    <definedName name="v" localSheetId="28" hidden="1">{"TAB1",#N/A,TRUE,"GENERAL";"TAB2",#N/A,TRUE,"GENERAL";"TAB3",#N/A,TRUE,"GENERAL";"TAB4",#N/A,TRUE,"GENERAL";"TAB5",#N/A,TRUE,"GENERAL"}</definedName>
    <definedName name="v" localSheetId="30" hidden="1">{"TAB1",#N/A,TRUE,"GENERAL";"TAB2",#N/A,TRUE,"GENERAL";"TAB3",#N/A,TRUE,"GENERAL";"TAB4",#N/A,TRUE,"GENERAL";"TAB5",#N/A,TRUE,"GENERAL"}</definedName>
    <definedName name="v" localSheetId="81" hidden="1">{"TAB1",#N/A,TRUE,"GENERAL";"TAB2",#N/A,TRUE,"GENERAL";"TAB3",#N/A,TRUE,"GENERAL";"TAB4",#N/A,TRUE,"GENERAL";"TAB5",#N/A,TRUE,"GENERAL"}</definedName>
    <definedName name="v" localSheetId="32" hidden="1">{"TAB1",#N/A,TRUE,"GENERAL";"TAB2",#N/A,TRUE,"GENERAL";"TAB3",#N/A,TRUE,"GENERAL";"TAB4",#N/A,TRUE,"GENERAL";"TAB5",#N/A,TRUE,"GENERAL"}</definedName>
    <definedName name="v" localSheetId="34" hidden="1">{"TAB1",#N/A,TRUE,"GENERAL";"TAB2",#N/A,TRUE,"GENERAL";"TAB3",#N/A,TRUE,"GENERAL";"TAB4",#N/A,TRUE,"GENERAL";"TAB5",#N/A,TRUE,"GENERAL"}</definedName>
    <definedName name="v" localSheetId="36" hidden="1">{"TAB1",#N/A,TRUE,"GENERAL";"TAB2",#N/A,TRUE,"GENERAL";"TAB3",#N/A,TRUE,"GENERAL";"TAB4",#N/A,TRUE,"GENERAL";"TAB5",#N/A,TRUE,"GENERAL"}</definedName>
    <definedName name="v" localSheetId="38" hidden="1">{"TAB1",#N/A,TRUE,"GENERAL";"TAB2",#N/A,TRUE,"GENERAL";"TAB3",#N/A,TRUE,"GENERAL";"TAB4",#N/A,TRUE,"GENERAL";"TAB5",#N/A,TRUE,"GENERAL"}</definedName>
    <definedName name="v" localSheetId="40" hidden="1">{"TAB1",#N/A,TRUE,"GENERAL";"TAB2",#N/A,TRUE,"GENERAL";"TAB3",#N/A,TRUE,"GENERAL";"TAB4",#N/A,TRUE,"GENERAL";"TAB5",#N/A,TRUE,"GENERAL"}</definedName>
    <definedName name="v" localSheetId="42" hidden="1">{"TAB1",#N/A,TRUE,"GENERAL";"TAB2",#N/A,TRUE,"GENERAL";"TAB3",#N/A,TRUE,"GENERAL";"TAB4",#N/A,TRUE,"GENERAL";"TAB5",#N/A,TRUE,"GENERAL"}</definedName>
    <definedName name="v" localSheetId="45" hidden="1">{"TAB1",#N/A,TRUE,"GENERAL";"TAB2",#N/A,TRUE,"GENERAL";"TAB3",#N/A,TRUE,"GENERAL";"TAB4",#N/A,TRUE,"GENERAL";"TAB5",#N/A,TRUE,"GENERAL"}</definedName>
    <definedName name="v" localSheetId="47" hidden="1">{"TAB1",#N/A,TRUE,"GENERAL";"TAB2",#N/A,TRUE,"GENERAL";"TAB3",#N/A,TRUE,"GENERAL";"TAB4",#N/A,TRUE,"GENERAL";"TAB5",#N/A,TRUE,"GENERAL"}</definedName>
    <definedName name="v" localSheetId="49" hidden="1">{"TAB1",#N/A,TRUE,"GENERAL";"TAB2",#N/A,TRUE,"GENERAL";"TAB3",#N/A,TRUE,"GENERAL";"TAB4",#N/A,TRUE,"GENERAL";"TAB5",#N/A,TRUE,"GENERAL"}</definedName>
    <definedName name="v" localSheetId="51" hidden="1">{"TAB1",#N/A,TRUE,"GENERAL";"TAB2",#N/A,TRUE,"GENERAL";"TAB3",#N/A,TRUE,"GENERAL";"TAB4",#N/A,TRUE,"GENERAL";"TAB5",#N/A,TRUE,"GENERAL"}</definedName>
    <definedName name="v" localSheetId="53" hidden="1">{"TAB1",#N/A,TRUE,"GENERAL";"TAB2",#N/A,TRUE,"GENERAL";"TAB3",#N/A,TRUE,"GENERAL";"TAB4",#N/A,TRUE,"GENERAL";"TAB5",#N/A,TRUE,"GENERAL"}</definedName>
    <definedName name="v" localSheetId="55" hidden="1">{"TAB1",#N/A,TRUE,"GENERAL";"TAB2",#N/A,TRUE,"GENERAL";"TAB3",#N/A,TRUE,"GENERAL";"TAB4",#N/A,TRUE,"GENERAL";"TAB5",#N/A,TRUE,"GENERAL"}</definedName>
    <definedName name="v" localSheetId="57" hidden="1">{"TAB1",#N/A,TRUE,"GENERAL";"TAB2",#N/A,TRUE,"GENERAL";"TAB3",#N/A,TRUE,"GENERAL";"TAB4",#N/A,TRUE,"GENERAL";"TAB5",#N/A,TRUE,"GENERAL"}</definedName>
    <definedName name="v" localSheetId="59" hidden="1">{"TAB1",#N/A,TRUE,"GENERAL";"TAB2",#N/A,TRUE,"GENERAL";"TAB3",#N/A,TRUE,"GENERAL";"TAB4",#N/A,TRUE,"GENERAL";"TAB5",#N/A,TRUE,"GENERAL"}</definedName>
    <definedName name="v" localSheetId="61" hidden="1">{"TAB1",#N/A,TRUE,"GENERAL";"TAB2",#N/A,TRUE,"GENERAL";"TAB3",#N/A,TRUE,"GENERAL";"TAB4",#N/A,TRUE,"GENERAL";"TAB5",#N/A,TRUE,"GENERAL"}</definedName>
    <definedName name="v" localSheetId="63" hidden="1">{"TAB1",#N/A,TRUE,"GENERAL";"TAB2",#N/A,TRUE,"GENERAL";"TAB3",#N/A,TRUE,"GENERAL";"TAB4",#N/A,TRUE,"GENERAL";"TAB5",#N/A,TRUE,"GENERAL"}</definedName>
    <definedName name="v" localSheetId="65" hidden="1">{"TAB1",#N/A,TRUE,"GENERAL";"TAB2",#N/A,TRUE,"GENERAL";"TAB3",#N/A,TRUE,"GENERAL";"TAB4",#N/A,TRUE,"GENERAL";"TAB5",#N/A,TRUE,"GENERAL"}</definedName>
    <definedName name="v" localSheetId="67" hidden="1">{"TAB1",#N/A,TRUE,"GENERAL";"TAB2",#N/A,TRUE,"GENERAL";"TAB3",#N/A,TRUE,"GENERAL";"TAB4",#N/A,TRUE,"GENERAL";"TAB5",#N/A,TRUE,"GENERAL"}</definedName>
    <definedName name="v" localSheetId="69" hidden="1">{"TAB1",#N/A,TRUE,"GENERAL";"TAB2",#N/A,TRUE,"GENERAL";"TAB3",#N/A,TRUE,"GENERAL";"TAB4",#N/A,TRUE,"GENERAL";"TAB5",#N/A,TRUE,"GENERAL"}</definedName>
    <definedName name="v" localSheetId="71" hidden="1">{"TAB1",#N/A,TRUE,"GENERAL";"TAB2",#N/A,TRUE,"GENERAL";"TAB3",#N/A,TRUE,"GENERAL";"TAB4",#N/A,TRUE,"GENERAL";"TAB5",#N/A,TRUE,"GENERAL"}</definedName>
    <definedName name="v" localSheetId="73" hidden="1">{"TAB1",#N/A,TRUE,"GENERAL";"TAB2",#N/A,TRUE,"GENERAL";"TAB3",#N/A,TRUE,"GENERAL";"TAB4",#N/A,TRUE,"GENERAL";"TAB5",#N/A,TRUE,"GENERAL"}</definedName>
    <definedName name="v" localSheetId="75" hidden="1">{"TAB1",#N/A,TRUE,"GENERAL";"TAB2",#N/A,TRUE,"GENERAL";"TAB3",#N/A,TRUE,"GENERAL";"TAB4",#N/A,TRUE,"GENERAL";"TAB5",#N/A,TRUE,"GENERAL"}</definedName>
    <definedName name="v" localSheetId="77" hidden="1">{"TAB1",#N/A,TRUE,"GENERAL";"TAB2",#N/A,TRUE,"GENERAL";"TAB3",#N/A,TRUE,"GENERAL";"TAB4",#N/A,TRUE,"GENERAL";"TAB5",#N/A,TRUE,"GENERAL"}</definedName>
    <definedName name="v" localSheetId="79"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26">#REF!</definedName>
    <definedName name="VALDES" localSheetId="28">#REF!</definedName>
    <definedName name="VALDES" localSheetId="30">#REF!</definedName>
    <definedName name="VALDES" localSheetId="81">#REF!</definedName>
    <definedName name="VALDES" localSheetId="32">#REF!</definedName>
    <definedName name="VALDES" localSheetId="34">#REF!</definedName>
    <definedName name="VALDES" localSheetId="36">#REF!</definedName>
    <definedName name="VALDES" localSheetId="38">#REF!</definedName>
    <definedName name="VALDES" localSheetId="40">#REF!</definedName>
    <definedName name="VALDES" localSheetId="42">#REF!</definedName>
    <definedName name="VALDES" localSheetId="45">#REF!</definedName>
    <definedName name="VALDES" localSheetId="47">#REF!</definedName>
    <definedName name="VALDES" localSheetId="49">#REF!</definedName>
    <definedName name="VALDES" localSheetId="51">#REF!</definedName>
    <definedName name="VALDES" localSheetId="53">#REF!</definedName>
    <definedName name="VALDES" localSheetId="55">#REF!</definedName>
    <definedName name="VALDES" localSheetId="57">#REF!</definedName>
    <definedName name="VALDES" localSheetId="59">#REF!</definedName>
    <definedName name="VALDES" localSheetId="61">#REF!</definedName>
    <definedName name="VALDES" localSheetId="63">#REF!</definedName>
    <definedName name="VALDES" localSheetId="65">#REF!</definedName>
    <definedName name="VALDES" localSheetId="67">#REF!</definedName>
    <definedName name="VALDES" localSheetId="69">#REF!</definedName>
    <definedName name="VALDES" localSheetId="71">#REF!</definedName>
    <definedName name="VALDES" localSheetId="73">#REF!</definedName>
    <definedName name="VALDES" localSheetId="75">#REF!</definedName>
    <definedName name="VALDES" localSheetId="77">#REF!</definedName>
    <definedName name="VALDES" localSheetId="79">#REF!</definedName>
    <definedName name="VALDES">#REF!</definedName>
    <definedName name="valor1" localSheetId="26">#REF!</definedName>
    <definedName name="valor1" localSheetId="28">#REF!</definedName>
    <definedName name="valor1" localSheetId="30">#REF!</definedName>
    <definedName name="valor1" localSheetId="81">#REF!</definedName>
    <definedName name="valor1" localSheetId="32">#REF!</definedName>
    <definedName name="valor1" localSheetId="34">#REF!</definedName>
    <definedName name="valor1" localSheetId="36">#REF!</definedName>
    <definedName name="valor1" localSheetId="38">#REF!</definedName>
    <definedName name="valor1" localSheetId="40">#REF!</definedName>
    <definedName name="valor1" localSheetId="42">#REF!</definedName>
    <definedName name="valor1" localSheetId="45">#REF!</definedName>
    <definedName name="valor1" localSheetId="47">#REF!</definedName>
    <definedName name="valor1" localSheetId="49">#REF!</definedName>
    <definedName name="valor1" localSheetId="51">#REF!</definedName>
    <definedName name="valor1" localSheetId="53">#REF!</definedName>
    <definedName name="valor1" localSheetId="55">#REF!</definedName>
    <definedName name="valor1" localSheetId="57">#REF!</definedName>
    <definedName name="valor1" localSheetId="59">#REF!</definedName>
    <definedName name="valor1" localSheetId="61">#REF!</definedName>
    <definedName name="valor1" localSheetId="63">#REF!</definedName>
    <definedName name="valor1" localSheetId="65">#REF!</definedName>
    <definedName name="valor1" localSheetId="67">#REF!</definedName>
    <definedName name="valor1" localSheetId="69">#REF!</definedName>
    <definedName name="valor1" localSheetId="71">#REF!</definedName>
    <definedName name="valor1" localSheetId="73">#REF!</definedName>
    <definedName name="valor1" localSheetId="75">#REF!</definedName>
    <definedName name="valor1" localSheetId="77">#REF!</definedName>
    <definedName name="valor1" localSheetId="79">#REF!</definedName>
    <definedName name="valor1" localSheetId="3">#REF!</definedName>
    <definedName name="valor1">#REF!</definedName>
    <definedName name="valor2" localSheetId="26">#REF!</definedName>
    <definedName name="valor2" localSheetId="28">#REF!</definedName>
    <definedName name="valor2" localSheetId="30">#REF!</definedName>
    <definedName name="valor2" localSheetId="81">#REF!</definedName>
    <definedName name="valor2" localSheetId="32">#REF!</definedName>
    <definedName name="valor2" localSheetId="34">#REF!</definedName>
    <definedName name="valor2" localSheetId="36">#REF!</definedName>
    <definedName name="valor2" localSheetId="38">#REF!</definedName>
    <definedName name="valor2" localSheetId="40">#REF!</definedName>
    <definedName name="valor2" localSheetId="42">#REF!</definedName>
    <definedName name="valor2" localSheetId="45">#REF!</definedName>
    <definedName name="valor2" localSheetId="47">#REF!</definedName>
    <definedName name="valor2" localSheetId="49">#REF!</definedName>
    <definedName name="valor2" localSheetId="51">#REF!</definedName>
    <definedName name="valor2" localSheetId="53">#REF!</definedName>
    <definedName name="valor2" localSheetId="55">#REF!</definedName>
    <definedName name="valor2" localSheetId="57">#REF!</definedName>
    <definedName name="valor2" localSheetId="59">#REF!</definedName>
    <definedName name="valor2" localSheetId="61">#REF!</definedName>
    <definedName name="valor2" localSheetId="63">#REF!</definedName>
    <definedName name="valor2" localSheetId="65">#REF!</definedName>
    <definedName name="valor2" localSheetId="67">#REF!</definedName>
    <definedName name="valor2" localSheetId="69">#REF!</definedName>
    <definedName name="valor2" localSheetId="71">#REF!</definedName>
    <definedName name="valor2" localSheetId="73">#REF!</definedName>
    <definedName name="valor2" localSheetId="75">#REF!</definedName>
    <definedName name="valor2" localSheetId="77">#REF!</definedName>
    <definedName name="valor2" localSheetId="79">#REF!</definedName>
    <definedName name="valor2" localSheetId="3">#REF!</definedName>
    <definedName name="valor2">#REF!</definedName>
    <definedName name="VALOR3" localSheetId="26">#REF!</definedName>
    <definedName name="VALOR3" localSheetId="28">#REF!</definedName>
    <definedName name="VALOR3" localSheetId="30">#REF!</definedName>
    <definedName name="VALOR3" localSheetId="81">#REF!</definedName>
    <definedName name="VALOR3" localSheetId="32">#REF!</definedName>
    <definedName name="VALOR3" localSheetId="34">#REF!</definedName>
    <definedName name="VALOR3" localSheetId="36">#REF!</definedName>
    <definedName name="VALOR3" localSheetId="38">#REF!</definedName>
    <definedName name="VALOR3" localSheetId="40">#REF!</definedName>
    <definedName name="VALOR3" localSheetId="42">#REF!</definedName>
    <definedName name="VALOR3" localSheetId="45">#REF!</definedName>
    <definedName name="VALOR3" localSheetId="47">#REF!</definedName>
    <definedName name="VALOR3" localSheetId="49">#REF!</definedName>
    <definedName name="VALOR3" localSheetId="51">#REF!</definedName>
    <definedName name="VALOR3" localSheetId="53">#REF!</definedName>
    <definedName name="VALOR3" localSheetId="55">#REF!</definedName>
    <definedName name="VALOR3" localSheetId="57">#REF!</definedName>
    <definedName name="VALOR3" localSheetId="59">#REF!</definedName>
    <definedName name="VALOR3" localSheetId="61">#REF!</definedName>
    <definedName name="VALOR3" localSheetId="63">#REF!</definedName>
    <definedName name="VALOR3" localSheetId="65">#REF!</definedName>
    <definedName name="VALOR3" localSheetId="67">#REF!</definedName>
    <definedName name="VALOR3" localSheetId="69">#REF!</definedName>
    <definedName name="VALOR3" localSheetId="71">#REF!</definedName>
    <definedName name="VALOR3" localSheetId="73">#REF!</definedName>
    <definedName name="VALOR3" localSheetId="75">#REF!</definedName>
    <definedName name="VALOR3" localSheetId="77">#REF!</definedName>
    <definedName name="VALOR3" localSheetId="79">#REF!</definedName>
    <definedName name="VALOR3" localSheetId="3">#REF!</definedName>
    <definedName name="VALOR3">#REF!</definedName>
    <definedName name="ValorCto">[164]CONTRATO!$E$9</definedName>
    <definedName name="ValorEjecutado">#REF!</definedName>
    <definedName name="ValorProyecto">#REF!</definedName>
    <definedName name="ValorRecursosComprometidos">#REF!</definedName>
    <definedName name="Values_Entered" localSheetId="26">IF('1,1'!Loan_Amount*'1,1'!Interest_Rate*'1,1'!Loan_Years*'1,1'!Loan_Start&gt;0,1,0)</definedName>
    <definedName name="Values_Entered" localSheetId="28">IF('1,2'!Loan_Amount*'1,2'!Interest_Rate*'1,2'!Loan_Years*'1,2'!Loan_Start&gt;0,1,0)</definedName>
    <definedName name="Values_Entered" localSheetId="30">IF('1,3'!Loan_Amount*'1,3'!Interest_Rate*'1,3'!Loan_Years*'1,3'!Loan_Start&gt;0,1,0)</definedName>
    <definedName name="Values_Entered" localSheetId="81">IF('12,2'!Loan_Amount*'12,2'!Interest_Rate*'12,2'!Loan_Years*'12,2'!Loan_Start&gt;0,1,0)</definedName>
    <definedName name="Values_Entered" localSheetId="32">IF('2,1-7,2-10,1'!Loan_Amount*'2,1-7,2-10,1'!Interest_Rate*'2,1-7,2-10,1'!Loan_Years*'2,1-7,2-10,1'!Loan_Start&gt;0,1,0)</definedName>
    <definedName name="Values_Entered" localSheetId="34">IF('2,2-7,3-10,2'!Loan_Amount*'2,2-7,3-10,2'!Interest_Rate*'2,2-7,3-10,2'!Loan_Years*'2,2-7,3-10,2'!Loan_Start&gt;0,1,0)</definedName>
    <definedName name="Values_Entered" localSheetId="36">IF('2,3-10,3'!Loan_Amount*'2,3-10,3'!Interest_Rate*'2,3-10,3'!Loan_Years*'2,3-10,3'!Loan_Start&gt;0,1,0)</definedName>
    <definedName name="Values_Entered" localSheetId="38">IF('2,4-10,4'!Loan_Amount*'2,4-10,4'!Interest_Rate*'2,4-10,4'!Loan_Years*'2,4-10,4'!Loan_Start&gt;0,1,0)</definedName>
    <definedName name="Values_Entered" localSheetId="40">IF('3,1'!Loan_Amount*'3,1'!Interest_Rate*'3,1'!Loan_Years*'3,1'!Loan_Start&gt;0,1,0)</definedName>
    <definedName name="Values_Entered" localSheetId="42">IF('3,2'!Loan_Amount*'3,2'!Interest_Rate*'3,2'!Loan_Years*'3,2'!Loan_Start&gt;0,1,0)</definedName>
    <definedName name="Values_Entered" localSheetId="45">IF('3,3'!Loan_Amount*'3,3'!Interest_Rate*'3,3'!Loan_Years*'3,3'!Loan_Start&gt;0,1,0)</definedName>
    <definedName name="Values_Entered" localSheetId="47">IF('3,5'!Loan_Amount*'3,5'!Interest_Rate*'3,5'!Loan_Years*'3,5'!Loan_Start&gt;0,1,0)</definedName>
    <definedName name="Values_Entered" localSheetId="49">IF('3,6'!Loan_Amount*'3,6'!Interest_Rate*'3,6'!Loan_Years*'3,6'!Loan_Start&gt;0,1,0)</definedName>
    <definedName name="Values_Entered" localSheetId="51">IF('4,1'!Loan_Amount*'4,1'!Interest_Rate*'4,1'!Loan_Years*'4,1'!Loan_Start&gt;0,1,0)</definedName>
    <definedName name="Values_Entered" localSheetId="53">IF('5,1-11,1'!Loan_Amount*'5,1-11,1'!Interest_Rate*'5,1-11,1'!Loan_Years*'5,1-11,1'!Loan_Start&gt;0,1,0)</definedName>
    <definedName name="Values_Entered" localSheetId="55">IF('6,1-8,2-12,1'!Loan_Amount*'6,1-8,2-12,1'!Interest_Rate*'6,1-8,2-12,1'!Loan_Years*'6,1-8,2-12,1'!Loan_Start&gt;0,1,0)</definedName>
    <definedName name="Values_Entered" localSheetId="57">IF('6,2'!Loan_Amount*'6,2'!Interest_Rate*'6,2'!Loan_Years*'6,2'!Loan_Start&gt;0,1,0)</definedName>
    <definedName name="Values_Entered" localSheetId="59">IF('6,3'!Loan_Amount*'6,3'!Interest_Rate*'6,3'!Loan_Years*'6,3'!Loan_Start&gt;0,1,0)</definedName>
    <definedName name="Values_Entered" localSheetId="61">IF('6,4-9,2'!Loan_Amount*'6,4-9,2'!Interest_Rate*'6,4-9,2'!Loan_Years*'6,4-9,2'!Loan_Start&gt;0,1,0)</definedName>
    <definedName name="Values_Entered" localSheetId="63">IF('6,5-9,3'!Loan_Amount*'6,5-9,3'!Interest_Rate*'6,5-9,3'!Loan_Years*'6,5-9,3'!Loan_Start&gt;0,1,0)</definedName>
    <definedName name="Values_Entered" localSheetId="65">IF('6,6'!Loan_Amount*'6,6'!Interest_Rate*'6,6'!Loan_Years*'6,6'!Loan_Start&gt;0,1,0)</definedName>
    <definedName name="Values_Entered" localSheetId="67">IF('6,7'!Loan_Amount*'6,7'!Interest_Rate*'6,7'!Loan_Years*'6,7'!Loan_Start&gt;0,1,0)</definedName>
    <definedName name="Values_Entered" localSheetId="69">IF('6,8'!Loan_Amount*'6,8'!Interest_Rate*'6,8'!Loan_Years*'6,8'!Loan_Start&gt;0,1,0)</definedName>
    <definedName name="Values_Entered" localSheetId="71">IF('6,9'!Loan_Amount*'6,9'!Interest_Rate*'6,9'!Loan_Years*'6,9'!Loan_Start&gt;0,1,0)</definedName>
    <definedName name="Values_Entered" localSheetId="56">IF('6.2'!Loan_Amount*Interest_Rate*Loan_Years*'6.2'!Loan_Start&gt;0,1,0)</definedName>
    <definedName name="Values_Entered" localSheetId="58">IF('6.3'!Loan_Amount*Interest_Rate*Loan_Years*'6.3'!Loan_Start&gt;0,1,0)</definedName>
    <definedName name="Values_Entered" localSheetId="60">IF('6.4-9.2'!Loan_Amount*Interest_Rate*Loan_Years*'6.4-9.2'!Loan_Start&gt;0,1,0)</definedName>
    <definedName name="Values_Entered" localSheetId="62">IF('6.5-9.3'!Loan_Amount*Interest_Rate*Loan_Years*'6.5-9.3'!Loan_Start&gt;0,1,0)</definedName>
    <definedName name="Values_Entered" localSheetId="64">IF('6.6'!Loan_Amount*Interest_Rate*Loan_Years*'6.6'!Loan_Start&gt;0,1,0)</definedName>
    <definedName name="Values_Entered" localSheetId="66">IF('6.7'!Loan_Amount*Interest_Rate*Loan_Years*'6.7'!Loan_Start&gt;0,1,0)</definedName>
    <definedName name="Values_Entered" localSheetId="68">IF('6.8'!Loan_Amount*Interest_Rate*Loan_Years*'6.8'!Loan_Start&gt;0,1,0)</definedName>
    <definedName name="Values_Entered" localSheetId="73">IF('7,1'!Loan_Amount*'7,1'!Interest_Rate*'7,1'!Loan_Years*'7,1'!Loan_Start&gt;0,1,0)</definedName>
    <definedName name="Values_Entered" localSheetId="75">IF('8,1- 3,4'!Loan_Amount*'8,1- 3,4'!Interest_Rate*'8,1- 3,4'!Loan_Years*'8,1- 3,4'!Loan_Start&gt;0,1,0)</definedName>
    <definedName name="Values_Entered" localSheetId="77">IF('8,3'!Loan_Amount*'8,3'!Interest_Rate*'8,3'!Loan_Years*'8,3'!Loan_Start&gt;0,1,0)</definedName>
    <definedName name="Values_Entered" localSheetId="79">IF('9,1'!Loan_Amount*'9,1'!Interest_Rate*'9,1'!Loan_Years*'9,1'!Loan_Start&gt;0,1,0)</definedName>
    <definedName name="Values_Entered" localSheetId="3">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#REF!</definedName>
    <definedName name="Var">[25]Varios.!$E$1:$E$65536</definedName>
    <definedName name="VARIACION1">#REF!</definedName>
    <definedName name="Varios">#REF!</definedName>
    <definedName name="vb" localSheetId="56">#REF!</definedName>
    <definedName name="vb" localSheetId="58">#REF!</definedName>
    <definedName name="vb" localSheetId="60">#REF!</definedName>
    <definedName name="vb" localSheetId="62">#REF!</definedName>
    <definedName name="vb" localSheetId="64">#REF!</definedName>
    <definedName name="vb" localSheetId="66">#REF!</definedName>
    <definedName name="vb" localSheetId="68">#REF!</definedName>
    <definedName name="vb">#REF!</definedName>
    <definedName name="vbvbvbvb" localSheetId="26"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8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40" hidden="1">{"TAB1",#N/A,TRUE,"GENERAL";"TAB2",#N/A,TRUE,"GENERAL";"TAB3",#N/A,TRUE,"GENERAL";"TAB4",#N/A,TRUE,"GENERAL";"TAB5",#N/A,TRUE,"GENERAL"}</definedName>
    <definedName name="vbvbvbvb" localSheetId="42" hidden="1">{"TAB1",#N/A,TRUE,"GENERAL";"TAB2",#N/A,TRUE,"GENERAL";"TAB3",#N/A,TRUE,"GENERAL";"TAB4",#N/A,TRUE,"GENERAL";"TAB5",#N/A,TRUE,"GENERAL"}</definedName>
    <definedName name="vbvbvbvb" localSheetId="45" hidden="1">{"TAB1",#N/A,TRUE,"GENERAL";"TAB2",#N/A,TRUE,"GENERAL";"TAB3",#N/A,TRUE,"GENERAL";"TAB4",#N/A,TRUE,"GENERAL";"TAB5",#N/A,TRUE,"GENERAL"}</definedName>
    <definedName name="vbvbvbvb" localSheetId="47" hidden="1">{"TAB1",#N/A,TRUE,"GENERAL";"TAB2",#N/A,TRUE,"GENERAL";"TAB3",#N/A,TRUE,"GENERAL";"TAB4",#N/A,TRUE,"GENERAL";"TAB5",#N/A,TRUE,"GENERAL"}</definedName>
    <definedName name="vbvbvbvb" localSheetId="49" hidden="1">{"TAB1",#N/A,TRUE,"GENERAL";"TAB2",#N/A,TRUE,"GENERAL";"TAB3",#N/A,TRUE,"GENERAL";"TAB4",#N/A,TRUE,"GENERAL";"TAB5",#N/A,TRUE,"GENERAL"}</definedName>
    <definedName name="vbvbvbvb" localSheetId="51" hidden="1">{"TAB1",#N/A,TRUE,"GENERAL";"TAB2",#N/A,TRUE,"GENERAL";"TAB3",#N/A,TRUE,"GENERAL";"TAB4",#N/A,TRUE,"GENERAL";"TAB5",#N/A,TRUE,"GENERAL"}</definedName>
    <definedName name="vbvbvbvb" localSheetId="53" hidden="1">{"TAB1",#N/A,TRUE,"GENERAL";"TAB2",#N/A,TRUE,"GENERAL";"TAB3",#N/A,TRUE,"GENERAL";"TAB4",#N/A,TRUE,"GENERAL";"TAB5",#N/A,TRUE,"GENERAL"}</definedName>
    <definedName name="vbvbvbvb" localSheetId="55" hidden="1">{"TAB1",#N/A,TRUE,"GENERAL";"TAB2",#N/A,TRUE,"GENERAL";"TAB3",#N/A,TRUE,"GENERAL";"TAB4",#N/A,TRUE,"GENERAL";"TAB5",#N/A,TRUE,"GENERAL"}</definedName>
    <definedName name="vbvbvbvb" localSheetId="57" hidden="1">{"TAB1",#N/A,TRUE,"GENERAL";"TAB2",#N/A,TRUE,"GENERAL";"TAB3",#N/A,TRUE,"GENERAL";"TAB4",#N/A,TRUE,"GENERAL";"TAB5",#N/A,TRUE,"GENERAL"}</definedName>
    <definedName name="vbvbvbvb" localSheetId="59" hidden="1">{"TAB1",#N/A,TRUE,"GENERAL";"TAB2",#N/A,TRUE,"GENERAL";"TAB3",#N/A,TRUE,"GENERAL";"TAB4",#N/A,TRUE,"GENERAL";"TAB5",#N/A,TRUE,"GENERAL"}</definedName>
    <definedName name="vbvbvbvb" localSheetId="61" hidden="1">{"TAB1",#N/A,TRUE,"GENERAL";"TAB2",#N/A,TRUE,"GENERAL";"TAB3",#N/A,TRUE,"GENERAL";"TAB4",#N/A,TRUE,"GENERAL";"TAB5",#N/A,TRUE,"GENERAL"}</definedName>
    <definedName name="vbvbvbvb" localSheetId="63" hidden="1">{"TAB1",#N/A,TRUE,"GENERAL";"TAB2",#N/A,TRUE,"GENERAL";"TAB3",#N/A,TRUE,"GENERAL";"TAB4",#N/A,TRUE,"GENERAL";"TAB5",#N/A,TRUE,"GENERAL"}</definedName>
    <definedName name="vbvbvbvb" localSheetId="65" hidden="1">{"TAB1",#N/A,TRUE,"GENERAL";"TAB2",#N/A,TRUE,"GENERAL";"TAB3",#N/A,TRUE,"GENERAL";"TAB4",#N/A,TRUE,"GENERAL";"TAB5",#N/A,TRUE,"GENERAL"}</definedName>
    <definedName name="vbvbvbvb" localSheetId="67" hidden="1">{"TAB1",#N/A,TRUE,"GENERAL";"TAB2",#N/A,TRUE,"GENERAL";"TAB3",#N/A,TRUE,"GENERAL";"TAB4",#N/A,TRUE,"GENERAL";"TAB5",#N/A,TRUE,"GENERAL"}</definedName>
    <definedName name="vbvbvbvb" localSheetId="69" hidden="1">{"TAB1",#N/A,TRUE,"GENERAL";"TAB2",#N/A,TRUE,"GENERAL";"TAB3",#N/A,TRUE,"GENERAL";"TAB4",#N/A,TRUE,"GENERAL";"TAB5",#N/A,TRUE,"GENERAL"}</definedName>
    <definedName name="vbvbvbvb" localSheetId="71" hidden="1">{"TAB1",#N/A,TRUE,"GENERAL";"TAB2",#N/A,TRUE,"GENERAL";"TAB3",#N/A,TRUE,"GENERAL";"TAB4",#N/A,TRUE,"GENERAL";"TAB5",#N/A,TRUE,"GENERAL"}</definedName>
    <definedName name="vbvbvbvb" localSheetId="73" hidden="1">{"TAB1",#N/A,TRUE,"GENERAL";"TAB2",#N/A,TRUE,"GENERAL";"TAB3",#N/A,TRUE,"GENERAL";"TAB4",#N/A,TRUE,"GENERAL";"TAB5",#N/A,TRUE,"GENERAL"}</definedName>
    <definedName name="vbvbvbvb" localSheetId="75" hidden="1">{"TAB1",#N/A,TRUE,"GENERAL";"TAB2",#N/A,TRUE,"GENERAL";"TAB3",#N/A,TRUE,"GENERAL";"TAB4",#N/A,TRUE,"GENERAL";"TAB5",#N/A,TRUE,"GENERAL"}</definedName>
    <definedName name="vbvbvbvb" localSheetId="77" hidden="1">{"TAB1",#N/A,TRUE,"GENERAL";"TAB2",#N/A,TRUE,"GENERAL";"TAB3",#N/A,TRUE,"GENERAL";"TAB4",#N/A,TRUE,"GENERAL";"TAB5",#N/A,TRUE,"GENERAL"}</definedName>
    <definedName name="vbvbvbvb" localSheetId="79"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26">#REF!</definedName>
    <definedName name="vc" localSheetId="28">#REF!</definedName>
    <definedName name="vc" localSheetId="30">#REF!</definedName>
    <definedName name="vc" localSheetId="81">#REF!</definedName>
    <definedName name="vc" localSheetId="32">#REF!</definedName>
    <definedName name="vc" localSheetId="34">#REF!</definedName>
    <definedName name="vc" localSheetId="36">#REF!</definedName>
    <definedName name="vc" localSheetId="38">#REF!</definedName>
    <definedName name="vc" localSheetId="40">#REF!</definedName>
    <definedName name="vc" localSheetId="42">#REF!</definedName>
    <definedName name="vc" localSheetId="45">#REF!</definedName>
    <definedName name="vc" localSheetId="47">#REF!</definedName>
    <definedName name="vc" localSheetId="49">#REF!</definedName>
    <definedName name="vc" localSheetId="51">#REF!</definedName>
    <definedName name="vc" localSheetId="53">#REF!</definedName>
    <definedName name="vc" localSheetId="55">#REF!</definedName>
    <definedName name="vc" localSheetId="57">#REF!</definedName>
    <definedName name="vc" localSheetId="59">#REF!</definedName>
    <definedName name="vc" localSheetId="61">#REF!</definedName>
    <definedName name="vc" localSheetId="63">#REF!</definedName>
    <definedName name="vc" localSheetId="65">#REF!</definedName>
    <definedName name="vc" localSheetId="67">#REF!</definedName>
    <definedName name="vc" localSheetId="69">#REF!</definedName>
    <definedName name="vc" localSheetId="71">#REF!</definedName>
    <definedName name="vc" localSheetId="56">#REF!</definedName>
    <definedName name="vc" localSheetId="58">#REF!</definedName>
    <definedName name="vc" localSheetId="60">#REF!</definedName>
    <definedName name="vc" localSheetId="62">#REF!</definedName>
    <definedName name="vc" localSheetId="64">#REF!</definedName>
    <definedName name="vc" localSheetId="66">#REF!</definedName>
    <definedName name="vc" localSheetId="68">#REF!</definedName>
    <definedName name="vc" localSheetId="73">#REF!</definedName>
    <definedName name="vc" localSheetId="75">#REF!</definedName>
    <definedName name="vc" localSheetId="77">#REF!</definedName>
    <definedName name="vc" localSheetId="79">#REF!</definedName>
    <definedName name="vc" localSheetId="3">#REF!</definedName>
    <definedName name="vc">#REF!</definedName>
    <definedName name="vck" localSheetId="56">#REF!</definedName>
    <definedName name="vck" localSheetId="58">#REF!</definedName>
    <definedName name="vck" localSheetId="60">#REF!</definedName>
    <definedName name="vck" localSheetId="62">#REF!</definedName>
    <definedName name="vck" localSheetId="64">#REF!</definedName>
    <definedName name="vck" localSheetId="66">#REF!</definedName>
    <definedName name="vck" localSheetId="68">#REF!</definedName>
    <definedName name="vck">#REF!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26" hidden="1">{"via1",#N/A,TRUE,"general";"via2",#N/A,TRUE,"general";"via3",#N/A,TRUE,"general"}</definedName>
    <definedName name="vdfvuio" localSheetId="28" hidden="1">{"via1",#N/A,TRUE,"general";"via2",#N/A,TRUE,"general";"via3",#N/A,TRUE,"general"}</definedName>
    <definedName name="vdfvuio" localSheetId="30" hidden="1">{"via1",#N/A,TRUE,"general";"via2",#N/A,TRUE,"general";"via3",#N/A,TRUE,"general"}</definedName>
    <definedName name="vdfvuio" localSheetId="81" hidden="1">{"via1",#N/A,TRUE,"general";"via2",#N/A,TRUE,"general";"via3",#N/A,TRUE,"general"}</definedName>
    <definedName name="vdfvuio" localSheetId="32" hidden="1">{"via1",#N/A,TRUE,"general";"via2",#N/A,TRUE,"general";"via3",#N/A,TRUE,"general"}</definedName>
    <definedName name="vdfvuio" localSheetId="34" hidden="1">{"via1",#N/A,TRUE,"general";"via2",#N/A,TRUE,"general";"via3",#N/A,TRUE,"general"}</definedName>
    <definedName name="vdfvuio" localSheetId="36" hidden="1">{"via1",#N/A,TRUE,"general";"via2",#N/A,TRUE,"general";"via3",#N/A,TRUE,"general"}</definedName>
    <definedName name="vdfvuio" localSheetId="38" hidden="1">{"via1",#N/A,TRUE,"general";"via2",#N/A,TRUE,"general";"via3",#N/A,TRUE,"general"}</definedName>
    <definedName name="vdfvuio" localSheetId="40" hidden="1">{"via1",#N/A,TRUE,"general";"via2",#N/A,TRUE,"general";"via3",#N/A,TRUE,"general"}</definedName>
    <definedName name="vdfvuio" localSheetId="42" hidden="1">{"via1",#N/A,TRUE,"general";"via2",#N/A,TRUE,"general";"via3",#N/A,TRUE,"general"}</definedName>
    <definedName name="vdfvuio" localSheetId="45" hidden="1">{"via1",#N/A,TRUE,"general";"via2",#N/A,TRUE,"general";"via3",#N/A,TRUE,"general"}</definedName>
    <definedName name="vdfvuio" localSheetId="47" hidden="1">{"via1",#N/A,TRUE,"general";"via2",#N/A,TRUE,"general";"via3",#N/A,TRUE,"general"}</definedName>
    <definedName name="vdfvuio" localSheetId="49" hidden="1">{"via1",#N/A,TRUE,"general";"via2",#N/A,TRUE,"general";"via3",#N/A,TRUE,"general"}</definedName>
    <definedName name="vdfvuio" localSheetId="51" hidden="1">{"via1",#N/A,TRUE,"general";"via2",#N/A,TRUE,"general";"via3",#N/A,TRUE,"general"}</definedName>
    <definedName name="vdfvuio" localSheetId="53" hidden="1">{"via1",#N/A,TRUE,"general";"via2",#N/A,TRUE,"general";"via3",#N/A,TRUE,"general"}</definedName>
    <definedName name="vdfvuio" localSheetId="55" hidden="1">{"via1",#N/A,TRUE,"general";"via2",#N/A,TRUE,"general";"via3",#N/A,TRUE,"general"}</definedName>
    <definedName name="vdfvuio" localSheetId="57" hidden="1">{"via1",#N/A,TRUE,"general";"via2",#N/A,TRUE,"general";"via3",#N/A,TRUE,"general"}</definedName>
    <definedName name="vdfvuio" localSheetId="59" hidden="1">{"via1",#N/A,TRUE,"general";"via2",#N/A,TRUE,"general";"via3",#N/A,TRUE,"general"}</definedName>
    <definedName name="vdfvuio" localSheetId="61" hidden="1">{"via1",#N/A,TRUE,"general";"via2",#N/A,TRUE,"general";"via3",#N/A,TRUE,"general"}</definedName>
    <definedName name="vdfvuio" localSheetId="63" hidden="1">{"via1",#N/A,TRUE,"general";"via2",#N/A,TRUE,"general";"via3",#N/A,TRUE,"general"}</definedName>
    <definedName name="vdfvuio" localSheetId="65" hidden="1">{"via1",#N/A,TRUE,"general";"via2",#N/A,TRUE,"general";"via3",#N/A,TRUE,"general"}</definedName>
    <definedName name="vdfvuio" localSheetId="67" hidden="1">{"via1",#N/A,TRUE,"general";"via2",#N/A,TRUE,"general";"via3",#N/A,TRUE,"general"}</definedName>
    <definedName name="vdfvuio" localSheetId="69" hidden="1">{"via1",#N/A,TRUE,"general";"via2",#N/A,TRUE,"general";"via3",#N/A,TRUE,"general"}</definedName>
    <definedName name="vdfvuio" localSheetId="71" hidden="1">{"via1",#N/A,TRUE,"general";"via2",#N/A,TRUE,"general";"via3",#N/A,TRUE,"general"}</definedName>
    <definedName name="vdfvuio" localSheetId="73" hidden="1">{"via1",#N/A,TRUE,"general";"via2",#N/A,TRUE,"general";"via3",#N/A,TRUE,"general"}</definedName>
    <definedName name="vdfvuio" localSheetId="75" hidden="1">{"via1",#N/A,TRUE,"general";"via2",#N/A,TRUE,"general";"via3",#N/A,TRUE,"general"}</definedName>
    <definedName name="vdfvuio" localSheetId="77" hidden="1">{"via1",#N/A,TRUE,"general";"via2",#N/A,TRUE,"general";"via3",#N/A,TRUE,"general"}</definedName>
    <definedName name="vdfvuio" localSheetId="79"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6" hidden="1">{"via1",#N/A,TRUE,"general";"via2",#N/A,TRUE,"general";"via3",#N/A,TRUE,"general"}</definedName>
    <definedName name="vdsvnj" localSheetId="28" hidden="1">{"via1",#N/A,TRUE,"general";"via2",#N/A,TRUE,"general";"via3",#N/A,TRUE,"general"}</definedName>
    <definedName name="vdsvnj" localSheetId="30" hidden="1">{"via1",#N/A,TRUE,"general";"via2",#N/A,TRUE,"general";"via3",#N/A,TRUE,"general"}</definedName>
    <definedName name="vdsvnj" localSheetId="81" hidden="1">{"via1",#N/A,TRUE,"general";"via2",#N/A,TRUE,"general";"via3",#N/A,TRUE,"general"}</definedName>
    <definedName name="vdsvnj" localSheetId="32" hidden="1">{"via1",#N/A,TRUE,"general";"via2",#N/A,TRUE,"general";"via3",#N/A,TRUE,"general"}</definedName>
    <definedName name="vdsvnj" localSheetId="34" hidden="1">{"via1",#N/A,TRUE,"general";"via2",#N/A,TRUE,"general";"via3",#N/A,TRUE,"general"}</definedName>
    <definedName name="vdsvnj" localSheetId="36" hidden="1">{"via1",#N/A,TRUE,"general";"via2",#N/A,TRUE,"general";"via3",#N/A,TRUE,"general"}</definedName>
    <definedName name="vdsvnj" localSheetId="38" hidden="1">{"via1",#N/A,TRUE,"general";"via2",#N/A,TRUE,"general";"via3",#N/A,TRUE,"general"}</definedName>
    <definedName name="vdsvnj" localSheetId="40" hidden="1">{"via1",#N/A,TRUE,"general";"via2",#N/A,TRUE,"general";"via3",#N/A,TRUE,"general"}</definedName>
    <definedName name="vdsvnj" localSheetId="42" hidden="1">{"via1",#N/A,TRUE,"general";"via2",#N/A,TRUE,"general";"via3",#N/A,TRUE,"general"}</definedName>
    <definedName name="vdsvnj" localSheetId="45" hidden="1">{"via1",#N/A,TRUE,"general";"via2",#N/A,TRUE,"general";"via3",#N/A,TRUE,"general"}</definedName>
    <definedName name="vdsvnj" localSheetId="47" hidden="1">{"via1",#N/A,TRUE,"general";"via2",#N/A,TRUE,"general";"via3",#N/A,TRUE,"general"}</definedName>
    <definedName name="vdsvnj" localSheetId="49" hidden="1">{"via1",#N/A,TRUE,"general";"via2",#N/A,TRUE,"general";"via3",#N/A,TRUE,"general"}</definedName>
    <definedName name="vdsvnj" localSheetId="51" hidden="1">{"via1",#N/A,TRUE,"general";"via2",#N/A,TRUE,"general";"via3",#N/A,TRUE,"general"}</definedName>
    <definedName name="vdsvnj" localSheetId="53" hidden="1">{"via1",#N/A,TRUE,"general";"via2",#N/A,TRUE,"general";"via3",#N/A,TRUE,"general"}</definedName>
    <definedName name="vdsvnj" localSheetId="55" hidden="1">{"via1",#N/A,TRUE,"general";"via2",#N/A,TRUE,"general";"via3",#N/A,TRUE,"general"}</definedName>
    <definedName name="vdsvnj" localSheetId="57" hidden="1">{"via1",#N/A,TRUE,"general";"via2",#N/A,TRUE,"general";"via3",#N/A,TRUE,"general"}</definedName>
    <definedName name="vdsvnj" localSheetId="59" hidden="1">{"via1",#N/A,TRUE,"general";"via2",#N/A,TRUE,"general";"via3",#N/A,TRUE,"general"}</definedName>
    <definedName name="vdsvnj" localSheetId="61" hidden="1">{"via1",#N/A,TRUE,"general";"via2",#N/A,TRUE,"general";"via3",#N/A,TRUE,"general"}</definedName>
    <definedName name="vdsvnj" localSheetId="63" hidden="1">{"via1",#N/A,TRUE,"general";"via2",#N/A,TRUE,"general";"via3",#N/A,TRUE,"general"}</definedName>
    <definedName name="vdsvnj" localSheetId="65" hidden="1">{"via1",#N/A,TRUE,"general";"via2",#N/A,TRUE,"general";"via3",#N/A,TRUE,"general"}</definedName>
    <definedName name="vdsvnj" localSheetId="67" hidden="1">{"via1",#N/A,TRUE,"general";"via2",#N/A,TRUE,"general";"via3",#N/A,TRUE,"general"}</definedName>
    <definedName name="vdsvnj" localSheetId="69" hidden="1">{"via1",#N/A,TRUE,"general";"via2",#N/A,TRUE,"general";"via3",#N/A,TRUE,"general"}</definedName>
    <definedName name="vdsvnj" localSheetId="71" hidden="1">{"via1",#N/A,TRUE,"general";"via2",#N/A,TRUE,"general";"via3",#N/A,TRUE,"general"}</definedName>
    <definedName name="vdsvnj" localSheetId="73" hidden="1">{"via1",#N/A,TRUE,"general";"via2",#N/A,TRUE,"general";"via3",#N/A,TRUE,"general"}</definedName>
    <definedName name="vdsvnj" localSheetId="75" hidden="1">{"via1",#N/A,TRUE,"general";"via2",#N/A,TRUE,"general";"via3",#N/A,TRUE,"general"}</definedName>
    <definedName name="vdsvnj" localSheetId="77" hidden="1">{"via1",#N/A,TRUE,"general";"via2",#N/A,TRUE,"general";"via3",#N/A,TRUE,"general"}</definedName>
    <definedName name="vdsvnj" localSheetId="79"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6">#REF!</definedName>
    <definedName name="VentaAiu" localSheetId="28">#REF!</definedName>
    <definedName name="VentaAiu" localSheetId="30">#REF!</definedName>
    <definedName name="VentaAiu" localSheetId="81">#REF!</definedName>
    <definedName name="VentaAiu" localSheetId="32">#REF!</definedName>
    <definedName name="VentaAiu" localSheetId="34">#REF!</definedName>
    <definedName name="VentaAiu" localSheetId="36">#REF!</definedName>
    <definedName name="VentaAiu" localSheetId="38">#REF!</definedName>
    <definedName name="VentaAiu" localSheetId="40">#REF!</definedName>
    <definedName name="VentaAiu" localSheetId="42">#REF!</definedName>
    <definedName name="VentaAiu" localSheetId="45">#REF!</definedName>
    <definedName name="VentaAiu" localSheetId="47">#REF!</definedName>
    <definedName name="VentaAiu" localSheetId="49">#REF!</definedName>
    <definedName name="VentaAiu" localSheetId="51">#REF!</definedName>
    <definedName name="VentaAiu" localSheetId="53">#REF!</definedName>
    <definedName name="VentaAiu" localSheetId="55">#REF!</definedName>
    <definedName name="VentaAiu" localSheetId="57">#REF!</definedName>
    <definedName name="VentaAiu" localSheetId="59">#REF!</definedName>
    <definedName name="VentaAiu" localSheetId="61">#REF!</definedName>
    <definedName name="VentaAiu" localSheetId="63">#REF!</definedName>
    <definedName name="VentaAiu" localSheetId="65">#REF!</definedName>
    <definedName name="VentaAiu" localSheetId="67">#REF!</definedName>
    <definedName name="VentaAiu" localSheetId="69">#REF!</definedName>
    <definedName name="VentaAiu" localSheetId="71">#REF!</definedName>
    <definedName name="VentaAiu" localSheetId="73">#REF!</definedName>
    <definedName name="VentaAiu" localSheetId="75">#REF!</definedName>
    <definedName name="VentaAiu" localSheetId="77">#REF!</definedName>
    <definedName name="VentaAiu" localSheetId="79">#REF!</definedName>
    <definedName name="VentaAiu">#REF!</definedName>
    <definedName name="VEX">[14]Tablas!#REF!</definedName>
    <definedName name="VEX_ON">#REF!</definedName>
    <definedName name="VEX1_1">[14]Tablas!#REF!</definedName>
    <definedName name="VEX1_1_1">[14]Tablas!#REF!</definedName>
    <definedName name="VEX1_1_2">[14]Tablas!#REF!</definedName>
    <definedName name="VEX1_1_3">[14]Tablas!#REF!</definedName>
    <definedName name="VEX1_1_4">[14]Tablas!#REF!</definedName>
    <definedName name="VEX1_2">[14]Tablas!#REF!</definedName>
    <definedName name="VEX1_3">[14]Tablas!#REF!</definedName>
    <definedName name="VFA">[14]Tablas!#REF!</definedName>
    <definedName name="VFA1_1">[14]Tablas!#REF!</definedName>
    <definedName name="VFA1_1_1">[14]Tablas!#REF!</definedName>
    <definedName name="VFA1_1_2">[14]Tablas!#REF!</definedName>
    <definedName name="VFA1_1_3">[14]Tablas!#REF!</definedName>
    <definedName name="VFA1_1_4">[14]Tablas!#REF!</definedName>
    <definedName name="VFA1_1_5">[14]Tablas!#REF!</definedName>
    <definedName name="VFA1_1_6">[14]Tablas!#REF!</definedName>
    <definedName name="VFA1_2">[14]Tablas!#REF!</definedName>
    <definedName name="VFA1_3">[14]Tablas!#REF!</definedName>
    <definedName name="vfbgnhyt" localSheetId="26" hidden="1">{"via1",#N/A,TRUE,"general";"via2",#N/A,TRUE,"general";"via3",#N/A,TRUE,"general"}</definedName>
    <definedName name="vfbgnhyt" localSheetId="28" hidden="1">{"via1",#N/A,TRUE,"general";"via2",#N/A,TRUE,"general";"via3",#N/A,TRUE,"general"}</definedName>
    <definedName name="vfbgnhyt" localSheetId="30" hidden="1">{"via1",#N/A,TRUE,"general";"via2",#N/A,TRUE,"general";"via3",#N/A,TRUE,"general"}</definedName>
    <definedName name="vfbgnhyt" localSheetId="81" hidden="1">{"via1",#N/A,TRUE,"general";"via2",#N/A,TRUE,"general";"via3",#N/A,TRUE,"general"}</definedName>
    <definedName name="vfbgnhyt" localSheetId="32" hidden="1">{"via1",#N/A,TRUE,"general";"via2",#N/A,TRUE,"general";"via3",#N/A,TRUE,"general"}</definedName>
    <definedName name="vfbgnhyt" localSheetId="34" hidden="1">{"via1",#N/A,TRUE,"general";"via2",#N/A,TRUE,"general";"via3",#N/A,TRUE,"general"}</definedName>
    <definedName name="vfbgnhyt" localSheetId="36" hidden="1">{"via1",#N/A,TRUE,"general";"via2",#N/A,TRUE,"general";"via3",#N/A,TRUE,"general"}</definedName>
    <definedName name="vfbgnhyt" localSheetId="38" hidden="1">{"via1",#N/A,TRUE,"general";"via2",#N/A,TRUE,"general";"via3",#N/A,TRUE,"general"}</definedName>
    <definedName name="vfbgnhyt" localSheetId="40" hidden="1">{"via1",#N/A,TRUE,"general";"via2",#N/A,TRUE,"general";"via3",#N/A,TRUE,"general"}</definedName>
    <definedName name="vfbgnhyt" localSheetId="42" hidden="1">{"via1",#N/A,TRUE,"general";"via2",#N/A,TRUE,"general";"via3",#N/A,TRUE,"general"}</definedName>
    <definedName name="vfbgnhyt" localSheetId="45" hidden="1">{"via1",#N/A,TRUE,"general";"via2",#N/A,TRUE,"general";"via3",#N/A,TRUE,"general"}</definedName>
    <definedName name="vfbgnhyt" localSheetId="47" hidden="1">{"via1",#N/A,TRUE,"general";"via2",#N/A,TRUE,"general";"via3",#N/A,TRUE,"general"}</definedName>
    <definedName name="vfbgnhyt" localSheetId="49" hidden="1">{"via1",#N/A,TRUE,"general";"via2",#N/A,TRUE,"general";"via3",#N/A,TRUE,"general"}</definedName>
    <definedName name="vfbgnhyt" localSheetId="51" hidden="1">{"via1",#N/A,TRUE,"general";"via2",#N/A,TRUE,"general";"via3",#N/A,TRUE,"general"}</definedName>
    <definedName name="vfbgnhyt" localSheetId="53" hidden="1">{"via1",#N/A,TRUE,"general";"via2",#N/A,TRUE,"general";"via3",#N/A,TRUE,"general"}</definedName>
    <definedName name="vfbgnhyt" localSheetId="55" hidden="1">{"via1",#N/A,TRUE,"general";"via2",#N/A,TRUE,"general";"via3",#N/A,TRUE,"general"}</definedName>
    <definedName name="vfbgnhyt" localSheetId="57" hidden="1">{"via1",#N/A,TRUE,"general";"via2",#N/A,TRUE,"general";"via3",#N/A,TRUE,"general"}</definedName>
    <definedName name="vfbgnhyt" localSheetId="59" hidden="1">{"via1",#N/A,TRUE,"general";"via2",#N/A,TRUE,"general";"via3",#N/A,TRUE,"general"}</definedName>
    <definedName name="vfbgnhyt" localSheetId="61" hidden="1">{"via1",#N/A,TRUE,"general";"via2",#N/A,TRUE,"general";"via3",#N/A,TRUE,"general"}</definedName>
    <definedName name="vfbgnhyt" localSheetId="63" hidden="1">{"via1",#N/A,TRUE,"general";"via2",#N/A,TRUE,"general";"via3",#N/A,TRUE,"general"}</definedName>
    <definedName name="vfbgnhyt" localSheetId="65" hidden="1">{"via1",#N/A,TRUE,"general";"via2",#N/A,TRUE,"general";"via3",#N/A,TRUE,"general"}</definedName>
    <definedName name="vfbgnhyt" localSheetId="67" hidden="1">{"via1",#N/A,TRUE,"general";"via2",#N/A,TRUE,"general";"via3",#N/A,TRUE,"general"}</definedName>
    <definedName name="vfbgnhyt" localSheetId="69" hidden="1">{"via1",#N/A,TRUE,"general";"via2",#N/A,TRUE,"general";"via3",#N/A,TRUE,"general"}</definedName>
    <definedName name="vfbgnhyt" localSheetId="71" hidden="1">{"via1",#N/A,TRUE,"general";"via2",#N/A,TRUE,"general";"via3",#N/A,TRUE,"general"}</definedName>
    <definedName name="vfbgnhyt" localSheetId="73" hidden="1">{"via1",#N/A,TRUE,"general";"via2",#N/A,TRUE,"general";"via3",#N/A,TRUE,"general"}</definedName>
    <definedName name="vfbgnhyt" localSheetId="75" hidden="1">{"via1",#N/A,TRUE,"general";"via2",#N/A,TRUE,"general";"via3",#N/A,TRUE,"general"}</definedName>
    <definedName name="vfbgnhyt" localSheetId="77" hidden="1">{"via1",#N/A,TRUE,"general";"via2",#N/A,TRUE,"general";"via3",#N/A,TRUE,"general"}</definedName>
    <definedName name="vfbgnhyt" localSheetId="79"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'[105]7422CW00'!#REF!</definedName>
    <definedName name="vfn">#REF!</definedName>
    <definedName name="VFR">#REF!</definedName>
    <definedName name="vfvdv" localSheetId="26"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8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40" hidden="1">{"TAB1",#N/A,TRUE,"GENERAL";"TAB2",#N/A,TRUE,"GENERAL";"TAB3",#N/A,TRUE,"GENERAL";"TAB4",#N/A,TRUE,"GENERAL";"TAB5",#N/A,TRUE,"GENERAL"}</definedName>
    <definedName name="vfvdv" localSheetId="42" hidden="1">{"TAB1",#N/A,TRUE,"GENERAL";"TAB2",#N/A,TRUE,"GENERAL";"TAB3",#N/A,TRUE,"GENERAL";"TAB4",#N/A,TRUE,"GENERAL";"TAB5",#N/A,TRUE,"GENERAL"}</definedName>
    <definedName name="vfvdv" localSheetId="45" hidden="1">{"TAB1",#N/A,TRUE,"GENERAL";"TAB2",#N/A,TRUE,"GENERAL";"TAB3",#N/A,TRUE,"GENERAL";"TAB4",#N/A,TRUE,"GENERAL";"TAB5",#N/A,TRUE,"GENERAL"}</definedName>
    <definedName name="vfvdv" localSheetId="47" hidden="1">{"TAB1",#N/A,TRUE,"GENERAL";"TAB2",#N/A,TRUE,"GENERAL";"TAB3",#N/A,TRUE,"GENERAL";"TAB4",#N/A,TRUE,"GENERAL";"TAB5",#N/A,TRUE,"GENERAL"}</definedName>
    <definedName name="vfvdv" localSheetId="49" hidden="1">{"TAB1",#N/A,TRUE,"GENERAL";"TAB2",#N/A,TRUE,"GENERAL";"TAB3",#N/A,TRUE,"GENERAL";"TAB4",#N/A,TRUE,"GENERAL";"TAB5",#N/A,TRUE,"GENERAL"}</definedName>
    <definedName name="vfvdv" localSheetId="51" hidden="1">{"TAB1",#N/A,TRUE,"GENERAL";"TAB2",#N/A,TRUE,"GENERAL";"TAB3",#N/A,TRUE,"GENERAL";"TAB4",#N/A,TRUE,"GENERAL";"TAB5",#N/A,TRUE,"GENERAL"}</definedName>
    <definedName name="vfvdv" localSheetId="53" hidden="1">{"TAB1",#N/A,TRUE,"GENERAL";"TAB2",#N/A,TRUE,"GENERAL";"TAB3",#N/A,TRUE,"GENERAL";"TAB4",#N/A,TRUE,"GENERAL";"TAB5",#N/A,TRUE,"GENERAL"}</definedName>
    <definedName name="vfvdv" localSheetId="55" hidden="1">{"TAB1",#N/A,TRUE,"GENERAL";"TAB2",#N/A,TRUE,"GENERAL";"TAB3",#N/A,TRUE,"GENERAL";"TAB4",#N/A,TRUE,"GENERAL";"TAB5",#N/A,TRUE,"GENERAL"}</definedName>
    <definedName name="vfvdv" localSheetId="57" hidden="1">{"TAB1",#N/A,TRUE,"GENERAL";"TAB2",#N/A,TRUE,"GENERAL";"TAB3",#N/A,TRUE,"GENERAL";"TAB4",#N/A,TRUE,"GENERAL";"TAB5",#N/A,TRUE,"GENERAL"}</definedName>
    <definedName name="vfvdv" localSheetId="59" hidden="1">{"TAB1",#N/A,TRUE,"GENERAL";"TAB2",#N/A,TRUE,"GENERAL";"TAB3",#N/A,TRUE,"GENERAL";"TAB4",#N/A,TRUE,"GENERAL";"TAB5",#N/A,TRUE,"GENERAL"}</definedName>
    <definedName name="vfvdv" localSheetId="61" hidden="1">{"TAB1",#N/A,TRUE,"GENERAL";"TAB2",#N/A,TRUE,"GENERAL";"TAB3",#N/A,TRUE,"GENERAL";"TAB4",#N/A,TRUE,"GENERAL";"TAB5",#N/A,TRUE,"GENERAL"}</definedName>
    <definedName name="vfvdv" localSheetId="63" hidden="1">{"TAB1",#N/A,TRUE,"GENERAL";"TAB2",#N/A,TRUE,"GENERAL";"TAB3",#N/A,TRUE,"GENERAL";"TAB4",#N/A,TRUE,"GENERAL";"TAB5",#N/A,TRUE,"GENERAL"}</definedName>
    <definedName name="vfvdv" localSheetId="65" hidden="1">{"TAB1",#N/A,TRUE,"GENERAL";"TAB2",#N/A,TRUE,"GENERAL";"TAB3",#N/A,TRUE,"GENERAL";"TAB4",#N/A,TRUE,"GENERAL";"TAB5",#N/A,TRUE,"GENERAL"}</definedName>
    <definedName name="vfvdv" localSheetId="67" hidden="1">{"TAB1",#N/A,TRUE,"GENERAL";"TAB2",#N/A,TRUE,"GENERAL";"TAB3",#N/A,TRUE,"GENERAL";"TAB4",#N/A,TRUE,"GENERAL";"TAB5",#N/A,TRUE,"GENERAL"}</definedName>
    <definedName name="vfvdv" localSheetId="69" hidden="1">{"TAB1",#N/A,TRUE,"GENERAL";"TAB2",#N/A,TRUE,"GENERAL";"TAB3",#N/A,TRUE,"GENERAL";"TAB4",#N/A,TRUE,"GENERAL";"TAB5",#N/A,TRUE,"GENERAL"}</definedName>
    <definedName name="vfvdv" localSheetId="71" hidden="1">{"TAB1",#N/A,TRUE,"GENERAL";"TAB2",#N/A,TRUE,"GENERAL";"TAB3",#N/A,TRUE,"GENERAL";"TAB4",#N/A,TRUE,"GENERAL";"TAB5",#N/A,TRUE,"GENERAL"}</definedName>
    <definedName name="vfvdv" localSheetId="73" hidden="1">{"TAB1",#N/A,TRUE,"GENERAL";"TAB2",#N/A,TRUE,"GENERAL";"TAB3",#N/A,TRUE,"GENERAL";"TAB4",#N/A,TRUE,"GENERAL";"TAB5",#N/A,TRUE,"GENERAL"}</definedName>
    <definedName name="vfvdv" localSheetId="75" hidden="1">{"TAB1",#N/A,TRUE,"GENERAL";"TAB2",#N/A,TRUE,"GENERAL";"TAB3",#N/A,TRUE,"GENERAL";"TAB4",#N/A,TRUE,"GENERAL";"TAB5",#N/A,TRUE,"GENERAL"}</definedName>
    <definedName name="vfvdv" localSheetId="77" hidden="1">{"TAB1",#N/A,TRUE,"GENERAL";"TAB2",#N/A,TRUE,"GENERAL";"TAB3",#N/A,TRUE,"GENERAL";"TAB4",#N/A,TRUE,"GENERAL";"TAB5",#N/A,TRUE,"GENERAL"}</definedName>
    <definedName name="vfvdv" localSheetId="79"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6" hidden="1">{"TAB1",#N/A,TRUE,"GENERAL";"TAB2",#N/A,TRUE,"GENERAL";"TAB3",#N/A,TRUE,"GENERAL";"TAB4",#N/A,TRUE,"GENERAL";"TAB5",#N/A,TRUE,"GENERAL"}</definedName>
    <definedName name="vfvf" localSheetId="28" hidden="1">{"TAB1",#N/A,TRUE,"GENERAL";"TAB2",#N/A,TRUE,"GENERAL";"TAB3",#N/A,TRUE,"GENERAL";"TAB4",#N/A,TRUE,"GENERAL";"TAB5",#N/A,TRUE,"GENERAL"}</definedName>
    <definedName name="vfvf" localSheetId="30" hidden="1">{"TAB1",#N/A,TRUE,"GENERAL";"TAB2",#N/A,TRUE,"GENERAL";"TAB3",#N/A,TRUE,"GENERAL";"TAB4",#N/A,TRUE,"GENERAL";"TAB5",#N/A,TRUE,"GENERAL"}</definedName>
    <definedName name="vfvf" localSheetId="8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4" hidden="1">{"TAB1",#N/A,TRUE,"GENERAL";"TAB2",#N/A,TRUE,"GENERAL";"TAB3",#N/A,TRUE,"GENERAL";"TAB4",#N/A,TRUE,"GENERAL";"TAB5",#N/A,TRUE,"GENERAL"}</definedName>
    <definedName name="vfvf" localSheetId="36" hidden="1">{"TAB1",#N/A,TRUE,"GENERAL";"TAB2",#N/A,TRUE,"GENERAL";"TAB3",#N/A,TRUE,"GENERAL";"TAB4",#N/A,TRUE,"GENERAL";"TAB5",#N/A,TRUE,"GENERAL"}</definedName>
    <definedName name="vfvf" localSheetId="38" hidden="1">{"TAB1",#N/A,TRUE,"GENERAL";"TAB2",#N/A,TRUE,"GENERAL";"TAB3",#N/A,TRUE,"GENERAL";"TAB4",#N/A,TRUE,"GENERAL";"TAB5",#N/A,TRUE,"GENERAL"}</definedName>
    <definedName name="vfvf" localSheetId="40" hidden="1">{"TAB1",#N/A,TRUE,"GENERAL";"TAB2",#N/A,TRUE,"GENERAL";"TAB3",#N/A,TRUE,"GENERAL";"TAB4",#N/A,TRUE,"GENERAL";"TAB5",#N/A,TRUE,"GENERAL"}</definedName>
    <definedName name="vfvf" localSheetId="42" hidden="1">{"TAB1",#N/A,TRUE,"GENERAL";"TAB2",#N/A,TRUE,"GENERAL";"TAB3",#N/A,TRUE,"GENERAL";"TAB4",#N/A,TRUE,"GENERAL";"TAB5",#N/A,TRUE,"GENERAL"}</definedName>
    <definedName name="vfvf" localSheetId="45" hidden="1">{"TAB1",#N/A,TRUE,"GENERAL";"TAB2",#N/A,TRUE,"GENERAL";"TAB3",#N/A,TRUE,"GENERAL";"TAB4",#N/A,TRUE,"GENERAL";"TAB5",#N/A,TRUE,"GENERAL"}</definedName>
    <definedName name="vfvf" localSheetId="47" hidden="1">{"TAB1",#N/A,TRUE,"GENERAL";"TAB2",#N/A,TRUE,"GENERAL";"TAB3",#N/A,TRUE,"GENERAL";"TAB4",#N/A,TRUE,"GENERAL";"TAB5",#N/A,TRUE,"GENERAL"}</definedName>
    <definedName name="vfvf" localSheetId="49" hidden="1">{"TAB1",#N/A,TRUE,"GENERAL";"TAB2",#N/A,TRUE,"GENERAL";"TAB3",#N/A,TRUE,"GENERAL";"TAB4",#N/A,TRUE,"GENERAL";"TAB5",#N/A,TRUE,"GENERAL"}</definedName>
    <definedName name="vfvf" localSheetId="51" hidden="1">{"TAB1",#N/A,TRUE,"GENERAL";"TAB2",#N/A,TRUE,"GENERAL";"TAB3",#N/A,TRUE,"GENERAL";"TAB4",#N/A,TRUE,"GENERAL";"TAB5",#N/A,TRUE,"GENERAL"}</definedName>
    <definedName name="vfvf" localSheetId="53" hidden="1">{"TAB1",#N/A,TRUE,"GENERAL";"TAB2",#N/A,TRUE,"GENERAL";"TAB3",#N/A,TRUE,"GENERAL";"TAB4",#N/A,TRUE,"GENERAL";"TAB5",#N/A,TRUE,"GENERAL"}</definedName>
    <definedName name="vfvf" localSheetId="55" hidden="1">{"TAB1",#N/A,TRUE,"GENERAL";"TAB2",#N/A,TRUE,"GENERAL";"TAB3",#N/A,TRUE,"GENERAL";"TAB4",#N/A,TRUE,"GENERAL";"TAB5",#N/A,TRUE,"GENERAL"}</definedName>
    <definedName name="vfvf" localSheetId="57" hidden="1">{"TAB1",#N/A,TRUE,"GENERAL";"TAB2",#N/A,TRUE,"GENERAL";"TAB3",#N/A,TRUE,"GENERAL";"TAB4",#N/A,TRUE,"GENERAL";"TAB5",#N/A,TRUE,"GENERAL"}</definedName>
    <definedName name="vfvf" localSheetId="59" hidden="1">{"TAB1",#N/A,TRUE,"GENERAL";"TAB2",#N/A,TRUE,"GENERAL";"TAB3",#N/A,TRUE,"GENERAL";"TAB4",#N/A,TRUE,"GENERAL";"TAB5",#N/A,TRUE,"GENERAL"}</definedName>
    <definedName name="vfvf" localSheetId="61" hidden="1">{"TAB1",#N/A,TRUE,"GENERAL";"TAB2",#N/A,TRUE,"GENERAL";"TAB3",#N/A,TRUE,"GENERAL";"TAB4",#N/A,TRUE,"GENERAL";"TAB5",#N/A,TRUE,"GENERAL"}</definedName>
    <definedName name="vfvf" localSheetId="63" hidden="1">{"TAB1",#N/A,TRUE,"GENERAL";"TAB2",#N/A,TRUE,"GENERAL";"TAB3",#N/A,TRUE,"GENERAL";"TAB4",#N/A,TRUE,"GENERAL";"TAB5",#N/A,TRUE,"GENERAL"}</definedName>
    <definedName name="vfvf" localSheetId="65" hidden="1">{"TAB1",#N/A,TRUE,"GENERAL";"TAB2",#N/A,TRUE,"GENERAL";"TAB3",#N/A,TRUE,"GENERAL";"TAB4",#N/A,TRUE,"GENERAL";"TAB5",#N/A,TRUE,"GENERAL"}</definedName>
    <definedName name="vfvf" localSheetId="67" hidden="1">{"TAB1",#N/A,TRUE,"GENERAL";"TAB2",#N/A,TRUE,"GENERAL";"TAB3",#N/A,TRUE,"GENERAL";"TAB4",#N/A,TRUE,"GENERAL";"TAB5",#N/A,TRUE,"GENERAL"}</definedName>
    <definedName name="vfvf" localSheetId="69" hidden="1">{"TAB1",#N/A,TRUE,"GENERAL";"TAB2",#N/A,TRUE,"GENERAL";"TAB3",#N/A,TRUE,"GENERAL";"TAB4",#N/A,TRUE,"GENERAL";"TAB5",#N/A,TRUE,"GENERAL"}</definedName>
    <definedName name="vfvf" localSheetId="71" hidden="1">{"TAB1",#N/A,TRUE,"GENERAL";"TAB2",#N/A,TRUE,"GENERAL";"TAB3",#N/A,TRUE,"GENERAL";"TAB4",#N/A,TRUE,"GENERAL";"TAB5",#N/A,TRUE,"GENERAL"}</definedName>
    <definedName name="vfvf" localSheetId="73" hidden="1">{"TAB1",#N/A,TRUE,"GENERAL";"TAB2",#N/A,TRUE,"GENERAL";"TAB3",#N/A,TRUE,"GENERAL";"TAB4",#N/A,TRUE,"GENERAL";"TAB5",#N/A,TRUE,"GENERAL"}</definedName>
    <definedName name="vfvf" localSheetId="75" hidden="1">{"TAB1",#N/A,TRUE,"GENERAL";"TAB2",#N/A,TRUE,"GENERAL";"TAB3",#N/A,TRUE,"GENERAL";"TAB4",#N/A,TRUE,"GENERAL";"TAB5",#N/A,TRUE,"GENERAL"}</definedName>
    <definedName name="vfvf" localSheetId="77" hidden="1">{"TAB1",#N/A,TRUE,"GENERAL";"TAB2",#N/A,TRUE,"GENERAL";"TAB3",#N/A,TRUE,"GENERAL";"TAB4",#N/A,TRUE,"GENERAL";"TAB5",#N/A,TRUE,"GENERAL"}</definedName>
    <definedName name="vfvf" localSheetId="79"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26">#REF!</definedName>
    <definedName name="VIA" localSheetId="28">#REF!</definedName>
    <definedName name="VIA" localSheetId="30">#REF!</definedName>
    <definedName name="VIA" localSheetId="81">#REF!</definedName>
    <definedName name="VIA" localSheetId="32">#REF!</definedName>
    <definedName name="VIA" localSheetId="34">#REF!</definedName>
    <definedName name="VIA" localSheetId="36">#REF!</definedName>
    <definedName name="VIA" localSheetId="38">#REF!</definedName>
    <definedName name="VIA" localSheetId="40">#REF!</definedName>
    <definedName name="VIA" localSheetId="42">#REF!</definedName>
    <definedName name="VIA" localSheetId="45">#REF!</definedName>
    <definedName name="VIA" localSheetId="47">#REF!</definedName>
    <definedName name="VIA" localSheetId="49">#REF!</definedName>
    <definedName name="VIA" localSheetId="51">#REF!</definedName>
    <definedName name="VIA" localSheetId="53">#REF!</definedName>
    <definedName name="VIA" localSheetId="55">#REF!</definedName>
    <definedName name="VIA" localSheetId="57">#REF!</definedName>
    <definedName name="VIA" localSheetId="59">#REF!</definedName>
    <definedName name="VIA" localSheetId="61">#REF!</definedName>
    <definedName name="VIA" localSheetId="63">#REF!</definedName>
    <definedName name="VIA" localSheetId="65">#REF!</definedName>
    <definedName name="VIA" localSheetId="67">#REF!</definedName>
    <definedName name="VIA" localSheetId="69">#REF!</definedName>
    <definedName name="VIA" localSheetId="71">#REF!</definedName>
    <definedName name="VIA" localSheetId="73">#REF!</definedName>
    <definedName name="VIA" localSheetId="75">#REF!</definedName>
    <definedName name="VIA" localSheetId="77">#REF!</definedName>
    <definedName name="VIA" localSheetId="79">#REF!</definedName>
    <definedName name="VIA" localSheetId="3">#REF!</definedName>
    <definedName name="via">#REF!</definedName>
    <definedName name="vias">[165]Datos!$H$2:$H$6</definedName>
    <definedName name="VICEP_DIRECC">[138]Tablas!$A$6:$A$26</definedName>
    <definedName name="VigenciaDolares">#REF!</definedName>
    <definedName name="VigenciaPesos">#REF!</definedName>
    <definedName name="VIGFUTURA">[138]Tablas!$J$6:$J$8</definedName>
    <definedName name="VIT">[14]Tablas!#REF!</definedName>
    <definedName name="VIT1_1">[14]Tablas!#REF!</definedName>
    <definedName name="VIT1_1_1">[14]Tablas!#REF!</definedName>
    <definedName name="VIT1_1_10">[14]Tablas!#REF!</definedName>
    <definedName name="VIT1_1_11">[14]Tablas!#REF!</definedName>
    <definedName name="VIT1_1_12">[14]Tablas!#REF!</definedName>
    <definedName name="VIT1_1_13">[14]Tablas!#REF!</definedName>
    <definedName name="VIT1_1_14">[14]Tablas!#REF!</definedName>
    <definedName name="VIT1_1_15">[14]Tablas!#REF!</definedName>
    <definedName name="VIT1_1_16">[14]Tablas!#REF!</definedName>
    <definedName name="VIt1_1_17">[14]Tablas!#REF!</definedName>
    <definedName name="VIT1_1_18">[14]Tablas!#REF!</definedName>
    <definedName name="VIt1_1_19">[14]Tablas!#REF!</definedName>
    <definedName name="VIT1_1_2">[14]Tablas!#REF!</definedName>
    <definedName name="VIT1_1_20">[14]Tablas!#REF!</definedName>
    <definedName name="VIT1_1_3">[14]Tablas!#REF!</definedName>
    <definedName name="VIT1_1_4">[14]Tablas!#REF!</definedName>
    <definedName name="VIT1_1_5">[14]Tablas!#REF!</definedName>
    <definedName name="VIT1_1_6">[14]Tablas!#REF!</definedName>
    <definedName name="VIT1_1_7">[14]Tablas!#REF!</definedName>
    <definedName name="VIT1_1_8">[14]Tablas!#REF!</definedName>
    <definedName name="VIT1_1_9">[14]Tablas!#REF!</definedName>
    <definedName name="VIT1_2">[14]Tablas!#REF!</definedName>
    <definedName name="VIT1_3">[14]Tablas!#REF!</definedName>
    <definedName name="VIT1_4">[14]Tablas!#REF!</definedName>
    <definedName name="VIT1_5">[14]Tablas!#REF!</definedName>
    <definedName name="VIT1_6">[14]Tablas!#REF!</definedName>
    <definedName name="vital5">[75]Personalizar!$E$15</definedName>
    <definedName name="vk" localSheetId="26" hidden="1">{"via1",#N/A,TRUE,"general";"via2",#N/A,TRUE,"general";"via3",#N/A,TRUE,"general"}</definedName>
    <definedName name="vk" localSheetId="28" hidden="1">{"via1",#N/A,TRUE,"general";"via2",#N/A,TRUE,"general";"via3",#N/A,TRUE,"general"}</definedName>
    <definedName name="vk" localSheetId="30" hidden="1">{"via1",#N/A,TRUE,"general";"via2",#N/A,TRUE,"general";"via3",#N/A,TRUE,"general"}</definedName>
    <definedName name="vk" localSheetId="81" hidden="1">{"via1",#N/A,TRUE,"general";"via2",#N/A,TRUE,"general";"via3",#N/A,TRUE,"general"}</definedName>
    <definedName name="vk" localSheetId="32" hidden="1">{"via1",#N/A,TRUE,"general";"via2",#N/A,TRUE,"general";"via3",#N/A,TRUE,"general"}</definedName>
    <definedName name="vk" localSheetId="34" hidden="1">{"via1",#N/A,TRUE,"general";"via2",#N/A,TRUE,"general";"via3",#N/A,TRUE,"general"}</definedName>
    <definedName name="vk" localSheetId="36" hidden="1">{"via1",#N/A,TRUE,"general";"via2",#N/A,TRUE,"general";"via3",#N/A,TRUE,"general"}</definedName>
    <definedName name="vk" localSheetId="38" hidden="1">{"via1",#N/A,TRUE,"general";"via2",#N/A,TRUE,"general";"via3",#N/A,TRUE,"general"}</definedName>
    <definedName name="vk" localSheetId="40" hidden="1">{"via1",#N/A,TRUE,"general";"via2",#N/A,TRUE,"general";"via3",#N/A,TRUE,"general"}</definedName>
    <definedName name="vk" localSheetId="42" hidden="1">{"via1",#N/A,TRUE,"general";"via2",#N/A,TRUE,"general";"via3",#N/A,TRUE,"general"}</definedName>
    <definedName name="vk" localSheetId="45" hidden="1">{"via1",#N/A,TRUE,"general";"via2",#N/A,TRUE,"general";"via3",#N/A,TRUE,"general"}</definedName>
    <definedName name="vk" localSheetId="47" hidden="1">{"via1",#N/A,TRUE,"general";"via2",#N/A,TRUE,"general";"via3",#N/A,TRUE,"general"}</definedName>
    <definedName name="vk" localSheetId="49" hidden="1">{"via1",#N/A,TRUE,"general";"via2",#N/A,TRUE,"general";"via3",#N/A,TRUE,"general"}</definedName>
    <definedName name="vk" localSheetId="51" hidden="1">{"via1",#N/A,TRUE,"general";"via2",#N/A,TRUE,"general";"via3",#N/A,TRUE,"general"}</definedName>
    <definedName name="vk" localSheetId="53" hidden="1">{"via1",#N/A,TRUE,"general";"via2",#N/A,TRUE,"general";"via3",#N/A,TRUE,"general"}</definedName>
    <definedName name="vk" localSheetId="55" hidden="1">{"via1",#N/A,TRUE,"general";"via2",#N/A,TRUE,"general";"via3",#N/A,TRUE,"general"}</definedName>
    <definedName name="vk" localSheetId="57" hidden="1">{"via1",#N/A,TRUE,"general";"via2",#N/A,TRUE,"general";"via3",#N/A,TRUE,"general"}</definedName>
    <definedName name="vk" localSheetId="59" hidden="1">{"via1",#N/A,TRUE,"general";"via2",#N/A,TRUE,"general";"via3",#N/A,TRUE,"general"}</definedName>
    <definedName name="vk" localSheetId="61" hidden="1">{"via1",#N/A,TRUE,"general";"via2",#N/A,TRUE,"general";"via3",#N/A,TRUE,"general"}</definedName>
    <definedName name="vk" localSheetId="63" hidden="1">{"via1",#N/A,TRUE,"general";"via2",#N/A,TRUE,"general";"via3",#N/A,TRUE,"general"}</definedName>
    <definedName name="vk" localSheetId="65" hidden="1">{"via1",#N/A,TRUE,"general";"via2",#N/A,TRUE,"general";"via3",#N/A,TRUE,"general"}</definedName>
    <definedName name="vk" localSheetId="67" hidden="1">{"via1",#N/A,TRUE,"general";"via2",#N/A,TRUE,"general";"via3",#N/A,TRUE,"general"}</definedName>
    <definedName name="vk" localSheetId="69" hidden="1">{"via1",#N/A,TRUE,"general";"via2",#N/A,TRUE,"general";"via3",#N/A,TRUE,"general"}</definedName>
    <definedName name="vk" localSheetId="71" hidden="1">{"via1",#N/A,TRUE,"general";"via2",#N/A,TRUE,"general";"via3",#N/A,TRUE,"general"}</definedName>
    <definedName name="vk" localSheetId="73" hidden="1">{"via1",#N/A,TRUE,"general";"via2",#N/A,TRUE,"general";"via3",#N/A,TRUE,"general"}</definedName>
    <definedName name="vk" localSheetId="75" hidden="1">{"via1",#N/A,TRUE,"general";"via2",#N/A,TRUE,"general";"via3",#N/A,TRUE,"general"}</definedName>
    <definedName name="vk" localSheetId="77" hidden="1">{"via1",#N/A,TRUE,"general";"via2",#N/A,TRUE,"general";"via3",#N/A,TRUE,"general"}</definedName>
    <definedName name="vk" localSheetId="79"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m" localSheetId="56">#REF!</definedName>
    <definedName name="vm" localSheetId="58">#REF!</definedName>
    <definedName name="vm" localSheetId="60">#REF!</definedName>
    <definedName name="vm" localSheetId="62">#REF!</definedName>
    <definedName name="vm" localSheetId="64">#REF!</definedName>
    <definedName name="vm" localSheetId="66">#REF!</definedName>
    <definedName name="vm" localSheetId="68">#REF!</definedName>
    <definedName name="vm">#REF!</definedName>
    <definedName name="vnbvxb" localSheetId="26" hidden="1">{"via1",#N/A,TRUE,"general";"via2",#N/A,TRUE,"general";"via3",#N/A,TRUE,"general"}</definedName>
    <definedName name="vnbvxb" localSheetId="28" hidden="1">{"via1",#N/A,TRUE,"general";"via2",#N/A,TRUE,"general";"via3",#N/A,TRUE,"general"}</definedName>
    <definedName name="vnbvxb" localSheetId="30" hidden="1">{"via1",#N/A,TRUE,"general";"via2",#N/A,TRUE,"general";"via3",#N/A,TRUE,"general"}</definedName>
    <definedName name="vnbvxb" localSheetId="81" hidden="1">{"via1",#N/A,TRUE,"general";"via2",#N/A,TRUE,"general";"via3",#N/A,TRUE,"general"}</definedName>
    <definedName name="vnbvxb" localSheetId="32" hidden="1">{"via1",#N/A,TRUE,"general";"via2",#N/A,TRUE,"general";"via3",#N/A,TRUE,"general"}</definedName>
    <definedName name="vnbvxb" localSheetId="34" hidden="1">{"via1",#N/A,TRUE,"general";"via2",#N/A,TRUE,"general";"via3",#N/A,TRUE,"general"}</definedName>
    <definedName name="vnbvxb" localSheetId="36" hidden="1">{"via1",#N/A,TRUE,"general";"via2",#N/A,TRUE,"general";"via3",#N/A,TRUE,"general"}</definedName>
    <definedName name="vnbvxb" localSheetId="38" hidden="1">{"via1",#N/A,TRUE,"general";"via2",#N/A,TRUE,"general";"via3",#N/A,TRUE,"general"}</definedName>
    <definedName name="vnbvxb" localSheetId="40" hidden="1">{"via1",#N/A,TRUE,"general";"via2",#N/A,TRUE,"general";"via3",#N/A,TRUE,"general"}</definedName>
    <definedName name="vnbvxb" localSheetId="42" hidden="1">{"via1",#N/A,TRUE,"general";"via2",#N/A,TRUE,"general";"via3",#N/A,TRUE,"general"}</definedName>
    <definedName name="vnbvxb" localSheetId="45" hidden="1">{"via1",#N/A,TRUE,"general";"via2",#N/A,TRUE,"general";"via3",#N/A,TRUE,"general"}</definedName>
    <definedName name="vnbvxb" localSheetId="47" hidden="1">{"via1",#N/A,TRUE,"general";"via2",#N/A,TRUE,"general";"via3",#N/A,TRUE,"general"}</definedName>
    <definedName name="vnbvxb" localSheetId="49" hidden="1">{"via1",#N/A,TRUE,"general";"via2",#N/A,TRUE,"general";"via3",#N/A,TRUE,"general"}</definedName>
    <definedName name="vnbvxb" localSheetId="51" hidden="1">{"via1",#N/A,TRUE,"general";"via2",#N/A,TRUE,"general";"via3",#N/A,TRUE,"general"}</definedName>
    <definedName name="vnbvxb" localSheetId="53" hidden="1">{"via1",#N/A,TRUE,"general";"via2",#N/A,TRUE,"general";"via3",#N/A,TRUE,"general"}</definedName>
    <definedName name="vnbvxb" localSheetId="55" hidden="1">{"via1",#N/A,TRUE,"general";"via2",#N/A,TRUE,"general";"via3",#N/A,TRUE,"general"}</definedName>
    <definedName name="vnbvxb" localSheetId="57" hidden="1">{"via1",#N/A,TRUE,"general";"via2",#N/A,TRUE,"general";"via3",#N/A,TRUE,"general"}</definedName>
    <definedName name="vnbvxb" localSheetId="59" hidden="1">{"via1",#N/A,TRUE,"general";"via2",#N/A,TRUE,"general";"via3",#N/A,TRUE,"general"}</definedName>
    <definedName name="vnbvxb" localSheetId="61" hidden="1">{"via1",#N/A,TRUE,"general";"via2",#N/A,TRUE,"general";"via3",#N/A,TRUE,"general"}</definedName>
    <definedName name="vnbvxb" localSheetId="63" hidden="1">{"via1",#N/A,TRUE,"general";"via2",#N/A,TRUE,"general";"via3",#N/A,TRUE,"general"}</definedName>
    <definedName name="vnbvxb" localSheetId="65" hidden="1">{"via1",#N/A,TRUE,"general";"via2",#N/A,TRUE,"general";"via3",#N/A,TRUE,"general"}</definedName>
    <definedName name="vnbvxb" localSheetId="67" hidden="1">{"via1",#N/A,TRUE,"general";"via2",#N/A,TRUE,"general";"via3",#N/A,TRUE,"general"}</definedName>
    <definedName name="vnbvxb" localSheetId="69" hidden="1">{"via1",#N/A,TRUE,"general";"via2",#N/A,TRUE,"general";"via3",#N/A,TRUE,"general"}</definedName>
    <definedName name="vnbvxb" localSheetId="71" hidden="1">{"via1",#N/A,TRUE,"general";"via2",#N/A,TRUE,"general";"via3",#N/A,TRUE,"general"}</definedName>
    <definedName name="vnbvxb" localSheetId="73" hidden="1">{"via1",#N/A,TRUE,"general";"via2",#N/A,TRUE,"general";"via3",#N/A,TRUE,"general"}</definedName>
    <definedName name="vnbvxb" localSheetId="75" hidden="1">{"via1",#N/A,TRUE,"general";"via2",#N/A,TRUE,"general";"via3",#N/A,TRUE,"general"}</definedName>
    <definedName name="vnbvxb" localSheetId="77" hidden="1">{"via1",#N/A,TRUE,"general";"via2",#N/A,TRUE,"general";"via3",#N/A,TRUE,"general"}</definedName>
    <definedName name="vnbvxb" localSheetId="79"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6"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8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40" hidden="1">{"TAB1",#N/A,TRUE,"GENERAL";"TAB2",#N/A,TRUE,"GENERAL";"TAB3",#N/A,TRUE,"GENERAL";"TAB4",#N/A,TRUE,"GENERAL";"TAB5",#N/A,TRUE,"GENERAL"}</definedName>
    <definedName name="VNVBN" localSheetId="42" hidden="1">{"TAB1",#N/A,TRUE,"GENERAL";"TAB2",#N/A,TRUE,"GENERAL";"TAB3",#N/A,TRUE,"GENERAL";"TAB4",#N/A,TRUE,"GENERAL";"TAB5",#N/A,TRUE,"GENERAL"}</definedName>
    <definedName name="VNVBN" localSheetId="45" hidden="1">{"TAB1",#N/A,TRUE,"GENERAL";"TAB2",#N/A,TRUE,"GENERAL";"TAB3",#N/A,TRUE,"GENERAL";"TAB4",#N/A,TRUE,"GENERAL";"TAB5",#N/A,TRUE,"GENERAL"}</definedName>
    <definedName name="VNVBN" localSheetId="47" hidden="1">{"TAB1",#N/A,TRUE,"GENERAL";"TAB2",#N/A,TRUE,"GENERAL";"TAB3",#N/A,TRUE,"GENERAL";"TAB4",#N/A,TRUE,"GENERAL";"TAB5",#N/A,TRUE,"GENERAL"}</definedName>
    <definedName name="VNVBN" localSheetId="49" hidden="1">{"TAB1",#N/A,TRUE,"GENERAL";"TAB2",#N/A,TRUE,"GENERAL";"TAB3",#N/A,TRUE,"GENERAL";"TAB4",#N/A,TRUE,"GENERAL";"TAB5",#N/A,TRUE,"GENERAL"}</definedName>
    <definedName name="VNVBN" localSheetId="51" hidden="1">{"TAB1",#N/A,TRUE,"GENERAL";"TAB2",#N/A,TRUE,"GENERAL";"TAB3",#N/A,TRUE,"GENERAL";"TAB4",#N/A,TRUE,"GENERAL";"TAB5",#N/A,TRUE,"GENERAL"}</definedName>
    <definedName name="VNVBN" localSheetId="53" hidden="1">{"TAB1",#N/A,TRUE,"GENERAL";"TAB2",#N/A,TRUE,"GENERAL";"TAB3",#N/A,TRUE,"GENERAL";"TAB4",#N/A,TRUE,"GENERAL";"TAB5",#N/A,TRUE,"GENERAL"}</definedName>
    <definedName name="VNVBN" localSheetId="55" hidden="1">{"TAB1",#N/A,TRUE,"GENERAL";"TAB2",#N/A,TRUE,"GENERAL";"TAB3",#N/A,TRUE,"GENERAL";"TAB4",#N/A,TRUE,"GENERAL";"TAB5",#N/A,TRUE,"GENERAL"}</definedName>
    <definedName name="VNVBN" localSheetId="57" hidden="1">{"TAB1",#N/A,TRUE,"GENERAL";"TAB2",#N/A,TRUE,"GENERAL";"TAB3",#N/A,TRUE,"GENERAL";"TAB4",#N/A,TRUE,"GENERAL";"TAB5",#N/A,TRUE,"GENERAL"}</definedName>
    <definedName name="VNVBN" localSheetId="59" hidden="1">{"TAB1",#N/A,TRUE,"GENERAL";"TAB2",#N/A,TRUE,"GENERAL";"TAB3",#N/A,TRUE,"GENERAL";"TAB4",#N/A,TRUE,"GENERAL";"TAB5",#N/A,TRUE,"GENERAL"}</definedName>
    <definedName name="VNVBN" localSheetId="61" hidden="1">{"TAB1",#N/A,TRUE,"GENERAL";"TAB2",#N/A,TRUE,"GENERAL";"TAB3",#N/A,TRUE,"GENERAL";"TAB4",#N/A,TRUE,"GENERAL";"TAB5",#N/A,TRUE,"GENERAL"}</definedName>
    <definedName name="VNVBN" localSheetId="63" hidden="1">{"TAB1",#N/A,TRUE,"GENERAL";"TAB2",#N/A,TRUE,"GENERAL";"TAB3",#N/A,TRUE,"GENERAL";"TAB4",#N/A,TRUE,"GENERAL";"TAB5",#N/A,TRUE,"GENERAL"}</definedName>
    <definedName name="VNVBN" localSheetId="65" hidden="1">{"TAB1",#N/A,TRUE,"GENERAL";"TAB2",#N/A,TRUE,"GENERAL";"TAB3",#N/A,TRUE,"GENERAL";"TAB4",#N/A,TRUE,"GENERAL";"TAB5",#N/A,TRUE,"GENERAL"}</definedName>
    <definedName name="VNVBN" localSheetId="67" hidden="1">{"TAB1",#N/A,TRUE,"GENERAL";"TAB2",#N/A,TRUE,"GENERAL";"TAB3",#N/A,TRUE,"GENERAL";"TAB4",#N/A,TRUE,"GENERAL";"TAB5",#N/A,TRUE,"GENERAL"}</definedName>
    <definedName name="VNVBN" localSheetId="69" hidden="1">{"TAB1",#N/A,TRUE,"GENERAL";"TAB2",#N/A,TRUE,"GENERAL";"TAB3",#N/A,TRUE,"GENERAL";"TAB4",#N/A,TRUE,"GENERAL";"TAB5",#N/A,TRUE,"GENERAL"}</definedName>
    <definedName name="VNVBN" localSheetId="71" hidden="1">{"TAB1",#N/A,TRUE,"GENERAL";"TAB2",#N/A,TRUE,"GENERAL";"TAB3",#N/A,TRUE,"GENERAL";"TAB4",#N/A,TRUE,"GENERAL";"TAB5",#N/A,TRUE,"GENERAL"}</definedName>
    <definedName name="VNVBN" localSheetId="73" hidden="1">{"TAB1",#N/A,TRUE,"GENERAL";"TAB2",#N/A,TRUE,"GENERAL";"TAB3",#N/A,TRUE,"GENERAL";"TAB4",#N/A,TRUE,"GENERAL";"TAB5",#N/A,TRUE,"GENERAL"}</definedName>
    <definedName name="VNVBN" localSheetId="75" hidden="1">{"TAB1",#N/A,TRUE,"GENERAL";"TAB2",#N/A,TRUE,"GENERAL";"TAB3",#N/A,TRUE,"GENERAL";"TAB4",#N/A,TRUE,"GENERAL";"TAB5",#N/A,TRUE,"GENERAL"}</definedName>
    <definedName name="VNVBN" localSheetId="77" hidden="1">{"TAB1",#N/A,TRUE,"GENERAL";"TAB2",#N/A,TRUE,"GENERAL";"TAB3",#N/A,TRUE,"GENERAL";"TAB4",#N/A,TRUE,"GENERAL";"TAB5",#N/A,TRUE,"GENERAL"}</definedName>
    <definedName name="VNVBN" localSheetId="79"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[14]Tablas!#REF!</definedName>
    <definedName name="VPR1_1_1">[14]Tablas!#REF!</definedName>
    <definedName name="VPR1_1_10">[14]Tablas!#REF!</definedName>
    <definedName name="VPR1_1_11">[14]Tablas!#REF!</definedName>
    <definedName name="VPR1_1_12">[14]Tablas!#REF!</definedName>
    <definedName name="VPR1_1_13">[14]Tablas!#REF!</definedName>
    <definedName name="VPR1_1_14">[14]Tablas!#REF!</definedName>
    <definedName name="VPR1_1_15">[14]Tablas!#REF!</definedName>
    <definedName name="VPR1_1_16">[14]Tablas!#REF!</definedName>
    <definedName name="VPR1_1_17">[14]Tablas!#REF!</definedName>
    <definedName name="VPR1_1_18">[14]Tablas!#REF!</definedName>
    <definedName name="VPR1_1_19">[14]Tablas!#REF!</definedName>
    <definedName name="VPR1_1_2">[14]Tablas!#REF!</definedName>
    <definedName name="VPR1_1_20">[14]Tablas!#REF!</definedName>
    <definedName name="VPR1_1_21">[14]Tablas!#REF!</definedName>
    <definedName name="VPR1_1_22">[14]Tablas!#REF!</definedName>
    <definedName name="VPR1_1_23">[14]Tablas!#REF!</definedName>
    <definedName name="VPR1_1_24">[14]Tablas!#REF!</definedName>
    <definedName name="VPR1_1_25">[14]Tablas!#REF!</definedName>
    <definedName name="VPR1_1_26">[14]Tablas!#REF!</definedName>
    <definedName name="VPR1_1_27">[14]Tablas!#REF!</definedName>
    <definedName name="VPR1_1_28">[14]Tablas!#REF!</definedName>
    <definedName name="VPR1_1_29">[14]Tablas!#REF!</definedName>
    <definedName name="VPR1_1_3">[14]Tablas!#REF!</definedName>
    <definedName name="VPR1_1_30">[14]Tablas!#REF!</definedName>
    <definedName name="VPR1_1_31">[14]Tablas!#REF!</definedName>
    <definedName name="VPR1_1_32">[14]Tablas!#REF!</definedName>
    <definedName name="VPR1_1_4">[14]Tablas!#REF!</definedName>
    <definedName name="VPR1_1_5">[14]Tablas!#REF!</definedName>
    <definedName name="VPR1_1_6">[14]Tablas!#REF!</definedName>
    <definedName name="VPR1_1_7">[14]Tablas!#REF!</definedName>
    <definedName name="VPR1_1_8">[14]Tablas!#REF!</definedName>
    <definedName name="VPR1_1_9">[14]Tablas!#REF!</definedName>
    <definedName name="VPR1_2">[14]Tablas!#REF!</definedName>
    <definedName name="VPR1_3">[14]Tablas!#REF!</definedName>
    <definedName name="VPR1_4">[14]Tablas!#REF!</definedName>
    <definedName name="VPR1_5">[14]Tablas!#REF!</definedName>
    <definedName name="VPR1_6">[14]Tablas!#REF!</definedName>
    <definedName name="vpt">#REF!</definedName>
    <definedName name="VRP">[14]Tablas!#REF!</definedName>
    <definedName name="VRP_PETROQ">#REF!</definedName>
    <definedName name="VRP1_1">[14]Tablas!#REF!</definedName>
    <definedName name="VRP1_1_1">[14]Tablas!#REF!</definedName>
    <definedName name="VRP1_1_10">[14]Tablas!#REF!</definedName>
    <definedName name="VRP1_1_11">[14]Tablas!#REF!</definedName>
    <definedName name="VRP1_1_12">[14]Tablas!#REF!</definedName>
    <definedName name="VRP1_1_13">[14]Tablas!#REF!</definedName>
    <definedName name="VRP1_1_14">[14]Tablas!#REF!</definedName>
    <definedName name="VRP1_1_15">[14]Tablas!#REF!</definedName>
    <definedName name="VRP1_1_16">[14]Tablas!#REF!</definedName>
    <definedName name="VRP1_1_17">[14]Tablas!#REF!</definedName>
    <definedName name="VRP1_1_18">[14]Tablas!#REF!</definedName>
    <definedName name="VRP1_1_19">[14]Tablas!#REF!</definedName>
    <definedName name="VRP1_1_2">[14]Tablas!#REF!</definedName>
    <definedName name="VRP1_1_20">[14]Tablas!#REF!</definedName>
    <definedName name="VRP1_1_21">[14]Tablas!#REF!</definedName>
    <definedName name="VRP1_1_22">[14]Tablas!#REF!</definedName>
    <definedName name="VRP1_1_23">[14]Tablas!#REF!</definedName>
    <definedName name="VRP1_1_3">[14]Tablas!#REF!</definedName>
    <definedName name="VRP1_1_4">[14]Tablas!#REF!</definedName>
    <definedName name="VRP1_1_5">[14]Tablas!#REF!</definedName>
    <definedName name="VRP1_1_6">[14]Tablas!#REF!</definedName>
    <definedName name="VRP1_1_7">[14]Tablas!#REF!</definedName>
    <definedName name="VRP1_1_8">[14]Tablas!#REF!</definedName>
    <definedName name="VRP1_1_9">[14]Tablas!#REF!</definedName>
    <definedName name="VRP1_2">[14]Tablas!#REF!</definedName>
    <definedName name="VRP1_3">[14]Tablas!#REF!</definedName>
    <definedName name="VRP1_4">[14]Tablas!#REF!</definedName>
    <definedName name="vsdfj" localSheetId="26" hidden="1">{"via1",#N/A,TRUE,"general";"via2",#N/A,TRUE,"general";"via3",#N/A,TRUE,"general"}</definedName>
    <definedName name="vsdfj" localSheetId="28" hidden="1">{"via1",#N/A,TRUE,"general";"via2",#N/A,TRUE,"general";"via3",#N/A,TRUE,"general"}</definedName>
    <definedName name="vsdfj" localSheetId="30" hidden="1">{"via1",#N/A,TRUE,"general";"via2",#N/A,TRUE,"general";"via3",#N/A,TRUE,"general"}</definedName>
    <definedName name="vsdfj" localSheetId="81" hidden="1">{"via1",#N/A,TRUE,"general";"via2",#N/A,TRUE,"general";"via3",#N/A,TRUE,"general"}</definedName>
    <definedName name="vsdfj" localSheetId="32" hidden="1">{"via1",#N/A,TRUE,"general";"via2",#N/A,TRUE,"general";"via3",#N/A,TRUE,"general"}</definedName>
    <definedName name="vsdfj" localSheetId="34" hidden="1">{"via1",#N/A,TRUE,"general";"via2",#N/A,TRUE,"general";"via3",#N/A,TRUE,"general"}</definedName>
    <definedName name="vsdfj" localSheetId="36" hidden="1">{"via1",#N/A,TRUE,"general";"via2",#N/A,TRUE,"general";"via3",#N/A,TRUE,"general"}</definedName>
    <definedName name="vsdfj" localSheetId="38" hidden="1">{"via1",#N/A,TRUE,"general";"via2",#N/A,TRUE,"general";"via3",#N/A,TRUE,"general"}</definedName>
    <definedName name="vsdfj" localSheetId="40" hidden="1">{"via1",#N/A,TRUE,"general";"via2",#N/A,TRUE,"general";"via3",#N/A,TRUE,"general"}</definedName>
    <definedName name="vsdfj" localSheetId="42" hidden="1">{"via1",#N/A,TRUE,"general";"via2",#N/A,TRUE,"general";"via3",#N/A,TRUE,"general"}</definedName>
    <definedName name="vsdfj" localSheetId="45" hidden="1">{"via1",#N/A,TRUE,"general";"via2",#N/A,TRUE,"general";"via3",#N/A,TRUE,"general"}</definedName>
    <definedName name="vsdfj" localSheetId="47" hidden="1">{"via1",#N/A,TRUE,"general";"via2",#N/A,TRUE,"general";"via3",#N/A,TRUE,"general"}</definedName>
    <definedName name="vsdfj" localSheetId="49" hidden="1">{"via1",#N/A,TRUE,"general";"via2",#N/A,TRUE,"general";"via3",#N/A,TRUE,"general"}</definedName>
    <definedName name="vsdfj" localSheetId="51" hidden="1">{"via1",#N/A,TRUE,"general";"via2",#N/A,TRUE,"general";"via3",#N/A,TRUE,"general"}</definedName>
    <definedName name="vsdfj" localSheetId="53" hidden="1">{"via1",#N/A,TRUE,"general";"via2",#N/A,TRUE,"general";"via3",#N/A,TRUE,"general"}</definedName>
    <definedName name="vsdfj" localSheetId="55" hidden="1">{"via1",#N/A,TRUE,"general";"via2",#N/A,TRUE,"general";"via3",#N/A,TRUE,"general"}</definedName>
    <definedName name="vsdfj" localSheetId="57" hidden="1">{"via1",#N/A,TRUE,"general";"via2",#N/A,TRUE,"general";"via3",#N/A,TRUE,"general"}</definedName>
    <definedName name="vsdfj" localSheetId="59" hidden="1">{"via1",#N/A,TRUE,"general";"via2",#N/A,TRUE,"general";"via3",#N/A,TRUE,"general"}</definedName>
    <definedName name="vsdfj" localSheetId="61" hidden="1">{"via1",#N/A,TRUE,"general";"via2",#N/A,TRUE,"general";"via3",#N/A,TRUE,"general"}</definedName>
    <definedName name="vsdfj" localSheetId="63" hidden="1">{"via1",#N/A,TRUE,"general";"via2",#N/A,TRUE,"general";"via3",#N/A,TRUE,"general"}</definedName>
    <definedName name="vsdfj" localSheetId="65" hidden="1">{"via1",#N/A,TRUE,"general";"via2",#N/A,TRUE,"general";"via3",#N/A,TRUE,"general"}</definedName>
    <definedName name="vsdfj" localSheetId="67" hidden="1">{"via1",#N/A,TRUE,"general";"via2",#N/A,TRUE,"general";"via3",#N/A,TRUE,"general"}</definedName>
    <definedName name="vsdfj" localSheetId="69" hidden="1">{"via1",#N/A,TRUE,"general";"via2",#N/A,TRUE,"general";"via3",#N/A,TRUE,"general"}</definedName>
    <definedName name="vsdfj" localSheetId="71" hidden="1">{"via1",#N/A,TRUE,"general";"via2",#N/A,TRUE,"general";"via3",#N/A,TRUE,"general"}</definedName>
    <definedName name="vsdfj" localSheetId="73" hidden="1">{"via1",#N/A,TRUE,"general";"via2",#N/A,TRUE,"general";"via3",#N/A,TRUE,"general"}</definedName>
    <definedName name="vsdfj" localSheetId="75" hidden="1">{"via1",#N/A,TRUE,"general";"via2",#N/A,TRUE,"general";"via3",#N/A,TRUE,"general"}</definedName>
    <definedName name="vsdfj" localSheetId="77" hidden="1">{"via1",#N/A,TRUE,"general";"via2",#N/A,TRUE,"general";"via3",#N/A,TRUE,"general"}</definedName>
    <definedName name="vsdfj" localSheetId="79"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[14]Tablas!#REF!</definedName>
    <definedName name="VSM1_1">[14]Tablas!#REF!</definedName>
    <definedName name="VSM1_1_1">[14]Tablas!#REF!</definedName>
    <definedName name="VSM1_1_2">[14]Tablas!#REF!</definedName>
    <definedName name="VSM1_1_3">[14]Tablas!#REF!</definedName>
    <definedName name="VSM1_1_4">[14]Tablas!#REF!</definedName>
    <definedName name="VSM1_1_5">[14]Tablas!#REF!</definedName>
    <definedName name="VSM1_2">[14]Tablas!#REF!</definedName>
    <definedName name="VSM1_3">[14]Tablas!#REF!</definedName>
    <definedName name="VSM1_4">[14]Tablas!#REF!</definedName>
    <definedName name="VSM1_5">[14]Tablas!#REF!</definedName>
    <definedName name="vsp">#REF!</definedName>
    <definedName name="vt" localSheetId="26" hidden="1">{"via1",#N/A,TRUE,"general";"via2",#N/A,TRUE,"general";"via3",#N/A,TRUE,"general"}</definedName>
    <definedName name="vt" localSheetId="28" hidden="1">{"via1",#N/A,TRUE,"general";"via2",#N/A,TRUE,"general";"via3",#N/A,TRUE,"general"}</definedName>
    <definedName name="vt" localSheetId="30" hidden="1">{"via1",#N/A,TRUE,"general";"via2",#N/A,TRUE,"general";"via3",#N/A,TRUE,"general"}</definedName>
    <definedName name="vt" localSheetId="81" hidden="1">{"via1",#N/A,TRUE,"general";"via2",#N/A,TRUE,"general";"via3",#N/A,TRUE,"general"}</definedName>
    <definedName name="vt" localSheetId="32" hidden="1">{"via1",#N/A,TRUE,"general";"via2",#N/A,TRUE,"general";"via3",#N/A,TRUE,"general"}</definedName>
    <definedName name="vt" localSheetId="34" hidden="1">{"via1",#N/A,TRUE,"general";"via2",#N/A,TRUE,"general";"via3",#N/A,TRUE,"general"}</definedName>
    <definedName name="vt" localSheetId="36" hidden="1">{"via1",#N/A,TRUE,"general";"via2",#N/A,TRUE,"general";"via3",#N/A,TRUE,"general"}</definedName>
    <definedName name="vt" localSheetId="38" hidden="1">{"via1",#N/A,TRUE,"general";"via2",#N/A,TRUE,"general";"via3",#N/A,TRUE,"general"}</definedName>
    <definedName name="vt" localSheetId="40" hidden="1">{"via1",#N/A,TRUE,"general";"via2",#N/A,TRUE,"general";"via3",#N/A,TRUE,"general"}</definedName>
    <definedName name="vt" localSheetId="42" hidden="1">{"via1",#N/A,TRUE,"general";"via2",#N/A,TRUE,"general";"via3",#N/A,TRUE,"general"}</definedName>
    <definedName name="vt" localSheetId="45" hidden="1">{"via1",#N/A,TRUE,"general";"via2",#N/A,TRUE,"general";"via3",#N/A,TRUE,"general"}</definedName>
    <definedName name="vt" localSheetId="47" hidden="1">{"via1",#N/A,TRUE,"general";"via2",#N/A,TRUE,"general";"via3",#N/A,TRUE,"general"}</definedName>
    <definedName name="vt" localSheetId="49" hidden="1">{"via1",#N/A,TRUE,"general";"via2",#N/A,TRUE,"general";"via3",#N/A,TRUE,"general"}</definedName>
    <definedName name="vt" localSheetId="51" hidden="1">{"via1",#N/A,TRUE,"general";"via2",#N/A,TRUE,"general";"via3",#N/A,TRUE,"general"}</definedName>
    <definedName name="vt" localSheetId="53" hidden="1">{"via1",#N/A,TRUE,"general";"via2",#N/A,TRUE,"general";"via3",#N/A,TRUE,"general"}</definedName>
    <definedName name="vt" localSheetId="55" hidden="1">{"via1",#N/A,TRUE,"general";"via2",#N/A,TRUE,"general";"via3",#N/A,TRUE,"general"}</definedName>
    <definedName name="vt" localSheetId="57" hidden="1">{"via1",#N/A,TRUE,"general";"via2",#N/A,TRUE,"general";"via3",#N/A,TRUE,"general"}</definedName>
    <definedName name="vt" localSheetId="59" hidden="1">{"via1",#N/A,TRUE,"general";"via2",#N/A,TRUE,"general";"via3",#N/A,TRUE,"general"}</definedName>
    <definedName name="vt" localSheetId="61" hidden="1">{"via1",#N/A,TRUE,"general";"via2",#N/A,TRUE,"general";"via3",#N/A,TRUE,"general"}</definedName>
    <definedName name="vt" localSheetId="63" hidden="1">{"via1",#N/A,TRUE,"general";"via2",#N/A,TRUE,"general";"via3",#N/A,TRUE,"general"}</definedName>
    <definedName name="vt" localSheetId="65" hidden="1">{"via1",#N/A,TRUE,"general";"via2",#N/A,TRUE,"general";"via3",#N/A,TRUE,"general"}</definedName>
    <definedName name="vt" localSheetId="67" hidden="1">{"via1",#N/A,TRUE,"general";"via2",#N/A,TRUE,"general";"via3",#N/A,TRUE,"general"}</definedName>
    <definedName name="vt" localSheetId="69" hidden="1">{"via1",#N/A,TRUE,"general";"via2",#N/A,TRUE,"general";"via3",#N/A,TRUE,"general"}</definedName>
    <definedName name="vt" localSheetId="71" hidden="1">{"via1",#N/A,TRUE,"general";"via2",#N/A,TRUE,"general";"via3",#N/A,TRUE,"general"}</definedName>
    <definedName name="vt" localSheetId="73" hidden="1">{"via1",#N/A,TRUE,"general";"via2",#N/A,TRUE,"general";"via3",#N/A,TRUE,"general"}</definedName>
    <definedName name="vt" localSheetId="75" hidden="1">{"via1",#N/A,TRUE,"general";"via2",#N/A,TRUE,"general";"via3",#N/A,TRUE,"general"}</definedName>
    <definedName name="vt" localSheetId="77" hidden="1">{"via1",#N/A,TRUE,"general";"via2",#N/A,TRUE,"general";"via3",#N/A,TRUE,"general"}</definedName>
    <definedName name="vt" localSheetId="79"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 localSheetId="56">#REF!</definedName>
    <definedName name="vv" localSheetId="58">#REF!</definedName>
    <definedName name="vv" localSheetId="60">#REF!</definedName>
    <definedName name="vv" localSheetId="62">#REF!</definedName>
    <definedName name="vv" localSheetId="64">#REF!</definedName>
    <definedName name="vv" localSheetId="66">#REF!</definedName>
    <definedName name="vv" localSheetId="68">#REF!</definedName>
    <definedName name="vv">#REF!</definedName>
    <definedName name="vvcxv" localSheetId="26"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8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40" hidden="1">{"TAB1",#N/A,TRUE,"GENERAL";"TAB2",#N/A,TRUE,"GENERAL";"TAB3",#N/A,TRUE,"GENERAL";"TAB4",#N/A,TRUE,"GENERAL";"TAB5",#N/A,TRUE,"GENERAL"}</definedName>
    <definedName name="vvcxv" localSheetId="42" hidden="1">{"TAB1",#N/A,TRUE,"GENERAL";"TAB2",#N/A,TRUE,"GENERAL";"TAB3",#N/A,TRUE,"GENERAL";"TAB4",#N/A,TRUE,"GENERAL";"TAB5",#N/A,TRUE,"GENERAL"}</definedName>
    <definedName name="vvcxv" localSheetId="45" hidden="1">{"TAB1",#N/A,TRUE,"GENERAL";"TAB2",#N/A,TRUE,"GENERAL";"TAB3",#N/A,TRUE,"GENERAL";"TAB4",#N/A,TRUE,"GENERAL";"TAB5",#N/A,TRUE,"GENERAL"}</definedName>
    <definedName name="vvcxv" localSheetId="47" hidden="1">{"TAB1",#N/A,TRUE,"GENERAL";"TAB2",#N/A,TRUE,"GENERAL";"TAB3",#N/A,TRUE,"GENERAL";"TAB4",#N/A,TRUE,"GENERAL";"TAB5",#N/A,TRUE,"GENERAL"}</definedName>
    <definedName name="vvcxv" localSheetId="49" hidden="1">{"TAB1",#N/A,TRUE,"GENERAL";"TAB2",#N/A,TRUE,"GENERAL";"TAB3",#N/A,TRUE,"GENERAL";"TAB4",#N/A,TRUE,"GENERAL";"TAB5",#N/A,TRUE,"GENERAL"}</definedName>
    <definedName name="vvcxv" localSheetId="51" hidden="1">{"TAB1",#N/A,TRUE,"GENERAL";"TAB2",#N/A,TRUE,"GENERAL";"TAB3",#N/A,TRUE,"GENERAL";"TAB4",#N/A,TRUE,"GENERAL";"TAB5",#N/A,TRUE,"GENERAL"}</definedName>
    <definedName name="vvcxv" localSheetId="53" hidden="1">{"TAB1",#N/A,TRUE,"GENERAL";"TAB2",#N/A,TRUE,"GENERAL";"TAB3",#N/A,TRUE,"GENERAL";"TAB4",#N/A,TRUE,"GENERAL";"TAB5",#N/A,TRUE,"GENERAL"}</definedName>
    <definedName name="vvcxv" localSheetId="55" hidden="1">{"TAB1",#N/A,TRUE,"GENERAL";"TAB2",#N/A,TRUE,"GENERAL";"TAB3",#N/A,TRUE,"GENERAL";"TAB4",#N/A,TRUE,"GENERAL";"TAB5",#N/A,TRUE,"GENERAL"}</definedName>
    <definedName name="vvcxv" localSheetId="57" hidden="1">{"TAB1",#N/A,TRUE,"GENERAL";"TAB2",#N/A,TRUE,"GENERAL";"TAB3",#N/A,TRUE,"GENERAL";"TAB4",#N/A,TRUE,"GENERAL";"TAB5",#N/A,TRUE,"GENERAL"}</definedName>
    <definedName name="vvcxv" localSheetId="59" hidden="1">{"TAB1",#N/A,TRUE,"GENERAL";"TAB2",#N/A,TRUE,"GENERAL";"TAB3",#N/A,TRUE,"GENERAL";"TAB4",#N/A,TRUE,"GENERAL";"TAB5",#N/A,TRUE,"GENERAL"}</definedName>
    <definedName name="vvcxv" localSheetId="61" hidden="1">{"TAB1",#N/A,TRUE,"GENERAL";"TAB2",#N/A,TRUE,"GENERAL";"TAB3",#N/A,TRUE,"GENERAL";"TAB4",#N/A,TRUE,"GENERAL";"TAB5",#N/A,TRUE,"GENERAL"}</definedName>
    <definedName name="vvcxv" localSheetId="63" hidden="1">{"TAB1",#N/A,TRUE,"GENERAL";"TAB2",#N/A,TRUE,"GENERAL";"TAB3",#N/A,TRUE,"GENERAL";"TAB4",#N/A,TRUE,"GENERAL";"TAB5",#N/A,TRUE,"GENERAL"}</definedName>
    <definedName name="vvcxv" localSheetId="65" hidden="1">{"TAB1",#N/A,TRUE,"GENERAL";"TAB2",#N/A,TRUE,"GENERAL";"TAB3",#N/A,TRUE,"GENERAL";"TAB4",#N/A,TRUE,"GENERAL";"TAB5",#N/A,TRUE,"GENERAL"}</definedName>
    <definedName name="vvcxv" localSheetId="67" hidden="1">{"TAB1",#N/A,TRUE,"GENERAL";"TAB2",#N/A,TRUE,"GENERAL";"TAB3",#N/A,TRUE,"GENERAL";"TAB4",#N/A,TRUE,"GENERAL";"TAB5",#N/A,TRUE,"GENERAL"}</definedName>
    <definedName name="vvcxv" localSheetId="69" hidden="1">{"TAB1",#N/A,TRUE,"GENERAL";"TAB2",#N/A,TRUE,"GENERAL";"TAB3",#N/A,TRUE,"GENERAL";"TAB4",#N/A,TRUE,"GENERAL";"TAB5",#N/A,TRUE,"GENERAL"}</definedName>
    <definedName name="vvcxv" localSheetId="71" hidden="1">{"TAB1",#N/A,TRUE,"GENERAL";"TAB2",#N/A,TRUE,"GENERAL";"TAB3",#N/A,TRUE,"GENERAL";"TAB4",#N/A,TRUE,"GENERAL";"TAB5",#N/A,TRUE,"GENERAL"}</definedName>
    <definedName name="vvcxv" localSheetId="73" hidden="1">{"TAB1",#N/A,TRUE,"GENERAL";"TAB2",#N/A,TRUE,"GENERAL";"TAB3",#N/A,TRUE,"GENERAL";"TAB4",#N/A,TRUE,"GENERAL";"TAB5",#N/A,TRUE,"GENERAL"}</definedName>
    <definedName name="vvcxv" localSheetId="75" hidden="1">{"TAB1",#N/A,TRUE,"GENERAL";"TAB2",#N/A,TRUE,"GENERAL";"TAB3",#N/A,TRUE,"GENERAL";"TAB4",#N/A,TRUE,"GENERAL";"TAB5",#N/A,TRUE,"GENERAL"}</definedName>
    <definedName name="vvcxv" localSheetId="77" hidden="1">{"TAB1",#N/A,TRUE,"GENERAL";"TAB2",#N/A,TRUE,"GENERAL";"TAB3",#N/A,TRUE,"GENERAL";"TAB4",#N/A,TRUE,"GENERAL";"TAB5",#N/A,TRUE,"GENERAL"}</definedName>
    <definedName name="vvcxv" localSheetId="79"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6">#REF!</definedName>
    <definedName name="VVV" localSheetId="28">#REF!</definedName>
    <definedName name="VVV" localSheetId="30">#REF!</definedName>
    <definedName name="VVV" localSheetId="81">#REF!</definedName>
    <definedName name="VVV" localSheetId="32">#REF!</definedName>
    <definedName name="VVV" localSheetId="34">#REF!</definedName>
    <definedName name="VVV" localSheetId="36">#REF!</definedName>
    <definedName name="VVV" localSheetId="38">#REF!</definedName>
    <definedName name="VVV" localSheetId="40">#REF!</definedName>
    <definedName name="VVV" localSheetId="42">#REF!</definedName>
    <definedName name="VVV" localSheetId="45">#REF!</definedName>
    <definedName name="VVV" localSheetId="47">#REF!</definedName>
    <definedName name="VVV" localSheetId="49">#REF!</definedName>
    <definedName name="VVV" localSheetId="51">#REF!</definedName>
    <definedName name="VVV" localSheetId="53">#REF!</definedName>
    <definedName name="VVV" localSheetId="55">#REF!</definedName>
    <definedName name="VVV" localSheetId="57">#REF!</definedName>
    <definedName name="VVV" localSheetId="59">#REF!</definedName>
    <definedName name="VVV" localSheetId="61">#REF!</definedName>
    <definedName name="VVV" localSheetId="63">#REF!</definedName>
    <definedName name="VVV" localSheetId="65">#REF!</definedName>
    <definedName name="VVV" localSheetId="67">#REF!</definedName>
    <definedName name="VVV" localSheetId="69">#REF!</definedName>
    <definedName name="VVV" localSheetId="71">#REF!</definedName>
    <definedName name="VVV" localSheetId="56">#REF!</definedName>
    <definedName name="VVV" localSheetId="58">#REF!</definedName>
    <definedName name="VVV" localSheetId="60">#REF!</definedName>
    <definedName name="VVV" localSheetId="62">#REF!</definedName>
    <definedName name="VVV" localSheetId="64">#REF!</definedName>
    <definedName name="VVV" localSheetId="66">#REF!</definedName>
    <definedName name="VVV" localSheetId="68">#REF!</definedName>
    <definedName name="VVV" localSheetId="73">#REF!</definedName>
    <definedName name="VVV" localSheetId="75">#REF!</definedName>
    <definedName name="VVV" localSheetId="77">#REF!</definedName>
    <definedName name="VVV" localSheetId="79">#REF!</definedName>
    <definedName name="VVV" localSheetId="3">#REF!</definedName>
    <definedName name="VVV">#REF!</definedName>
    <definedName name="vvvvt" localSheetId="26" hidden="1">{"via1",#N/A,TRUE,"general";"via2",#N/A,TRUE,"general";"via3",#N/A,TRUE,"general"}</definedName>
    <definedName name="vvvvt" localSheetId="28" hidden="1">{"via1",#N/A,TRUE,"general";"via2",#N/A,TRUE,"general";"via3",#N/A,TRUE,"general"}</definedName>
    <definedName name="vvvvt" localSheetId="30" hidden="1">{"via1",#N/A,TRUE,"general";"via2",#N/A,TRUE,"general";"via3",#N/A,TRUE,"general"}</definedName>
    <definedName name="vvvvt" localSheetId="81" hidden="1">{"via1",#N/A,TRUE,"general";"via2",#N/A,TRUE,"general";"via3",#N/A,TRUE,"general"}</definedName>
    <definedName name="vvvvt" localSheetId="32" hidden="1">{"via1",#N/A,TRUE,"general";"via2",#N/A,TRUE,"general";"via3",#N/A,TRUE,"general"}</definedName>
    <definedName name="vvvvt" localSheetId="34" hidden="1">{"via1",#N/A,TRUE,"general";"via2",#N/A,TRUE,"general";"via3",#N/A,TRUE,"general"}</definedName>
    <definedName name="vvvvt" localSheetId="36" hidden="1">{"via1",#N/A,TRUE,"general";"via2",#N/A,TRUE,"general";"via3",#N/A,TRUE,"general"}</definedName>
    <definedName name="vvvvt" localSheetId="38" hidden="1">{"via1",#N/A,TRUE,"general";"via2",#N/A,TRUE,"general";"via3",#N/A,TRUE,"general"}</definedName>
    <definedName name="vvvvt" localSheetId="40" hidden="1">{"via1",#N/A,TRUE,"general";"via2",#N/A,TRUE,"general";"via3",#N/A,TRUE,"general"}</definedName>
    <definedName name="vvvvt" localSheetId="42" hidden="1">{"via1",#N/A,TRUE,"general";"via2",#N/A,TRUE,"general";"via3",#N/A,TRUE,"general"}</definedName>
    <definedName name="vvvvt" localSheetId="45" hidden="1">{"via1",#N/A,TRUE,"general";"via2",#N/A,TRUE,"general";"via3",#N/A,TRUE,"general"}</definedName>
    <definedName name="vvvvt" localSheetId="47" hidden="1">{"via1",#N/A,TRUE,"general";"via2",#N/A,TRUE,"general";"via3",#N/A,TRUE,"general"}</definedName>
    <definedName name="vvvvt" localSheetId="49" hidden="1">{"via1",#N/A,TRUE,"general";"via2",#N/A,TRUE,"general";"via3",#N/A,TRUE,"general"}</definedName>
    <definedName name="vvvvt" localSheetId="51" hidden="1">{"via1",#N/A,TRUE,"general";"via2",#N/A,TRUE,"general";"via3",#N/A,TRUE,"general"}</definedName>
    <definedName name="vvvvt" localSheetId="53" hidden="1">{"via1",#N/A,TRUE,"general";"via2",#N/A,TRUE,"general";"via3",#N/A,TRUE,"general"}</definedName>
    <definedName name="vvvvt" localSheetId="55" hidden="1">{"via1",#N/A,TRUE,"general";"via2",#N/A,TRUE,"general";"via3",#N/A,TRUE,"general"}</definedName>
    <definedName name="vvvvt" localSheetId="57" hidden="1">{"via1",#N/A,TRUE,"general";"via2",#N/A,TRUE,"general";"via3",#N/A,TRUE,"general"}</definedName>
    <definedName name="vvvvt" localSheetId="59" hidden="1">{"via1",#N/A,TRUE,"general";"via2",#N/A,TRUE,"general";"via3",#N/A,TRUE,"general"}</definedName>
    <definedName name="vvvvt" localSheetId="61" hidden="1">{"via1",#N/A,TRUE,"general";"via2",#N/A,TRUE,"general";"via3",#N/A,TRUE,"general"}</definedName>
    <definedName name="vvvvt" localSheetId="63" hidden="1">{"via1",#N/A,TRUE,"general";"via2",#N/A,TRUE,"general";"via3",#N/A,TRUE,"general"}</definedName>
    <definedName name="vvvvt" localSheetId="65" hidden="1">{"via1",#N/A,TRUE,"general";"via2",#N/A,TRUE,"general";"via3",#N/A,TRUE,"general"}</definedName>
    <definedName name="vvvvt" localSheetId="67" hidden="1">{"via1",#N/A,TRUE,"general";"via2",#N/A,TRUE,"general";"via3",#N/A,TRUE,"general"}</definedName>
    <definedName name="vvvvt" localSheetId="69" hidden="1">{"via1",#N/A,TRUE,"general";"via2",#N/A,TRUE,"general";"via3",#N/A,TRUE,"general"}</definedName>
    <definedName name="vvvvt" localSheetId="71" hidden="1">{"via1",#N/A,TRUE,"general";"via2",#N/A,TRUE,"general";"via3",#N/A,TRUE,"general"}</definedName>
    <definedName name="vvvvt" localSheetId="73" hidden="1">{"via1",#N/A,TRUE,"general";"via2",#N/A,TRUE,"general";"via3",#N/A,TRUE,"general"}</definedName>
    <definedName name="vvvvt" localSheetId="75" hidden="1">{"via1",#N/A,TRUE,"general";"via2",#N/A,TRUE,"general";"via3",#N/A,TRUE,"general"}</definedName>
    <definedName name="vvvvt" localSheetId="77" hidden="1">{"via1",#N/A,TRUE,"general";"via2",#N/A,TRUE,"general";"via3",#N/A,TRUE,"general"}</definedName>
    <definedName name="vvvvt" localSheetId="79"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6" hidden="1">{"via1",#N/A,TRUE,"general";"via2",#N/A,TRUE,"general";"via3",#N/A,TRUE,"general"}</definedName>
    <definedName name="vvvvvvf" localSheetId="28" hidden="1">{"via1",#N/A,TRUE,"general";"via2",#N/A,TRUE,"general";"via3",#N/A,TRUE,"general"}</definedName>
    <definedName name="vvvvvvf" localSheetId="30" hidden="1">{"via1",#N/A,TRUE,"general";"via2",#N/A,TRUE,"general";"via3",#N/A,TRUE,"general"}</definedName>
    <definedName name="vvvvvvf" localSheetId="81" hidden="1">{"via1",#N/A,TRUE,"general";"via2",#N/A,TRUE,"general";"via3",#N/A,TRUE,"general"}</definedName>
    <definedName name="vvvvvvf" localSheetId="32" hidden="1">{"via1",#N/A,TRUE,"general";"via2",#N/A,TRUE,"general";"via3",#N/A,TRUE,"general"}</definedName>
    <definedName name="vvvvvvf" localSheetId="34" hidden="1">{"via1",#N/A,TRUE,"general";"via2",#N/A,TRUE,"general";"via3",#N/A,TRUE,"general"}</definedName>
    <definedName name="vvvvvvf" localSheetId="36" hidden="1">{"via1",#N/A,TRUE,"general";"via2",#N/A,TRUE,"general";"via3",#N/A,TRUE,"general"}</definedName>
    <definedName name="vvvvvvf" localSheetId="38" hidden="1">{"via1",#N/A,TRUE,"general";"via2",#N/A,TRUE,"general";"via3",#N/A,TRUE,"general"}</definedName>
    <definedName name="vvvvvvf" localSheetId="40" hidden="1">{"via1",#N/A,TRUE,"general";"via2",#N/A,TRUE,"general";"via3",#N/A,TRUE,"general"}</definedName>
    <definedName name="vvvvvvf" localSheetId="42" hidden="1">{"via1",#N/A,TRUE,"general";"via2",#N/A,TRUE,"general";"via3",#N/A,TRUE,"general"}</definedName>
    <definedName name="vvvvvvf" localSheetId="45" hidden="1">{"via1",#N/A,TRUE,"general";"via2",#N/A,TRUE,"general";"via3",#N/A,TRUE,"general"}</definedName>
    <definedName name="vvvvvvf" localSheetId="47" hidden="1">{"via1",#N/A,TRUE,"general";"via2",#N/A,TRUE,"general";"via3",#N/A,TRUE,"general"}</definedName>
    <definedName name="vvvvvvf" localSheetId="49" hidden="1">{"via1",#N/A,TRUE,"general";"via2",#N/A,TRUE,"general";"via3",#N/A,TRUE,"general"}</definedName>
    <definedName name="vvvvvvf" localSheetId="51" hidden="1">{"via1",#N/A,TRUE,"general";"via2",#N/A,TRUE,"general";"via3",#N/A,TRUE,"general"}</definedName>
    <definedName name="vvvvvvf" localSheetId="53" hidden="1">{"via1",#N/A,TRUE,"general";"via2",#N/A,TRUE,"general";"via3",#N/A,TRUE,"general"}</definedName>
    <definedName name="vvvvvvf" localSheetId="55" hidden="1">{"via1",#N/A,TRUE,"general";"via2",#N/A,TRUE,"general";"via3",#N/A,TRUE,"general"}</definedName>
    <definedName name="vvvvvvf" localSheetId="57" hidden="1">{"via1",#N/A,TRUE,"general";"via2",#N/A,TRUE,"general";"via3",#N/A,TRUE,"general"}</definedName>
    <definedName name="vvvvvvf" localSheetId="59" hidden="1">{"via1",#N/A,TRUE,"general";"via2",#N/A,TRUE,"general";"via3",#N/A,TRUE,"general"}</definedName>
    <definedName name="vvvvvvf" localSheetId="61" hidden="1">{"via1",#N/A,TRUE,"general";"via2",#N/A,TRUE,"general";"via3",#N/A,TRUE,"general"}</definedName>
    <definedName name="vvvvvvf" localSheetId="63" hidden="1">{"via1",#N/A,TRUE,"general";"via2",#N/A,TRUE,"general";"via3",#N/A,TRUE,"general"}</definedName>
    <definedName name="vvvvvvf" localSheetId="65" hidden="1">{"via1",#N/A,TRUE,"general";"via2",#N/A,TRUE,"general";"via3",#N/A,TRUE,"general"}</definedName>
    <definedName name="vvvvvvf" localSheetId="67" hidden="1">{"via1",#N/A,TRUE,"general";"via2",#N/A,TRUE,"general";"via3",#N/A,TRUE,"general"}</definedName>
    <definedName name="vvvvvvf" localSheetId="69" hidden="1">{"via1",#N/A,TRUE,"general";"via2",#N/A,TRUE,"general";"via3",#N/A,TRUE,"general"}</definedName>
    <definedName name="vvvvvvf" localSheetId="71" hidden="1">{"via1",#N/A,TRUE,"general";"via2",#N/A,TRUE,"general";"via3",#N/A,TRUE,"general"}</definedName>
    <definedName name="vvvvvvf" localSheetId="73" hidden="1">{"via1",#N/A,TRUE,"general";"via2",#N/A,TRUE,"general";"via3",#N/A,TRUE,"general"}</definedName>
    <definedName name="vvvvvvf" localSheetId="75" hidden="1">{"via1",#N/A,TRUE,"general";"via2",#N/A,TRUE,"general";"via3",#N/A,TRUE,"general"}</definedName>
    <definedName name="vvvvvvf" localSheetId="77" hidden="1">{"via1",#N/A,TRUE,"general";"via2",#N/A,TRUE,"general";"via3",#N/A,TRUE,"general"}</definedName>
    <definedName name="vvvvvvf" localSheetId="79"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VVVVVVVVVVSSSSSSSSSSSHHHHHHHHHHHHSSSSSSSSSSSSSSSSSSS">#REF!</definedName>
    <definedName name="vy" localSheetId="26" hidden="1">{"TAB1",#N/A,TRUE,"GENERAL";"TAB2",#N/A,TRUE,"GENERAL";"TAB3",#N/A,TRUE,"GENERAL";"TAB4",#N/A,TRUE,"GENERAL";"TAB5",#N/A,TRUE,"GENERAL"}</definedName>
    <definedName name="vy" localSheetId="28" hidden="1">{"TAB1",#N/A,TRUE,"GENERAL";"TAB2",#N/A,TRUE,"GENERAL";"TAB3",#N/A,TRUE,"GENERAL";"TAB4",#N/A,TRUE,"GENERAL";"TAB5",#N/A,TRUE,"GENERAL"}</definedName>
    <definedName name="vy" localSheetId="30" hidden="1">{"TAB1",#N/A,TRUE,"GENERAL";"TAB2",#N/A,TRUE,"GENERAL";"TAB3",#N/A,TRUE,"GENERAL";"TAB4",#N/A,TRUE,"GENERAL";"TAB5",#N/A,TRUE,"GENERAL"}</definedName>
    <definedName name="vy" localSheetId="81" hidden="1">{"TAB1",#N/A,TRUE,"GENERAL";"TAB2",#N/A,TRUE,"GENERAL";"TAB3",#N/A,TRUE,"GENERAL";"TAB4",#N/A,TRUE,"GENERAL";"TAB5",#N/A,TRUE,"GENERAL"}</definedName>
    <definedName name="vy" localSheetId="32" hidden="1">{"TAB1",#N/A,TRUE,"GENERAL";"TAB2",#N/A,TRUE,"GENERAL";"TAB3",#N/A,TRUE,"GENERAL";"TAB4",#N/A,TRUE,"GENERAL";"TAB5",#N/A,TRUE,"GENERAL"}</definedName>
    <definedName name="vy" localSheetId="34" hidden="1">{"TAB1",#N/A,TRUE,"GENERAL";"TAB2",#N/A,TRUE,"GENERAL";"TAB3",#N/A,TRUE,"GENERAL";"TAB4",#N/A,TRUE,"GENERAL";"TAB5",#N/A,TRUE,"GENERAL"}</definedName>
    <definedName name="vy" localSheetId="36" hidden="1">{"TAB1",#N/A,TRUE,"GENERAL";"TAB2",#N/A,TRUE,"GENERAL";"TAB3",#N/A,TRUE,"GENERAL";"TAB4",#N/A,TRUE,"GENERAL";"TAB5",#N/A,TRUE,"GENERAL"}</definedName>
    <definedName name="vy" localSheetId="38" hidden="1">{"TAB1",#N/A,TRUE,"GENERAL";"TAB2",#N/A,TRUE,"GENERAL";"TAB3",#N/A,TRUE,"GENERAL";"TAB4",#N/A,TRUE,"GENERAL";"TAB5",#N/A,TRUE,"GENERAL"}</definedName>
    <definedName name="vy" localSheetId="40" hidden="1">{"TAB1",#N/A,TRUE,"GENERAL";"TAB2",#N/A,TRUE,"GENERAL";"TAB3",#N/A,TRUE,"GENERAL";"TAB4",#N/A,TRUE,"GENERAL";"TAB5",#N/A,TRUE,"GENERAL"}</definedName>
    <definedName name="vy" localSheetId="42" hidden="1">{"TAB1",#N/A,TRUE,"GENERAL";"TAB2",#N/A,TRUE,"GENERAL";"TAB3",#N/A,TRUE,"GENERAL";"TAB4",#N/A,TRUE,"GENERAL";"TAB5",#N/A,TRUE,"GENERAL"}</definedName>
    <definedName name="vy" localSheetId="45" hidden="1">{"TAB1",#N/A,TRUE,"GENERAL";"TAB2",#N/A,TRUE,"GENERAL";"TAB3",#N/A,TRUE,"GENERAL";"TAB4",#N/A,TRUE,"GENERAL";"TAB5",#N/A,TRUE,"GENERAL"}</definedName>
    <definedName name="vy" localSheetId="47" hidden="1">{"TAB1",#N/A,TRUE,"GENERAL";"TAB2",#N/A,TRUE,"GENERAL";"TAB3",#N/A,TRUE,"GENERAL";"TAB4",#N/A,TRUE,"GENERAL";"TAB5",#N/A,TRUE,"GENERAL"}</definedName>
    <definedName name="vy" localSheetId="49" hidden="1">{"TAB1",#N/A,TRUE,"GENERAL";"TAB2",#N/A,TRUE,"GENERAL";"TAB3",#N/A,TRUE,"GENERAL";"TAB4",#N/A,TRUE,"GENERAL";"TAB5",#N/A,TRUE,"GENERAL"}</definedName>
    <definedName name="vy" localSheetId="51" hidden="1">{"TAB1",#N/A,TRUE,"GENERAL";"TAB2",#N/A,TRUE,"GENERAL";"TAB3",#N/A,TRUE,"GENERAL";"TAB4",#N/A,TRUE,"GENERAL";"TAB5",#N/A,TRUE,"GENERAL"}</definedName>
    <definedName name="vy" localSheetId="53" hidden="1">{"TAB1",#N/A,TRUE,"GENERAL";"TAB2",#N/A,TRUE,"GENERAL";"TAB3",#N/A,TRUE,"GENERAL";"TAB4",#N/A,TRUE,"GENERAL";"TAB5",#N/A,TRUE,"GENERAL"}</definedName>
    <definedName name="vy" localSheetId="55" hidden="1">{"TAB1",#N/A,TRUE,"GENERAL";"TAB2",#N/A,TRUE,"GENERAL";"TAB3",#N/A,TRUE,"GENERAL";"TAB4",#N/A,TRUE,"GENERAL";"TAB5",#N/A,TRUE,"GENERAL"}</definedName>
    <definedName name="vy" localSheetId="57" hidden="1">{"TAB1",#N/A,TRUE,"GENERAL";"TAB2",#N/A,TRUE,"GENERAL";"TAB3",#N/A,TRUE,"GENERAL";"TAB4",#N/A,TRUE,"GENERAL";"TAB5",#N/A,TRUE,"GENERAL"}</definedName>
    <definedName name="vy" localSheetId="59" hidden="1">{"TAB1",#N/A,TRUE,"GENERAL";"TAB2",#N/A,TRUE,"GENERAL";"TAB3",#N/A,TRUE,"GENERAL";"TAB4",#N/A,TRUE,"GENERAL";"TAB5",#N/A,TRUE,"GENERAL"}</definedName>
    <definedName name="vy" localSheetId="61" hidden="1">{"TAB1",#N/A,TRUE,"GENERAL";"TAB2",#N/A,TRUE,"GENERAL";"TAB3",#N/A,TRUE,"GENERAL";"TAB4",#N/A,TRUE,"GENERAL";"TAB5",#N/A,TRUE,"GENERAL"}</definedName>
    <definedName name="vy" localSheetId="63" hidden="1">{"TAB1",#N/A,TRUE,"GENERAL";"TAB2",#N/A,TRUE,"GENERAL";"TAB3",#N/A,TRUE,"GENERAL";"TAB4",#N/A,TRUE,"GENERAL";"TAB5",#N/A,TRUE,"GENERAL"}</definedName>
    <definedName name="vy" localSheetId="65" hidden="1">{"TAB1",#N/A,TRUE,"GENERAL";"TAB2",#N/A,TRUE,"GENERAL";"TAB3",#N/A,TRUE,"GENERAL";"TAB4",#N/A,TRUE,"GENERAL";"TAB5",#N/A,TRUE,"GENERAL"}</definedName>
    <definedName name="vy" localSheetId="67" hidden="1">{"TAB1",#N/A,TRUE,"GENERAL";"TAB2",#N/A,TRUE,"GENERAL";"TAB3",#N/A,TRUE,"GENERAL";"TAB4",#N/A,TRUE,"GENERAL";"TAB5",#N/A,TRUE,"GENERAL"}</definedName>
    <definedName name="vy" localSheetId="69" hidden="1">{"TAB1",#N/A,TRUE,"GENERAL";"TAB2",#N/A,TRUE,"GENERAL";"TAB3",#N/A,TRUE,"GENERAL";"TAB4",#N/A,TRUE,"GENERAL";"TAB5",#N/A,TRUE,"GENERAL"}</definedName>
    <definedName name="vy" localSheetId="71" hidden="1">{"TAB1",#N/A,TRUE,"GENERAL";"TAB2",#N/A,TRUE,"GENERAL";"TAB3",#N/A,TRUE,"GENERAL";"TAB4",#N/A,TRUE,"GENERAL";"TAB5",#N/A,TRUE,"GENERAL"}</definedName>
    <definedName name="vy" localSheetId="73" hidden="1">{"TAB1",#N/A,TRUE,"GENERAL";"TAB2",#N/A,TRUE,"GENERAL";"TAB3",#N/A,TRUE,"GENERAL";"TAB4",#N/A,TRUE,"GENERAL";"TAB5",#N/A,TRUE,"GENERAL"}</definedName>
    <definedName name="vy" localSheetId="75" hidden="1">{"TAB1",#N/A,TRUE,"GENERAL";"TAB2",#N/A,TRUE,"GENERAL";"TAB3",#N/A,TRUE,"GENERAL";"TAB4",#N/A,TRUE,"GENERAL";"TAB5",#N/A,TRUE,"GENERAL"}</definedName>
    <definedName name="vy" localSheetId="77" hidden="1">{"TAB1",#N/A,TRUE,"GENERAL";"TAB2",#N/A,TRUE,"GENERAL";"TAB3",#N/A,TRUE,"GENERAL";"TAB4",#N/A,TRUE,"GENERAL";"TAB5",#N/A,TRUE,"GENERAL"}</definedName>
    <definedName name="vy" localSheetId="79"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'[137]MANO DE OBRA'!$A:$E</definedName>
    <definedName name="w2w2w" localSheetId="26" hidden="1">{"via1",#N/A,TRUE,"general";"via2",#N/A,TRUE,"general";"via3",#N/A,TRUE,"general"}</definedName>
    <definedName name="w2w2w" localSheetId="28" hidden="1">{"via1",#N/A,TRUE,"general";"via2",#N/A,TRUE,"general";"via3",#N/A,TRUE,"general"}</definedName>
    <definedName name="w2w2w" localSheetId="30" hidden="1">{"via1",#N/A,TRUE,"general";"via2",#N/A,TRUE,"general";"via3",#N/A,TRUE,"general"}</definedName>
    <definedName name="w2w2w" localSheetId="81" hidden="1">{"via1",#N/A,TRUE,"general";"via2",#N/A,TRUE,"general";"via3",#N/A,TRUE,"general"}</definedName>
    <definedName name="w2w2w" localSheetId="32" hidden="1">{"via1",#N/A,TRUE,"general";"via2",#N/A,TRUE,"general";"via3",#N/A,TRUE,"general"}</definedName>
    <definedName name="w2w2w" localSheetId="34" hidden="1">{"via1",#N/A,TRUE,"general";"via2",#N/A,TRUE,"general";"via3",#N/A,TRUE,"general"}</definedName>
    <definedName name="w2w2w" localSheetId="36" hidden="1">{"via1",#N/A,TRUE,"general";"via2",#N/A,TRUE,"general";"via3",#N/A,TRUE,"general"}</definedName>
    <definedName name="w2w2w" localSheetId="38" hidden="1">{"via1",#N/A,TRUE,"general";"via2",#N/A,TRUE,"general";"via3",#N/A,TRUE,"general"}</definedName>
    <definedName name="w2w2w" localSheetId="40" hidden="1">{"via1",#N/A,TRUE,"general";"via2",#N/A,TRUE,"general";"via3",#N/A,TRUE,"general"}</definedName>
    <definedName name="w2w2w" localSheetId="42" hidden="1">{"via1",#N/A,TRUE,"general";"via2",#N/A,TRUE,"general";"via3",#N/A,TRUE,"general"}</definedName>
    <definedName name="w2w2w" localSheetId="45" hidden="1">{"via1",#N/A,TRUE,"general";"via2",#N/A,TRUE,"general";"via3",#N/A,TRUE,"general"}</definedName>
    <definedName name="w2w2w" localSheetId="47" hidden="1">{"via1",#N/A,TRUE,"general";"via2",#N/A,TRUE,"general";"via3",#N/A,TRUE,"general"}</definedName>
    <definedName name="w2w2w" localSheetId="49" hidden="1">{"via1",#N/A,TRUE,"general";"via2",#N/A,TRUE,"general";"via3",#N/A,TRUE,"general"}</definedName>
    <definedName name="w2w2w" localSheetId="51" hidden="1">{"via1",#N/A,TRUE,"general";"via2",#N/A,TRUE,"general";"via3",#N/A,TRUE,"general"}</definedName>
    <definedName name="w2w2w" localSheetId="53" hidden="1">{"via1",#N/A,TRUE,"general";"via2",#N/A,TRUE,"general";"via3",#N/A,TRUE,"general"}</definedName>
    <definedName name="w2w2w" localSheetId="55" hidden="1">{"via1",#N/A,TRUE,"general";"via2",#N/A,TRUE,"general";"via3",#N/A,TRUE,"general"}</definedName>
    <definedName name="w2w2w" localSheetId="57" hidden="1">{"via1",#N/A,TRUE,"general";"via2",#N/A,TRUE,"general";"via3",#N/A,TRUE,"general"}</definedName>
    <definedName name="w2w2w" localSheetId="59" hidden="1">{"via1",#N/A,TRUE,"general";"via2",#N/A,TRUE,"general";"via3",#N/A,TRUE,"general"}</definedName>
    <definedName name="w2w2w" localSheetId="61" hidden="1">{"via1",#N/A,TRUE,"general";"via2",#N/A,TRUE,"general";"via3",#N/A,TRUE,"general"}</definedName>
    <definedName name="w2w2w" localSheetId="63" hidden="1">{"via1",#N/A,TRUE,"general";"via2",#N/A,TRUE,"general";"via3",#N/A,TRUE,"general"}</definedName>
    <definedName name="w2w2w" localSheetId="65" hidden="1">{"via1",#N/A,TRUE,"general";"via2",#N/A,TRUE,"general";"via3",#N/A,TRUE,"general"}</definedName>
    <definedName name="w2w2w" localSheetId="67" hidden="1">{"via1",#N/A,TRUE,"general";"via2",#N/A,TRUE,"general";"via3",#N/A,TRUE,"general"}</definedName>
    <definedName name="w2w2w" localSheetId="69" hidden="1">{"via1",#N/A,TRUE,"general";"via2",#N/A,TRUE,"general";"via3",#N/A,TRUE,"general"}</definedName>
    <definedName name="w2w2w" localSheetId="71" hidden="1">{"via1",#N/A,TRUE,"general";"via2",#N/A,TRUE,"general";"via3",#N/A,TRUE,"general"}</definedName>
    <definedName name="w2w2w" localSheetId="73" hidden="1">{"via1",#N/A,TRUE,"general";"via2",#N/A,TRUE,"general";"via3",#N/A,TRUE,"general"}</definedName>
    <definedName name="w2w2w" localSheetId="75" hidden="1">{"via1",#N/A,TRUE,"general";"via2",#N/A,TRUE,"general";"via3",#N/A,TRUE,"general"}</definedName>
    <definedName name="w2w2w" localSheetId="77" hidden="1">{"via1",#N/A,TRUE,"general";"via2",#N/A,TRUE,"general";"via3",#N/A,TRUE,"general"}</definedName>
    <definedName name="w2w2w" localSheetId="79"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'[166]2004'!#REF!</definedName>
    <definedName name="Wcut">#REF!</definedName>
    <definedName name="WD">#REF!</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6">'[53]Res-Accide-10'!#REF!</definedName>
    <definedName name="WDFSDF" localSheetId="28">'[53]Res-Accide-10'!#REF!</definedName>
    <definedName name="WDFSDF" localSheetId="30">'[53]Res-Accide-10'!#REF!</definedName>
    <definedName name="WDFSDF" localSheetId="81">'[53]Res-Accide-10'!#REF!</definedName>
    <definedName name="WDFSDF" localSheetId="32">'[53]Res-Accide-10'!#REF!</definedName>
    <definedName name="WDFSDF" localSheetId="34">'[53]Res-Accide-10'!#REF!</definedName>
    <definedName name="WDFSDF" localSheetId="36">'[53]Res-Accide-10'!#REF!</definedName>
    <definedName name="WDFSDF" localSheetId="38">'[53]Res-Accide-10'!#REF!</definedName>
    <definedName name="WDFSDF" localSheetId="40">'[53]Res-Accide-10'!#REF!</definedName>
    <definedName name="WDFSDF" localSheetId="42">'[53]Res-Accide-10'!#REF!</definedName>
    <definedName name="WDFSDF" localSheetId="45">'[53]Res-Accide-10'!#REF!</definedName>
    <definedName name="WDFSDF" localSheetId="47">'[53]Res-Accide-10'!#REF!</definedName>
    <definedName name="WDFSDF" localSheetId="49">'[53]Res-Accide-10'!#REF!</definedName>
    <definedName name="WDFSDF" localSheetId="51">'[53]Res-Accide-10'!#REF!</definedName>
    <definedName name="WDFSDF" localSheetId="53">'[53]Res-Accide-10'!#REF!</definedName>
    <definedName name="WDFSDF" localSheetId="55">'[53]Res-Accide-10'!#REF!</definedName>
    <definedName name="WDFSDF" localSheetId="57">'[53]Res-Accide-10'!#REF!</definedName>
    <definedName name="WDFSDF" localSheetId="59">'[53]Res-Accide-10'!#REF!</definedName>
    <definedName name="WDFSDF" localSheetId="61">'[53]Res-Accide-10'!#REF!</definedName>
    <definedName name="WDFSDF" localSheetId="63">'[53]Res-Accide-10'!#REF!</definedName>
    <definedName name="WDFSDF" localSheetId="65">'[53]Res-Accide-10'!#REF!</definedName>
    <definedName name="WDFSDF" localSheetId="67">'[53]Res-Accide-10'!#REF!</definedName>
    <definedName name="WDFSDF" localSheetId="69">'[53]Res-Accide-10'!#REF!</definedName>
    <definedName name="WDFSDF" localSheetId="71">'[53]Res-Accide-10'!#REF!</definedName>
    <definedName name="WDFSDF" localSheetId="73">'[53]Res-Accide-10'!#REF!</definedName>
    <definedName name="WDFSDF" localSheetId="75">'[53]Res-Accide-10'!#REF!</definedName>
    <definedName name="WDFSDF" localSheetId="77">'[53]Res-Accide-10'!#REF!</definedName>
    <definedName name="WDFSDF" localSheetId="79">'[53]Res-Accide-10'!#REF!</definedName>
    <definedName name="WDFSDF">'[53]Res-Accide-10'!#REF!</definedName>
    <definedName name="WDHCSKUVBJCFX" localSheetId="56">#REF!</definedName>
    <definedName name="WDHCSKUVBJCFX" localSheetId="58">#REF!</definedName>
    <definedName name="WDHCSKUVBJCFX" localSheetId="60">#REF!</definedName>
    <definedName name="WDHCSKUVBJCFX" localSheetId="62">#REF!</definedName>
    <definedName name="WDHCSKUVBJCFX" localSheetId="64">#REF!</definedName>
    <definedName name="WDHCSKUVBJCFX" localSheetId="66">#REF!</definedName>
    <definedName name="WDHCSKUVBJCFX" localSheetId="68">#REF!</definedName>
    <definedName name="WDHCSKUVBJCFX">#REF!</definedName>
    <definedName name="we" localSheetId="56">#REF!</definedName>
    <definedName name="we" localSheetId="58">#REF!</definedName>
    <definedName name="we" localSheetId="60">#REF!</definedName>
    <definedName name="we" localSheetId="62">#REF!</definedName>
    <definedName name="we" localSheetId="64">#REF!</definedName>
    <definedName name="we" localSheetId="66">#REF!</definedName>
    <definedName name="we" localSheetId="68">#REF!</definedName>
    <definedName name="we">#REF!</definedName>
    <definedName name="wedw">#REF!</definedName>
    <definedName name="WEFRGTHYJUI.Ñ" localSheetId="56">#REF!</definedName>
    <definedName name="WEFRGTHYJUI.Ñ" localSheetId="58">#REF!</definedName>
    <definedName name="WEFRGTHYJUI.Ñ" localSheetId="60">#REF!</definedName>
    <definedName name="WEFRGTHYJUI.Ñ" localSheetId="62">#REF!</definedName>
    <definedName name="WEFRGTHYJUI.Ñ" localSheetId="64">#REF!</definedName>
    <definedName name="WEFRGTHYJUI.Ñ" localSheetId="66">#REF!</definedName>
    <definedName name="WEFRGTHYJUI.Ñ" localSheetId="68">#REF!</definedName>
    <definedName name="WEFRGTHYJUI.Ñ">#REF!</definedName>
    <definedName name="WEFWE" localSheetId="26">'[53]Res-Accide-10'!#REF!</definedName>
    <definedName name="WEFWE" localSheetId="28">'[53]Res-Accide-10'!#REF!</definedName>
    <definedName name="WEFWE" localSheetId="30">'[53]Res-Accide-10'!#REF!</definedName>
    <definedName name="WEFWE" localSheetId="81">'[53]Res-Accide-10'!#REF!</definedName>
    <definedName name="WEFWE" localSheetId="32">'[53]Res-Accide-10'!#REF!</definedName>
    <definedName name="WEFWE" localSheetId="34">'[53]Res-Accide-10'!#REF!</definedName>
    <definedName name="WEFWE" localSheetId="36">'[53]Res-Accide-10'!#REF!</definedName>
    <definedName name="WEFWE" localSheetId="38">'[53]Res-Accide-10'!#REF!</definedName>
    <definedName name="WEFWE" localSheetId="40">'[53]Res-Accide-10'!#REF!</definedName>
    <definedName name="WEFWE" localSheetId="42">'[53]Res-Accide-10'!#REF!</definedName>
    <definedName name="WEFWE" localSheetId="45">'[53]Res-Accide-10'!#REF!</definedName>
    <definedName name="WEFWE" localSheetId="47">'[53]Res-Accide-10'!#REF!</definedName>
    <definedName name="WEFWE" localSheetId="49">'[53]Res-Accide-10'!#REF!</definedName>
    <definedName name="WEFWE" localSheetId="51">'[53]Res-Accide-10'!#REF!</definedName>
    <definedName name="WEFWE" localSheetId="53">'[53]Res-Accide-10'!#REF!</definedName>
    <definedName name="WEFWE" localSheetId="55">'[53]Res-Accide-10'!#REF!</definedName>
    <definedName name="WEFWE" localSheetId="57">'[53]Res-Accide-10'!#REF!</definedName>
    <definedName name="WEFWE" localSheetId="59">'[53]Res-Accide-10'!#REF!</definedName>
    <definedName name="WEFWE" localSheetId="61">'[53]Res-Accide-10'!#REF!</definedName>
    <definedName name="WEFWE" localSheetId="63">'[53]Res-Accide-10'!#REF!</definedName>
    <definedName name="WEFWE" localSheetId="65">'[53]Res-Accide-10'!#REF!</definedName>
    <definedName name="WEFWE" localSheetId="67">'[53]Res-Accide-10'!#REF!</definedName>
    <definedName name="WEFWE" localSheetId="69">'[53]Res-Accide-10'!#REF!</definedName>
    <definedName name="WEFWE" localSheetId="71">'[53]Res-Accide-10'!#REF!</definedName>
    <definedName name="WEFWE" localSheetId="73">'[53]Res-Accide-10'!#REF!</definedName>
    <definedName name="WEFWE" localSheetId="75">'[53]Res-Accide-10'!#REF!</definedName>
    <definedName name="WEFWE" localSheetId="77">'[53]Res-Accide-10'!#REF!</definedName>
    <definedName name="WEFWE" localSheetId="79">'[53]Res-Accide-10'!#REF!</definedName>
    <definedName name="WEFWE">'[53]Res-Accide-10'!#REF!</definedName>
    <definedName name="WER" localSheetId="26">'[53]Res-Accide-10'!$S$2:$S$7</definedName>
    <definedName name="WER" localSheetId="28">'[53]Res-Accide-10'!$S$2:$S$7</definedName>
    <definedName name="WER" localSheetId="30">'[53]Res-Accide-10'!$S$2:$S$7</definedName>
    <definedName name="WER" localSheetId="81">'[53]Res-Accide-10'!$S$2:$S$7</definedName>
    <definedName name="WER" localSheetId="32">'[53]Res-Accide-10'!$S$2:$S$7</definedName>
    <definedName name="WER" localSheetId="34">'[53]Res-Accide-10'!$S$2:$S$7</definedName>
    <definedName name="WER" localSheetId="36">'[53]Res-Accide-10'!$S$2:$S$7</definedName>
    <definedName name="WER" localSheetId="38">'[53]Res-Accide-10'!$S$2:$S$7</definedName>
    <definedName name="WER" localSheetId="40">'[53]Res-Accide-10'!$S$2:$S$7</definedName>
    <definedName name="WER" localSheetId="42">'[53]Res-Accide-10'!$S$2:$S$7</definedName>
    <definedName name="WER" localSheetId="45">'[53]Res-Accide-10'!$S$2:$S$7</definedName>
    <definedName name="WER" localSheetId="47">'[53]Res-Accide-10'!$S$2:$S$7</definedName>
    <definedName name="WER" localSheetId="49">'[53]Res-Accide-10'!$S$2:$S$7</definedName>
    <definedName name="WER" localSheetId="51">'[53]Res-Accide-10'!$S$2:$S$7</definedName>
    <definedName name="WER" localSheetId="53">'[53]Res-Accide-10'!$S$2:$S$7</definedName>
    <definedName name="WER" localSheetId="55">'[53]Res-Accide-10'!$S$2:$S$7</definedName>
    <definedName name="WER" localSheetId="57">'[53]Res-Accide-10'!$S$2:$S$7</definedName>
    <definedName name="WER" localSheetId="59">'[53]Res-Accide-10'!$S$2:$S$7</definedName>
    <definedName name="WER" localSheetId="61">'[53]Res-Accide-10'!$S$2:$S$7</definedName>
    <definedName name="WER" localSheetId="63">'[53]Res-Accide-10'!$S$2:$S$7</definedName>
    <definedName name="WER" localSheetId="65">'[53]Res-Accide-10'!$S$2:$S$7</definedName>
    <definedName name="WER" localSheetId="67">'[53]Res-Accide-10'!$S$2:$S$7</definedName>
    <definedName name="WER" localSheetId="69">'[53]Res-Accide-10'!$S$2:$S$7</definedName>
    <definedName name="WER" localSheetId="71">'[53]Res-Accide-10'!$S$2:$S$7</definedName>
    <definedName name="WER" localSheetId="73">'[53]Res-Accide-10'!$S$2:$S$7</definedName>
    <definedName name="WER" localSheetId="75">'[53]Res-Accide-10'!$S$2:$S$7</definedName>
    <definedName name="WER" localSheetId="77">'[53]Res-Accide-10'!$S$2:$S$7</definedName>
    <definedName name="WER" localSheetId="79">'[53]Res-Accide-10'!$S$2:$S$7</definedName>
    <definedName name="WER" localSheetId="3">'[53]Res-Accide-10'!$S$2:$S$7</definedName>
    <definedName name="WER">'[54]Res-Accide-10'!$S$2:$S$7</definedName>
    <definedName name="werew" localSheetId="26"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8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40" hidden="1">{"TAB1",#N/A,TRUE,"GENERAL";"TAB2",#N/A,TRUE,"GENERAL";"TAB3",#N/A,TRUE,"GENERAL";"TAB4",#N/A,TRUE,"GENERAL";"TAB5",#N/A,TRUE,"GENERAL"}</definedName>
    <definedName name="werew" localSheetId="42" hidden="1">{"TAB1",#N/A,TRUE,"GENERAL";"TAB2",#N/A,TRUE,"GENERAL";"TAB3",#N/A,TRUE,"GENERAL";"TAB4",#N/A,TRUE,"GENERAL";"TAB5",#N/A,TRUE,"GENERAL"}</definedName>
    <definedName name="werew" localSheetId="45" hidden="1">{"TAB1",#N/A,TRUE,"GENERAL";"TAB2",#N/A,TRUE,"GENERAL";"TAB3",#N/A,TRUE,"GENERAL";"TAB4",#N/A,TRUE,"GENERAL";"TAB5",#N/A,TRUE,"GENERAL"}</definedName>
    <definedName name="werew" localSheetId="47" hidden="1">{"TAB1",#N/A,TRUE,"GENERAL";"TAB2",#N/A,TRUE,"GENERAL";"TAB3",#N/A,TRUE,"GENERAL";"TAB4",#N/A,TRUE,"GENERAL";"TAB5",#N/A,TRUE,"GENERAL"}</definedName>
    <definedName name="werew" localSheetId="49" hidden="1">{"TAB1",#N/A,TRUE,"GENERAL";"TAB2",#N/A,TRUE,"GENERAL";"TAB3",#N/A,TRUE,"GENERAL";"TAB4",#N/A,TRUE,"GENERAL";"TAB5",#N/A,TRUE,"GENERAL"}</definedName>
    <definedName name="werew" localSheetId="51" hidden="1">{"TAB1",#N/A,TRUE,"GENERAL";"TAB2",#N/A,TRUE,"GENERAL";"TAB3",#N/A,TRUE,"GENERAL";"TAB4",#N/A,TRUE,"GENERAL";"TAB5",#N/A,TRUE,"GENERAL"}</definedName>
    <definedName name="werew" localSheetId="53" hidden="1">{"TAB1",#N/A,TRUE,"GENERAL";"TAB2",#N/A,TRUE,"GENERAL";"TAB3",#N/A,TRUE,"GENERAL";"TAB4",#N/A,TRUE,"GENERAL";"TAB5",#N/A,TRUE,"GENERAL"}</definedName>
    <definedName name="werew" localSheetId="55" hidden="1">{"TAB1",#N/A,TRUE,"GENERAL";"TAB2",#N/A,TRUE,"GENERAL";"TAB3",#N/A,TRUE,"GENERAL";"TAB4",#N/A,TRUE,"GENERAL";"TAB5",#N/A,TRUE,"GENERAL"}</definedName>
    <definedName name="werew" localSheetId="57" hidden="1">{"TAB1",#N/A,TRUE,"GENERAL";"TAB2",#N/A,TRUE,"GENERAL";"TAB3",#N/A,TRUE,"GENERAL";"TAB4",#N/A,TRUE,"GENERAL";"TAB5",#N/A,TRUE,"GENERAL"}</definedName>
    <definedName name="werew" localSheetId="59" hidden="1">{"TAB1",#N/A,TRUE,"GENERAL";"TAB2",#N/A,TRUE,"GENERAL";"TAB3",#N/A,TRUE,"GENERAL";"TAB4",#N/A,TRUE,"GENERAL";"TAB5",#N/A,TRUE,"GENERAL"}</definedName>
    <definedName name="werew" localSheetId="61" hidden="1">{"TAB1",#N/A,TRUE,"GENERAL";"TAB2",#N/A,TRUE,"GENERAL";"TAB3",#N/A,TRUE,"GENERAL";"TAB4",#N/A,TRUE,"GENERAL";"TAB5",#N/A,TRUE,"GENERAL"}</definedName>
    <definedName name="werew" localSheetId="63" hidden="1">{"TAB1",#N/A,TRUE,"GENERAL";"TAB2",#N/A,TRUE,"GENERAL";"TAB3",#N/A,TRUE,"GENERAL";"TAB4",#N/A,TRUE,"GENERAL";"TAB5",#N/A,TRUE,"GENERAL"}</definedName>
    <definedName name="werew" localSheetId="65" hidden="1">{"TAB1",#N/A,TRUE,"GENERAL";"TAB2",#N/A,TRUE,"GENERAL";"TAB3",#N/A,TRUE,"GENERAL";"TAB4",#N/A,TRUE,"GENERAL";"TAB5",#N/A,TRUE,"GENERAL"}</definedName>
    <definedName name="werew" localSheetId="67" hidden="1">{"TAB1",#N/A,TRUE,"GENERAL";"TAB2",#N/A,TRUE,"GENERAL";"TAB3",#N/A,TRUE,"GENERAL";"TAB4",#N/A,TRUE,"GENERAL";"TAB5",#N/A,TRUE,"GENERAL"}</definedName>
    <definedName name="werew" localSheetId="69" hidden="1">{"TAB1",#N/A,TRUE,"GENERAL";"TAB2",#N/A,TRUE,"GENERAL";"TAB3",#N/A,TRUE,"GENERAL";"TAB4",#N/A,TRUE,"GENERAL";"TAB5",#N/A,TRUE,"GENERAL"}</definedName>
    <definedName name="werew" localSheetId="71" hidden="1">{"TAB1",#N/A,TRUE,"GENERAL";"TAB2",#N/A,TRUE,"GENERAL";"TAB3",#N/A,TRUE,"GENERAL";"TAB4",#N/A,TRUE,"GENERAL";"TAB5",#N/A,TRUE,"GENERAL"}</definedName>
    <definedName name="werew" localSheetId="73" hidden="1">{"TAB1",#N/A,TRUE,"GENERAL";"TAB2",#N/A,TRUE,"GENERAL";"TAB3",#N/A,TRUE,"GENERAL";"TAB4",#N/A,TRUE,"GENERAL";"TAB5",#N/A,TRUE,"GENERAL"}</definedName>
    <definedName name="werew" localSheetId="75" hidden="1">{"TAB1",#N/A,TRUE,"GENERAL";"TAB2",#N/A,TRUE,"GENERAL";"TAB3",#N/A,TRUE,"GENERAL";"TAB4",#N/A,TRUE,"GENERAL";"TAB5",#N/A,TRUE,"GENERAL"}</definedName>
    <definedName name="werew" localSheetId="77" hidden="1">{"TAB1",#N/A,TRUE,"GENERAL";"TAB2",#N/A,TRUE,"GENERAL";"TAB3",#N/A,TRUE,"GENERAL";"TAB4",#N/A,TRUE,"GENERAL";"TAB5",#N/A,TRUE,"GENERAL"}</definedName>
    <definedName name="werew" localSheetId="79"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6" hidden="1">{"via1",#N/A,TRUE,"general";"via2",#N/A,TRUE,"general";"via3",#N/A,TRUE,"general"}</definedName>
    <definedName name="WEREWR" localSheetId="28" hidden="1">{"via1",#N/A,TRUE,"general";"via2",#N/A,TRUE,"general";"via3",#N/A,TRUE,"general"}</definedName>
    <definedName name="WEREWR" localSheetId="30" hidden="1">{"via1",#N/A,TRUE,"general";"via2",#N/A,TRUE,"general";"via3",#N/A,TRUE,"general"}</definedName>
    <definedName name="WEREWR" localSheetId="81" hidden="1">{"via1",#N/A,TRUE,"general";"via2",#N/A,TRUE,"general";"via3",#N/A,TRUE,"general"}</definedName>
    <definedName name="WEREWR" localSheetId="32" hidden="1">{"via1",#N/A,TRUE,"general";"via2",#N/A,TRUE,"general";"via3",#N/A,TRUE,"general"}</definedName>
    <definedName name="WEREWR" localSheetId="34" hidden="1">{"via1",#N/A,TRUE,"general";"via2",#N/A,TRUE,"general";"via3",#N/A,TRUE,"general"}</definedName>
    <definedName name="WEREWR" localSheetId="36" hidden="1">{"via1",#N/A,TRUE,"general";"via2",#N/A,TRUE,"general";"via3",#N/A,TRUE,"general"}</definedName>
    <definedName name="WEREWR" localSheetId="38" hidden="1">{"via1",#N/A,TRUE,"general";"via2",#N/A,TRUE,"general";"via3",#N/A,TRUE,"general"}</definedName>
    <definedName name="WEREWR" localSheetId="40" hidden="1">{"via1",#N/A,TRUE,"general";"via2",#N/A,TRUE,"general";"via3",#N/A,TRUE,"general"}</definedName>
    <definedName name="WEREWR" localSheetId="42" hidden="1">{"via1",#N/A,TRUE,"general";"via2",#N/A,TRUE,"general";"via3",#N/A,TRUE,"general"}</definedName>
    <definedName name="WEREWR" localSheetId="45" hidden="1">{"via1",#N/A,TRUE,"general";"via2",#N/A,TRUE,"general";"via3",#N/A,TRUE,"general"}</definedName>
    <definedName name="WEREWR" localSheetId="47" hidden="1">{"via1",#N/A,TRUE,"general";"via2",#N/A,TRUE,"general";"via3",#N/A,TRUE,"general"}</definedName>
    <definedName name="WEREWR" localSheetId="49" hidden="1">{"via1",#N/A,TRUE,"general";"via2",#N/A,TRUE,"general";"via3",#N/A,TRUE,"general"}</definedName>
    <definedName name="WEREWR" localSheetId="51" hidden="1">{"via1",#N/A,TRUE,"general";"via2",#N/A,TRUE,"general";"via3",#N/A,TRUE,"general"}</definedName>
    <definedName name="WEREWR" localSheetId="53" hidden="1">{"via1",#N/A,TRUE,"general";"via2",#N/A,TRUE,"general";"via3",#N/A,TRUE,"general"}</definedName>
    <definedName name="WEREWR" localSheetId="55" hidden="1">{"via1",#N/A,TRUE,"general";"via2",#N/A,TRUE,"general";"via3",#N/A,TRUE,"general"}</definedName>
    <definedName name="WEREWR" localSheetId="57" hidden="1">{"via1",#N/A,TRUE,"general";"via2",#N/A,TRUE,"general";"via3",#N/A,TRUE,"general"}</definedName>
    <definedName name="WEREWR" localSheetId="59" hidden="1">{"via1",#N/A,TRUE,"general";"via2",#N/A,TRUE,"general";"via3",#N/A,TRUE,"general"}</definedName>
    <definedName name="WEREWR" localSheetId="61" hidden="1">{"via1",#N/A,TRUE,"general";"via2",#N/A,TRUE,"general";"via3",#N/A,TRUE,"general"}</definedName>
    <definedName name="WEREWR" localSheetId="63" hidden="1">{"via1",#N/A,TRUE,"general";"via2",#N/A,TRUE,"general";"via3",#N/A,TRUE,"general"}</definedName>
    <definedName name="WEREWR" localSheetId="65" hidden="1">{"via1",#N/A,TRUE,"general";"via2",#N/A,TRUE,"general";"via3",#N/A,TRUE,"general"}</definedName>
    <definedName name="WEREWR" localSheetId="67" hidden="1">{"via1",#N/A,TRUE,"general";"via2",#N/A,TRUE,"general";"via3",#N/A,TRUE,"general"}</definedName>
    <definedName name="WEREWR" localSheetId="69" hidden="1">{"via1",#N/A,TRUE,"general";"via2",#N/A,TRUE,"general";"via3",#N/A,TRUE,"general"}</definedName>
    <definedName name="WEREWR" localSheetId="71" hidden="1">{"via1",#N/A,TRUE,"general";"via2",#N/A,TRUE,"general";"via3",#N/A,TRUE,"general"}</definedName>
    <definedName name="WEREWR" localSheetId="73" hidden="1">{"via1",#N/A,TRUE,"general";"via2",#N/A,TRUE,"general";"via3",#N/A,TRUE,"general"}</definedName>
    <definedName name="WEREWR" localSheetId="75" hidden="1">{"via1",#N/A,TRUE,"general";"via2",#N/A,TRUE,"general";"via3",#N/A,TRUE,"general"}</definedName>
    <definedName name="WEREWR" localSheetId="77" hidden="1">{"via1",#N/A,TRUE,"general";"via2",#N/A,TRUE,"general";"via3",#N/A,TRUE,"general"}</definedName>
    <definedName name="WEREWR" localSheetId="79"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6"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8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40" hidden="1">{"TAB1",#N/A,TRUE,"GENERAL";"TAB2",#N/A,TRUE,"GENERAL";"TAB3",#N/A,TRUE,"GENERAL";"TAB4",#N/A,TRUE,"GENERAL";"TAB5",#N/A,TRUE,"GENERAL"}</definedName>
    <definedName name="werfdsf" localSheetId="42" hidden="1">{"TAB1",#N/A,TRUE,"GENERAL";"TAB2",#N/A,TRUE,"GENERAL";"TAB3",#N/A,TRUE,"GENERAL";"TAB4",#N/A,TRUE,"GENERAL";"TAB5",#N/A,TRUE,"GENERAL"}</definedName>
    <definedName name="werfdsf" localSheetId="45" hidden="1">{"TAB1",#N/A,TRUE,"GENERAL";"TAB2",#N/A,TRUE,"GENERAL";"TAB3",#N/A,TRUE,"GENERAL";"TAB4",#N/A,TRUE,"GENERAL";"TAB5",#N/A,TRUE,"GENERAL"}</definedName>
    <definedName name="werfdsf" localSheetId="47" hidden="1">{"TAB1",#N/A,TRUE,"GENERAL";"TAB2",#N/A,TRUE,"GENERAL";"TAB3",#N/A,TRUE,"GENERAL";"TAB4",#N/A,TRUE,"GENERAL";"TAB5",#N/A,TRUE,"GENERAL"}</definedName>
    <definedName name="werfdsf" localSheetId="49" hidden="1">{"TAB1",#N/A,TRUE,"GENERAL";"TAB2",#N/A,TRUE,"GENERAL";"TAB3",#N/A,TRUE,"GENERAL";"TAB4",#N/A,TRUE,"GENERAL";"TAB5",#N/A,TRUE,"GENERAL"}</definedName>
    <definedName name="werfdsf" localSheetId="51" hidden="1">{"TAB1",#N/A,TRUE,"GENERAL";"TAB2",#N/A,TRUE,"GENERAL";"TAB3",#N/A,TRUE,"GENERAL";"TAB4",#N/A,TRUE,"GENERAL";"TAB5",#N/A,TRUE,"GENERAL"}</definedName>
    <definedName name="werfdsf" localSheetId="53" hidden="1">{"TAB1",#N/A,TRUE,"GENERAL";"TAB2",#N/A,TRUE,"GENERAL";"TAB3",#N/A,TRUE,"GENERAL";"TAB4",#N/A,TRUE,"GENERAL";"TAB5",#N/A,TRUE,"GENERAL"}</definedName>
    <definedName name="werfdsf" localSheetId="55" hidden="1">{"TAB1",#N/A,TRUE,"GENERAL";"TAB2",#N/A,TRUE,"GENERAL";"TAB3",#N/A,TRUE,"GENERAL";"TAB4",#N/A,TRUE,"GENERAL";"TAB5",#N/A,TRUE,"GENERAL"}</definedName>
    <definedName name="werfdsf" localSheetId="57" hidden="1">{"TAB1",#N/A,TRUE,"GENERAL";"TAB2",#N/A,TRUE,"GENERAL";"TAB3",#N/A,TRUE,"GENERAL";"TAB4",#N/A,TRUE,"GENERAL";"TAB5",#N/A,TRUE,"GENERAL"}</definedName>
    <definedName name="werfdsf" localSheetId="59" hidden="1">{"TAB1",#N/A,TRUE,"GENERAL";"TAB2",#N/A,TRUE,"GENERAL";"TAB3",#N/A,TRUE,"GENERAL";"TAB4",#N/A,TRUE,"GENERAL";"TAB5",#N/A,TRUE,"GENERAL"}</definedName>
    <definedName name="werfdsf" localSheetId="61" hidden="1">{"TAB1",#N/A,TRUE,"GENERAL";"TAB2",#N/A,TRUE,"GENERAL";"TAB3",#N/A,TRUE,"GENERAL";"TAB4",#N/A,TRUE,"GENERAL";"TAB5",#N/A,TRUE,"GENERAL"}</definedName>
    <definedName name="werfdsf" localSheetId="63" hidden="1">{"TAB1",#N/A,TRUE,"GENERAL";"TAB2",#N/A,TRUE,"GENERAL";"TAB3",#N/A,TRUE,"GENERAL";"TAB4",#N/A,TRUE,"GENERAL";"TAB5",#N/A,TRUE,"GENERAL"}</definedName>
    <definedName name="werfdsf" localSheetId="65" hidden="1">{"TAB1",#N/A,TRUE,"GENERAL";"TAB2",#N/A,TRUE,"GENERAL";"TAB3",#N/A,TRUE,"GENERAL";"TAB4",#N/A,TRUE,"GENERAL";"TAB5",#N/A,TRUE,"GENERAL"}</definedName>
    <definedName name="werfdsf" localSheetId="67" hidden="1">{"TAB1",#N/A,TRUE,"GENERAL";"TAB2",#N/A,TRUE,"GENERAL";"TAB3",#N/A,TRUE,"GENERAL";"TAB4",#N/A,TRUE,"GENERAL";"TAB5",#N/A,TRUE,"GENERAL"}</definedName>
    <definedName name="werfdsf" localSheetId="69" hidden="1">{"TAB1",#N/A,TRUE,"GENERAL";"TAB2",#N/A,TRUE,"GENERAL";"TAB3",#N/A,TRUE,"GENERAL";"TAB4",#N/A,TRUE,"GENERAL";"TAB5",#N/A,TRUE,"GENERAL"}</definedName>
    <definedName name="werfdsf" localSheetId="71" hidden="1">{"TAB1",#N/A,TRUE,"GENERAL";"TAB2",#N/A,TRUE,"GENERAL";"TAB3",#N/A,TRUE,"GENERAL";"TAB4",#N/A,TRUE,"GENERAL";"TAB5",#N/A,TRUE,"GENERAL"}</definedName>
    <definedName name="werfdsf" localSheetId="73" hidden="1">{"TAB1",#N/A,TRUE,"GENERAL";"TAB2",#N/A,TRUE,"GENERAL";"TAB3",#N/A,TRUE,"GENERAL";"TAB4",#N/A,TRUE,"GENERAL";"TAB5",#N/A,TRUE,"GENERAL"}</definedName>
    <definedName name="werfdsf" localSheetId="75" hidden="1">{"TAB1",#N/A,TRUE,"GENERAL";"TAB2",#N/A,TRUE,"GENERAL";"TAB3",#N/A,TRUE,"GENERAL";"TAB4",#N/A,TRUE,"GENERAL";"TAB5",#N/A,TRUE,"GENERAL"}</definedName>
    <definedName name="werfdsf" localSheetId="77" hidden="1">{"TAB1",#N/A,TRUE,"GENERAL";"TAB2",#N/A,TRUE,"GENERAL";"TAB3",#N/A,TRUE,"GENERAL";"TAB4",#N/A,TRUE,"GENERAL";"TAB5",#N/A,TRUE,"GENERAL"}</definedName>
    <definedName name="werfdsf" localSheetId="79"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6" hidden="1">{"via1",#N/A,TRUE,"general";"via2",#N/A,TRUE,"general";"via3",#N/A,TRUE,"general"}</definedName>
    <definedName name="werh" localSheetId="28" hidden="1">{"via1",#N/A,TRUE,"general";"via2",#N/A,TRUE,"general";"via3",#N/A,TRUE,"general"}</definedName>
    <definedName name="werh" localSheetId="30" hidden="1">{"via1",#N/A,TRUE,"general";"via2",#N/A,TRUE,"general";"via3",#N/A,TRUE,"general"}</definedName>
    <definedName name="werh" localSheetId="81" hidden="1">{"via1",#N/A,TRUE,"general";"via2",#N/A,TRUE,"general";"via3",#N/A,TRUE,"general"}</definedName>
    <definedName name="werh" localSheetId="32" hidden="1">{"via1",#N/A,TRUE,"general";"via2",#N/A,TRUE,"general";"via3",#N/A,TRUE,"general"}</definedName>
    <definedName name="werh" localSheetId="34" hidden="1">{"via1",#N/A,TRUE,"general";"via2",#N/A,TRUE,"general";"via3",#N/A,TRUE,"general"}</definedName>
    <definedName name="werh" localSheetId="36" hidden="1">{"via1",#N/A,TRUE,"general";"via2",#N/A,TRUE,"general";"via3",#N/A,TRUE,"general"}</definedName>
    <definedName name="werh" localSheetId="38" hidden="1">{"via1",#N/A,TRUE,"general";"via2",#N/A,TRUE,"general";"via3",#N/A,TRUE,"general"}</definedName>
    <definedName name="werh" localSheetId="40" hidden="1">{"via1",#N/A,TRUE,"general";"via2",#N/A,TRUE,"general";"via3",#N/A,TRUE,"general"}</definedName>
    <definedName name="werh" localSheetId="42" hidden="1">{"via1",#N/A,TRUE,"general";"via2",#N/A,TRUE,"general";"via3",#N/A,TRUE,"general"}</definedName>
    <definedName name="werh" localSheetId="45" hidden="1">{"via1",#N/A,TRUE,"general";"via2",#N/A,TRUE,"general";"via3",#N/A,TRUE,"general"}</definedName>
    <definedName name="werh" localSheetId="47" hidden="1">{"via1",#N/A,TRUE,"general";"via2",#N/A,TRUE,"general";"via3",#N/A,TRUE,"general"}</definedName>
    <definedName name="werh" localSheetId="49" hidden="1">{"via1",#N/A,TRUE,"general";"via2",#N/A,TRUE,"general";"via3",#N/A,TRUE,"general"}</definedName>
    <definedName name="werh" localSheetId="51" hidden="1">{"via1",#N/A,TRUE,"general";"via2",#N/A,TRUE,"general";"via3",#N/A,TRUE,"general"}</definedName>
    <definedName name="werh" localSheetId="53" hidden="1">{"via1",#N/A,TRUE,"general";"via2",#N/A,TRUE,"general";"via3",#N/A,TRUE,"general"}</definedName>
    <definedName name="werh" localSheetId="55" hidden="1">{"via1",#N/A,TRUE,"general";"via2",#N/A,TRUE,"general";"via3",#N/A,TRUE,"general"}</definedName>
    <definedName name="werh" localSheetId="57" hidden="1">{"via1",#N/A,TRUE,"general";"via2",#N/A,TRUE,"general";"via3",#N/A,TRUE,"general"}</definedName>
    <definedName name="werh" localSheetId="59" hidden="1">{"via1",#N/A,TRUE,"general";"via2",#N/A,TRUE,"general";"via3",#N/A,TRUE,"general"}</definedName>
    <definedName name="werh" localSheetId="61" hidden="1">{"via1",#N/A,TRUE,"general";"via2",#N/A,TRUE,"general";"via3",#N/A,TRUE,"general"}</definedName>
    <definedName name="werh" localSheetId="63" hidden="1">{"via1",#N/A,TRUE,"general";"via2",#N/A,TRUE,"general";"via3",#N/A,TRUE,"general"}</definedName>
    <definedName name="werh" localSheetId="65" hidden="1">{"via1",#N/A,TRUE,"general";"via2",#N/A,TRUE,"general";"via3",#N/A,TRUE,"general"}</definedName>
    <definedName name="werh" localSheetId="67" hidden="1">{"via1",#N/A,TRUE,"general";"via2",#N/A,TRUE,"general";"via3",#N/A,TRUE,"general"}</definedName>
    <definedName name="werh" localSheetId="69" hidden="1">{"via1",#N/A,TRUE,"general";"via2",#N/A,TRUE,"general";"via3",#N/A,TRUE,"general"}</definedName>
    <definedName name="werh" localSheetId="71" hidden="1">{"via1",#N/A,TRUE,"general";"via2",#N/A,TRUE,"general";"via3",#N/A,TRUE,"general"}</definedName>
    <definedName name="werh" localSheetId="73" hidden="1">{"via1",#N/A,TRUE,"general";"via2",#N/A,TRUE,"general";"via3",#N/A,TRUE,"general"}</definedName>
    <definedName name="werh" localSheetId="75" hidden="1">{"via1",#N/A,TRUE,"general";"via2",#N/A,TRUE,"general";"via3",#N/A,TRUE,"general"}</definedName>
    <definedName name="werh" localSheetId="77" hidden="1">{"via1",#N/A,TRUE,"general";"via2",#N/A,TRUE,"general";"via3",#N/A,TRUE,"general"}</definedName>
    <definedName name="werh" localSheetId="79"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6" hidden="1">{"via1",#N/A,TRUE,"general";"via2",#N/A,TRUE,"general";"via3",#N/A,TRUE,"general"}</definedName>
    <definedName name="wersfdfrguyo" localSheetId="28" hidden="1">{"via1",#N/A,TRUE,"general";"via2",#N/A,TRUE,"general";"via3",#N/A,TRUE,"general"}</definedName>
    <definedName name="wersfdfrguyo" localSheetId="30" hidden="1">{"via1",#N/A,TRUE,"general";"via2",#N/A,TRUE,"general";"via3",#N/A,TRUE,"general"}</definedName>
    <definedName name="wersfdfrguyo" localSheetId="81" hidden="1">{"via1",#N/A,TRUE,"general";"via2",#N/A,TRUE,"general";"via3",#N/A,TRUE,"general"}</definedName>
    <definedName name="wersfdfrguyo" localSheetId="32" hidden="1">{"via1",#N/A,TRUE,"general";"via2",#N/A,TRUE,"general";"via3",#N/A,TRUE,"general"}</definedName>
    <definedName name="wersfdfrguyo" localSheetId="34" hidden="1">{"via1",#N/A,TRUE,"general";"via2",#N/A,TRUE,"general";"via3",#N/A,TRUE,"general"}</definedName>
    <definedName name="wersfdfrguyo" localSheetId="36" hidden="1">{"via1",#N/A,TRUE,"general";"via2",#N/A,TRUE,"general";"via3",#N/A,TRUE,"general"}</definedName>
    <definedName name="wersfdfrguyo" localSheetId="38" hidden="1">{"via1",#N/A,TRUE,"general";"via2",#N/A,TRUE,"general";"via3",#N/A,TRUE,"general"}</definedName>
    <definedName name="wersfdfrguyo" localSheetId="40" hidden="1">{"via1",#N/A,TRUE,"general";"via2",#N/A,TRUE,"general";"via3",#N/A,TRUE,"general"}</definedName>
    <definedName name="wersfdfrguyo" localSheetId="42" hidden="1">{"via1",#N/A,TRUE,"general";"via2",#N/A,TRUE,"general";"via3",#N/A,TRUE,"general"}</definedName>
    <definedName name="wersfdfrguyo" localSheetId="45" hidden="1">{"via1",#N/A,TRUE,"general";"via2",#N/A,TRUE,"general";"via3",#N/A,TRUE,"general"}</definedName>
    <definedName name="wersfdfrguyo" localSheetId="47" hidden="1">{"via1",#N/A,TRUE,"general";"via2",#N/A,TRUE,"general";"via3",#N/A,TRUE,"general"}</definedName>
    <definedName name="wersfdfrguyo" localSheetId="49" hidden="1">{"via1",#N/A,TRUE,"general";"via2",#N/A,TRUE,"general";"via3",#N/A,TRUE,"general"}</definedName>
    <definedName name="wersfdfrguyo" localSheetId="51" hidden="1">{"via1",#N/A,TRUE,"general";"via2",#N/A,TRUE,"general";"via3",#N/A,TRUE,"general"}</definedName>
    <definedName name="wersfdfrguyo" localSheetId="53" hidden="1">{"via1",#N/A,TRUE,"general";"via2",#N/A,TRUE,"general";"via3",#N/A,TRUE,"general"}</definedName>
    <definedName name="wersfdfrguyo" localSheetId="55" hidden="1">{"via1",#N/A,TRUE,"general";"via2",#N/A,TRUE,"general";"via3",#N/A,TRUE,"general"}</definedName>
    <definedName name="wersfdfrguyo" localSheetId="57" hidden="1">{"via1",#N/A,TRUE,"general";"via2",#N/A,TRUE,"general";"via3",#N/A,TRUE,"general"}</definedName>
    <definedName name="wersfdfrguyo" localSheetId="59" hidden="1">{"via1",#N/A,TRUE,"general";"via2",#N/A,TRUE,"general";"via3",#N/A,TRUE,"general"}</definedName>
    <definedName name="wersfdfrguyo" localSheetId="61" hidden="1">{"via1",#N/A,TRUE,"general";"via2",#N/A,TRUE,"general";"via3",#N/A,TRUE,"general"}</definedName>
    <definedName name="wersfdfrguyo" localSheetId="63" hidden="1">{"via1",#N/A,TRUE,"general";"via2",#N/A,TRUE,"general";"via3",#N/A,TRUE,"general"}</definedName>
    <definedName name="wersfdfrguyo" localSheetId="65" hidden="1">{"via1",#N/A,TRUE,"general";"via2",#N/A,TRUE,"general";"via3",#N/A,TRUE,"general"}</definedName>
    <definedName name="wersfdfrguyo" localSheetId="67" hidden="1">{"via1",#N/A,TRUE,"general";"via2",#N/A,TRUE,"general";"via3",#N/A,TRUE,"general"}</definedName>
    <definedName name="wersfdfrguyo" localSheetId="69" hidden="1">{"via1",#N/A,TRUE,"general";"via2",#N/A,TRUE,"general";"via3",#N/A,TRUE,"general"}</definedName>
    <definedName name="wersfdfrguyo" localSheetId="71" hidden="1">{"via1",#N/A,TRUE,"general";"via2",#N/A,TRUE,"general";"via3",#N/A,TRUE,"general"}</definedName>
    <definedName name="wersfdfrguyo" localSheetId="73" hidden="1">{"via1",#N/A,TRUE,"general";"via2",#N/A,TRUE,"general";"via3",#N/A,TRUE,"general"}</definedName>
    <definedName name="wersfdfrguyo" localSheetId="75" hidden="1">{"via1",#N/A,TRUE,"general";"via2",#N/A,TRUE,"general";"via3",#N/A,TRUE,"general"}</definedName>
    <definedName name="wersfdfrguyo" localSheetId="77" hidden="1">{"via1",#N/A,TRUE,"general";"via2",#N/A,TRUE,"general";"via3",#N/A,TRUE,"general"}</definedName>
    <definedName name="wersfdfrguyo" localSheetId="79"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6" hidden="1">{"via1",#N/A,TRUE,"general";"via2",#N/A,TRUE,"general";"via3",#N/A,TRUE,"general"}</definedName>
    <definedName name="werwr" localSheetId="28" hidden="1">{"via1",#N/A,TRUE,"general";"via2",#N/A,TRUE,"general";"via3",#N/A,TRUE,"general"}</definedName>
    <definedName name="werwr" localSheetId="30" hidden="1">{"via1",#N/A,TRUE,"general";"via2",#N/A,TRUE,"general";"via3",#N/A,TRUE,"general"}</definedName>
    <definedName name="werwr" localSheetId="81" hidden="1">{"via1",#N/A,TRUE,"general";"via2",#N/A,TRUE,"general";"via3",#N/A,TRUE,"general"}</definedName>
    <definedName name="werwr" localSheetId="32" hidden="1">{"via1",#N/A,TRUE,"general";"via2",#N/A,TRUE,"general";"via3",#N/A,TRUE,"general"}</definedName>
    <definedName name="werwr" localSheetId="34" hidden="1">{"via1",#N/A,TRUE,"general";"via2",#N/A,TRUE,"general";"via3",#N/A,TRUE,"general"}</definedName>
    <definedName name="werwr" localSheetId="36" hidden="1">{"via1",#N/A,TRUE,"general";"via2",#N/A,TRUE,"general";"via3",#N/A,TRUE,"general"}</definedName>
    <definedName name="werwr" localSheetId="38" hidden="1">{"via1",#N/A,TRUE,"general";"via2",#N/A,TRUE,"general";"via3",#N/A,TRUE,"general"}</definedName>
    <definedName name="werwr" localSheetId="40" hidden="1">{"via1",#N/A,TRUE,"general";"via2",#N/A,TRUE,"general";"via3",#N/A,TRUE,"general"}</definedName>
    <definedName name="werwr" localSheetId="42" hidden="1">{"via1",#N/A,TRUE,"general";"via2",#N/A,TRUE,"general";"via3",#N/A,TRUE,"general"}</definedName>
    <definedName name="werwr" localSheetId="45" hidden="1">{"via1",#N/A,TRUE,"general";"via2",#N/A,TRUE,"general";"via3",#N/A,TRUE,"general"}</definedName>
    <definedName name="werwr" localSheetId="47" hidden="1">{"via1",#N/A,TRUE,"general";"via2",#N/A,TRUE,"general";"via3",#N/A,TRUE,"general"}</definedName>
    <definedName name="werwr" localSheetId="49" hidden="1">{"via1",#N/A,TRUE,"general";"via2",#N/A,TRUE,"general";"via3",#N/A,TRUE,"general"}</definedName>
    <definedName name="werwr" localSheetId="51" hidden="1">{"via1",#N/A,TRUE,"general";"via2",#N/A,TRUE,"general";"via3",#N/A,TRUE,"general"}</definedName>
    <definedName name="werwr" localSheetId="53" hidden="1">{"via1",#N/A,TRUE,"general";"via2",#N/A,TRUE,"general";"via3",#N/A,TRUE,"general"}</definedName>
    <definedName name="werwr" localSheetId="55" hidden="1">{"via1",#N/A,TRUE,"general";"via2",#N/A,TRUE,"general";"via3",#N/A,TRUE,"general"}</definedName>
    <definedName name="werwr" localSheetId="57" hidden="1">{"via1",#N/A,TRUE,"general";"via2",#N/A,TRUE,"general";"via3",#N/A,TRUE,"general"}</definedName>
    <definedName name="werwr" localSheetId="59" hidden="1">{"via1",#N/A,TRUE,"general";"via2",#N/A,TRUE,"general";"via3",#N/A,TRUE,"general"}</definedName>
    <definedName name="werwr" localSheetId="61" hidden="1">{"via1",#N/A,TRUE,"general";"via2",#N/A,TRUE,"general";"via3",#N/A,TRUE,"general"}</definedName>
    <definedName name="werwr" localSheetId="63" hidden="1">{"via1",#N/A,TRUE,"general";"via2",#N/A,TRUE,"general";"via3",#N/A,TRUE,"general"}</definedName>
    <definedName name="werwr" localSheetId="65" hidden="1">{"via1",#N/A,TRUE,"general";"via2",#N/A,TRUE,"general";"via3",#N/A,TRUE,"general"}</definedName>
    <definedName name="werwr" localSheetId="67" hidden="1">{"via1",#N/A,TRUE,"general";"via2",#N/A,TRUE,"general";"via3",#N/A,TRUE,"general"}</definedName>
    <definedName name="werwr" localSheetId="69" hidden="1">{"via1",#N/A,TRUE,"general";"via2",#N/A,TRUE,"general";"via3",#N/A,TRUE,"general"}</definedName>
    <definedName name="werwr" localSheetId="71" hidden="1">{"via1",#N/A,TRUE,"general";"via2",#N/A,TRUE,"general";"via3",#N/A,TRUE,"general"}</definedName>
    <definedName name="werwr" localSheetId="73" hidden="1">{"via1",#N/A,TRUE,"general";"via2",#N/A,TRUE,"general";"via3",#N/A,TRUE,"general"}</definedName>
    <definedName name="werwr" localSheetId="75" hidden="1">{"via1",#N/A,TRUE,"general";"via2",#N/A,TRUE,"general";"via3",#N/A,TRUE,"general"}</definedName>
    <definedName name="werwr" localSheetId="77" hidden="1">{"via1",#N/A,TRUE,"general";"via2",#N/A,TRUE,"general";"via3",#N/A,TRUE,"general"}</definedName>
    <definedName name="werwr" localSheetId="79"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6"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8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40" hidden="1">{"TAB1",#N/A,TRUE,"GENERAL";"TAB2",#N/A,TRUE,"GENERAL";"TAB3",#N/A,TRUE,"GENERAL";"TAB4",#N/A,TRUE,"GENERAL";"TAB5",#N/A,TRUE,"GENERAL"}</definedName>
    <definedName name="WERWVN" localSheetId="42" hidden="1">{"TAB1",#N/A,TRUE,"GENERAL";"TAB2",#N/A,TRUE,"GENERAL";"TAB3",#N/A,TRUE,"GENERAL";"TAB4",#N/A,TRUE,"GENERAL";"TAB5",#N/A,TRUE,"GENERAL"}</definedName>
    <definedName name="WERWVN" localSheetId="45" hidden="1">{"TAB1",#N/A,TRUE,"GENERAL";"TAB2",#N/A,TRUE,"GENERAL";"TAB3",#N/A,TRUE,"GENERAL";"TAB4",#N/A,TRUE,"GENERAL";"TAB5",#N/A,TRUE,"GENERAL"}</definedName>
    <definedName name="WERWVN" localSheetId="47" hidden="1">{"TAB1",#N/A,TRUE,"GENERAL";"TAB2",#N/A,TRUE,"GENERAL";"TAB3",#N/A,TRUE,"GENERAL";"TAB4",#N/A,TRUE,"GENERAL";"TAB5",#N/A,TRUE,"GENERAL"}</definedName>
    <definedName name="WERWVN" localSheetId="49" hidden="1">{"TAB1",#N/A,TRUE,"GENERAL";"TAB2",#N/A,TRUE,"GENERAL";"TAB3",#N/A,TRUE,"GENERAL";"TAB4",#N/A,TRUE,"GENERAL";"TAB5",#N/A,TRUE,"GENERAL"}</definedName>
    <definedName name="WERWVN" localSheetId="51" hidden="1">{"TAB1",#N/A,TRUE,"GENERAL";"TAB2",#N/A,TRUE,"GENERAL";"TAB3",#N/A,TRUE,"GENERAL";"TAB4",#N/A,TRUE,"GENERAL";"TAB5",#N/A,TRUE,"GENERAL"}</definedName>
    <definedName name="WERWVN" localSheetId="53" hidden="1">{"TAB1",#N/A,TRUE,"GENERAL";"TAB2",#N/A,TRUE,"GENERAL";"TAB3",#N/A,TRUE,"GENERAL";"TAB4",#N/A,TRUE,"GENERAL";"TAB5",#N/A,TRUE,"GENERAL"}</definedName>
    <definedName name="WERWVN" localSheetId="55" hidden="1">{"TAB1",#N/A,TRUE,"GENERAL";"TAB2",#N/A,TRUE,"GENERAL";"TAB3",#N/A,TRUE,"GENERAL";"TAB4",#N/A,TRUE,"GENERAL";"TAB5",#N/A,TRUE,"GENERAL"}</definedName>
    <definedName name="WERWVN" localSheetId="57" hidden="1">{"TAB1",#N/A,TRUE,"GENERAL";"TAB2",#N/A,TRUE,"GENERAL";"TAB3",#N/A,TRUE,"GENERAL";"TAB4",#N/A,TRUE,"GENERAL";"TAB5",#N/A,TRUE,"GENERAL"}</definedName>
    <definedName name="WERWVN" localSheetId="59" hidden="1">{"TAB1",#N/A,TRUE,"GENERAL";"TAB2",#N/A,TRUE,"GENERAL";"TAB3",#N/A,TRUE,"GENERAL";"TAB4",#N/A,TRUE,"GENERAL";"TAB5",#N/A,TRUE,"GENERAL"}</definedName>
    <definedName name="WERWVN" localSheetId="61" hidden="1">{"TAB1",#N/A,TRUE,"GENERAL";"TAB2",#N/A,TRUE,"GENERAL";"TAB3",#N/A,TRUE,"GENERAL";"TAB4",#N/A,TRUE,"GENERAL";"TAB5",#N/A,TRUE,"GENERAL"}</definedName>
    <definedName name="WERWVN" localSheetId="63" hidden="1">{"TAB1",#N/A,TRUE,"GENERAL";"TAB2",#N/A,TRUE,"GENERAL";"TAB3",#N/A,TRUE,"GENERAL";"TAB4",#N/A,TRUE,"GENERAL";"TAB5",#N/A,TRUE,"GENERAL"}</definedName>
    <definedName name="WERWVN" localSheetId="65" hidden="1">{"TAB1",#N/A,TRUE,"GENERAL";"TAB2",#N/A,TRUE,"GENERAL";"TAB3",#N/A,TRUE,"GENERAL";"TAB4",#N/A,TRUE,"GENERAL";"TAB5",#N/A,TRUE,"GENERAL"}</definedName>
    <definedName name="WERWVN" localSheetId="67" hidden="1">{"TAB1",#N/A,TRUE,"GENERAL";"TAB2",#N/A,TRUE,"GENERAL";"TAB3",#N/A,TRUE,"GENERAL";"TAB4",#N/A,TRUE,"GENERAL";"TAB5",#N/A,TRUE,"GENERAL"}</definedName>
    <definedName name="WERWVN" localSheetId="69" hidden="1">{"TAB1",#N/A,TRUE,"GENERAL";"TAB2",#N/A,TRUE,"GENERAL";"TAB3",#N/A,TRUE,"GENERAL";"TAB4",#N/A,TRUE,"GENERAL";"TAB5",#N/A,TRUE,"GENERAL"}</definedName>
    <definedName name="WERWVN" localSheetId="71" hidden="1">{"TAB1",#N/A,TRUE,"GENERAL";"TAB2",#N/A,TRUE,"GENERAL";"TAB3",#N/A,TRUE,"GENERAL";"TAB4",#N/A,TRUE,"GENERAL";"TAB5",#N/A,TRUE,"GENERAL"}</definedName>
    <definedName name="WERWVN" localSheetId="73" hidden="1">{"TAB1",#N/A,TRUE,"GENERAL";"TAB2",#N/A,TRUE,"GENERAL";"TAB3",#N/A,TRUE,"GENERAL";"TAB4",#N/A,TRUE,"GENERAL";"TAB5",#N/A,TRUE,"GENERAL"}</definedName>
    <definedName name="WERWVN" localSheetId="75" hidden="1">{"TAB1",#N/A,TRUE,"GENERAL";"TAB2",#N/A,TRUE,"GENERAL";"TAB3",#N/A,TRUE,"GENERAL";"TAB4",#N/A,TRUE,"GENERAL";"TAB5",#N/A,TRUE,"GENERAL"}</definedName>
    <definedName name="WERWVN" localSheetId="77" hidden="1">{"TAB1",#N/A,TRUE,"GENERAL";"TAB2",#N/A,TRUE,"GENERAL";"TAB3",#N/A,TRUE,"GENERAL";"TAB4",#N/A,TRUE,"GENERAL";"TAB5",#N/A,TRUE,"GENERAL"}</definedName>
    <definedName name="WERWVN" localSheetId="79"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6" hidden="1">{"via1",#N/A,TRUE,"general";"via2",#N/A,TRUE,"general";"via3",#N/A,TRUE,"general"}</definedName>
    <definedName name="wetrew" localSheetId="28" hidden="1">{"via1",#N/A,TRUE,"general";"via2",#N/A,TRUE,"general";"via3",#N/A,TRUE,"general"}</definedName>
    <definedName name="wetrew" localSheetId="30" hidden="1">{"via1",#N/A,TRUE,"general";"via2",#N/A,TRUE,"general";"via3",#N/A,TRUE,"general"}</definedName>
    <definedName name="wetrew" localSheetId="81" hidden="1">{"via1",#N/A,TRUE,"general";"via2",#N/A,TRUE,"general";"via3",#N/A,TRUE,"general"}</definedName>
    <definedName name="wetrew" localSheetId="32" hidden="1">{"via1",#N/A,TRUE,"general";"via2",#N/A,TRUE,"general";"via3",#N/A,TRUE,"general"}</definedName>
    <definedName name="wetrew" localSheetId="34" hidden="1">{"via1",#N/A,TRUE,"general";"via2",#N/A,TRUE,"general";"via3",#N/A,TRUE,"general"}</definedName>
    <definedName name="wetrew" localSheetId="36" hidden="1">{"via1",#N/A,TRUE,"general";"via2",#N/A,TRUE,"general";"via3",#N/A,TRUE,"general"}</definedName>
    <definedName name="wetrew" localSheetId="38" hidden="1">{"via1",#N/A,TRUE,"general";"via2",#N/A,TRUE,"general";"via3",#N/A,TRUE,"general"}</definedName>
    <definedName name="wetrew" localSheetId="40" hidden="1">{"via1",#N/A,TRUE,"general";"via2",#N/A,TRUE,"general";"via3",#N/A,TRUE,"general"}</definedName>
    <definedName name="wetrew" localSheetId="42" hidden="1">{"via1",#N/A,TRUE,"general";"via2",#N/A,TRUE,"general";"via3",#N/A,TRUE,"general"}</definedName>
    <definedName name="wetrew" localSheetId="45" hidden="1">{"via1",#N/A,TRUE,"general";"via2",#N/A,TRUE,"general";"via3",#N/A,TRUE,"general"}</definedName>
    <definedName name="wetrew" localSheetId="47" hidden="1">{"via1",#N/A,TRUE,"general";"via2",#N/A,TRUE,"general";"via3",#N/A,TRUE,"general"}</definedName>
    <definedName name="wetrew" localSheetId="49" hidden="1">{"via1",#N/A,TRUE,"general";"via2",#N/A,TRUE,"general";"via3",#N/A,TRUE,"general"}</definedName>
    <definedName name="wetrew" localSheetId="51" hidden="1">{"via1",#N/A,TRUE,"general";"via2",#N/A,TRUE,"general";"via3",#N/A,TRUE,"general"}</definedName>
    <definedName name="wetrew" localSheetId="53" hidden="1">{"via1",#N/A,TRUE,"general";"via2",#N/A,TRUE,"general";"via3",#N/A,TRUE,"general"}</definedName>
    <definedName name="wetrew" localSheetId="55" hidden="1">{"via1",#N/A,TRUE,"general";"via2",#N/A,TRUE,"general";"via3",#N/A,TRUE,"general"}</definedName>
    <definedName name="wetrew" localSheetId="57" hidden="1">{"via1",#N/A,TRUE,"general";"via2",#N/A,TRUE,"general";"via3",#N/A,TRUE,"general"}</definedName>
    <definedName name="wetrew" localSheetId="59" hidden="1">{"via1",#N/A,TRUE,"general";"via2",#N/A,TRUE,"general";"via3",#N/A,TRUE,"general"}</definedName>
    <definedName name="wetrew" localSheetId="61" hidden="1">{"via1",#N/A,TRUE,"general";"via2",#N/A,TRUE,"general";"via3",#N/A,TRUE,"general"}</definedName>
    <definedName name="wetrew" localSheetId="63" hidden="1">{"via1",#N/A,TRUE,"general";"via2",#N/A,TRUE,"general";"via3",#N/A,TRUE,"general"}</definedName>
    <definedName name="wetrew" localSheetId="65" hidden="1">{"via1",#N/A,TRUE,"general";"via2",#N/A,TRUE,"general";"via3",#N/A,TRUE,"general"}</definedName>
    <definedName name="wetrew" localSheetId="67" hidden="1">{"via1",#N/A,TRUE,"general";"via2",#N/A,TRUE,"general";"via3",#N/A,TRUE,"general"}</definedName>
    <definedName name="wetrew" localSheetId="69" hidden="1">{"via1",#N/A,TRUE,"general";"via2",#N/A,TRUE,"general";"via3",#N/A,TRUE,"general"}</definedName>
    <definedName name="wetrew" localSheetId="71" hidden="1">{"via1",#N/A,TRUE,"general";"via2",#N/A,TRUE,"general";"via3",#N/A,TRUE,"general"}</definedName>
    <definedName name="wetrew" localSheetId="73" hidden="1">{"via1",#N/A,TRUE,"general";"via2",#N/A,TRUE,"general";"via3",#N/A,TRUE,"general"}</definedName>
    <definedName name="wetrew" localSheetId="75" hidden="1">{"via1",#N/A,TRUE,"general";"via2",#N/A,TRUE,"general";"via3",#N/A,TRUE,"general"}</definedName>
    <definedName name="wetrew" localSheetId="77" hidden="1">{"via1",#N/A,TRUE,"general";"via2",#N/A,TRUE,"general";"via3",#N/A,TRUE,"general"}</definedName>
    <definedName name="wetrew" localSheetId="79"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6" hidden="1">{"via1",#N/A,TRUE,"general";"via2",#N/A,TRUE,"general";"via3",#N/A,TRUE,"general"}</definedName>
    <definedName name="wettt" localSheetId="28" hidden="1">{"via1",#N/A,TRUE,"general";"via2",#N/A,TRUE,"general";"via3",#N/A,TRUE,"general"}</definedName>
    <definedName name="wettt" localSheetId="30" hidden="1">{"via1",#N/A,TRUE,"general";"via2",#N/A,TRUE,"general";"via3",#N/A,TRUE,"general"}</definedName>
    <definedName name="wettt" localSheetId="81" hidden="1">{"via1",#N/A,TRUE,"general";"via2",#N/A,TRUE,"general";"via3",#N/A,TRUE,"general"}</definedName>
    <definedName name="wettt" localSheetId="32" hidden="1">{"via1",#N/A,TRUE,"general";"via2",#N/A,TRUE,"general";"via3",#N/A,TRUE,"general"}</definedName>
    <definedName name="wettt" localSheetId="34" hidden="1">{"via1",#N/A,TRUE,"general";"via2",#N/A,TRUE,"general";"via3",#N/A,TRUE,"general"}</definedName>
    <definedName name="wettt" localSheetId="36" hidden="1">{"via1",#N/A,TRUE,"general";"via2",#N/A,TRUE,"general";"via3",#N/A,TRUE,"general"}</definedName>
    <definedName name="wettt" localSheetId="38" hidden="1">{"via1",#N/A,TRUE,"general";"via2",#N/A,TRUE,"general";"via3",#N/A,TRUE,"general"}</definedName>
    <definedName name="wettt" localSheetId="40" hidden="1">{"via1",#N/A,TRUE,"general";"via2",#N/A,TRUE,"general";"via3",#N/A,TRUE,"general"}</definedName>
    <definedName name="wettt" localSheetId="42" hidden="1">{"via1",#N/A,TRUE,"general";"via2",#N/A,TRUE,"general";"via3",#N/A,TRUE,"general"}</definedName>
    <definedName name="wettt" localSheetId="45" hidden="1">{"via1",#N/A,TRUE,"general";"via2",#N/A,TRUE,"general";"via3",#N/A,TRUE,"general"}</definedName>
    <definedName name="wettt" localSheetId="47" hidden="1">{"via1",#N/A,TRUE,"general";"via2",#N/A,TRUE,"general";"via3",#N/A,TRUE,"general"}</definedName>
    <definedName name="wettt" localSheetId="49" hidden="1">{"via1",#N/A,TRUE,"general";"via2",#N/A,TRUE,"general";"via3",#N/A,TRUE,"general"}</definedName>
    <definedName name="wettt" localSheetId="51" hidden="1">{"via1",#N/A,TRUE,"general";"via2",#N/A,TRUE,"general";"via3",#N/A,TRUE,"general"}</definedName>
    <definedName name="wettt" localSheetId="53" hidden="1">{"via1",#N/A,TRUE,"general";"via2",#N/A,TRUE,"general";"via3",#N/A,TRUE,"general"}</definedName>
    <definedName name="wettt" localSheetId="55" hidden="1">{"via1",#N/A,TRUE,"general";"via2",#N/A,TRUE,"general";"via3",#N/A,TRUE,"general"}</definedName>
    <definedName name="wettt" localSheetId="57" hidden="1">{"via1",#N/A,TRUE,"general";"via2",#N/A,TRUE,"general";"via3",#N/A,TRUE,"general"}</definedName>
    <definedName name="wettt" localSheetId="59" hidden="1">{"via1",#N/A,TRUE,"general";"via2",#N/A,TRUE,"general";"via3",#N/A,TRUE,"general"}</definedName>
    <definedName name="wettt" localSheetId="61" hidden="1">{"via1",#N/A,TRUE,"general";"via2",#N/A,TRUE,"general";"via3",#N/A,TRUE,"general"}</definedName>
    <definedName name="wettt" localSheetId="63" hidden="1">{"via1",#N/A,TRUE,"general";"via2",#N/A,TRUE,"general";"via3",#N/A,TRUE,"general"}</definedName>
    <definedName name="wettt" localSheetId="65" hidden="1">{"via1",#N/A,TRUE,"general";"via2",#N/A,TRUE,"general";"via3",#N/A,TRUE,"general"}</definedName>
    <definedName name="wettt" localSheetId="67" hidden="1">{"via1",#N/A,TRUE,"general";"via2",#N/A,TRUE,"general";"via3",#N/A,TRUE,"general"}</definedName>
    <definedName name="wettt" localSheetId="69" hidden="1">{"via1",#N/A,TRUE,"general";"via2",#N/A,TRUE,"general";"via3",#N/A,TRUE,"general"}</definedName>
    <definedName name="wettt" localSheetId="71" hidden="1">{"via1",#N/A,TRUE,"general";"via2",#N/A,TRUE,"general";"via3",#N/A,TRUE,"general"}</definedName>
    <definedName name="wettt" localSheetId="73" hidden="1">{"via1",#N/A,TRUE,"general";"via2",#N/A,TRUE,"general";"via3",#N/A,TRUE,"general"}</definedName>
    <definedName name="wettt" localSheetId="75" hidden="1">{"via1",#N/A,TRUE,"general";"via2",#N/A,TRUE,"general";"via3",#N/A,TRUE,"general"}</definedName>
    <definedName name="wettt" localSheetId="77" hidden="1">{"via1",#N/A,TRUE,"general";"via2",#N/A,TRUE,"general";"via3",#N/A,TRUE,"general"}</definedName>
    <definedName name="wettt" localSheetId="79"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6" hidden="1">{"via1",#N/A,TRUE,"general";"via2",#N/A,TRUE,"general";"via3",#N/A,TRUE,"general"}</definedName>
    <definedName name="wetwretd" localSheetId="28" hidden="1">{"via1",#N/A,TRUE,"general";"via2",#N/A,TRUE,"general";"via3",#N/A,TRUE,"general"}</definedName>
    <definedName name="wetwretd" localSheetId="30" hidden="1">{"via1",#N/A,TRUE,"general";"via2",#N/A,TRUE,"general";"via3",#N/A,TRUE,"general"}</definedName>
    <definedName name="wetwretd" localSheetId="81" hidden="1">{"via1",#N/A,TRUE,"general";"via2",#N/A,TRUE,"general";"via3",#N/A,TRUE,"general"}</definedName>
    <definedName name="wetwretd" localSheetId="32" hidden="1">{"via1",#N/A,TRUE,"general";"via2",#N/A,TRUE,"general";"via3",#N/A,TRUE,"general"}</definedName>
    <definedName name="wetwretd" localSheetId="34" hidden="1">{"via1",#N/A,TRUE,"general";"via2",#N/A,TRUE,"general";"via3",#N/A,TRUE,"general"}</definedName>
    <definedName name="wetwretd" localSheetId="36" hidden="1">{"via1",#N/A,TRUE,"general";"via2",#N/A,TRUE,"general";"via3",#N/A,TRUE,"general"}</definedName>
    <definedName name="wetwretd" localSheetId="38" hidden="1">{"via1",#N/A,TRUE,"general";"via2",#N/A,TRUE,"general";"via3",#N/A,TRUE,"general"}</definedName>
    <definedName name="wetwretd" localSheetId="40" hidden="1">{"via1",#N/A,TRUE,"general";"via2",#N/A,TRUE,"general";"via3",#N/A,TRUE,"general"}</definedName>
    <definedName name="wetwretd" localSheetId="42" hidden="1">{"via1",#N/A,TRUE,"general";"via2",#N/A,TRUE,"general";"via3",#N/A,TRUE,"general"}</definedName>
    <definedName name="wetwretd" localSheetId="45" hidden="1">{"via1",#N/A,TRUE,"general";"via2",#N/A,TRUE,"general";"via3",#N/A,TRUE,"general"}</definedName>
    <definedName name="wetwretd" localSheetId="47" hidden="1">{"via1",#N/A,TRUE,"general";"via2",#N/A,TRUE,"general";"via3",#N/A,TRUE,"general"}</definedName>
    <definedName name="wetwretd" localSheetId="49" hidden="1">{"via1",#N/A,TRUE,"general";"via2",#N/A,TRUE,"general";"via3",#N/A,TRUE,"general"}</definedName>
    <definedName name="wetwretd" localSheetId="51" hidden="1">{"via1",#N/A,TRUE,"general";"via2",#N/A,TRUE,"general";"via3",#N/A,TRUE,"general"}</definedName>
    <definedName name="wetwretd" localSheetId="53" hidden="1">{"via1",#N/A,TRUE,"general";"via2",#N/A,TRUE,"general";"via3",#N/A,TRUE,"general"}</definedName>
    <definedName name="wetwretd" localSheetId="55" hidden="1">{"via1",#N/A,TRUE,"general";"via2",#N/A,TRUE,"general";"via3",#N/A,TRUE,"general"}</definedName>
    <definedName name="wetwretd" localSheetId="57" hidden="1">{"via1",#N/A,TRUE,"general";"via2",#N/A,TRUE,"general";"via3",#N/A,TRUE,"general"}</definedName>
    <definedName name="wetwretd" localSheetId="59" hidden="1">{"via1",#N/A,TRUE,"general";"via2",#N/A,TRUE,"general";"via3",#N/A,TRUE,"general"}</definedName>
    <definedName name="wetwretd" localSheetId="61" hidden="1">{"via1",#N/A,TRUE,"general";"via2",#N/A,TRUE,"general";"via3",#N/A,TRUE,"general"}</definedName>
    <definedName name="wetwretd" localSheetId="63" hidden="1">{"via1",#N/A,TRUE,"general";"via2",#N/A,TRUE,"general";"via3",#N/A,TRUE,"general"}</definedName>
    <definedName name="wetwretd" localSheetId="65" hidden="1">{"via1",#N/A,TRUE,"general";"via2",#N/A,TRUE,"general";"via3",#N/A,TRUE,"general"}</definedName>
    <definedName name="wetwretd" localSheetId="67" hidden="1">{"via1",#N/A,TRUE,"general";"via2",#N/A,TRUE,"general";"via3",#N/A,TRUE,"general"}</definedName>
    <definedName name="wetwretd" localSheetId="69" hidden="1">{"via1",#N/A,TRUE,"general";"via2",#N/A,TRUE,"general";"via3",#N/A,TRUE,"general"}</definedName>
    <definedName name="wetwretd" localSheetId="71" hidden="1">{"via1",#N/A,TRUE,"general";"via2",#N/A,TRUE,"general";"via3",#N/A,TRUE,"general"}</definedName>
    <definedName name="wetwretd" localSheetId="73" hidden="1">{"via1",#N/A,TRUE,"general";"via2",#N/A,TRUE,"general";"via3",#N/A,TRUE,"general"}</definedName>
    <definedName name="wetwretd" localSheetId="75" hidden="1">{"via1",#N/A,TRUE,"general";"via2",#N/A,TRUE,"general";"via3",#N/A,TRUE,"general"}</definedName>
    <definedName name="wetwretd" localSheetId="77" hidden="1">{"via1",#N/A,TRUE,"general";"via2",#N/A,TRUE,"general";"via3",#N/A,TRUE,"general"}</definedName>
    <definedName name="wetwretd" localSheetId="79"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6" hidden="1">{"via1",#N/A,TRUE,"general";"via2",#N/A,TRUE,"general";"via3",#N/A,TRUE,"general"}</definedName>
    <definedName name="wew" localSheetId="28" hidden="1">{"via1",#N/A,TRUE,"general";"via2",#N/A,TRUE,"general";"via3",#N/A,TRUE,"general"}</definedName>
    <definedName name="wew" localSheetId="30" hidden="1">{"via1",#N/A,TRUE,"general";"via2",#N/A,TRUE,"general";"via3",#N/A,TRUE,"general"}</definedName>
    <definedName name="wew" localSheetId="81" hidden="1">{"via1",#N/A,TRUE,"general";"via2",#N/A,TRUE,"general";"via3",#N/A,TRUE,"general"}</definedName>
    <definedName name="wew" localSheetId="32" hidden="1">{"via1",#N/A,TRUE,"general";"via2",#N/A,TRUE,"general";"via3",#N/A,TRUE,"general"}</definedName>
    <definedName name="wew" localSheetId="34" hidden="1">{"via1",#N/A,TRUE,"general";"via2",#N/A,TRUE,"general";"via3",#N/A,TRUE,"general"}</definedName>
    <definedName name="wew" localSheetId="36" hidden="1">{"via1",#N/A,TRUE,"general";"via2",#N/A,TRUE,"general";"via3",#N/A,TRUE,"general"}</definedName>
    <definedName name="wew" localSheetId="38" hidden="1">{"via1",#N/A,TRUE,"general";"via2",#N/A,TRUE,"general";"via3",#N/A,TRUE,"general"}</definedName>
    <definedName name="wew" localSheetId="40" hidden="1">{"via1",#N/A,TRUE,"general";"via2",#N/A,TRUE,"general";"via3",#N/A,TRUE,"general"}</definedName>
    <definedName name="wew" localSheetId="42" hidden="1">{"via1",#N/A,TRUE,"general";"via2",#N/A,TRUE,"general";"via3",#N/A,TRUE,"general"}</definedName>
    <definedName name="wew" localSheetId="45" hidden="1">{"via1",#N/A,TRUE,"general";"via2",#N/A,TRUE,"general";"via3",#N/A,TRUE,"general"}</definedName>
    <definedName name="wew" localSheetId="47" hidden="1">{"via1",#N/A,TRUE,"general";"via2",#N/A,TRUE,"general";"via3",#N/A,TRUE,"general"}</definedName>
    <definedName name="wew" localSheetId="49" hidden="1">{"via1",#N/A,TRUE,"general";"via2",#N/A,TRUE,"general";"via3",#N/A,TRUE,"general"}</definedName>
    <definedName name="wew" localSheetId="51" hidden="1">{"via1",#N/A,TRUE,"general";"via2",#N/A,TRUE,"general";"via3",#N/A,TRUE,"general"}</definedName>
    <definedName name="wew" localSheetId="53" hidden="1">{"via1",#N/A,TRUE,"general";"via2",#N/A,TRUE,"general";"via3",#N/A,TRUE,"general"}</definedName>
    <definedName name="wew" localSheetId="55" hidden="1">{"via1",#N/A,TRUE,"general";"via2",#N/A,TRUE,"general";"via3",#N/A,TRUE,"general"}</definedName>
    <definedName name="wew" localSheetId="57" hidden="1">{"via1",#N/A,TRUE,"general";"via2",#N/A,TRUE,"general";"via3",#N/A,TRUE,"general"}</definedName>
    <definedName name="wew" localSheetId="59" hidden="1">{"via1",#N/A,TRUE,"general";"via2",#N/A,TRUE,"general";"via3",#N/A,TRUE,"general"}</definedName>
    <definedName name="wew" localSheetId="61" hidden="1">{"via1",#N/A,TRUE,"general";"via2",#N/A,TRUE,"general";"via3",#N/A,TRUE,"general"}</definedName>
    <definedName name="wew" localSheetId="63" hidden="1">{"via1",#N/A,TRUE,"general";"via2",#N/A,TRUE,"general";"via3",#N/A,TRUE,"general"}</definedName>
    <definedName name="wew" localSheetId="65" hidden="1">{"via1",#N/A,TRUE,"general";"via2",#N/A,TRUE,"general";"via3",#N/A,TRUE,"general"}</definedName>
    <definedName name="wew" localSheetId="67" hidden="1">{"via1",#N/A,TRUE,"general";"via2",#N/A,TRUE,"general";"via3",#N/A,TRUE,"general"}</definedName>
    <definedName name="wew" localSheetId="69" hidden="1">{"via1",#N/A,TRUE,"general";"via2",#N/A,TRUE,"general";"via3",#N/A,TRUE,"general"}</definedName>
    <definedName name="wew" localSheetId="71" hidden="1">{"via1",#N/A,TRUE,"general";"via2",#N/A,TRUE,"general";"via3",#N/A,TRUE,"general"}</definedName>
    <definedName name="wew" localSheetId="73" hidden="1">{"via1",#N/A,TRUE,"general";"via2",#N/A,TRUE,"general";"via3",#N/A,TRUE,"general"}</definedName>
    <definedName name="wew" localSheetId="75" hidden="1">{"via1",#N/A,TRUE,"general";"via2",#N/A,TRUE,"general";"via3",#N/A,TRUE,"general"}</definedName>
    <definedName name="wew" localSheetId="77" hidden="1">{"via1",#N/A,TRUE,"general";"via2",#N/A,TRUE,"general";"via3",#N/A,TRUE,"general"}</definedName>
    <definedName name="wew" localSheetId="79"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6" hidden="1">{"via1",#N/A,TRUE,"general";"via2",#N/A,TRUE,"general";"via3",#N/A,TRUE,"general"}</definedName>
    <definedName name="wffag" localSheetId="28" hidden="1">{"via1",#N/A,TRUE,"general";"via2",#N/A,TRUE,"general";"via3",#N/A,TRUE,"general"}</definedName>
    <definedName name="wffag" localSheetId="30" hidden="1">{"via1",#N/A,TRUE,"general";"via2",#N/A,TRUE,"general";"via3",#N/A,TRUE,"general"}</definedName>
    <definedName name="wffag" localSheetId="81" hidden="1">{"via1",#N/A,TRUE,"general";"via2",#N/A,TRUE,"general";"via3",#N/A,TRUE,"general"}</definedName>
    <definedName name="wffag" localSheetId="32" hidden="1">{"via1",#N/A,TRUE,"general";"via2",#N/A,TRUE,"general";"via3",#N/A,TRUE,"general"}</definedName>
    <definedName name="wffag" localSheetId="34" hidden="1">{"via1",#N/A,TRUE,"general";"via2",#N/A,TRUE,"general";"via3",#N/A,TRUE,"general"}</definedName>
    <definedName name="wffag" localSheetId="36" hidden="1">{"via1",#N/A,TRUE,"general";"via2",#N/A,TRUE,"general";"via3",#N/A,TRUE,"general"}</definedName>
    <definedName name="wffag" localSheetId="38" hidden="1">{"via1",#N/A,TRUE,"general";"via2",#N/A,TRUE,"general";"via3",#N/A,TRUE,"general"}</definedName>
    <definedName name="wffag" localSheetId="40" hidden="1">{"via1",#N/A,TRUE,"general";"via2",#N/A,TRUE,"general";"via3",#N/A,TRUE,"general"}</definedName>
    <definedName name="wffag" localSheetId="42" hidden="1">{"via1",#N/A,TRUE,"general";"via2",#N/A,TRUE,"general";"via3",#N/A,TRUE,"general"}</definedName>
    <definedName name="wffag" localSheetId="45" hidden="1">{"via1",#N/A,TRUE,"general";"via2",#N/A,TRUE,"general";"via3",#N/A,TRUE,"general"}</definedName>
    <definedName name="wffag" localSheetId="47" hidden="1">{"via1",#N/A,TRUE,"general";"via2",#N/A,TRUE,"general";"via3",#N/A,TRUE,"general"}</definedName>
    <definedName name="wffag" localSheetId="49" hidden="1">{"via1",#N/A,TRUE,"general";"via2",#N/A,TRUE,"general";"via3",#N/A,TRUE,"general"}</definedName>
    <definedName name="wffag" localSheetId="51" hidden="1">{"via1",#N/A,TRUE,"general";"via2",#N/A,TRUE,"general";"via3",#N/A,TRUE,"general"}</definedName>
    <definedName name="wffag" localSheetId="53" hidden="1">{"via1",#N/A,TRUE,"general";"via2",#N/A,TRUE,"general";"via3",#N/A,TRUE,"general"}</definedName>
    <definedName name="wffag" localSheetId="55" hidden="1">{"via1",#N/A,TRUE,"general";"via2",#N/A,TRUE,"general";"via3",#N/A,TRUE,"general"}</definedName>
    <definedName name="wffag" localSheetId="57" hidden="1">{"via1",#N/A,TRUE,"general";"via2",#N/A,TRUE,"general";"via3",#N/A,TRUE,"general"}</definedName>
    <definedName name="wffag" localSheetId="59" hidden="1">{"via1",#N/A,TRUE,"general";"via2",#N/A,TRUE,"general";"via3",#N/A,TRUE,"general"}</definedName>
    <definedName name="wffag" localSheetId="61" hidden="1">{"via1",#N/A,TRUE,"general";"via2",#N/A,TRUE,"general";"via3",#N/A,TRUE,"general"}</definedName>
    <definedName name="wffag" localSheetId="63" hidden="1">{"via1",#N/A,TRUE,"general";"via2",#N/A,TRUE,"general";"via3",#N/A,TRUE,"general"}</definedName>
    <definedName name="wffag" localSheetId="65" hidden="1">{"via1",#N/A,TRUE,"general";"via2",#N/A,TRUE,"general";"via3",#N/A,TRUE,"general"}</definedName>
    <definedName name="wffag" localSheetId="67" hidden="1">{"via1",#N/A,TRUE,"general";"via2",#N/A,TRUE,"general";"via3",#N/A,TRUE,"general"}</definedName>
    <definedName name="wffag" localSheetId="69" hidden="1">{"via1",#N/A,TRUE,"general";"via2",#N/A,TRUE,"general";"via3",#N/A,TRUE,"general"}</definedName>
    <definedName name="wffag" localSheetId="71" hidden="1">{"via1",#N/A,TRUE,"general";"via2",#N/A,TRUE,"general";"via3",#N/A,TRUE,"general"}</definedName>
    <definedName name="wffag" localSheetId="73" hidden="1">{"via1",#N/A,TRUE,"general";"via2",#N/A,TRUE,"general";"via3",#N/A,TRUE,"general"}</definedName>
    <definedName name="wffag" localSheetId="75" hidden="1">{"via1",#N/A,TRUE,"general";"via2",#N/A,TRUE,"general";"via3",#N/A,TRUE,"general"}</definedName>
    <definedName name="wffag" localSheetId="77" hidden="1">{"via1",#N/A,TRUE,"general";"via2",#N/A,TRUE,"general";"via3",#N/A,TRUE,"general"}</definedName>
    <definedName name="wffag" localSheetId="79"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26">'[53]Res-Accide-10'!#REF!</definedName>
    <definedName name="WILSON" localSheetId="28">'[53]Res-Accide-10'!#REF!</definedName>
    <definedName name="WILSON" localSheetId="30">'[53]Res-Accide-10'!#REF!</definedName>
    <definedName name="WILSON" localSheetId="81">'[53]Res-Accide-10'!#REF!</definedName>
    <definedName name="WILSON" localSheetId="32">'[53]Res-Accide-10'!#REF!</definedName>
    <definedName name="WILSON" localSheetId="34">'[53]Res-Accide-10'!#REF!</definedName>
    <definedName name="WILSON" localSheetId="36">'[53]Res-Accide-10'!#REF!</definedName>
    <definedName name="WILSON" localSheetId="38">'[53]Res-Accide-10'!#REF!</definedName>
    <definedName name="WILSON" localSheetId="40">'[53]Res-Accide-10'!#REF!</definedName>
    <definedName name="WILSON" localSheetId="42">'[53]Res-Accide-10'!#REF!</definedName>
    <definedName name="WILSON" localSheetId="45">'[53]Res-Accide-10'!#REF!</definedName>
    <definedName name="WILSON" localSheetId="47">'[53]Res-Accide-10'!#REF!</definedName>
    <definedName name="WILSON" localSheetId="49">'[53]Res-Accide-10'!#REF!</definedName>
    <definedName name="WILSON" localSheetId="51">'[53]Res-Accide-10'!#REF!</definedName>
    <definedName name="WILSON" localSheetId="53">'[53]Res-Accide-10'!#REF!</definedName>
    <definedName name="WILSON" localSheetId="55">'[53]Res-Accide-10'!#REF!</definedName>
    <definedName name="WILSON" localSheetId="57">'[53]Res-Accide-10'!#REF!</definedName>
    <definedName name="WILSON" localSheetId="59">'[53]Res-Accide-10'!#REF!</definedName>
    <definedName name="WILSON" localSheetId="61">'[53]Res-Accide-10'!#REF!</definedName>
    <definedName name="WILSON" localSheetId="63">'[53]Res-Accide-10'!#REF!</definedName>
    <definedName name="WILSON" localSheetId="65">'[53]Res-Accide-10'!#REF!</definedName>
    <definedName name="WILSON" localSheetId="67">'[53]Res-Accide-10'!#REF!</definedName>
    <definedName name="WILSON" localSheetId="69">'[53]Res-Accide-10'!#REF!</definedName>
    <definedName name="WILSON" localSheetId="71">'[53]Res-Accide-10'!#REF!</definedName>
    <definedName name="WILSON" localSheetId="73">'[53]Res-Accide-10'!#REF!</definedName>
    <definedName name="WILSON" localSheetId="75">'[53]Res-Accide-10'!#REF!</definedName>
    <definedName name="WILSON" localSheetId="77">'[53]Res-Accide-10'!#REF!</definedName>
    <definedName name="WILSON" localSheetId="79">'[53]Res-Accide-10'!#REF!</definedName>
    <definedName name="WILSON" localSheetId="3">'[53]Res-Accide-10'!#REF!</definedName>
    <definedName name="WILSON">'[54]Res-Accide-10'!#REF!</definedName>
    <definedName name="wj" localSheetId="56">#REF!</definedName>
    <definedName name="wj" localSheetId="58">#REF!</definedName>
    <definedName name="wj" localSheetId="60">#REF!</definedName>
    <definedName name="wj" localSheetId="62">#REF!</definedName>
    <definedName name="wj" localSheetId="64">#REF!</definedName>
    <definedName name="wj" localSheetId="66">#REF!</definedName>
    <definedName name="wj" localSheetId="68">#REF!</definedName>
    <definedName name="wj">#REF!</definedName>
    <definedName name="wl" localSheetId="56">#REF!</definedName>
    <definedName name="wl" localSheetId="58">#REF!</definedName>
    <definedName name="wl" localSheetId="60">#REF!</definedName>
    <definedName name="wl" localSheetId="62">#REF!</definedName>
    <definedName name="wl" localSheetId="64">#REF!</definedName>
    <definedName name="wl" localSheetId="66">#REF!</definedName>
    <definedName name="wl" localSheetId="68">#REF!</definedName>
    <definedName name="wl">#REF!</definedName>
    <definedName name="WQ" localSheetId="26">#REF!</definedName>
    <definedName name="WQ" localSheetId="28">#REF!</definedName>
    <definedName name="WQ" localSheetId="30">#REF!</definedName>
    <definedName name="WQ" localSheetId="81">#REF!</definedName>
    <definedName name="WQ" localSheetId="32">#REF!</definedName>
    <definedName name="WQ" localSheetId="34">#REF!</definedName>
    <definedName name="WQ" localSheetId="36">#REF!</definedName>
    <definedName name="WQ" localSheetId="38">#REF!</definedName>
    <definedName name="WQ" localSheetId="40">#REF!</definedName>
    <definedName name="WQ" localSheetId="42">#REF!</definedName>
    <definedName name="WQ" localSheetId="45">#REF!</definedName>
    <definedName name="WQ" localSheetId="47">#REF!</definedName>
    <definedName name="WQ" localSheetId="49">#REF!</definedName>
    <definedName name="WQ" localSheetId="51">#REF!</definedName>
    <definedName name="WQ" localSheetId="53">#REF!</definedName>
    <definedName name="WQ" localSheetId="55">#REF!</definedName>
    <definedName name="WQ" localSheetId="57">#REF!</definedName>
    <definedName name="WQ" localSheetId="59">#REF!</definedName>
    <definedName name="WQ" localSheetId="61">#REF!</definedName>
    <definedName name="WQ" localSheetId="63">#REF!</definedName>
    <definedName name="WQ" localSheetId="65">#REF!</definedName>
    <definedName name="WQ" localSheetId="67">#REF!</definedName>
    <definedName name="WQ" localSheetId="69">#REF!</definedName>
    <definedName name="WQ" localSheetId="71">#REF!</definedName>
    <definedName name="WQ" localSheetId="56">#REF!</definedName>
    <definedName name="WQ" localSheetId="58">#REF!</definedName>
    <definedName name="WQ" localSheetId="60">#REF!</definedName>
    <definedName name="WQ" localSheetId="62">#REF!</definedName>
    <definedName name="WQ" localSheetId="64">#REF!</definedName>
    <definedName name="WQ" localSheetId="66">#REF!</definedName>
    <definedName name="WQ" localSheetId="68">#REF!</definedName>
    <definedName name="WQ" localSheetId="73">#REF!</definedName>
    <definedName name="WQ" localSheetId="75">#REF!</definedName>
    <definedName name="WQ" localSheetId="77">#REF!</definedName>
    <definedName name="WQ" localSheetId="79">#REF!</definedName>
    <definedName name="WQ" localSheetId="3">#REF!</definedName>
    <definedName name="WQ">#REF!</definedName>
    <definedName name="WQEEWQ" localSheetId="26"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8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40" hidden="1">{"TAB1",#N/A,TRUE,"GENERAL";"TAB2",#N/A,TRUE,"GENERAL";"TAB3",#N/A,TRUE,"GENERAL";"TAB4",#N/A,TRUE,"GENERAL";"TAB5",#N/A,TRUE,"GENERAL"}</definedName>
    <definedName name="WQEEWQ" localSheetId="42" hidden="1">{"TAB1",#N/A,TRUE,"GENERAL";"TAB2",#N/A,TRUE,"GENERAL";"TAB3",#N/A,TRUE,"GENERAL";"TAB4",#N/A,TRUE,"GENERAL";"TAB5",#N/A,TRUE,"GENERAL"}</definedName>
    <definedName name="WQEEWQ" localSheetId="45" hidden="1">{"TAB1",#N/A,TRUE,"GENERAL";"TAB2",#N/A,TRUE,"GENERAL";"TAB3",#N/A,TRUE,"GENERAL";"TAB4",#N/A,TRUE,"GENERAL";"TAB5",#N/A,TRUE,"GENERAL"}</definedName>
    <definedName name="WQEEWQ" localSheetId="47" hidden="1">{"TAB1",#N/A,TRUE,"GENERAL";"TAB2",#N/A,TRUE,"GENERAL";"TAB3",#N/A,TRUE,"GENERAL";"TAB4",#N/A,TRUE,"GENERAL";"TAB5",#N/A,TRUE,"GENERAL"}</definedName>
    <definedName name="WQEEWQ" localSheetId="49" hidden="1">{"TAB1",#N/A,TRUE,"GENERAL";"TAB2",#N/A,TRUE,"GENERAL";"TAB3",#N/A,TRUE,"GENERAL";"TAB4",#N/A,TRUE,"GENERAL";"TAB5",#N/A,TRUE,"GENERAL"}</definedName>
    <definedName name="WQEEWQ" localSheetId="51" hidden="1">{"TAB1",#N/A,TRUE,"GENERAL";"TAB2",#N/A,TRUE,"GENERAL";"TAB3",#N/A,TRUE,"GENERAL";"TAB4",#N/A,TRUE,"GENERAL";"TAB5",#N/A,TRUE,"GENERAL"}</definedName>
    <definedName name="WQEEWQ" localSheetId="53" hidden="1">{"TAB1",#N/A,TRUE,"GENERAL";"TAB2",#N/A,TRUE,"GENERAL";"TAB3",#N/A,TRUE,"GENERAL";"TAB4",#N/A,TRUE,"GENERAL";"TAB5",#N/A,TRUE,"GENERAL"}</definedName>
    <definedName name="WQEEWQ" localSheetId="55" hidden="1">{"TAB1",#N/A,TRUE,"GENERAL";"TAB2",#N/A,TRUE,"GENERAL";"TAB3",#N/A,TRUE,"GENERAL";"TAB4",#N/A,TRUE,"GENERAL";"TAB5",#N/A,TRUE,"GENERAL"}</definedName>
    <definedName name="WQEEWQ" localSheetId="57" hidden="1">{"TAB1",#N/A,TRUE,"GENERAL";"TAB2",#N/A,TRUE,"GENERAL";"TAB3",#N/A,TRUE,"GENERAL";"TAB4",#N/A,TRUE,"GENERAL";"TAB5",#N/A,TRUE,"GENERAL"}</definedName>
    <definedName name="WQEEWQ" localSheetId="59" hidden="1">{"TAB1",#N/A,TRUE,"GENERAL";"TAB2",#N/A,TRUE,"GENERAL";"TAB3",#N/A,TRUE,"GENERAL";"TAB4",#N/A,TRUE,"GENERAL";"TAB5",#N/A,TRUE,"GENERAL"}</definedName>
    <definedName name="WQEEWQ" localSheetId="61" hidden="1">{"TAB1",#N/A,TRUE,"GENERAL";"TAB2",#N/A,TRUE,"GENERAL";"TAB3",#N/A,TRUE,"GENERAL";"TAB4",#N/A,TRUE,"GENERAL";"TAB5",#N/A,TRUE,"GENERAL"}</definedName>
    <definedName name="WQEEWQ" localSheetId="63" hidden="1">{"TAB1",#N/A,TRUE,"GENERAL";"TAB2",#N/A,TRUE,"GENERAL";"TAB3",#N/A,TRUE,"GENERAL";"TAB4",#N/A,TRUE,"GENERAL";"TAB5",#N/A,TRUE,"GENERAL"}</definedName>
    <definedName name="WQEEWQ" localSheetId="65" hidden="1">{"TAB1",#N/A,TRUE,"GENERAL";"TAB2",#N/A,TRUE,"GENERAL";"TAB3",#N/A,TRUE,"GENERAL";"TAB4",#N/A,TRUE,"GENERAL";"TAB5",#N/A,TRUE,"GENERAL"}</definedName>
    <definedName name="WQEEWQ" localSheetId="67" hidden="1">{"TAB1",#N/A,TRUE,"GENERAL";"TAB2",#N/A,TRUE,"GENERAL";"TAB3",#N/A,TRUE,"GENERAL";"TAB4",#N/A,TRUE,"GENERAL";"TAB5",#N/A,TRUE,"GENERAL"}</definedName>
    <definedName name="WQEEWQ" localSheetId="69" hidden="1">{"TAB1",#N/A,TRUE,"GENERAL";"TAB2",#N/A,TRUE,"GENERAL";"TAB3",#N/A,TRUE,"GENERAL";"TAB4",#N/A,TRUE,"GENERAL";"TAB5",#N/A,TRUE,"GENERAL"}</definedName>
    <definedName name="WQEEWQ" localSheetId="71" hidden="1">{"TAB1",#N/A,TRUE,"GENERAL";"TAB2",#N/A,TRUE,"GENERAL";"TAB3",#N/A,TRUE,"GENERAL";"TAB4",#N/A,TRUE,"GENERAL";"TAB5",#N/A,TRUE,"GENERAL"}</definedName>
    <definedName name="WQEEWQ" localSheetId="73" hidden="1">{"TAB1",#N/A,TRUE,"GENERAL";"TAB2",#N/A,TRUE,"GENERAL";"TAB3",#N/A,TRUE,"GENERAL";"TAB4",#N/A,TRUE,"GENERAL";"TAB5",#N/A,TRUE,"GENERAL"}</definedName>
    <definedName name="WQEEWQ" localSheetId="75" hidden="1">{"TAB1",#N/A,TRUE,"GENERAL";"TAB2",#N/A,TRUE,"GENERAL";"TAB3",#N/A,TRUE,"GENERAL";"TAB4",#N/A,TRUE,"GENERAL";"TAB5",#N/A,TRUE,"GENERAL"}</definedName>
    <definedName name="WQEEWQ" localSheetId="77" hidden="1">{"TAB1",#N/A,TRUE,"GENERAL";"TAB2",#N/A,TRUE,"GENERAL";"TAB3",#N/A,TRUE,"GENERAL";"TAB4",#N/A,TRUE,"GENERAL";"TAB5",#N/A,TRUE,"GENERAL"}</definedName>
    <definedName name="WQEEWQ" localSheetId="79"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6"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8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40" hidden="1">{"TAB1",#N/A,TRUE,"GENERAL";"TAB2",#N/A,TRUE,"GENERAL";"TAB3",#N/A,TRUE,"GENERAL";"TAB4",#N/A,TRUE,"GENERAL";"TAB5",#N/A,TRUE,"GENERAL"}</definedName>
    <definedName name="wrn.GENERAL." localSheetId="42" hidden="1">{"TAB1",#N/A,TRUE,"GENERAL";"TAB2",#N/A,TRUE,"GENERAL";"TAB3",#N/A,TRUE,"GENERAL";"TAB4",#N/A,TRUE,"GENERAL";"TAB5",#N/A,TRUE,"GENERAL"}</definedName>
    <definedName name="wrn.GENERAL." localSheetId="45" hidden="1">{"TAB1",#N/A,TRUE,"GENERAL";"TAB2",#N/A,TRUE,"GENERAL";"TAB3",#N/A,TRUE,"GENERAL";"TAB4",#N/A,TRUE,"GENERAL";"TAB5",#N/A,TRUE,"GENERAL"}</definedName>
    <definedName name="wrn.GENERAL." localSheetId="47" hidden="1">{"TAB1",#N/A,TRUE,"GENERAL";"TAB2",#N/A,TRUE,"GENERAL";"TAB3",#N/A,TRUE,"GENERAL";"TAB4",#N/A,TRUE,"GENERAL";"TAB5",#N/A,TRUE,"GENERAL"}</definedName>
    <definedName name="wrn.GENERAL." localSheetId="49" hidden="1">{"TAB1",#N/A,TRUE,"GENERAL";"TAB2",#N/A,TRUE,"GENERAL";"TAB3",#N/A,TRUE,"GENERAL";"TAB4",#N/A,TRUE,"GENERAL";"TAB5",#N/A,TRUE,"GENERAL"}</definedName>
    <definedName name="wrn.GENERAL." localSheetId="51" hidden="1">{"TAB1",#N/A,TRUE,"GENERAL";"TAB2",#N/A,TRUE,"GENERAL";"TAB3",#N/A,TRUE,"GENERAL";"TAB4",#N/A,TRUE,"GENERAL";"TAB5",#N/A,TRUE,"GENERAL"}</definedName>
    <definedName name="wrn.GENERAL." localSheetId="53" hidden="1">{"TAB1",#N/A,TRUE,"GENERAL";"TAB2",#N/A,TRUE,"GENERAL";"TAB3",#N/A,TRUE,"GENERAL";"TAB4",#N/A,TRUE,"GENERAL";"TAB5",#N/A,TRUE,"GENERAL"}</definedName>
    <definedName name="wrn.GENERAL." localSheetId="55" hidden="1">{"TAB1",#N/A,TRUE,"GENERAL";"TAB2",#N/A,TRUE,"GENERAL";"TAB3",#N/A,TRUE,"GENERAL";"TAB4",#N/A,TRUE,"GENERAL";"TAB5",#N/A,TRUE,"GENERAL"}</definedName>
    <definedName name="wrn.GENERAL." localSheetId="57" hidden="1">{"TAB1",#N/A,TRUE,"GENERAL";"TAB2",#N/A,TRUE,"GENERAL";"TAB3",#N/A,TRUE,"GENERAL";"TAB4",#N/A,TRUE,"GENERAL";"TAB5",#N/A,TRUE,"GENERAL"}</definedName>
    <definedName name="wrn.GENERAL." localSheetId="59" hidden="1">{"TAB1",#N/A,TRUE,"GENERAL";"TAB2",#N/A,TRUE,"GENERAL";"TAB3",#N/A,TRUE,"GENERAL";"TAB4",#N/A,TRUE,"GENERAL";"TAB5",#N/A,TRUE,"GENERAL"}</definedName>
    <definedName name="wrn.GENERAL." localSheetId="61" hidden="1">{"TAB1",#N/A,TRUE,"GENERAL";"TAB2",#N/A,TRUE,"GENERAL";"TAB3",#N/A,TRUE,"GENERAL";"TAB4",#N/A,TRUE,"GENERAL";"TAB5",#N/A,TRUE,"GENERAL"}</definedName>
    <definedName name="wrn.GENERAL." localSheetId="63" hidden="1">{"TAB1",#N/A,TRUE,"GENERAL";"TAB2",#N/A,TRUE,"GENERAL";"TAB3",#N/A,TRUE,"GENERAL";"TAB4",#N/A,TRUE,"GENERAL";"TAB5",#N/A,TRUE,"GENERAL"}</definedName>
    <definedName name="wrn.GENERAL." localSheetId="65" hidden="1">{"TAB1",#N/A,TRUE,"GENERAL";"TAB2",#N/A,TRUE,"GENERAL";"TAB3",#N/A,TRUE,"GENERAL";"TAB4",#N/A,TRUE,"GENERAL";"TAB5",#N/A,TRUE,"GENERAL"}</definedName>
    <definedName name="wrn.GENERAL." localSheetId="67" hidden="1">{"TAB1",#N/A,TRUE,"GENERAL";"TAB2",#N/A,TRUE,"GENERAL";"TAB3",#N/A,TRUE,"GENERAL";"TAB4",#N/A,TRUE,"GENERAL";"TAB5",#N/A,TRUE,"GENERAL"}</definedName>
    <definedName name="wrn.GENERAL." localSheetId="69" hidden="1">{"TAB1",#N/A,TRUE,"GENERAL";"TAB2",#N/A,TRUE,"GENERAL";"TAB3",#N/A,TRUE,"GENERAL";"TAB4",#N/A,TRUE,"GENERAL";"TAB5",#N/A,TRUE,"GENERAL"}</definedName>
    <definedName name="wrn.GENERAL." localSheetId="71" hidden="1">{"TAB1",#N/A,TRUE,"GENERAL";"TAB2",#N/A,TRUE,"GENERAL";"TAB3",#N/A,TRUE,"GENERAL";"TAB4",#N/A,TRUE,"GENERAL";"TAB5",#N/A,TRUE,"GENERAL"}</definedName>
    <definedName name="wrn.GENERAL." localSheetId="73" hidden="1">{"TAB1",#N/A,TRUE,"GENERAL";"TAB2",#N/A,TRUE,"GENERAL";"TAB3",#N/A,TRUE,"GENERAL";"TAB4",#N/A,TRUE,"GENERAL";"TAB5",#N/A,TRUE,"GENERAL"}</definedName>
    <definedName name="wrn.GENERAL." localSheetId="75" hidden="1">{"TAB1",#N/A,TRUE,"GENERAL";"TAB2",#N/A,TRUE,"GENERAL";"TAB3",#N/A,TRUE,"GENERAL";"TAB4",#N/A,TRUE,"GENERAL";"TAB5",#N/A,TRUE,"GENERAL"}</definedName>
    <definedName name="wrn.GENERAL." localSheetId="77" hidden="1">{"TAB1",#N/A,TRUE,"GENERAL";"TAB2",#N/A,TRUE,"GENERAL";"TAB3",#N/A,TRUE,"GENERAL";"TAB4",#N/A,TRUE,"GENERAL";"TAB5",#N/A,TRUE,"GENERAL"}</definedName>
    <definedName name="wrn.GENERAL." localSheetId="79"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hidden="1">{#N/A,#N/A,TRUE,"T1"}</definedName>
    <definedName name="wrn.res7" localSheetId="3" hidden="1">{#N/A,#N/A,FALSE,"Hoja1";#N/A,#N/A,FALSE,"Hoja2"}</definedName>
    <definedName name="wrn.res7" hidden="1">{#N/A,#N/A,FALSE,"Hoja1";#N/A,#N/A,FALSE,"Hoja2"}</definedName>
    <definedName name="wrn.Resumen." localSheetId="3"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6" hidden="1">{"via1",#N/A,TRUE,"general";"via2",#N/A,TRUE,"general";"via3",#N/A,TRUE,"general"}</definedName>
    <definedName name="wrn.via." localSheetId="28" hidden="1">{"via1",#N/A,TRUE,"general";"via2",#N/A,TRUE,"general";"via3",#N/A,TRUE,"general"}</definedName>
    <definedName name="wrn.via." localSheetId="30" hidden="1">{"via1",#N/A,TRUE,"general";"via2",#N/A,TRUE,"general";"via3",#N/A,TRUE,"general"}</definedName>
    <definedName name="wrn.via." localSheetId="81" hidden="1">{"via1",#N/A,TRUE,"general";"via2",#N/A,TRUE,"general";"via3",#N/A,TRUE,"general"}</definedName>
    <definedName name="wrn.via." localSheetId="32" hidden="1">{"via1",#N/A,TRUE,"general";"via2",#N/A,TRUE,"general";"via3",#N/A,TRUE,"general"}</definedName>
    <definedName name="wrn.via." localSheetId="34" hidden="1">{"via1",#N/A,TRUE,"general";"via2",#N/A,TRUE,"general";"via3",#N/A,TRUE,"general"}</definedName>
    <definedName name="wrn.via." localSheetId="36" hidden="1">{"via1",#N/A,TRUE,"general";"via2",#N/A,TRUE,"general";"via3",#N/A,TRUE,"general"}</definedName>
    <definedName name="wrn.via." localSheetId="38" hidden="1">{"via1",#N/A,TRUE,"general";"via2",#N/A,TRUE,"general";"via3",#N/A,TRUE,"general"}</definedName>
    <definedName name="wrn.via." localSheetId="40" hidden="1">{"via1",#N/A,TRUE,"general";"via2",#N/A,TRUE,"general";"via3",#N/A,TRUE,"general"}</definedName>
    <definedName name="wrn.via." localSheetId="42" hidden="1">{"via1",#N/A,TRUE,"general";"via2",#N/A,TRUE,"general";"via3",#N/A,TRUE,"general"}</definedName>
    <definedName name="wrn.via." localSheetId="45" hidden="1">{"via1",#N/A,TRUE,"general";"via2",#N/A,TRUE,"general";"via3",#N/A,TRUE,"general"}</definedName>
    <definedName name="wrn.via." localSheetId="47" hidden="1">{"via1",#N/A,TRUE,"general";"via2",#N/A,TRUE,"general";"via3",#N/A,TRUE,"general"}</definedName>
    <definedName name="wrn.via." localSheetId="49" hidden="1">{"via1",#N/A,TRUE,"general";"via2",#N/A,TRUE,"general";"via3",#N/A,TRUE,"general"}</definedName>
    <definedName name="wrn.via." localSheetId="51" hidden="1">{"via1",#N/A,TRUE,"general";"via2",#N/A,TRUE,"general";"via3",#N/A,TRUE,"general"}</definedName>
    <definedName name="wrn.via." localSheetId="53" hidden="1">{"via1",#N/A,TRUE,"general";"via2",#N/A,TRUE,"general";"via3",#N/A,TRUE,"general"}</definedName>
    <definedName name="wrn.via." localSheetId="55" hidden="1">{"via1",#N/A,TRUE,"general";"via2",#N/A,TRUE,"general";"via3",#N/A,TRUE,"general"}</definedName>
    <definedName name="wrn.via." localSheetId="57" hidden="1">{"via1",#N/A,TRUE,"general";"via2",#N/A,TRUE,"general";"via3",#N/A,TRUE,"general"}</definedName>
    <definedName name="wrn.via." localSheetId="59" hidden="1">{"via1",#N/A,TRUE,"general";"via2",#N/A,TRUE,"general";"via3",#N/A,TRUE,"general"}</definedName>
    <definedName name="wrn.via." localSheetId="61" hidden="1">{"via1",#N/A,TRUE,"general";"via2",#N/A,TRUE,"general";"via3",#N/A,TRUE,"general"}</definedName>
    <definedName name="wrn.via." localSheetId="63" hidden="1">{"via1",#N/A,TRUE,"general";"via2",#N/A,TRUE,"general";"via3",#N/A,TRUE,"general"}</definedName>
    <definedName name="wrn.via." localSheetId="65" hidden="1">{"via1",#N/A,TRUE,"general";"via2",#N/A,TRUE,"general";"via3",#N/A,TRUE,"general"}</definedName>
    <definedName name="wrn.via." localSheetId="67" hidden="1">{"via1",#N/A,TRUE,"general";"via2",#N/A,TRUE,"general";"via3",#N/A,TRUE,"general"}</definedName>
    <definedName name="wrn.via." localSheetId="69" hidden="1">{"via1",#N/A,TRUE,"general";"via2",#N/A,TRUE,"general";"via3",#N/A,TRUE,"general"}</definedName>
    <definedName name="wrn.via." localSheetId="71" hidden="1">{"via1",#N/A,TRUE,"general";"via2",#N/A,TRUE,"general";"via3",#N/A,TRUE,"general"}</definedName>
    <definedName name="wrn.via." localSheetId="73" hidden="1">{"via1",#N/A,TRUE,"general";"via2",#N/A,TRUE,"general";"via3",#N/A,TRUE,"general"}</definedName>
    <definedName name="wrn.via." localSheetId="75" hidden="1">{"via1",#N/A,TRUE,"general";"via2",#N/A,TRUE,"general";"via3",#N/A,TRUE,"general"}</definedName>
    <definedName name="wrn.via." localSheetId="77" hidden="1">{"via1",#N/A,TRUE,"general";"via2",#N/A,TRUE,"general";"via3",#N/A,TRUE,"general"}</definedName>
    <definedName name="wrn.via." localSheetId="79"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#REF!</definedName>
    <definedName name="wsnhed" localSheetId="26" hidden="1">{"via1",#N/A,TRUE,"general";"via2",#N/A,TRUE,"general";"via3",#N/A,TRUE,"general"}</definedName>
    <definedName name="wsnhed" localSheetId="28" hidden="1">{"via1",#N/A,TRUE,"general";"via2",#N/A,TRUE,"general";"via3",#N/A,TRUE,"general"}</definedName>
    <definedName name="wsnhed" localSheetId="30" hidden="1">{"via1",#N/A,TRUE,"general";"via2",#N/A,TRUE,"general";"via3",#N/A,TRUE,"general"}</definedName>
    <definedName name="wsnhed" localSheetId="81" hidden="1">{"via1",#N/A,TRUE,"general";"via2",#N/A,TRUE,"general";"via3",#N/A,TRUE,"general"}</definedName>
    <definedName name="wsnhed" localSheetId="32" hidden="1">{"via1",#N/A,TRUE,"general";"via2",#N/A,TRUE,"general";"via3",#N/A,TRUE,"general"}</definedName>
    <definedName name="wsnhed" localSheetId="34" hidden="1">{"via1",#N/A,TRUE,"general";"via2",#N/A,TRUE,"general";"via3",#N/A,TRUE,"general"}</definedName>
    <definedName name="wsnhed" localSheetId="36" hidden="1">{"via1",#N/A,TRUE,"general";"via2",#N/A,TRUE,"general";"via3",#N/A,TRUE,"general"}</definedName>
    <definedName name="wsnhed" localSheetId="38" hidden="1">{"via1",#N/A,TRUE,"general";"via2",#N/A,TRUE,"general";"via3",#N/A,TRUE,"general"}</definedName>
    <definedName name="wsnhed" localSheetId="40" hidden="1">{"via1",#N/A,TRUE,"general";"via2",#N/A,TRUE,"general";"via3",#N/A,TRUE,"general"}</definedName>
    <definedName name="wsnhed" localSheetId="42" hidden="1">{"via1",#N/A,TRUE,"general";"via2",#N/A,TRUE,"general";"via3",#N/A,TRUE,"general"}</definedName>
    <definedName name="wsnhed" localSheetId="45" hidden="1">{"via1",#N/A,TRUE,"general";"via2",#N/A,TRUE,"general";"via3",#N/A,TRUE,"general"}</definedName>
    <definedName name="wsnhed" localSheetId="47" hidden="1">{"via1",#N/A,TRUE,"general";"via2",#N/A,TRUE,"general";"via3",#N/A,TRUE,"general"}</definedName>
    <definedName name="wsnhed" localSheetId="49" hidden="1">{"via1",#N/A,TRUE,"general";"via2",#N/A,TRUE,"general";"via3",#N/A,TRUE,"general"}</definedName>
    <definedName name="wsnhed" localSheetId="51" hidden="1">{"via1",#N/A,TRUE,"general";"via2",#N/A,TRUE,"general";"via3",#N/A,TRUE,"general"}</definedName>
    <definedName name="wsnhed" localSheetId="53" hidden="1">{"via1",#N/A,TRUE,"general";"via2",#N/A,TRUE,"general";"via3",#N/A,TRUE,"general"}</definedName>
    <definedName name="wsnhed" localSheetId="55" hidden="1">{"via1",#N/A,TRUE,"general";"via2",#N/A,TRUE,"general";"via3",#N/A,TRUE,"general"}</definedName>
    <definedName name="wsnhed" localSheetId="57" hidden="1">{"via1",#N/A,TRUE,"general";"via2",#N/A,TRUE,"general";"via3",#N/A,TRUE,"general"}</definedName>
    <definedName name="wsnhed" localSheetId="59" hidden="1">{"via1",#N/A,TRUE,"general";"via2",#N/A,TRUE,"general";"via3",#N/A,TRUE,"general"}</definedName>
    <definedName name="wsnhed" localSheetId="61" hidden="1">{"via1",#N/A,TRUE,"general";"via2",#N/A,TRUE,"general";"via3",#N/A,TRUE,"general"}</definedName>
    <definedName name="wsnhed" localSheetId="63" hidden="1">{"via1",#N/A,TRUE,"general";"via2",#N/A,TRUE,"general";"via3",#N/A,TRUE,"general"}</definedName>
    <definedName name="wsnhed" localSheetId="65" hidden="1">{"via1",#N/A,TRUE,"general";"via2",#N/A,TRUE,"general";"via3",#N/A,TRUE,"general"}</definedName>
    <definedName name="wsnhed" localSheetId="67" hidden="1">{"via1",#N/A,TRUE,"general";"via2",#N/A,TRUE,"general";"via3",#N/A,TRUE,"general"}</definedName>
    <definedName name="wsnhed" localSheetId="69" hidden="1">{"via1",#N/A,TRUE,"general";"via2",#N/A,TRUE,"general";"via3",#N/A,TRUE,"general"}</definedName>
    <definedName name="wsnhed" localSheetId="71" hidden="1">{"via1",#N/A,TRUE,"general";"via2",#N/A,TRUE,"general";"via3",#N/A,TRUE,"general"}</definedName>
    <definedName name="wsnhed" localSheetId="73" hidden="1">{"via1",#N/A,TRUE,"general";"via2",#N/A,TRUE,"general";"via3",#N/A,TRUE,"general"}</definedName>
    <definedName name="wsnhed" localSheetId="75" hidden="1">{"via1",#N/A,TRUE,"general";"via2",#N/A,TRUE,"general";"via3",#N/A,TRUE,"general"}</definedName>
    <definedName name="wsnhed" localSheetId="77" hidden="1">{"via1",#N/A,TRUE,"general";"via2",#N/A,TRUE,"general";"via3",#N/A,TRUE,"general"}</definedName>
    <definedName name="wsnhed" localSheetId="79"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6" hidden="1">{"via1",#N/A,TRUE,"general";"via2",#N/A,TRUE,"general";"via3",#N/A,TRUE,"general"}</definedName>
    <definedName name="wswswsqa" localSheetId="28" hidden="1">{"via1",#N/A,TRUE,"general";"via2",#N/A,TRUE,"general";"via3",#N/A,TRUE,"general"}</definedName>
    <definedName name="wswswsqa" localSheetId="30" hidden="1">{"via1",#N/A,TRUE,"general";"via2",#N/A,TRUE,"general";"via3",#N/A,TRUE,"general"}</definedName>
    <definedName name="wswswsqa" localSheetId="81" hidden="1">{"via1",#N/A,TRUE,"general";"via2",#N/A,TRUE,"general";"via3",#N/A,TRUE,"general"}</definedName>
    <definedName name="wswswsqa" localSheetId="32" hidden="1">{"via1",#N/A,TRUE,"general";"via2",#N/A,TRUE,"general";"via3",#N/A,TRUE,"general"}</definedName>
    <definedName name="wswswsqa" localSheetId="34" hidden="1">{"via1",#N/A,TRUE,"general";"via2",#N/A,TRUE,"general";"via3",#N/A,TRUE,"general"}</definedName>
    <definedName name="wswswsqa" localSheetId="36" hidden="1">{"via1",#N/A,TRUE,"general";"via2",#N/A,TRUE,"general";"via3",#N/A,TRUE,"general"}</definedName>
    <definedName name="wswswsqa" localSheetId="38" hidden="1">{"via1",#N/A,TRUE,"general";"via2",#N/A,TRUE,"general";"via3",#N/A,TRUE,"general"}</definedName>
    <definedName name="wswswsqa" localSheetId="40" hidden="1">{"via1",#N/A,TRUE,"general";"via2",#N/A,TRUE,"general";"via3",#N/A,TRUE,"general"}</definedName>
    <definedName name="wswswsqa" localSheetId="42" hidden="1">{"via1",#N/A,TRUE,"general";"via2",#N/A,TRUE,"general";"via3",#N/A,TRUE,"general"}</definedName>
    <definedName name="wswswsqa" localSheetId="45" hidden="1">{"via1",#N/A,TRUE,"general";"via2",#N/A,TRUE,"general";"via3",#N/A,TRUE,"general"}</definedName>
    <definedName name="wswswsqa" localSheetId="47" hidden="1">{"via1",#N/A,TRUE,"general";"via2",#N/A,TRUE,"general";"via3",#N/A,TRUE,"general"}</definedName>
    <definedName name="wswswsqa" localSheetId="49" hidden="1">{"via1",#N/A,TRUE,"general";"via2",#N/A,TRUE,"general";"via3",#N/A,TRUE,"general"}</definedName>
    <definedName name="wswswsqa" localSheetId="51" hidden="1">{"via1",#N/A,TRUE,"general";"via2",#N/A,TRUE,"general";"via3",#N/A,TRUE,"general"}</definedName>
    <definedName name="wswswsqa" localSheetId="53" hidden="1">{"via1",#N/A,TRUE,"general";"via2",#N/A,TRUE,"general";"via3",#N/A,TRUE,"general"}</definedName>
    <definedName name="wswswsqa" localSheetId="55" hidden="1">{"via1",#N/A,TRUE,"general";"via2",#N/A,TRUE,"general";"via3",#N/A,TRUE,"general"}</definedName>
    <definedName name="wswswsqa" localSheetId="57" hidden="1">{"via1",#N/A,TRUE,"general";"via2",#N/A,TRUE,"general";"via3",#N/A,TRUE,"general"}</definedName>
    <definedName name="wswswsqa" localSheetId="59" hidden="1">{"via1",#N/A,TRUE,"general";"via2",#N/A,TRUE,"general";"via3",#N/A,TRUE,"general"}</definedName>
    <definedName name="wswswsqa" localSheetId="61" hidden="1">{"via1",#N/A,TRUE,"general";"via2",#N/A,TRUE,"general";"via3",#N/A,TRUE,"general"}</definedName>
    <definedName name="wswswsqa" localSheetId="63" hidden="1">{"via1",#N/A,TRUE,"general";"via2",#N/A,TRUE,"general";"via3",#N/A,TRUE,"general"}</definedName>
    <definedName name="wswswsqa" localSheetId="65" hidden="1">{"via1",#N/A,TRUE,"general";"via2",#N/A,TRUE,"general";"via3",#N/A,TRUE,"general"}</definedName>
    <definedName name="wswswsqa" localSheetId="67" hidden="1">{"via1",#N/A,TRUE,"general";"via2",#N/A,TRUE,"general";"via3",#N/A,TRUE,"general"}</definedName>
    <definedName name="wswswsqa" localSheetId="69" hidden="1">{"via1",#N/A,TRUE,"general";"via2",#N/A,TRUE,"general";"via3",#N/A,TRUE,"general"}</definedName>
    <definedName name="wswswsqa" localSheetId="71" hidden="1">{"via1",#N/A,TRUE,"general";"via2",#N/A,TRUE,"general";"via3",#N/A,TRUE,"general"}</definedName>
    <definedName name="wswswsqa" localSheetId="73" hidden="1">{"via1",#N/A,TRUE,"general";"via2",#N/A,TRUE,"general";"via3",#N/A,TRUE,"general"}</definedName>
    <definedName name="wswswsqa" localSheetId="75" hidden="1">{"via1",#N/A,TRUE,"general";"via2",#N/A,TRUE,"general";"via3",#N/A,TRUE,"general"}</definedName>
    <definedName name="wswswsqa" localSheetId="77" hidden="1">{"via1",#N/A,TRUE,"general";"via2",#N/A,TRUE,"general";"via3",#N/A,TRUE,"general"}</definedName>
    <definedName name="wswswsqa" localSheetId="79"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26" hidden="1">{"TAB1",#N/A,TRUE,"GENERAL";"TAB2",#N/A,TRUE,"GENERAL";"TAB3",#N/A,TRUE,"GENERAL";"TAB4",#N/A,TRUE,"GENERAL";"TAB5",#N/A,TRUE,"GENERAL"}</definedName>
    <definedName name="wtt" localSheetId="28" hidden="1">{"TAB1",#N/A,TRUE,"GENERAL";"TAB2",#N/A,TRUE,"GENERAL";"TAB3",#N/A,TRUE,"GENERAL";"TAB4",#N/A,TRUE,"GENERAL";"TAB5",#N/A,TRUE,"GENERAL"}</definedName>
    <definedName name="wtt" localSheetId="30" hidden="1">{"TAB1",#N/A,TRUE,"GENERAL";"TAB2",#N/A,TRUE,"GENERAL";"TAB3",#N/A,TRUE,"GENERAL";"TAB4",#N/A,TRUE,"GENERAL";"TAB5",#N/A,TRUE,"GENERAL"}</definedName>
    <definedName name="wtt" localSheetId="81" hidden="1">{"TAB1",#N/A,TRUE,"GENERAL";"TAB2",#N/A,TRUE,"GENERAL";"TAB3",#N/A,TRUE,"GENERAL";"TAB4",#N/A,TRUE,"GENERAL";"TAB5",#N/A,TRUE,"GENERAL"}</definedName>
    <definedName name="wtt" localSheetId="32" hidden="1">{"TAB1",#N/A,TRUE,"GENERAL";"TAB2",#N/A,TRUE,"GENERAL";"TAB3",#N/A,TRUE,"GENERAL";"TAB4",#N/A,TRUE,"GENERAL";"TAB5",#N/A,TRUE,"GENERAL"}</definedName>
    <definedName name="wtt" localSheetId="34" hidden="1">{"TAB1",#N/A,TRUE,"GENERAL";"TAB2",#N/A,TRUE,"GENERAL";"TAB3",#N/A,TRUE,"GENERAL";"TAB4",#N/A,TRUE,"GENERAL";"TAB5",#N/A,TRUE,"GENERAL"}</definedName>
    <definedName name="wtt" localSheetId="36" hidden="1">{"TAB1",#N/A,TRUE,"GENERAL";"TAB2",#N/A,TRUE,"GENERAL";"TAB3",#N/A,TRUE,"GENERAL";"TAB4",#N/A,TRUE,"GENERAL";"TAB5",#N/A,TRUE,"GENERAL"}</definedName>
    <definedName name="wtt" localSheetId="38" hidden="1">{"TAB1",#N/A,TRUE,"GENERAL";"TAB2",#N/A,TRUE,"GENERAL";"TAB3",#N/A,TRUE,"GENERAL";"TAB4",#N/A,TRUE,"GENERAL";"TAB5",#N/A,TRUE,"GENERAL"}</definedName>
    <definedName name="wtt" localSheetId="40" hidden="1">{"TAB1",#N/A,TRUE,"GENERAL";"TAB2",#N/A,TRUE,"GENERAL";"TAB3",#N/A,TRUE,"GENERAL";"TAB4",#N/A,TRUE,"GENERAL";"TAB5",#N/A,TRUE,"GENERAL"}</definedName>
    <definedName name="wtt" localSheetId="42" hidden="1">{"TAB1",#N/A,TRUE,"GENERAL";"TAB2",#N/A,TRUE,"GENERAL";"TAB3",#N/A,TRUE,"GENERAL";"TAB4",#N/A,TRUE,"GENERAL";"TAB5",#N/A,TRUE,"GENERAL"}</definedName>
    <definedName name="wtt" localSheetId="45" hidden="1">{"TAB1",#N/A,TRUE,"GENERAL";"TAB2",#N/A,TRUE,"GENERAL";"TAB3",#N/A,TRUE,"GENERAL";"TAB4",#N/A,TRUE,"GENERAL";"TAB5",#N/A,TRUE,"GENERAL"}</definedName>
    <definedName name="wtt" localSheetId="47" hidden="1">{"TAB1",#N/A,TRUE,"GENERAL";"TAB2",#N/A,TRUE,"GENERAL";"TAB3",#N/A,TRUE,"GENERAL";"TAB4",#N/A,TRUE,"GENERAL";"TAB5",#N/A,TRUE,"GENERAL"}</definedName>
    <definedName name="wtt" localSheetId="49" hidden="1">{"TAB1",#N/A,TRUE,"GENERAL";"TAB2",#N/A,TRUE,"GENERAL";"TAB3",#N/A,TRUE,"GENERAL";"TAB4",#N/A,TRUE,"GENERAL";"TAB5",#N/A,TRUE,"GENERAL"}</definedName>
    <definedName name="wtt" localSheetId="51" hidden="1">{"TAB1",#N/A,TRUE,"GENERAL";"TAB2",#N/A,TRUE,"GENERAL";"TAB3",#N/A,TRUE,"GENERAL";"TAB4",#N/A,TRUE,"GENERAL";"TAB5",#N/A,TRUE,"GENERAL"}</definedName>
    <definedName name="wtt" localSheetId="53" hidden="1">{"TAB1",#N/A,TRUE,"GENERAL";"TAB2",#N/A,TRUE,"GENERAL";"TAB3",#N/A,TRUE,"GENERAL";"TAB4",#N/A,TRUE,"GENERAL";"TAB5",#N/A,TRUE,"GENERAL"}</definedName>
    <definedName name="wtt" localSheetId="55" hidden="1">{"TAB1",#N/A,TRUE,"GENERAL";"TAB2",#N/A,TRUE,"GENERAL";"TAB3",#N/A,TRUE,"GENERAL";"TAB4",#N/A,TRUE,"GENERAL";"TAB5",#N/A,TRUE,"GENERAL"}</definedName>
    <definedName name="wtt" localSheetId="57" hidden="1">{"TAB1",#N/A,TRUE,"GENERAL";"TAB2",#N/A,TRUE,"GENERAL";"TAB3",#N/A,TRUE,"GENERAL";"TAB4",#N/A,TRUE,"GENERAL";"TAB5",#N/A,TRUE,"GENERAL"}</definedName>
    <definedName name="wtt" localSheetId="59" hidden="1">{"TAB1",#N/A,TRUE,"GENERAL";"TAB2",#N/A,TRUE,"GENERAL";"TAB3",#N/A,TRUE,"GENERAL";"TAB4",#N/A,TRUE,"GENERAL";"TAB5",#N/A,TRUE,"GENERAL"}</definedName>
    <definedName name="wtt" localSheetId="61" hidden="1">{"TAB1",#N/A,TRUE,"GENERAL";"TAB2",#N/A,TRUE,"GENERAL";"TAB3",#N/A,TRUE,"GENERAL";"TAB4",#N/A,TRUE,"GENERAL";"TAB5",#N/A,TRUE,"GENERAL"}</definedName>
    <definedName name="wtt" localSheetId="63" hidden="1">{"TAB1",#N/A,TRUE,"GENERAL";"TAB2",#N/A,TRUE,"GENERAL";"TAB3",#N/A,TRUE,"GENERAL";"TAB4",#N/A,TRUE,"GENERAL";"TAB5",#N/A,TRUE,"GENERAL"}</definedName>
    <definedName name="wtt" localSheetId="65" hidden="1">{"TAB1",#N/A,TRUE,"GENERAL";"TAB2",#N/A,TRUE,"GENERAL";"TAB3",#N/A,TRUE,"GENERAL";"TAB4",#N/A,TRUE,"GENERAL";"TAB5",#N/A,TRUE,"GENERAL"}</definedName>
    <definedName name="wtt" localSheetId="67" hidden="1">{"TAB1",#N/A,TRUE,"GENERAL";"TAB2",#N/A,TRUE,"GENERAL";"TAB3",#N/A,TRUE,"GENERAL";"TAB4",#N/A,TRUE,"GENERAL";"TAB5",#N/A,TRUE,"GENERAL"}</definedName>
    <definedName name="wtt" localSheetId="69" hidden="1">{"TAB1",#N/A,TRUE,"GENERAL";"TAB2",#N/A,TRUE,"GENERAL";"TAB3",#N/A,TRUE,"GENERAL";"TAB4",#N/A,TRUE,"GENERAL";"TAB5",#N/A,TRUE,"GENERAL"}</definedName>
    <definedName name="wtt" localSheetId="71" hidden="1">{"TAB1",#N/A,TRUE,"GENERAL";"TAB2",#N/A,TRUE,"GENERAL";"TAB3",#N/A,TRUE,"GENERAL";"TAB4",#N/A,TRUE,"GENERAL";"TAB5",#N/A,TRUE,"GENERAL"}</definedName>
    <definedName name="wtt" localSheetId="73" hidden="1">{"TAB1",#N/A,TRUE,"GENERAL";"TAB2",#N/A,TRUE,"GENERAL";"TAB3",#N/A,TRUE,"GENERAL";"TAB4",#N/A,TRUE,"GENERAL";"TAB5",#N/A,TRUE,"GENERAL"}</definedName>
    <definedName name="wtt" localSheetId="75" hidden="1">{"TAB1",#N/A,TRUE,"GENERAL";"TAB2",#N/A,TRUE,"GENERAL";"TAB3",#N/A,TRUE,"GENERAL";"TAB4",#N/A,TRUE,"GENERAL";"TAB5",#N/A,TRUE,"GENERAL"}</definedName>
    <definedName name="wtt" localSheetId="77" hidden="1">{"TAB1",#N/A,TRUE,"GENERAL";"TAB2",#N/A,TRUE,"GENERAL";"TAB3",#N/A,TRUE,"GENERAL";"TAB4",#N/A,TRUE,"GENERAL";"TAB5",#N/A,TRUE,"GENERAL"}</definedName>
    <definedName name="wtt" localSheetId="79"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26">[1]LIQUIDACION!#REF!</definedName>
    <definedName name="WW" localSheetId="28">[1]LIQUIDACION!#REF!</definedName>
    <definedName name="WW" localSheetId="30">[1]LIQUIDACION!#REF!</definedName>
    <definedName name="WW" localSheetId="81">[1]LIQUIDACION!#REF!</definedName>
    <definedName name="WW" localSheetId="32">[1]LIQUIDACION!#REF!</definedName>
    <definedName name="WW" localSheetId="34">[1]LIQUIDACION!#REF!</definedName>
    <definedName name="WW" localSheetId="36">[1]LIQUIDACION!#REF!</definedName>
    <definedName name="WW" localSheetId="38">[1]LIQUIDACION!#REF!</definedName>
    <definedName name="WW" localSheetId="40">[1]LIQUIDACION!#REF!</definedName>
    <definedName name="WW" localSheetId="42">[1]LIQUIDACION!#REF!</definedName>
    <definedName name="WW" localSheetId="45">[1]LIQUIDACION!#REF!</definedName>
    <definedName name="WW" localSheetId="47">[1]LIQUIDACION!#REF!</definedName>
    <definedName name="WW" localSheetId="49">[1]LIQUIDACION!#REF!</definedName>
    <definedName name="WW" localSheetId="51">[1]LIQUIDACION!#REF!</definedName>
    <definedName name="WW" localSheetId="53">[1]LIQUIDACION!#REF!</definedName>
    <definedName name="WW" localSheetId="55">[1]LIQUIDACION!#REF!</definedName>
    <definedName name="WW" localSheetId="57">[1]LIQUIDACION!#REF!</definedName>
    <definedName name="WW" localSheetId="59">[1]LIQUIDACION!#REF!</definedName>
    <definedName name="WW" localSheetId="61">[1]LIQUIDACION!#REF!</definedName>
    <definedName name="WW" localSheetId="63">[1]LIQUIDACION!#REF!</definedName>
    <definedName name="WW" localSheetId="65">[1]LIQUIDACION!#REF!</definedName>
    <definedName name="WW" localSheetId="67">[1]LIQUIDACION!#REF!</definedName>
    <definedName name="WW" localSheetId="69">[1]LIQUIDACION!#REF!</definedName>
    <definedName name="WW" localSheetId="71">[1]LIQUIDACION!#REF!</definedName>
    <definedName name="WW" localSheetId="73">[1]LIQUIDACION!#REF!</definedName>
    <definedName name="WW" localSheetId="75">[1]LIQUIDACION!#REF!</definedName>
    <definedName name="WW" localSheetId="77">[1]LIQUIDACION!#REF!</definedName>
    <definedName name="WW" localSheetId="79">[1]LIQUIDACION!#REF!</definedName>
    <definedName name="WW" localSheetId="3">[1]LIQUIDACION!#REF!</definedName>
    <definedName name="ww">#REF!</definedName>
    <definedName name="wwded3" localSheetId="26" hidden="1">{"via1",#N/A,TRUE,"general";"via2",#N/A,TRUE,"general";"via3",#N/A,TRUE,"general"}</definedName>
    <definedName name="wwded3" localSheetId="28" hidden="1">{"via1",#N/A,TRUE,"general";"via2",#N/A,TRUE,"general";"via3",#N/A,TRUE,"general"}</definedName>
    <definedName name="wwded3" localSheetId="30" hidden="1">{"via1",#N/A,TRUE,"general";"via2",#N/A,TRUE,"general";"via3",#N/A,TRUE,"general"}</definedName>
    <definedName name="wwded3" localSheetId="81" hidden="1">{"via1",#N/A,TRUE,"general";"via2",#N/A,TRUE,"general";"via3",#N/A,TRUE,"general"}</definedName>
    <definedName name="wwded3" localSheetId="32" hidden="1">{"via1",#N/A,TRUE,"general";"via2",#N/A,TRUE,"general";"via3",#N/A,TRUE,"general"}</definedName>
    <definedName name="wwded3" localSheetId="34" hidden="1">{"via1",#N/A,TRUE,"general";"via2",#N/A,TRUE,"general";"via3",#N/A,TRUE,"general"}</definedName>
    <definedName name="wwded3" localSheetId="36" hidden="1">{"via1",#N/A,TRUE,"general";"via2",#N/A,TRUE,"general";"via3",#N/A,TRUE,"general"}</definedName>
    <definedName name="wwded3" localSheetId="38" hidden="1">{"via1",#N/A,TRUE,"general";"via2",#N/A,TRUE,"general";"via3",#N/A,TRUE,"general"}</definedName>
    <definedName name="wwded3" localSheetId="40" hidden="1">{"via1",#N/A,TRUE,"general";"via2",#N/A,TRUE,"general";"via3",#N/A,TRUE,"general"}</definedName>
    <definedName name="wwded3" localSheetId="42" hidden="1">{"via1",#N/A,TRUE,"general";"via2",#N/A,TRUE,"general";"via3",#N/A,TRUE,"general"}</definedName>
    <definedName name="wwded3" localSheetId="45" hidden="1">{"via1",#N/A,TRUE,"general";"via2",#N/A,TRUE,"general";"via3",#N/A,TRUE,"general"}</definedName>
    <definedName name="wwded3" localSheetId="47" hidden="1">{"via1",#N/A,TRUE,"general";"via2",#N/A,TRUE,"general";"via3",#N/A,TRUE,"general"}</definedName>
    <definedName name="wwded3" localSheetId="49" hidden="1">{"via1",#N/A,TRUE,"general";"via2",#N/A,TRUE,"general";"via3",#N/A,TRUE,"general"}</definedName>
    <definedName name="wwded3" localSheetId="51" hidden="1">{"via1",#N/A,TRUE,"general";"via2",#N/A,TRUE,"general";"via3",#N/A,TRUE,"general"}</definedName>
    <definedName name="wwded3" localSheetId="53" hidden="1">{"via1",#N/A,TRUE,"general";"via2",#N/A,TRUE,"general";"via3",#N/A,TRUE,"general"}</definedName>
    <definedName name="wwded3" localSheetId="55" hidden="1">{"via1",#N/A,TRUE,"general";"via2",#N/A,TRUE,"general";"via3",#N/A,TRUE,"general"}</definedName>
    <definedName name="wwded3" localSheetId="57" hidden="1">{"via1",#N/A,TRUE,"general";"via2",#N/A,TRUE,"general";"via3",#N/A,TRUE,"general"}</definedName>
    <definedName name="wwded3" localSheetId="59" hidden="1">{"via1",#N/A,TRUE,"general";"via2",#N/A,TRUE,"general";"via3",#N/A,TRUE,"general"}</definedName>
    <definedName name="wwded3" localSheetId="61" hidden="1">{"via1",#N/A,TRUE,"general";"via2",#N/A,TRUE,"general";"via3",#N/A,TRUE,"general"}</definedName>
    <definedName name="wwded3" localSheetId="63" hidden="1">{"via1",#N/A,TRUE,"general";"via2",#N/A,TRUE,"general";"via3",#N/A,TRUE,"general"}</definedName>
    <definedName name="wwded3" localSheetId="65" hidden="1">{"via1",#N/A,TRUE,"general";"via2",#N/A,TRUE,"general";"via3",#N/A,TRUE,"general"}</definedName>
    <definedName name="wwded3" localSheetId="67" hidden="1">{"via1",#N/A,TRUE,"general";"via2",#N/A,TRUE,"general";"via3",#N/A,TRUE,"general"}</definedName>
    <definedName name="wwded3" localSheetId="69" hidden="1">{"via1",#N/A,TRUE,"general";"via2",#N/A,TRUE,"general";"via3",#N/A,TRUE,"general"}</definedName>
    <definedName name="wwded3" localSheetId="71" hidden="1">{"via1",#N/A,TRUE,"general";"via2",#N/A,TRUE,"general";"via3",#N/A,TRUE,"general"}</definedName>
    <definedName name="wwded3" localSheetId="73" hidden="1">{"via1",#N/A,TRUE,"general";"via2",#N/A,TRUE,"general";"via3",#N/A,TRUE,"general"}</definedName>
    <definedName name="wwded3" localSheetId="75" hidden="1">{"via1",#N/A,TRUE,"general";"via2",#N/A,TRUE,"general";"via3",#N/A,TRUE,"general"}</definedName>
    <definedName name="wwded3" localSheetId="77" hidden="1">{"via1",#N/A,TRUE,"general";"via2",#N/A,TRUE,"general";"via3",#N/A,TRUE,"general"}</definedName>
    <definedName name="wwded3" localSheetId="79"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6"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8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40" hidden="1">{"TAB1",#N/A,TRUE,"GENERAL";"TAB2",#N/A,TRUE,"GENERAL";"TAB3",#N/A,TRUE,"GENERAL";"TAB4",#N/A,TRUE,"GENERAL";"TAB5",#N/A,TRUE,"GENERAL"}</definedName>
    <definedName name="wwwwe" localSheetId="42" hidden="1">{"TAB1",#N/A,TRUE,"GENERAL";"TAB2",#N/A,TRUE,"GENERAL";"TAB3",#N/A,TRUE,"GENERAL";"TAB4",#N/A,TRUE,"GENERAL";"TAB5",#N/A,TRUE,"GENERAL"}</definedName>
    <definedName name="wwwwe" localSheetId="45" hidden="1">{"TAB1",#N/A,TRUE,"GENERAL";"TAB2",#N/A,TRUE,"GENERAL";"TAB3",#N/A,TRUE,"GENERAL";"TAB4",#N/A,TRUE,"GENERAL";"TAB5",#N/A,TRUE,"GENERAL"}</definedName>
    <definedName name="wwwwe" localSheetId="47" hidden="1">{"TAB1",#N/A,TRUE,"GENERAL";"TAB2",#N/A,TRUE,"GENERAL";"TAB3",#N/A,TRUE,"GENERAL";"TAB4",#N/A,TRUE,"GENERAL";"TAB5",#N/A,TRUE,"GENERAL"}</definedName>
    <definedName name="wwwwe" localSheetId="49" hidden="1">{"TAB1",#N/A,TRUE,"GENERAL";"TAB2",#N/A,TRUE,"GENERAL";"TAB3",#N/A,TRUE,"GENERAL";"TAB4",#N/A,TRUE,"GENERAL";"TAB5",#N/A,TRUE,"GENERAL"}</definedName>
    <definedName name="wwwwe" localSheetId="51" hidden="1">{"TAB1",#N/A,TRUE,"GENERAL";"TAB2",#N/A,TRUE,"GENERAL";"TAB3",#N/A,TRUE,"GENERAL";"TAB4",#N/A,TRUE,"GENERAL";"TAB5",#N/A,TRUE,"GENERAL"}</definedName>
    <definedName name="wwwwe" localSheetId="53" hidden="1">{"TAB1",#N/A,TRUE,"GENERAL";"TAB2",#N/A,TRUE,"GENERAL";"TAB3",#N/A,TRUE,"GENERAL";"TAB4",#N/A,TRUE,"GENERAL";"TAB5",#N/A,TRUE,"GENERAL"}</definedName>
    <definedName name="wwwwe" localSheetId="55" hidden="1">{"TAB1",#N/A,TRUE,"GENERAL";"TAB2",#N/A,TRUE,"GENERAL";"TAB3",#N/A,TRUE,"GENERAL";"TAB4",#N/A,TRUE,"GENERAL";"TAB5",#N/A,TRUE,"GENERAL"}</definedName>
    <definedName name="wwwwe" localSheetId="57" hidden="1">{"TAB1",#N/A,TRUE,"GENERAL";"TAB2",#N/A,TRUE,"GENERAL";"TAB3",#N/A,TRUE,"GENERAL";"TAB4",#N/A,TRUE,"GENERAL";"TAB5",#N/A,TRUE,"GENERAL"}</definedName>
    <definedName name="wwwwe" localSheetId="59" hidden="1">{"TAB1",#N/A,TRUE,"GENERAL";"TAB2",#N/A,TRUE,"GENERAL";"TAB3",#N/A,TRUE,"GENERAL";"TAB4",#N/A,TRUE,"GENERAL";"TAB5",#N/A,TRUE,"GENERAL"}</definedName>
    <definedName name="wwwwe" localSheetId="61" hidden="1">{"TAB1",#N/A,TRUE,"GENERAL";"TAB2",#N/A,TRUE,"GENERAL";"TAB3",#N/A,TRUE,"GENERAL";"TAB4",#N/A,TRUE,"GENERAL";"TAB5",#N/A,TRUE,"GENERAL"}</definedName>
    <definedName name="wwwwe" localSheetId="63" hidden="1">{"TAB1",#N/A,TRUE,"GENERAL";"TAB2",#N/A,TRUE,"GENERAL";"TAB3",#N/A,TRUE,"GENERAL";"TAB4",#N/A,TRUE,"GENERAL";"TAB5",#N/A,TRUE,"GENERAL"}</definedName>
    <definedName name="wwwwe" localSheetId="65" hidden="1">{"TAB1",#N/A,TRUE,"GENERAL";"TAB2",#N/A,TRUE,"GENERAL";"TAB3",#N/A,TRUE,"GENERAL";"TAB4",#N/A,TRUE,"GENERAL";"TAB5",#N/A,TRUE,"GENERAL"}</definedName>
    <definedName name="wwwwe" localSheetId="67" hidden="1">{"TAB1",#N/A,TRUE,"GENERAL";"TAB2",#N/A,TRUE,"GENERAL";"TAB3",#N/A,TRUE,"GENERAL";"TAB4",#N/A,TRUE,"GENERAL";"TAB5",#N/A,TRUE,"GENERAL"}</definedName>
    <definedName name="wwwwe" localSheetId="69" hidden="1">{"TAB1",#N/A,TRUE,"GENERAL";"TAB2",#N/A,TRUE,"GENERAL";"TAB3",#N/A,TRUE,"GENERAL";"TAB4",#N/A,TRUE,"GENERAL";"TAB5",#N/A,TRUE,"GENERAL"}</definedName>
    <definedName name="wwwwe" localSheetId="71" hidden="1">{"TAB1",#N/A,TRUE,"GENERAL";"TAB2",#N/A,TRUE,"GENERAL";"TAB3",#N/A,TRUE,"GENERAL";"TAB4",#N/A,TRUE,"GENERAL";"TAB5",#N/A,TRUE,"GENERAL"}</definedName>
    <definedName name="wwwwe" localSheetId="73" hidden="1">{"TAB1",#N/A,TRUE,"GENERAL";"TAB2",#N/A,TRUE,"GENERAL";"TAB3",#N/A,TRUE,"GENERAL";"TAB4",#N/A,TRUE,"GENERAL";"TAB5",#N/A,TRUE,"GENERAL"}</definedName>
    <definedName name="wwwwe" localSheetId="75" hidden="1">{"TAB1",#N/A,TRUE,"GENERAL";"TAB2",#N/A,TRUE,"GENERAL";"TAB3",#N/A,TRUE,"GENERAL";"TAB4",#N/A,TRUE,"GENERAL";"TAB5",#N/A,TRUE,"GENERAL"}</definedName>
    <definedName name="wwwwe" localSheetId="77" hidden="1">{"TAB1",#N/A,TRUE,"GENERAL";"TAB2",#N/A,TRUE,"GENERAL";"TAB3",#N/A,TRUE,"GENERAL";"TAB4",#N/A,TRUE,"GENERAL";"TAB5",#N/A,TRUE,"GENERAL"}</definedName>
    <definedName name="wwwwe" localSheetId="79"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WWWWWWWWWWWWWWWWWWWWWWWWWWWWWWWWWWWWWWWWWWWWWW">#REF!</definedName>
    <definedName name="wyty" localSheetId="26" hidden="1">{"via1",#N/A,TRUE,"general";"via2",#N/A,TRUE,"general";"via3",#N/A,TRUE,"general"}</definedName>
    <definedName name="wyty" localSheetId="28" hidden="1">{"via1",#N/A,TRUE,"general";"via2",#N/A,TRUE,"general";"via3",#N/A,TRUE,"general"}</definedName>
    <definedName name="wyty" localSheetId="30" hidden="1">{"via1",#N/A,TRUE,"general";"via2",#N/A,TRUE,"general";"via3",#N/A,TRUE,"general"}</definedName>
    <definedName name="wyty" localSheetId="81" hidden="1">{"via1",#N/A,TRUE,"general";"via2",#N/A,TRUE,"general";"via3",#N/A,TRUE,"general"}</definedName>
    <definedName name="wyty" localSheetId="32" hidden="1">{"via1",#N/A,TRUE,"general";"via2",#N/A,TRUE,"general";"via3",#N/A,TRUE,"general"}</definedName>
    <definedName name="wyty" localSheetId="34" hidden="1">{"via1",#N/A,TRUE,"general";"via2",#N/A,TRUE,"general";"via3",#N/A,TRUE,"general"}</definedName>
    <definedName name="wyty" localSheetId="36" hidden="1">{"via1",#N/A,TRUE,"general";"via2",#N/A,TRUE,"general";"via3",#N/A,TRUE,"general"}</definedName>
    <definedName name="wyty" localSheetId="38" hidden="1">{"via1",#N/A,TRUE,"general";"via2",#N/A,TRUE,"general";"via3",#N/A,TRUE,"general"}</definedName>
    <definedName name="wyty" localSheetId="40" hidden="1">{"via1",#N/A,TRUE,"general";"via2",#N/A,TRUE,"general";"via3",#N/A,TRUE,"general"}</definedName>
    <definedName name="wyty" localSheetId="42" hidden="1">{"via1",#N/A,TRUE,"general";"via2",#N/A,TRUE,"general";"via3",#N/A,TRUE,"general"}</definedName>
    <definedName name="wyty" localSheetId="45" hidden="1">{"via1",#N/A,TRUE,"general";"via2",#N/A,TRUE,"general";"via3",#N/A,TRUE,"general"}</definedName>
    <definedName name="wyty" localSheetId="47" hidden="1">{"via1",#N/A,TRUE,"general";"via2",#N/A,TRUE,"general";"via3",#N/A,TRUE,"general"}</definedName>
    <definedName name="wyty" localSheetId="49" hidden="1">{"via1",#N/A,TRUE,"general";"via2",#N/A,TRUE,"general";"via3",#N/A,TRUE,"general"}</definedName>
    <definedName name="wyty" localSheetId="51" hidden="1">{"via1",#N/A,TRUE,"general";"via2",#N/A,TRUE,"general";"via3",#N/A,TRUE,"general"}</definedName>
    <definedName name="wyty" localSheetId="53" hidden="1">{"via1",#N/A,TRUE,"general";"via2",#N/A,TRUE,"general";"via3",#N/A,TRUE,"general"}</definedName>
    <definedName name="wyty" localSheetId="55" hidden="1">{"via1",#N/A,TRUE,"general";"via2",#N/A,TRUE,"general";"via3",#N/A,TRUE,"general"}</definedName>
    <definedName name="wyty" localSheetId="57" hidden="1">{"via1",#N/A,TRUE,"general";"via2",#N/A,TRUE,"general";"via3",#N/A,TRUE,"general"}</definedName>
    <definedName name="wyty" localSheetId="59" hidden="1">{"via1",#N/A,TRUE,"general";"via2",#N/A,TRUE,"general";"via3",#N/A,TRUE,"general"}</definedName>
    <definedName name="wyty" localSheetId="61" hidden="1">{"via1",#N/A,TRUE,"general";"via2",#N/A,TRUE,"general";"via3",#N/A,TRUE,"general"}</definedName>
    <definedName name="wyty" localSheetId="63" hidden="1">{"via1",#N/A,TRUE,"general";"via2",#N/A,TRUE,"general";"via3",#N/A,TRUE,"general"}</definedName>
    <definedName name="wyty" localSheetId="65" hidden="1">{"via1",#N/A,TRUE,"general";"via2",#N/A,TRUE,"general";"via3",#N/A,TRUE,"general"}</definedName>
    <definedName name="wyty" localSheetId="67" hidden="1">{"via1",#N/A,TRUE,"general";"via2",#N/A,TRUE,"general";"via3",#N/A,TRUE,"general"}</definedName>
    <definedName name="wyty" localSheetId="69" hidden="1">{"via1",#N/A,TRUE,"general";"via2",#N/A,TRUE,"general";"via3",#N/A,TRUE,"general"}</definedName>
    <definedName name="wyty" localSheetId="71" hidden="1">{"via1",#N/A,TRUE,"general";"via2",#N/A,TRUE,"general";"via3",#N/A,TRUE,"general"}</definedName>
    <definedName name="wyty" localSheetId="73" hidden="1">{"via1",#N/A,TRUE,"general";"via2",#N/A,TRUE,"general";"via3",#N/A,TRUE,"general"}</definedName>
    <definedName name="wyty" localSheetId="75" hidden="1">{"via1",#N/A,TRUE,"general";"via2",#N/A,TRUE,"general";"via3",#N/A,TRUE,"general"}</definedName>
    <definedName name="wyty" localSheetId="77" hidden="1">{"via1",#N/A,TRUE,"general";"via2",#N/A,TRUE,"general";"via3",#N/A,TRUE,"general"}</definedName>
    <definedName name="wyty" localSheetId="79"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b">#REF!</definedName>
    <definedName name="xcbvbs" localSheetId="26"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8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40" hidden="1">{"TAB1",#N/A,TRUE,"GENERAL";"TAB2",#N/A,TRUE,"GENERAL";"TAB3",#N/A,TRUE,"GENERAL";"TAB4",#N/A,TRUE,"GENERAL";"TAB5",#N/A,TRUE,"GENERAL"}</definedName>
    <definedName name="xcbvbs" localSheetId="42" hidden="1">{"TAB1",#N/A,TRUE,"GENERAL";"TAB2",#N/A,TRUE,"GENERAL";"TAB3",#N/A,TRUE,"GENERAL";"TAB4",#N/A,TRUE,"GENERAL";"TAB5",#N/A,TRUE,"GENERAL"}</definedName>
    <definedName name="xcbvbs" localSheetId="45" hidden="1">{"TAB1",#N/A,TRUE,"GENERAL";"TAB2",#N/A,TRUE,"GENERAL";"TAB3",#N/A,TRUE,"GENERAL";"TAB4",#N/A,TRUE,"GENERAL";"TAB5",#N/A,TRUE,"GENERAL"}</definedName>
    <definedName name="xcbvbs" localSheetId="47" hidden="1">{"TAB1",#N/A,TRUE,"GENERAL";"TAB2",#N/A,TRUE,"GENERAL";"TAB3",#N/A,TRUE,"GENERAL";"TAB4",#N/A,TRUE,"GENERAL";"TAB5",#N/A,TRUE,"GENERAL"}</definedName>
    <definedName name="xcbvbs" localSheetId="49" hidden="1">{"TAB1",#N/A,TRUE,"GENERAL";"TAB2",#N/A,TRUE,"GENERAL";"TAB3",#N/A,TRUE,"GENERAL";"TAB4",#N/A,TRUE,"GENERAL";"TAB5",#N/A,TRUE,"GENERAL"}</definedName>
    <definedName name="xcbvbs" localSheetId="51" hidden="1">{"TAB1",#N/A,TRUE,"GENERAL";"TAB2",#N/A,TRUE,"GENERAL";"TAB3",#N/A,TRUE,"GENERAL";"TAB4",#N/A,TRUE,"GENERAL";"TAB5",#N/A,TRUE,"GENERAL"}</definedName>
    <definedName name="xcbvbs" localSheetId="53" hidden="1">{"TAB1",#N/A,TRUE,"GENERAL";"TAB2",#N/A,TRUE,"GENERAL";"TAB3",#N/A,TRUE,"GENERAL";"TAB4",#N/A,TRUE,"GENERAL";"TAB5",#N/A,TRUE,"GENERAL"}</definedName>
    <definedName name="xcbvbs" localSheetId="55" hidden="1">{"TAB1",#N/A,TRUE,"GENERAL";"TAB2",#N/A,TRUE,"GENERAL";"TAB3",#N/A,TRUE,"GENERAL";"TAB4",#N/A,TRUE,"GENERAL";"TAB5",#N/A,TRUE,"GENERAL"}</definedName>
    <definedName name="xcbvbs" localSheetId="57" hidden="1">{"TAB1",#N/A,TRUE,"GENERAL";"TAB2",#N/A,TRUE,"GENERAL";"TAB3",#N/A,TRUE,"GENERAL";"TAB4",#N/A,TRUE,"GENERAL";"TAB5",#N/A,TRUE,"GENERAL"}</definedName>
    <definedName name="xcbvbs" localSheetId="59" hidden="1">{"TAB1",#N/A,TRUE,"GENERAL";"TAB2",#N/A,TRUE,"GENERAL";"TAB3",#N/A,TRUE,"GENERAL";"TAB4",#N/A,TRUE,"GENERAL";"TAB5",#N/A,TRUE,"GENERAL"}</definedName>
    <definedName name="xcbvbs" localSheetId="61" hidden="1">{"TAB1",#N/A,TRUE,"GENERAL";"TAB2",#N/A,TRUE,"GENERAL";"TAB3",#N/A,TRUE,"GENERAL";"TAB4",#N/A,TRUE,"GENERAL";"TAB5",#N/A,TRUE,"GENERAL"}</definedName>
    <definedName name="xcbvbs" localSheetId="63" hidden="1">{"TAB1",#N/A,TRUE,"GENERAL";"TAB2",#N/A,TRUE,"GENERAL";"TAB3",#N/A,TRUE,"GENERAL";"TAB4",#N/A,TRUE,"GENERAL";"TAB5",#N/A,TRUE,"GENERAL"}</definedName>
    <definedName name="xcbvbs" localSheetId="65" hidden="1">{"TAB1",#N/A,TRUE,"GENERAL";"TAB2",#N/A,TRUE,"GENERAL";"TAB3",#N/A,TRUE,"GENERAL";"TAB4",#N/A,TRUE,"GENERAL";"TAB5",#N/A,TRUE,"GENERAL"}</definedName>
    <definedName name="xcbvbs" localSheetId="67" hidden="1">{"TAB1",#N/A,TRUE,"GENERAL";"TAB2",#N/A,TRUE,"GENERAL";"TAB3",#N/A,TRUE,"GENERAL";"TAB4",#N/A,TRUE,"GENERAL";"TAB5",#N/A,TRUE,"GENERAL"}</definedName>
    <definedName name="xcbvbs" localSheetId="69" hidden="1">{"TAB1",#N/A,TRUE,"GENERAL";"TAB2",#N/A,TRUE,"GENERAL";"TAB3",#N/A,TRUE,"GENERAL";"TAB4",#N/A,TRUE,"GENERAL";"TAB5",#N/A,TRUE,"GENERAL"}</definedName>
    <definedName name="xcbvbs" localSheetId="71" hidden="1">{"TAB1",#N/A,TRUE,"GENERAL";"TAB2",#N/A,TRUE,"GENERAL";"TAB3",#N/A,TRUE,"GENERAL";"TAB4",#N/A,TRUE,"GENERAL";"TAB5",#N/A,TRUE,"GENERAL"}</definedName>
    <definedName name="xcbvbs" localSheetId="73" hidden="1">{"TAB1",#N/A,TRUE,"GENERAL";"TAB2",#N/A,TRUE,"GENERAL";"TAB3",#N/A,TRUE,"GENERAL";"TAB4",#N/A,TRUE,"GENERAL";"TAB5",#N/A,TRUE,"GENERAL"}</definedName>
    <definedName name="xcbvbs" localSheetId="75" hidden="1">{"TAB1",#N/A,TRUE,"GENERAL";"TAB2",#N/A,TRUE,"GENERAL";"TAB3",#N/A,TRUE,"GENERAL";"TAB4",#N/A,TRUE,"GENERAL";"TAB5",#N/A,TRUE,"GENERAL"}</definedName>
    <definedName name="xcbvbs" localSheetId="77" hidden="1">{"TAB1",#N/A,TRUE,"GENERAL";"TAB2",#N/A,TRUE,"GENERAL";"TAB3",#N/A,TRUE,"GENERAL";"TAB4",#N/A,TRUE,"GENERAL";"TAB5",#N/A,TRUE,"GENERAL"}</definedName>
    <definedName name="xcbvbs" localSheetId="79"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fuk">#REF!</definedName>
    <definedName name="xo">#REF!</definedName>
    <definedName name="XSW" localSheetId="3" hidden="1">{#N/A,#N/A,TRUE,"1842CWN0"}</definedName>
    <definedName name="XSW" hidden="1">{#N/A,#N/A,TRUE,"1842CWN0"}</definedName>
    <definedName name="xsxs" localSheetId="26" hidden="1">{"TAB1",#N/A,TRUE,"GENERAL";"TAB2",#N/A,TRUE,"GENERAL";"TAB3",#N/A,TRUE,"GENERAL";"TAB4",#N/A,TRUE,"GENERAL";"TAB5",#N/A,TRUE,"GENERAL"}</definedName>
    <definedName name="xsxs" localSheetId="28" hidden="1">{"TAB1",#N/A,TRUE,"GENERAL";"TAB2",#N/A,TRUE,"GENERAL";"TAB3",#N/A,TRUE,"GENERAL";"TAB4",#N/A,TRUE,"GENERAL";"TAB5",#N/A,TRUE,"GENERAL"}</definedName>
    <definedName name="xsxs" localSheetId="30" hidden="1">{"TAB1",#N/A,TRUE,"GENERAL";"TAB2",#N/A,TRUE,"GENERAL";"TAB3",#N/A,TRUE,"GENERAL";"TAB4",#N/A,TRUE,"GENERAL";"TAB5",#N/A,TRUE,"GENERAL"}</definedName>
    <definedName name="xsxs" localSheetId="8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4" hidden="1">{"TAB1",#N/A,TRUE,"GENERAL";"TAB2",#N/A,TRUE,"GENERAL";"TAB3",#N/A,TRUE,"GENERAL";"TAB4",#N/A,TRUE,"GENERAL";"TAB5",#N/A,TRUE,"GENERAL"}</definedName>
    <definedName name="xsxs" localSheetId="36" hidden="1">{"TAB1",#N/A,TRUE,"GENERAL";"TAB2",#N/A,TRUE,"GENERAL";"TAB3",#N/A,TRUE,"GENERAL";"TAB4",#N/A,TRUE,"GENERAL";"TAB5",#N/A,TRUE,"GENERAL"}</definedName>
    <definedName name="xsxs" localSheetId="38" hidden="1">{"TAB1",#N/A,TRUE,"GENERAL";"TAB2",#N/A,TRUE,"GENERAL";"TAB3",#N/A,TRUE,"GENERAL";"TAB4",#N/A,TRUE,"GENERAL";"TAB5",#N/A,TRUE,"GENERAL"}</definedName>
    <definedName name="xsxs" localSheetId="40" hidden="1">{"TAB1",#N/A,TRUE,"GENERAL";"TAB2",#N/A,TRUE,"GENERAL";"TAB3",#N/A,TRUE,"GENERAL";"TAB4",#N/A,TRUE,"GENERAL";"TAB5",#N/A,TRUE,"GENERAL"}</definedName>
    <definedName name="xsxs" localSheetId="42" hidden="1">{"TAB1",#N/A,TRUE,"GENERAL";"TAB2",#N/A,TRUE,"GENERAL";"TAB3",#N/A,TRUE,"GENERAL";"TAB4",#N/A,TRUE,"GENERAL";"TAB5",#N/A,TRUE,"GENERAL"}</definedName>
    <definedName name="xsxs" localSheetId="45" hidden="1">{"TAB1",#N/A,TRUE,"GENERAL";"TAB2",#N/A,TRUE,"GENERAL";"TAB3",#N/A,TRUE,"GENERAL";"TAB4",#N/A,TRUE,"GENERAL";"TAB5",#N/A,TRUE,"GENERAL"}</definedName>
    <definedName name="xsxs" localSheetId="47" hidden="1">{"TAB1",#N/A,TRUE,"GENERAL";"TAB2",#N/A,TRUE,"GENERAL";"TAB3",#N/A,TRUE,"GENERAL";"TAB4",#N/A,TRUE,"GENERAL";"TAB5",#N/A,TRUE,"GENERAL"}</definedName>
    <definedName name="xsxs" localSheetId="49" hidden="1">{"TAB1",#N/A,TRUE,"GENERAL";"TAB2",#N/A,TRUE,"GENERAL";"TAB3",#N/A,TRUE,"GENERAL";"TAB4",#N/A,TRUE,"GENERAL";"TAB5",#N/A,TRUE,"GENERAL"}</definedName>
    <definedName name="xsxs" localSheetId="51" hidden="1">{"TAB1",#N/A,TRUE,"GENERAL";"TAB2",#N/A,TRUE,"GENERAL";"TAB3",#N/A,TRUE,"GENERAL";"TAB4",#N/A,TRUE,"GENERAL";"TAB5",#N/A,TRUE,"GENERAL"}</definedName>
    <definedName name="xsxs" localSheetId="53" hidden="1">{"TAB1",#N/A,TRUE,"GENERAL";"TAB2",#N/A,TRUE,"GENERAL";"TAB3",#N/A,TRUE,"GENERAL";"TAB4",#N/A,TRUE,"GENERAL";"TAB5",#N/A,TRUE,"GENERAL"}</definedName>
    <definedName name="xsxs" localSheetId="55" hidden="1">{"TAB1",#N/A,TRUE,"GENERAL";"TAB2",#N/A,TRUE,"GENERAL";"TAB3",#N/A,TRUE,"GENERAL";"TAB4",#N/A,TRUE,"GENERAL";"TAB5",#N/A,TRUE,"GENERAL"}</definedName>
    <definedName name="xsxs" localSheetId="57" hidden="1">{"TAB1",#N/A,TRUE,"GENERAL";"TAB2",#N/A,TRUE,"GENERAL";"TAB3",#N/A,TRUE,"GENERAL";"TAB4",#N/A,TRUE,"GENERAL";"TAB5",#N/A,TRUE,"GENERAL"}</definedName>
    <definedName name="xsxs" localSheetId="59" hidden="1">{"TAB1",#N/A,TRUE,"GENERAL";"TAB2",#N/A,TRUE,"GENERAL";"TAB3",#N/A,TRUE,"GENERAL";"TAB4",#N/A,TRUE,"GENERAL";"TAB5",#N/A,TRUE,"GENERAL"}</definedName>
    <definedName name="xsxs" localSheetId="61" hidden="1">{"TAB1",#N/A,TRUE,"GENERAL";"TAB2",#N/A,TRUE,"GENERAL";"TAB3",#N/A,TRUE,"GENERAL";"TAB4",#N/A,TRUE,"GENERAL";"TAB5",#N/A,TRUE,"GENERAL"}</definedName>
    <definedName name="xsxs" localSheetId="63" hidden="1">{"TAB1",#N/A,TRUE,"GENERAL";"TAB2",#N/A,TRUE,"GENERAL";"TAB3",#N/A,TRUE,"GENERAL";"TAB4",#N/A,TRUE,"GENERAL";"TAB5",#N/A,TRUE,"GENERAL"}</definedName>
    <definedName name="xsxs" localSheetId="65" hidden="1">{"TAB1",#N/A,TRUE,"GENERAL";"TAB2",#N/A,TRUE,"GENERAL";"TAB3",#N/A,TRUE,"GENERAL";"TAB4",#N/A,TRUE,"GENERAL";"TAB5",#N/A,TRUE,"GENERAL"}</definedName>
    <definedName name="xsxs" localSheetId="67" hidden="1">{"TAB1",#N/A,TRUE,"GENERAL";"TAB2",#N/A,TRUE,"GENERAL";"TAB3",#N/A,TRUE,"GENERAL";"TAB4",#N/A,TRUE,"GENERAL";"TAB5",#N/A,TRUE,"GENERAL"}</definedName>
    <definedName name="xsxs" localSheetId="69" hidden="1">{"TAB1",#N/A,TRUE,"GENERAL";"TAB2",#N/A,TRUE,"GENERAL";"TAB3",#N/A,TRUE,"GENERAL";"TAB4",#N/A,TRUE,"GENERAL";"TAB5",#N/A,TRUE,"GENERAL"}</definedName>
    <definedName name="xsxs" localSheetId="71" hidden="1">{"TAB1",#N/A,TRUE,"GENERAL";"TAB2",#N/A,TRUE,"GENERAL";"TAB3",#N/A,TRUE,"GENERAL";"TAB4",#N/A,TRUE,"GENERAL";"TAB5",#N/A,TRUE,"GENERAL"}</definedName>
    <definedName name="xsxs" localSheetId="73" hidden="1">{"TAB1",#N/A,TRUE,"GENERAL";"TAB2",#N/A,TRUE,"GENERAL";"TAB3",#N/A,TRUE,"GENERAL";"TAB4",#N/A,TRUE,"GENERAL";"TAB5",#N/A,TRUE,"GENERAL"}</definedName>
    <definedName name="xsxs" localSheetId="75" hidden="1">{"TAB1",#N/A,TRUE,"GENERAL";"TAB2",#N/A,TRUE,"GENERAL";"TAB3",#N/A,TRUE,"GENERAL";"TAB4",#N/A,TRUE,"GENERAL";"TAB5",#N/A,TRUE,"GENERAL"}</definedName>
    <definedName name="xsxs" localSheetId="77" hidden="1">{"TAB1",#N/A,TRUE,"GENERAL";"TAB2",#N/A,TRUE,"GENERAL";"TAB3",#N/A,TRUE,"GENERAL";"TAB4",#N/A,TRUE,"GENERAL";"TAB5",#N/A,TRUE,"GENERAL"}</definedName>
    <definedName name="xsxs" localSheetId="79"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6">#REF!</definedName>
    <definedName name="XX" localSheetId="28">#REF!</definedName>
    <definedName name="XX" localSheetId="30">#REF!</definedName>
    <definedName name="XX" localSheetId="81">#REF!</definedName>
    <definedName name="XX" localSheetId="32">#REF!</definedName>
    <definedName name="XX" localSheetId="34">#REF!</definedName>
    <definedName name="XX" localSheetId="36">#REF!</definedName>
    <definedName name="XX" localSheetId="38">#REF!</definedName>
    <definedName name="XX" localSheetId="40">#REF!</definedName>
    <definedName name="XX" localSheetId="42">#REF!</definedName>
    <definedName name="XX" localSheetId="45">#REF!</definedName>
    <definedName name="XX" localSheetId="47">#REF!</definedName>
    <definedName name="XX" localSheetId="49">#REF!</definedName>
    <definedName name="XX" localSheetId="51">#REF!</definedName>
    <definedName name="XX" localSheetId="53">#REF!</definedName>
    <definedName name="XX" localSheetId="55">#REF!</definedName>
    <definedName name="XX" localSheetId="57">#REF!</definedName>
    <definedName name="XX" localSheetId="59">#REF!</definedName>
    <definedName name="XX" localSheetId="61">#REF!</definedName>
    <definedName name="XX" localSheetId="63">#REF!</definedName>
    <definedName name="XX" localSheetId="65">#REF!</definedName>
    <definedName name="XX" localSheetId="67">#REF!</definedName>
    <definedName name="XX" localSheetId="69">#REF!</definedName>
    <definedName name="XX" localSheetId="71">#REF!</definedName>
    <definedName name="XX" localSheetId="73">#REF!</definedName>
    <definedName name="XX" localSheetId="75">#REF!</definedName>
    <definedName name="XX" localSheetId="77">#REF!</definedName>
    <definedName name="XX" localSheetId="79">#REF!</definedName>
    <definedName name="XX" localSheetId="3">#REF!</definedName>
    <definedName name="xx">#REF!</definedName>
    <definedName name="xxfg" localSheetId="26" hidden="1">{"via1",#N/A,TRUE,"general";"via2",#N/A,TRUE,"general";"via3",#N/A,TRUE,"general"}</definedName>
    <definedName name="xxfg" localSheetId="28" hidden="1">{"via1",#N/A,TRUE,"general";"via2",#N/A,TRUE,"general";"via3",#N/A,TRUE,"general"}</definedName>
    <definedName name="xxfg" localSheetId="30" hidden="1">{"via1",#N/A,TRUE,"general";"via2",#N/A,TRUE,"general";"via3",#N/A,TRUE,"general"}</definedName>
    <definedName name="xxfg" localSheetId="81" hidden="1">{"via1",#N/A,TRUE,"general";"via2",#N/A,TRUE,"general";"via3",#N/A,TRUE,"general"}</definedName>
    <definedName name="xxfg" localSheetId="32" hidden="1">{"via1",#N/A,TRUE,"general";"via2",#N/A,TRUE,"general";"via3",#N/A,TRUE,"general"}</definedName>
    <definedName name="xxfg" localSheetId="34" hidden="1">{"via1",#N/A,TRUE,"general";"via2",#N/A,TRUE,"general";"via3",#N/A,TRUE,"general"}</definedName>
    <definedName name="xxfg" localSheetId="36" hidden="1">{"via1",#N/A,TRUE,"general";"via2",#N/A,TRUE,"general";"via3",#N/A,TRUE,"general"}</definedName>
    <definedName name="xxfg" localSheetId="38" hidden="1">{"via1",#N/A,TRUE,"general";"via2",#N/A,TRUE,"general";"via3",#N/A,TRUE,"general"}</definedName>
    <definedName name="xxfg" localSheetId="40" hidden="1">{"via1",#N/A,TRUE,"general";"via2",#N/A,TRUE,"general";"via3",#N/A,TRUE,"general"}</definedName>
    <definedName name="xxfg" localSheetId="42" hidden="1">{"via1",#N/A,TRUE,"general";"via2",#N/A,TRUE,"general";"via3",#N/A,TRUE,"general"}</definedName>
    <definedName name="xxfg" localSheetId="45" hidden="1">{"via1",#N/A,TRUE,"general";"via2",#N/A,TRUE,"general";"via3",#N/A,TRUE,"general"}</definedName>
    <definedName name="xxfg" localSheetId="47" hidden="1">{"via1",#N/A,TRUE,"general";"via2",#N/A,TRUE,"general";"via3",#N/A,TRUE,"general"}</definedName>
    <definedName name="xxfg" localSheetId="49" hidden="1">{"via1",#N/A,TRUE,"general";"via2",#N/A,TRUE,"general";"via3",#N/A,TRUE,"general"}</definedName>
    <definedName name="xxfg" localSheetId="51" hidden="1">{"via1",#N/A,TRUE,"general";"via2",#N/A,TRUE,"general";"via3",#N/A,TRUE,"general"}</definedName>
    <definedName name="xxfg" localSheetId="53" hidden="1">{"via1",#N/A,TRUE,"general";"via2",#N/A,TRUE,"general";"via3",#N/A,TRUE,"general"}</definedName>
    <definedName name="xxfg" localSheetId="55" hidden="1">{"via1",#N/A,TRUE,"general";"via2",#N/A,TRUE,"general";"via3",#N/A,TRUE,"general"}</definedName>
    <definedName name="xxfg" localSheetId="57" hidden="1">{"via1",#N/A,TRUE,"general";"via2",#N/A,TRUE,"general";"via3",#N/A,TRUE,"general"}</definedName>
    <definedName name="xxfg" localSheetId="59" hidden="1">{"via1",#N/A,TRUE,"general";"via2",#N/A,TRUE,"general";"via3",#N/A,TRUE,"general"}</definedName>
    <definedName name="xxfg" localSheetId="61" hidden="1">{"via1",#N/A,TRUE,"general";"via2",#N/A,TRUE,"general";"via3",#N/A,TRUE,"general"}</definedName>
    <definedName name="xxfg" localSheetId="63" hidden="1">{"via1",#N/A,TRUE,"general";"via2",#N/A,TRUE,"general";"via3",#N/A,TRUE,"general"}</definedName>
    <definedName name="xxfg" localSheetId="65" hidden="1">{"via1",#N/A,TRUE,"general";"via2",#N/A,TRUE,"general";"via3",#N/A,TRUE,"general"}</definedName>
    <definedName name="xxfg" localSheetId="67" hidden="1">{"via1",#N/A,TRUE,"general";"via2",#N/A,TRUE,"general";"via3",#N/A,TRUE,"general"}</definedName>
    <definedName name="xxfg" localSheetId="69" hidden="1">{"via1",#N/A,TRUE,"general";"via2",#N/A,TRUE,"general";"via3",#N/A,TRUE,"general"}</definedName>
    <definedName name="xxfg" localSheetId="71" hidden="1">{"via1",#N/A,TRUE,"general";"via2",#N/A,TRUE,"general";"via3",#N/A,TRUE,"general"}</definedName>
    <definedName name="xxfg" localSheetId="73" hidden="1">{"via1",#N/A,TRUE,"general";"via2",#N/A,TRUE,"general";"via3",#N/A,TRUE,"general"}</definedName>
    <definedName name="xxfg" localSheetId="75" hidden="1">{"via1",#N/A,TRUE,"general";"via2",#N/A,TRUE,"general";"via3",#N/A,TRUE,"general"}</definedName>
    <definedName name="xxfg" localSheetId="77" hidden="1">{"via1",#N/A,TRUE,"general";"via2",#N/A,TRUE,"general";"via3",#N/A,TRUE,"general"}</definedName>
    <definedName name="xxfg" localSheetId="79"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26">[167]!absc</definedName>
    <definedName name="xxxxx" localSheetId="28">[167]!absc</definedName>
    <definedName name="xxxxx" localSheetId="30">[167]!absc</definedName>
    <definedName name="xxxxx" localSheetId="81">[167]!absc</definedName>
    <definedName name="xxxxx" localSheetId="32">[167]!absc</definedName>
    <definedName name="xxxxx" localSheetId="34">[167]!absc</definedName>
    <definedName name="xxxxx" localSheetId="36">[167]!absc</definedName>
    <definedName name="xxxxx" localSheetId="38">[167]!absc</definedName>
    <definedName name="xxxxx" localSheetId="40">[167]!absc</definedName>
    <definedName name="xxxxx" localSheetId="42">[167]!absc</definedName>
    <definedName name="xxxxx" localSheetId="45">[167]!absc</definedName>
    <definedName name="xxxxx" localSheetId="47">[167]!absc</definedName>
    <definedName name="xxxxx" localSheetId="49">[167]!absc</definedName>
    <definedName name="xxxxx" localSheetId="51">[167]!absc</definedName>
    <definedName name="xxxxx" localSheetId="53">[167]!absc</definedName>
    <definedName name="xxxxx" localSheetId="55">[167]!absc</definedName>
    <definedName name="xxxxx" localSheetId="57">[167]!absc</definedName>
    <definedName name="xxxxx" localSheetId="59">[167]!absc</definedName>
    <definedName name="xxxxx" localSheetId="61">[167]!absc</definedName>
    <definedName name="xxxxx" localSheetId="63">[167]!absc</definedName>
    <definedName name="xxxxx" localSheetId="65">[167]!absc</definedName>
    <definedName name="xxxxx" localSheetId="67">[167]!absc</definedName>
    <definedName name="xxxxx" localSheetId="69">[167]!absc</definedName>
    <definedName name="xxxxx" localSheetId="71">[167]!absc</definedName>
    <definedName name="xxxxx" localSheetId="73">[167]!absc</definedName>
    <definedName name="xxxxx" localSheetId="75">[167]!absc</definedName>
    <definedName name="xxxxx" localSheetId="77">[167]!absc</definedName>
    <definedName name="xxxxx" localSheetId="79">[167]!absc</definedName>
    <definedName name="xxxxx">[167]!absc</definedName>
    <definedName name="xxxxxds" localSheetId="26" hidden="1">{"via1",#N/A,TRUE,"general";"via2",#N/A,TRUE,"general";"via3",#N/A,TRUE,"general"}</definedName>
    <definedName name="xxxxxds" localSheetId="28" hidden="1">{"via1",#N/A,TRUE,"general";"via2",#N/A,TRUE,"general";"via3",#N/A,TRUE,"general"}</definedName>
    <definedName name="xxxxxds" localSheetId="30" hidden="1">{"via1",#N/A,TRUE,"general";"via2",#N/A,TRUE,"general";"via3",#N/A,TRUE,"general"}</definedName>
    <definedName name="xxxxxds" localSheetId="81" hidden="1">{"via1",#N/A,TRUE,"general";"via2",#N/A,TRUE,"general";"via3",#N/A,TRUE,"general"}</definedName>
    <definedName name="xxxxxds" localSheetId="32" hidden="1">{"via1",#N/A,TRUE,"general";"via2",#N/A,TRUE,"general";"via3",#N/A,TRUE,"general"}</definedName>
    <definedName name="xxxxxds" localSheetId="34" hidden="1">{"via1",#N/A,TRUE,"general";"via2",#N/A,TRUE,"general";"via3",#N/A,TRUE,"general"}</definedName>
    <definedName name="xxxxxds" localSheetId="36" hidden="1">{"via1",#N/A,TRUE,"general";"via2",#N/A,TRUE,"general";"via3",#N/A,TRUE,"general"}</definedName>
    <definedName name="xxxxxds" localSheetId="38" hidden="1">{"via1",#N/A,TRUE,"general";"via2",#N/A,TRUE,"general";"via3",#N/A,TRUE,"general"}</definedName>
    <definedName name="xxxxxds" localSheetId="40" hidden="1">{"via1",#N/A,TRUE,"general";"via2",#N/A,TRUE,"general";"via3",#N/A,TRUE,"general"}</definedName>
    <definedName name="xxxxxds" localSheetId="42" hidden="1">{"via1",#N/A,TRUE,"general";"via2",#N/A,TRUE,"general";"via3",#N/A,TRUE,"general"}</definedName>
    <definedName name="xxxxxds" localSheetId="45" hidden="1">{"via1",#N/A,TRUE,"general";"via2",#N/A,TRUE,"general";"via3",#N/A,TRUE,"general"}</definedName>
    <definedName name="xxxxxds" localSheetId="47" hidden="1">{"via1",#N/A,TRUE,"general";"via2",#N/A,TRUE,"general";"via3",#N/A,TRUE,"general"}</definedName>
    <definedName name="xxxxxds" localSheetId="49" hidden="1">{"via1",#N/A,TRUE,"general";"via2",#N/A,TRUE,"general";"via3",#N/A,TRUE,"general"}</definedName>
    <definedName name="xxxxxds" localSheetId="51" hidden="1">{"via1",#N/A,TRUE,"general";"via2",#N/A,TRUE,"general";"via3",#N/A,TRUE,"general"}</definedName>
    <definedName name="xxxxxds" localSheetId="53" hidden="1">{"via1",#N/A,TRUE,"general";"via2",#N/A,TRUE,"general";"via3",#N/A,TRUE,"general"}</definedName>
    <definedName name="xxxxxds" localSheetId="55" hidden="1">{"via1",#N/A,TRUE,"general";"via2",#N/A,TRUE,"general";"via3",#N/A,TRUE,"general"}</definedName>
    <definedName name="xxxxxds" localSheetId="57" hidden="1">{"via1",#N/A,TRUE,"general";"via2",#N/A,TRUE,"general";"via3",#N/A,TRUE,"general"}</definedName>
    <definedName name="xxxxxds" localSheetId="59" hidden="1">{"via1",#N/A,TRUE,"general";"via2",#N/A,TRUE,"general";"via3",#N/A,TRUE,"general"}</definedName>
    <definedName name="xxxxxds" localSheetId="61" hidden="1">{"via1",#N/A,TRUE,"general";"via2",#N/A,TRUE,"general";"via3",#N/A,TRUE,"general"}</definedName>
    <definedName name="xxxxxds" localSheetId="63" hidden="1">{"via1",#N/A,TRUE,"general";"via2",#N/A,TRUE,"general";"via3",#N/A,TRUE,"general"}</definedName>
    <definedName name="xxxxxds" localSheetId="65" hidden="1">{"via1",#N/A,TRUE,"general";"via2",#N/A,TRUE,"general";"via3",#N/A,TRUE,"general"}</definedName>
    <definedName name="xxxxxds" localSheetId="67" hidden="1">{"via1",#N/A,TRUE,"general";"via2",#N/A,TRUE,"general";"via3",#N/A,TRUE,"general"}</definedName>
    <definedName name="xxxxxds" localSheetId="69" hidden="1">{"via1",#N/A,TRUE,"general";"via2",#N/A,TRUE,"general";"via3",#N/A,TRUE,"general"}</definedName>
    <definedName name="xxxxxds" localSheetId="71" hidden="1">{"via1",#N/A,TRUE,"general";"via2",#N/A,TRUE,"general";"via3",#N/A,TRUE,"general"}</definedName>
    <definedName name="xxxxxds" localSheetId="73" hidden="1">{"via1",#N/A,TRUE,"general";"via2",#N/A,TRUE,"general";"via3",#N/A,TRUE,"general"}</definedName>
    <definedName name="xxxxxds" localSheetId="75" hidden="1">{"via1",#N/A,TRUE,"general";"via2",#N/A,TRUE,"general";"via3",#N/A,TRUE,"general"}</definedName>
    <definedName name="xxxxxds" localSheetId="77" hidden="1">{"via1",#N/A,TRUE,"general";"via2",#N/A,TRUE,"general";"via3",#N/A,TRUE,"general"}</definedName>
    <definedName name="xxxxxds" localSheetId="79"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6">#REF!</definedName>
    <definedName name="XXXXXXXXXX" localSheetId="28">#REF!</definedName>
    <definedName name="XXXXXXXXXX" localSheetId="30">#REF!</definedName>
    <definedName name="XXXXXXXXXX" localSheetId="81">#REF!</definedName>
    <definedName name="XXXXXXXXXX" localSheetId="32">#REF!</definedName>
    <definedName name="XXXXXXXXXX" localSheetId="34">#REF!</definedName>
    <definedName name="XXXXXXXXXX" localSheetId="36">#REF!</definedName>
    <definedName name="XXXXXXXXXX" localSheetId="38">#REF!</definedName>
    <definedName name="XXXXXXXXXX" localSheetId="40">#REF!</definedName>
    <definedName name="XXXXXXXXXX" localSheetId="42">#REF!</definedName>
    <definedName name="XXXXXXXXXX" localSheetId="45">#REF!</definedName>
    <definedName name="XXXXXXXXXX" localSheetId="47">#REF!</definedName>
    <definedName name="XXXXXXXXXX" localSheetId="49">#REF!</definedName>
    <definedName name="XXXXXXXXXX" localSheetId="51">#REF!</definedName>
    <definedName name="XXXXXXXXXX" localSheetId="53">#REF!</definedName>
    <definedName name="XXXXXXXXXX" localSheetId="55">#REF!</definedName>
    <definedName name="XXXXXXXXXX" localSheetId="57">#REF!</definedName>
    <definedName name="XXXXXXXXXX" localSheetId="59">#REF!</definedName>
    <definedName name="XXXXXXXXXX" localSheetId="61">#REF!</definedName>
    <definedName name="XXXXXXXXXX" localSheetId="63">#REF!</definedName>
    <definedName name="XXXXXXXXXX" localSheetId="65">#REF!</definedName>
    <definedName name="XXXXXXXXXX" localSheetId="67">#REF!</definedName>
    <definedName name="XXXXXXXXXX" localSheetId="69">#REF!</definedName>
    <definedName name="XXXXXXXXXX" localSheetId="71">#REF!</definedName>
    <definedName name="XXXXXXXXXX" localSheetId="73">#REF!</definedName>
    <definedName name="XXXXXXXXXX" localSheetId="75">#REF!</definedName>
    <definedName name="XXXXXXXXXX" localSheetId="77">#REF!</definedName>
    <definedName name="XXXXXXXXXX" localSheetId="79">#REF!</definedName>
    <definedName name="XXXXXXXXXX" localSheetId="3">#REF!</definedName>
    <definedName name="XXXXXXXXXX">#REF!</definedName>
    <definedName name="xxxxxxxxxx29" localSheetId="26" hidden="1">{"via1",#N/A,TRUE,"general";"via2",#N/A,TRUE,"general";"via3",#N/A,TRUE,"general"}</definedName>
    <definedName name="xxxxxxxxxx29" localSheetId="28" hidden="1">{"via1",#N/A,TRUE,"general";"via2",#N/A,TRUE,"general";"via3",#N/A,TRUE,"general"}</definedName>
    <definedName name="xxxxxxxxxx29" localSheetId="30" hidden="1">{"via1",#N/A,TRUE,"general";"via2",#N/A,TRUE,"general";"via3",#N/A,TRUE,"general"}</definedName>
    <definedName name="xxxxxxxxxx29" localSheetId="81" hidden="1">{"via1",#N/A,TRUE,"general";"via2",#N/A,TRUE,"general";"via3",#N/A,TRUE,"general"}</definedName>
    <definedName name="xxxxxxxxxx29" localSheetId="32" hidden="1">{"via1",#N/A,TRUE,"general";"via2",#N/A,TRUE,"general";"via3",#N/A,TRUE,"general"}</definedName>
    <definedName name="xxxxxxxxxx29" localSheetId="34" hidden="1">{"via1",#N/A,TRUE,"general";"via2",#N/A,TRUE,"general";"via3",#N/A,TRUE,"general"}</definedName>
    <definedName name="xxxxxxxxxx29" localSheetId="36" hidden="1">{"via1",#N/A,TRUE,"general";"via2",#N/A,TRUE,"general";"via3",#N/A,TRUE,"general"}</definedName>
    <definedName name="xxxxxxxxxx29" localSheetId="38" hidden="1">{"via1",#N/A,TRUE,"general";"via2",#N/A,TRUE,"general";"via3",#N/A,TRUE,"general"}</definedName>
    <definedName name="xxxxxxxxxx29" localSheetId="40" hidden="1">{"via1",#N/A,TRUE,"general";"via2",#N/A,TRUE,"general";"via3",#N/A,TRUE,"general"}</definedName>
    <definedName name="xxxxxxxxxx29" localSheetId="42" hidden="1">{"via1",#N/A,TRUE,"general";"via2",#N/A,TRUE,"general";"via3",#N/A,TRUE,"general"}</definedName>
    <definedName name="xxxxxxxxxx29" localSheetId="45" hidden="1">{"via1",#N/A,TRUE,"general";"via2",#N/A,TRUE,"general";"via3",#N/A,TRUE,"general"}</definedName>
    <definedName name="xxxxxxxxxx29" localSheetId="47" hidden="1">{"via1",#N/A,TRUE,"general";"via2",#N/A,TRUE,"general";"via3",#N/A,TRUE,"general"}</definedName>
    <definedName name="xxxxxxxxxx29" localSheetId="49" hidden="1">{"via1",#N/A,TRUE,"general";"via2",#N/A,TRUE,"general";"via3",#N/A,TRUE,"general"}</definedName>
    <definedName name="xxxxxxxxxx29" localSheetId="51" hidden="1">{"via1",#N/A,TRUE,"general";"via2",#N/A,TRUE,"general";"via3",#N/A,TRUE,"general"}</definedName>
    <definedName name="xxxxxxxxxx29" localSheetId="53" hidden="1">{"via1",#N/A,TRUE,"general";"via2",#N/A,TRUE,"general";"via3",#N/A,TRUE,"general"}</definedName>
    <definedName name="xxxxxxxxxx29" localSheetId="55" hidden="1">{"via1",#N/A,TRUE,"general";"via2",#N/A,TRUE,"general";"via3",#N/A,TRUE,"general"}</definedName>
    <definedName name="xxxxxxxxxx29" localSheetId="57" hidden="1">{"via1",#N/A,TRUE,"general";"via2",#N/A,TRUE,"general";"via3",#N/A,TRUE,"general"}</definedName>
    <definedName name="xxxxxxxxxx29" localSheetId="59" hidden="1">{"via1",#N/A,TRUE,"general";"via2",#N/A,TRUE,"general";"via3",#N/A,TRUE,"general"}</definedName>
    <definedName name="xxxxxxxxxx29" localSheetId="61" hidden="1">{"via1",#N/A,TRUE,"general";"via2",#N/A,TRUE,"general";"via3",#N/A,TRUE,"general"}</definedName>
    <definedName name="xxxxxxxxxx29" localSheetId="63" hidden="1">{"via1",#N/A,TRUE,"general";"via2",#N/A,TRUE,"general";"via3",#N/A,TRUE,"general"}</definedName>
    <definedName name="xxxxxxxxxx29" localSheetId="65" hidden="1">{"via1",#N/A,TRUE,"general";"via2",#N/A,TRUE,"general";"via3",#N/A,TRUE,"general"}</definedName>
    <definedName name="xxxxxxxxxx29" localSheetId="67" hidden="1">{"via1",#N/A,TRUE,"general";"via2",#N/A,TRUE,"general";"via3",#N/A,TRUE,"general"}</definedName>
    <definedName name="xxxxxxxxxx29" localSheetId="69" hidden="1">{"via1",#N/A,TRUE,"general";"via2",#N/A,TRUE,"general";"via3",#N/A,TRUE,"general"}</definedName>
    <definedName name="xxxxxxxxxx29" localSheetId="71" hidden="1">{"via1",#N/A,TRUE,"general";"via2",#N/A,TRUE,"general";"via3",#N/A,TRUE,"general"}</definedName>
    <definedName name="xxxxxxxxxx29" localSheetId="73" hidden="1">{"via1",#N/A,TRUE,"general";"via2",#N/A,TRUE,"general";"via3",#N/A,TRUE,"general"}</definedName>
    <definedName name="xxxxxxxxxx29" localSheetId="75" hidden="1">{"via1",#N/A,TRUE,"general";"via2",#N/A,TRUE,"general";"via3",#N/A,TRUE,"general"}</definedName>
    <definedName name="xxxxxxxxxx29" localSheetId="77" hidden="1">{"via1",#N/A,TRUE,"general";"via2",#N/A,TRUE,"general";"via3",#N/A,TRUE,"general"}</definedName>
    <definedName name="xxxxxxxxxx29" localSheetId="79"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6">#REF!</definedName>
    <definedName name="XXXXXXXXXXXX" localSheetId="28">#REF!</definedName>
    <definedName name="XXXXXXXXXXXX" localSheetId="30">#REF!</definedName>
    <definedName name="XXXXXXXXXXXX" localSheetId="81">#REF!</definedName>
    <definedName name="XXXXXXXXXXXX" localSheetId="32">#REF!</definedName>
    <definedName name="XXXXXXXXXXXX" localSheetId="34">#REF!</definedName>
    <definedName name="XXXXXXXXXXXX" localSheetId="36">#REF!</definedName>
    <definedName name="XXXXXXXXXXXX" localSheetId="38">#REF!</definedName>
    <definedName name="XXXXXXXXXXXX" localSheetId="40">#REF!</definedName>
    <definedName name="XXXXXXXXXXXX" localSheetId="42">#REF!</definedName>
    <definedName name="XXXXXXXXXXXX" localSheetId="45">#REF!</definedName>
    <definedName name="XXXXXXXXXXXX" localSheetId="47">#REF!</definedName>
    <definedName name="XXXXXXXXXXXX" localSheetId="49">#REF!</definedName>
    <definedName name="XXXXXXXXXXXX" localSheetId="51">#REF!</definedName>
    <definedName name="XXXXXXXXXXXX" localSheetId="53">#REF!</definedName>
    <definedName name="XXXXXXXXXXXX" localSheetId="55">#REF!</definedName>
    <definedName name="XXXXXXXXXXXX" localSheetId="57">#REF!</definedName>
    <definedName name="XXXXXXXXXXXX" localSheetId="59">#REF!</definedName>
    <definedName name="XXXXXXXXXXXX" localSheetId="61">#REF!</definedName>
    <definedName name="XXXXXXXXXXXX" localSheetId="63">#REF!</definedName>
    <definedName name="XXXXXXXXXXXX" localSheetId="65">#REF!</definedName>
    <definedName name="XXXXXXXXXXXX" localSheetId="67">#REF!</definedName>
    <definedName name="XXXXXXXXXXXX" localSheetId="69">#REF!</definedName>
    <definedName name="XXXXXXXXXXXX" localSheetId="71">#REF!</definedName>
    <definedName name="XXXXXXXXXXXX" localSheetId="73">#REF!</definedName>
    <definedName name="XXXXXXXXXXXX" localSheetId="75">#REF!</definedName>
    <definedName name="XXXXXXXXXXXX" localSheetId="77">#REF!</definedName>
    <definedName name="XXXXXXXXXXXX" localSheetId="79">#REF!</definedName>
    <definedName name="XXXXXXXXXXXX" localSheetId="3">#REF!</definedName>
    <definedName name="XXXXXXXXXXXX">#REF!</definedName>
    <definedName name="XZS" hidden="1">#REF!</definedName>
    <definedName name="XZXZV" localSheetId="26" hidden="1">{"via1",#N/A,TRUE,"general";"via2",#N/A,TRUE,"general";"via3",#N/A,TRUE,"general"}</definedName>
    <definedName name="XZXZV" localSheetId="28" hidden="1">{"via1",#N/A,TRUE,"general";"via2",#N/A,TRUE,"general";"via3",#N/A,TRUE,"general"}</definedName>
    <definedName name="XZXZV" localSheetId="30" hidden="1">{"via1",#N/A,TRUE,"general";"via2",#N/A,TRUE,"general";"via3",#N/A,TRUE,"general"}</definedName>
    <definedName name="XZXZV" localSheetId="81" hidden="1">{"via1",#N/A,TRUE,"general";"via2",#N/A,TRUE,"general";"via3",#N/A,TRUE,"general"}</definedName>
    <definedName name="XZXZV" localSheetId="32" hidden="1">{"via1",#N/A,TRUE,"general";"via2",#N/A,TRUE,"general";"via3",#N/A,TRUE,"general"}</definedName>
    <definedName name="XZXZV" localSheetId="34" hidden="1">{"via1",#N/A,TRUE,"general";"via2",#N/A,TRUE,"general";"via3",#N/A,TRUE,"general"}</definedName>
    <definedName name="XZXZV" localSheetId="36" hidden="1">{"via1",#N/A,TRUE,"general";"via2",#N/A,TRUE,"general";"via3",#N/A,TRUE,"general"}</definedName>
    <definedName name="XZXZV" localSheetId="38" hidden="1">{"via1",#N/A,TRUE,"general";"via2",#N/A,TRUE,"general";"via3",#N/A,TRUE,"general"}</definedName>
    <definedName name="XZXZV" localSheetId="40" hidden="1">{"via1",#N/A,TRUE,"general";"via2",#N/A,TRUE,"general";"via3",#N/A,TRUE,"general"}</definedName>
    <definedName name="XZXZV" localSheetId="42" hidden="1">{"via1",#N/A,TRUE,"general";"via2",#N/A,TRUE,"general";"via3",#N/A,TRUE,"general"}</definedName>
    <definedName name="XZXZV" localSheetId="45" hidden="1">{"via1",#N/A,TRUE,"general";"via2",#N/A,TRUE,"general";"via3",#N/A,TRUE,"general"}</definedName>
    <definedName name="XZXZV" localSheetId="47" hidden="1">{"via1",#N/A,TRUE,"general";"via2",#N/A,TRUE,"general";"via3",#N/A,TRUE,"general"}</definedName>
    <definedName name="XZXZV" localSheetId="49" hidden="1">{"via1",#N/A,TRUE,"general";"via2",#N/A,TRUE,"general";"via3",#N/A,TRUE,"general"}</definedName>
    <definedName name="XZXZV" localSheetId="51" hidden="1">{"via1",#N/A,TRUE,"general";"via2",#N/A,TRUE,"general";"via3",#N/A,TRUE,"general"}</definedName>
    <definedName name="XZXZV" localSheetId="53" hidden="1">{"via1",#N/A,TRUE,"general";"via2",#N/A,TRUE,"general";"via3",#N/A,TRUE,"general"}</definedName>
    <definedName name="XZXZV" localSheetId="55" hidden="1">{"via1",#N/A,TRUE,"general";"via2",#N/A,TRUE,"general";"via3",#N/A,TRUE,"general"}</definedName>
    <definedName name="XZXZV" localSheetId="57" hidden="1">{"via1",#N/A,TRUE,"general";"via2",#N/A,TRUE,"general";"via3",#N/A,TRUE,"general"}</definedName>
    <definedName name="XZXZV" localSheetId="59" hidden="1">{"via1",#N/A,TRUE,"general";"via2",#N/A,TRUE,"general";"via3",#N/A,TRUE,"general"}</definedName>
    <definedName name="XZXZV" localSheetId="61" hidden="1">{"via1",#N/A,TRUE,"general";"via2",#N/A,TRUE,"general";"via3",#N/A,TRUE,"general"}</definedName>
    <definedName name="XZXZV" localSheetId="63" hidden="1">{"via1",#N/A,TRUE,"general";"via2",#N/A,TRUE,"general";"via3",#N/A,TRUE,"general"}</definedName>
    <definedName name="XZXZV" localSheetId="65" hidden="1">{"via1",#N/A,TRUE,"general";"via2",#N/A,TRUE,"general";"via3",#N/A,TRUE,"general"}</definedName>
    <definedName name="XZXZV" localSheetId="67" hidden="1">{"via1",#N/A,TRUE,"general";"via2",#N/A,TRUE,"general";"via3",#N/A,TRUE,"general"}</definedName>
    <definedName name="XZXZV" localSheetId="69" hidden="1">{"via1",#N/A,TRUE,"general";"via2",#N/A,TRUE,"general";"via3",#N/A,TRUE,"general"}</definedName>
    <definedName name="XZXZV" localSheetId="71" hidden="1">{"via1",#N/A,TRUE,"general";"via2",#N/A,TRUE,"general";"via3",#N/A,TRUE,"general"}</definedName>
    <definedName name="XZXZV" localSheetId="73" hidden="1">{"via1",#N/A,TRUE,"general";"via2",#N/A,TRUE,"general";"via3",#N/A,TRUE,"general"}</definedName>
    <definedName name="XZXZV" localSheetId="75" hidden="1">{"via1",#N/A,TRUE,"general";"via2",#N/A,TRUE,"general";"via3",#N/A,TRUE,"general"}</definedName>
    <definedName name="XZXZV" localSheetId="77" hidden="1">{"via1",#N/A,TRUE,"general";"via2",#N/A,TRUE,"general";"via3",#N/A,TRUE,"general"}</definedName>
    <definedName name="XZXZV" localSheetId="79"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26">[35]!absc</definedName>
    <definedName name="Y" localSheetId="28">[35]!absc</definedName>
    <definedName name="Y" localSheetId="30">[35]!absc</definedName>
    <definedName name="Y" localSheetId="81">[35]!absc</definedName>
    <definedName name="Y" localSheetId="32">[35]!absc</definedName>
    <definedName name="Y" localSheetId="34">[35]!absc</definedName>
    <definedName name="Y" localSheetId="36">[35]!absc</definedName>
    <definedName name="Y" localSheetId="38">[35]!absc</definedName>
    <definedName name="Y" localSheetId="40">[35]!absc</definedName>
    <definedName name="Y" localSheetId="42">[35]!absc</definedName>
    <definedName name="Y" localSheetId="45">[35]!absc</definedName>
    <definedName name="Y" localSheetId="47">[35]!absc</definedName>
    <definedName name="Y" localSheetId="49">[35]!absc</definedName>
    <definedName name="Y" localSheetId="51">[35]!absc</definedName>
    <definedName name="Y" localSheetId="53">[35]!absc</definedName>
    <definedName name="Y" localSheetId="55">[35]!absc</definedName>
    <definedName name="Y" localSheetId="57">[35]!absc</definedName>
    <definedName name="Y" localSheetId="59">[35]!absc</definedName>
    <definedName name="Y" localSheetId="61">[35]!absc</definedName>
    <definedName name="Y" localSheetId="63">[35]!absc</definedName>
    <definedName name="Y" localSheetId="65">[35]!absc</definedName>
    <definedName name="Y" localSheetId="67">[35]!absc</definedName>
    <definedName name="Y" localSheetId="69">[35]!absc</definedName>
    <definedName name="Y" localSheetId="71">[35]!absc</definedName>
    <definedName name="Y" localSheetId="73">[35]!absc</definedName>
    <definedName name="Y" localSheetId="75">[35]!absc</definedName>
    <definedName name="Y" localSheetId="77">[35]!absc</definedName>
    <definedName name="Y" localSheetId="79">[35]!absc</definedName>
    <definedName name="Y">[35]!absc</definedName>
    <definedName name="y6y6" localSheetId="26" hidden="1">{"via1",#N/A,TRUE,"general";"via2",#N/A,TRUE,"general";"via3",#N/A,TRUE,"general"}</definedName>
    <definedName name="y6y6" localSheetId="28" hidden="1">{"via1",#N/A,TRUE,"general";"via2",#N/A,TRUE,"general";"via3",#N/A,TRUE,"general"}</definedName>
    <definedName name="y6y6" localSheetId="30" hidden="1">{"via1",#N/A,TRUE,"general";"via2",#N/A,TRUE,"general";"via3",#N/A,TRUE,"general"}</definedName>
    <definedName name="y6y6" localSheetId="81" hidden="1">{"via1",#N/A,TRUE,"general";"via2",#N/A,TRUE,"general";"via3",#N/A,TRUE,"general"}</definedName>
    <definedName name="y6y6" localSheetId="32" hidden="1">{"via1",#N/A,TRUE,"general";"via2",#N/A,TRUE,"general";"via3",#N/A,TRUE,"general"}</definedName>
    <definedName name="y6y6" localSheetId="34" hidden="1">{"via1",#N/A,TRUE,"general";"via2",#N/A,TRUE,"general";"via3",#N/A,TRUE,"general"}</definedName>
    <definedName name="y6y6" localSheetId="36" hidden="1">{"via1",#N/A,TRUE,"general";"via2",#N/A,TRUE,"general";"via3",#N/A,TRUE,"general"}</definedName>
    <definedName name="y6y6" localSheetId="38" hidden="1">{"via1",#N/A,TRUE,"general";"via2",#N/A,TRUE,"general";"via3",#N/A,TRUE,"general"}</definedName>
    <definedName name="y6y6" localSheetId="40" hidden="1">{"via1",#N/A,TRUE,"general";"via2",#N/A,TRUE,"general";"via3",#N/A,TRUE,"general"}</definedName>
    <definedName name="y6y6" localSheetId="42" hidden="1">{"via1",#N/A,TRUE,"general";"via2",#N/A,TRUE,"general";"via3",#N/A,TRUE,"general"}</definedName>
    <definedName name="y6y6" localSheetId="45" hidden="1">{"via1",#N/A,TRUE,"general";"via2",#N/A,TRUE,"general";"via3",#N/A,TRUE,"general"}</definedName>
    <definedName name="y6y6" localSheetId="47" hidden="1">{"via1",#N/A,TRUE,"general";"via2",#N/A,TRUE,"general";"via3",#N/A,TRUE,"general"}</definedName>
    <definedName name="y6y6" localSheetId="49" hidden="1">{"via1",#N/A,TRUE,"general";"via2",#N/A,TRUE,"general";"via3",#N/A,TRUE,"general"}</definedName>
    <definedName name="y6y6" localSheetId="51" hidden="1">{"via1",#N/A,TRUE,"general";"via2",#N/A,TRUE,"general";"via3",#N/A,TRUE,"general"}</definedName>
    <definedName name="y6y6" localSheetId="53" hidden="1">{"via1",#N/A,TRUE,"general";"via2",#N/A,TRUE,"general";"via3",#N/A,TRUE,"general"}</definedName>
    <definedName name="y6y6" localSheetId="55" hidden="1">{"via1",#N/A,TRUE,"general";"via2",#N/A,TRUE,"general";"via3",#N/A,TRUE,"general"}</definedName>
    <definedName name="y6y6" localSheetId="57" hidden="1">{"via1",#N/A,TRUE,"general";"via2",#N/A,TRUE,"general";"via3",#N/A,TRUE,"general"}</definedName>
    <definedName name="y6y6" localSheetId="59" hidden="1">{"via1",#N/A,TRUE,"general";"via2",#N/A,TRUE,"general";"via3",#N/A,TRUE,"general"}</definedName>
    <definedName name="y6y6" localSheetId="61" hidden="1">{"via1",#N/A,TRUE,"general";"via2",#N/A,TRUE,"general";"via3",#N/A,TRUE,"general"}</definedName>
    <definedName name="y6y6" localSheetId="63" hidden="1">{"via1",#N/A,TRUE,"general";"via2",#N/A,TRUE,"general";"via3",#N/A,TRUE,"general"}</definedName>
    <definedName name="y6y6" localSheetId="65" hidden="1">{"via1",#N/A,TRUE,"general";"via2",#N/A,TRUE,"general";"via3",#N/A,TRUE,"general"}</definedName>
    <definedName name="y6y6" localSheetId="67" hidden="1">{"via1",#N/A,TRUE,"general";"via2",#N/A,TRUE,"general";"via3",#N/A,TRUE,"general"}</definedName>
    <definedName name="y6y6" localSheetId="69" hidden="1">{"via1",#N/A,TRUE,"general";"via2",#N/A,TRUE,"general";"via3",#N/A,TRUE,"general"}</definedName>
    <definedName name="y6y6" localSheetId="71" hidden="1">{"via1",#N/A,TRUE,"general";"via2",#N/A,TRUE,"general";"via3",#N/A,TRUE,"general"}</definedName>
    <definedName name="y6y6" localSheetId="73" hidden="1">{"via1",#N/A,TRUE,"general";"via2",#N/A,TRUE,"general";"via3",#N/A,TRUE,"general"}</definedName>
    <definedName name="y6y6" localSheetId="75" hidden="1">{"via1",#N/A,TRUE,"general";"via2",#N/A,TRUE,"general";"via3",#N/A,TRUE,"general"}</definedName>
    <definedName name="y6y6" localSheetId="77" hidden="1">{"via1",#N/A,TRUE,"general";"via2",#N/A,TRUE,"general";"via3",#N/A,TRUE,"general"}</definedName>
    <definedName name="y6y6" localSheetId="79"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6">#REF!</definedName>
    <definedName name="YA" localSheetId="28">#REF!</definedName>
    <definedName name="YA" localSheetId="30">#REF!</definedName>
    <definedName name="YA" localSheetId="81">#REF!</definedName>
    <definedName name="YA" localSheetId="32">#REF!</definedName>
    <definedName name="YA" localSheetId="34">#REF!</definedName>
    <definedName name="YA" localSheetId="36">#REF!</definedName>
    <definedName name="YA" localSheetId="38">#REF!</definedName>
    <definedName name="YA" localSheetId="40">#REF!</definedName>
    <definedName name="YA" localSheetId="42">#REF!</definedName>
    <definedName name="YA" localSheetId="45">#REF!</definedName>
    <definedName name="YA" localSheetId="47">#REF!</definedName>
    <definedName name="YA" localSheetId="49">#REF!</definedName>
    <definedName name="YA" localSheetId="51">#REF!</definedName>
    <definedName name="YA" localSheetId="53">#REF!</definedName>
    <definedName name="YA" localSheetId="55">#REF!</definedName>
    <definedName name="YA" localSheetId="57">#REF!</definedName>
    <definedName name="YA" localSheetId="59">#REF!</definedName>
    <definedName name="YA" localSheetId="61">#REF!</definedName>
    <definedName name="YA" localSheetId="63">#REF!</definedName>
    <definedName name="YA" localSheetId="65">#REF!</definedName>
    <definedName name="YA" localSheetId="67">#REF!</definedName>
    <definedName name="YA" localSheetId="69">#REF!</definedName>
    <definedName name="YA" localSheetId="71">#REF!</definedName>
    <definedName name="YA" localSheetId="73">#REF!</definedName>
    <definedName name="YA" localSheetId="75">#REF!</definedName>
    <definedName name="YA" localSheetId="77">#REF!</definedName>
    <definedName name="YA" localSheetId="79">#REF!</definedName>
    <definedName name="YA">#REF!</definedName>
    <definedName name="yery" localSheetId="26" hidden="1">{"via1",#N/A,TRUE,"general";"via2",#N/A,TRUE,"general";"via3",#N/A,TRUE,"general"}</definedName>
    <definedName name="yery" localSheetId="28" hidden="1">{"via1",#N/A,TRUE,"general";"via2",#N/A,TRUE,"general";"via3",#N/A,TRUE,"general"}</definedName>
    <definedName name="yery" localSheetId="30" hidden="1">{"via1",#N/A,TRUE,"general";"via2",#N/A,TRUE,"general";"via3",#N/A,TRUE,"general"}</definedName>
    <definedName name="yery" localSheetId="81" hidden="1">{"via1",#N/A,TRUE,"general";"via2",#N/A,TRUE,"general";"via3",#N/A,TRUE,"general"}</definedName>
    <definedName name="yery" localSheetId="32" hidden="1">{"via1",#N/A,TRUE,"general";"via2",#N/A,TRUE,"general";"via3",#N/A,TRUE,"general"}</definedName>
    <definedName name="yery" localSheetId="34" hidden="1">{"via1",#N/A,TRUE,"general";"via2",#N/A,TRUE,"general";"via3",#N/A,TRUE,"general"}</definedName>
    <definedName name="yery" localSheetId="36" hidden="1">{"via1",#N/A,TRUE,"general";"via2",#N/A,TRUE,"general";"via3",#N/A,TRUE,"general"}</definedName>
    <definedName name="yery" localSheetId="38" hidden="1">{"via1",#N/A,TRUE,"general";"via2",#N/A,TRUE,"general";"via3",#N/A,TRUE,"general"}</definedName>
    <definedName name="yery" localSheetId="40" hidden="1">{"via1",#N/A,TRUE,"general";"via2",#N/A,TRUE,"general";"via3",#N/A,TRUE,"general"}</definedName>
    <definedName name="yery" localSheetId="42" hidden="1">{"via1",#N/A,TRUE,"general";"via2",#N/A,TRUE,"general";"via3",#N/A,TRUE,"general"}</definedName>
    <definedName name="yery" localSheetId="45" hidden="1">{"via1",#N/A,TRUE,"general";"via2",#N/A,TRUE,"general";"via3",#N/A,TRUE,"general"}</definedName>
    <definedName name="yery" localSheetId="47" hidden="1">{"via1",#N/A,TRUE,"general";"via2",#N/A,TRUE,"general";"via3",#N/A,TRUE,"general"}</definedName>
    <definedName name="yery" localSheetId="49" hidden="1">{"via1",#N/A,TRUE,"general";"via2",#N/A,TRUE,"general";"via3",#N/A,TRUE,"general"}</definedName>
    <definedName name="yery" localSheetId="51" hidden="1">{"via1",#N/A,TRUE,"general";"via2",#N/A,TRUE,"general";"via3",#N/A,TRUE,"general"}</definedName>
    <definedName name="yery" localSheetId="53" hidden="1">{"via1",#N/A,TRUE,"general";"via2",#N/A,TRUE,"general";"via3",#N/A,TRUE,"general"}</definedName>
    <definedName name="yery" localSheetId="55" hidden="1">{"via1",#N/A,TRUE,"general";"via2",#N/A,TRUE,"general";"via3",#N/A,TRUE,"general"}</definedName>
    <definedName name="yery" localSheetId="57" hidden="1">{"via1",#N/A,TRUE,"general";"via2",#N/A,TRUE,"general";"via3",#N/A,TRUE,"general"}</definedName>
    <definedName name="yery" localSheetId="59" hidden="1">{"via1",#N/A,TRUE,"general";"via2",#N/A,TRUE,"general";"via3",#N/A,TRUE,"general"}</definedName>
    <definedName name="yery" localSheetId="61" hidden="1">{"via1",#N/A,TRUE,"general";"via2",#N/A,TRUE,"general";"via3",#N/A,TRUE,"general"}</definedName>
    <definedName name="yery" localSheetId="63" hidden="1">{"via1",#N/A,TRUE,"general";"via2",#N/A,TRUE,"general";"via3",#N/A,TRUE,"general"}</definedName>
    <definedName name="yery" localSheetId="65" hidden="1">{"via1",#N/A,TRUE,"general";"via2",#N/A,TRUE,"general";"via3",#N/A,TRUE,"general"}</definedName>
    <definedName name="yery" localSheetId="67" hidden="1">{"via1",#N/A,TRUE,"general";"via2",#N/A,TRUE,"general";"via3",#N/A,TRUE,"general"}</definedName>
    <definedName name="yery" localSheetId="69" hidden="1">{"via1",#N/A,TRUE,"general";"via2",#N/A,TRUE,"general";"via3",#N/A,TRUE,"general"}</definedName>
    <definedName name="yery" localSheetId="71" hidden="1">{"via1",#N/A,TRUE,"general";"via2",#N/A,TRUE,"general";"via3",#N/A,TRUE,"general"}</definedName>
    <definedName name="yery" localSheetId="73" hidden="1">{"via1",#N/A,TRUE,"general";"via2",#N/A,TRUE,"general";"via3",#N/A,TRUE,"general"}</definedName>
    <definedName name="yery" localSheetId="75" hidden="1">{"via1",#N/A,TRUE,"general";"via2",#N/A,TRUE,"general";"via3",#N/A,TRUE,"general"}</definedName>
    <definedName name="yery" localSheetId="77" hidden="1">{"via1",#N/A,TRUE,"general";"via2",#N/A,TRUE,"general";"via3",#N/A,TRUE,"general"}</definedName>
    <definedName name="yery" localSheetId="79"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26" hidden="1">{"TAB1",#N/A,TRUE,"GENERAL";"TAB2",#N/A,TRUE,"GENERAL";"TAB3",#N/A,TRUE,"GENERAL";"TAB4",#N/A,TRUE,"GENERAL";"TAB5",#N/A,TRUE,"GENERAL"}</definedName>
    <definedName name="yhy" localSheetId="28" hidden="1">{"TAB1",#N/A,TRUE,"GENERAL";"TAB2",#N/A,TRUE,"GENERAL";"TAB3",#N/A,TRUE,"GENERAL";"TAB4",#N/A,TRUE,"GENERAL";"TAB5",#N/A,TRUE,"GENERAL"}</definedName>
    <definedName name="yhy" localSheetId="30" hidden="1">{"TAB1",#N/A,TRUE,"GENERAL";"TAB2",#N/A,TRUE,"GENERAL";"TAB3",#N/A,TRUE,"GENERAL";"TAB4",#N/A,TRUE,"GENERAL";"TAB5",#N/A,TRUE,"GENERAL"}</definedName>
    <definedName name="yhy" localSheetId="81" hidden="1">{"TAB1",#N/A,TRUE,"GENERAL";"TAB2",#N/A,TRUE,"GENERAL";"TAB3",#N/A,TRUE,"GENERAL";"TAB4",#N/A,TRUE,"GENERAL";"TAB5",#N/A,TRUE,"GENERAL"}</definedName>
    <definedName name="yhy" localSheetId="32" hidden="1">{"TAB1",#N/A,TRUE,"GENERAL";"TAB2",#N/A,TRUE,"GENERAL";"TAB3",#N/A,TRUE,"GENERAL";"TAB4",#N/A,TRUE,"GENERAL";"TAB5",#N/A,TRUE,"GENERAL"}</definedName>
    <definedName name="yhy" localSheetId="34" hidden="1">{"TAB1",#N/A,TRUE,"GENERAL";"TAB2",#N/A,TRUE,"GENERAL";"TAB3",#N/A,TRUE,"GENERAL";"TAB4",#N/A,TRUE,"GENERAL";"TAB5",#N/A,TRUE,"GENERAL"}</definedName>
    <definedName name="yhy" localSheetId="36" hidden="1">{"TAB1",#N/A,TRUE,"GENERAL";"TAB2",#N/A,TRUE,"GENERAL";"TAB3",#N/A,TRUE,"GENERAL";"TAB4",#N/A,TRUE,"GENERAL";"TAB5",#N/A,TRUE,"GENERAL"}</definedName>
    <definedName name="yhy" localSheetId="38" hidden="1">{"TAB1",#N/A,TRUE,"GENERAL";"TAB2",#N/A,TRUE,"GENERAL";"TAB3",#N/A,TRUE,"GENERAL";"TAB4",#N/A,TRUE,"GENERAL";"TAB5",#N/A,TRUE,"GENERAL"}</definedName>
    <definedName name="yhy" localSheetId="40" hidden="1">{"TAB1",#N/A,TRUE,"GENERAL";"TAB2",#N/A,TRUE,"GENERAL";"TAB3",#N/A,TRUE,"GENERAL";"TAB4",#N/A,TRUE,"GENERAL";"TAB5",#N/A,TRUE,"GENERAL"}</definedName>
    <definedName name="yhy" localSheetId="42" hidden="1">{"TAB1",#N/A,TRUE,"GENERAL";"TAB2",#N/A,TRUE,"GENERAL";"TAB3",#N/A,TRUE,"GENERAL";"TAB4",#N/A,TRUE,"GENERAL";"TAB5",#N/A,TRUE,"GENERAL"}</definedName>
    <definedName name="yhy" localSheetId="45" hidden="1">{"TAB1",#N/A,TRUE,"GENERAL";"TAB2",#N/A,TRUE,"GENERAL";"TAB3",#N/A,TRUE,"GENERAL";"TAB4",#N/A,TRUE,"GENERAL";"TAB5",#N/A,TRUE,"GENERAL"}</definedName>
    <definedName name="yhy" localSheetId="47" hidden="1">{"TAB1",#N/A,TRUE,"GENERAL";"TAB2",#N/A,TRUE,"GENERAL";"TAB3",#N/A,TRUE,"GENERAL";"TAB4",#N/A,TRUE,"GENERAL";"TAB5",#N/A,TRUE,"GENERAL"}</definedName>
    <definedName name="yhy" localSheetId="49" hidden="1">{"TAB1",#N/A,TRUE,"GENERAL";"TAB2",#N/A,TRUE,"GENERAL";"TAB3",#N/A,TRUE,"GENERAL";"TAB4",#N/A,TRUE,"GENERAL";"TAB5",#N/A,TRUE,"GENERAL"}</definedName>
    <definedName name="yhy" localSheetId="51" hidden="1">{"TAB1",#N/A,TRUE,"GENERAL";"TAB2",#N/A,TRUE,"GENERAL";"TAB3",#N/A,TRUE,"GENERAL";"TAB4",#N/A,TRUE,"GENERAL";"TAB5",#N/A,TRUE,"GENERAL"}</definedName>
    <definedName name="yhy" localSheetId="53" hidden="1">{"TAB1",#N/A,TRUE,"GENERAL";"TAB2",#N/A,TRUE,"GENERAL";"TAB3",#N/A,TRUE,"GENERAL";"TAB4",#N/A,TRUE,"GENERAL";"TAB5",#N/A,TRUE,"GENERAL"}</definedName>
    <definedName name="yhy" localSheetId="55" hidden="1">{"TAB1",#N/A,TRUE,"GENERAL";"TAB2",#N/A,TRUE,"GENERAL";"TAB3",#N/A,TRUE,"GENERAL";"TAB4",#N/A,TRUE,"GENERAL";"TAB5",#N/A,TRUE,"GENERAL"}</definedName>
    <definedName name="yhy" localSheetId="57" hidden="1">{"TAB1",#N/A,TRUE,"GENERAL";"TAB2",#N/A,TRUE,"GENERAL";"TAB3",#N/A,TRUE,"GENERAL";"TAB4",#N/A,TRUE,"GENERAL";"TAB5",#N/A,TRUE,"GENERAL"}</definedName>
    <definedName name="yhy" localSheetId="59" hidden="1">{"TAB1",#N/A,TRUE,"GENERAL";"TAB2",#N/A,TRUE,"GENERAL";"TAB3",#N/A,TRUE,"GENERAL";"TAB4",#N/A,TRUE,"GENERAL";"TAB5",#N/A,TRUE,"GENERAL"}</definedName>
    <definedName name="yhy" localSheetId="61" hidden="1">{"TAB1",#N/A,TRUE,"GENERAL";"TAB2",#N/A,TRUE,"GENERAL";"TAB3",#N/A,TRUE,"GENERAL";"TAB4",#N/A,TRUE,"GENERAL";"TAB5",#N/A,TRUE,"GENERAL"}</definedName>
    <definedName name="yhy" localSheetId="63" hidden="1">{"TAB1",#N/A,TRUE,"GENERAL";"TAB2",#N/A,TRUE,"GENERAL";"TAB3",#N/A,TRUE,"GENERAL";"TAB4",#N/A,TRUE,"GENERAL";"TAB5",#N/A,TRUE,"GENERAL"}</definedName>
    <definedName name="yhy" localSheetId="65" hidden="1">{"TAB1",#N/A,TRUE,"GENERAL";"TAB2",#N/A,TRUE,"GENERAL";"TAB3",#N/A,TRUE,"GENERAL";"TAB4",#N/A,TRUE,"GENERAL";"TAB5",#N/A,TRUE,"GENERAL"}</definedName>
    <definedName name="yhy" localSheetId="67" hidden="1">{"TAB1",#N/A,TRUE,"GENERAL";"TAB2",#N/A,TRUE,"GENERAL";"TAB3",#N/A,TRUE,"GENERAL";"TAB4",#N/A,TRUE,"GENERAL";"TAB5",#N/A,TRUE,"GENERAL"}</definedName>
    <definedName name="yhy" localSheetId="69" hidden="1">{"TAB1",#N/A,TRUE,"GENERAL";"TAB2",#N/A,TRUE,"GENERAL";"TAB3",#N/A,TRUE,"GENERAL";"TAB4",#N/A,TRUE,"GENERAL";"TAB5",#N/A,TRUE,"GENERAL"}</definedName>
    <definedName name="yhy" localSheetId="71" hidden="1">{"TAB1",#N/A,TRUE,"GENERAL";"TAB2",#N/A,TRUE,"GENERAL";"TAB3",#N/A,TRUE,"GENERAL";"TAB4",#N/A,TRUE,"GENERAL";"TAB5",#N/A,TRUE,"GENERAL"}</definedName>
    <definedName name="yhy" localSheetId="73" hidden="1">{"TAB1",#N/A,TRUE,"GENERAL";"TAB2",#N/A,TRUE,"GENERAL";"TAB3",#N/A,TRUE,"GENERAL";"TAB4",#N/A,TRUE,"GENERAL";"TAB5",#N/A,TRUE,"GENERAL"}</definedName>
    <definedName name="yhy" localSheetId="75" hidden="1">{"TAB1",#N/A,TRUE,"GENERAL";"TAB2",#N/A,TRUE,"GENERAL";"TAB3",#N/A,TRUE,"GENERAL";"TAB4",#N/A,TRUE,"GENERAL";"TAB5",#N/A,TRUE,"GENERAL"}</definedName>
    <definedName name="yhy" localSheetId="77" hidden="1">{"TAB1",#N/A,TRUE,"GENERAL";"TAB2",#N/A,TRUE,"GENERAL";"TAB3",#N/A,TRUE,"GENERAL";"TAB4",#N/A,TRUE,"GENERAL";"TAB5",#N/A,TRUE,"GENERAL"}</definedName>
    <definedName name="yhy" localSheetId="79"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FR">#REF!</definedName>
    <definedName name="yjyj" localSheetId="26" hidden="1">{"TAB1",#N/A,TRUE,"GENERAL";"TAB2",#N/A,TRUE,"GENERAL";"TAB3",#N/A,TRUE,"GENERAL";"TAB4",#N/A,TRUE,"GENERAL";"TAB5",#N/A,TRUE,"GENERAL"}</definedName>
    <definedName name="yjyj" localSheetId="28" hidden="1">{"TAB1",#N/A,TRUE,"GENERAL";"TAB2",#N/A,TRUE,"GENERAL";"TAB3",#N/A,TRUE,"GENERAL";"TAB4",#N/A,TRUE,"GENERAL";"TAB5",#N/A,TRUE,"GENERAL"}</definedName>
    <definedName name="yjyj" localSheetId="30" hidden="1">{"TAB1",#N/A,TRUE,"GENERAL";"TAB2",#N/A,TRUE,"GENERAL";"TAB3",#N/A,TRUE,"GENERAL";"TAB4",#N/A,TRUE,"GENERAL";"TAB5",#N/A,TRUE,"GENERAL"}</definedName>
    <definedName name="yjyj" localSheetId="8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4" hidden="1">{"TAB1",#N/A,TRUE,"GENERAL";"TAB2",#N/A,TRUE,"GENERAL";"TAB3",#N/A,TRUE,"GENERAL";"TAB4",#N/A,TRUE,"GENERAL";"TAB5",#N/A,TRUE,"GENERAL"}</definedName>
    <definedName name="yjyj" localSheetId="36" hidden="1">{"TAB1",#N/A,TRUE,"GENERAL";"TAB2",#N/A,TRUE,"GENERAL";"TAB3",#N/A,TRUE,"GENERAL";"TAB4",#N/A,TRUE,"GENERAL";"TAB5",#N/A,TRUE,"GENERAL"}</definedName>
    <definedName name="yjyj" localSheetId="38" hidden="1">{"TAB1",#N/A,TRUE,"GENERAL";"TAB2",#N/A,TRUE,"GENERAL";"TAB3",#N/A,TRUE,"GENERAL";"TAB4",#N/A,TRUE,"GENERAL";"TAB5",#N/A,TRUE,"GENERAL"}</definedName>
    <definedName name="yjyj" localSheetId="40" hidden="1">{"TAB1",#N/A,TRUE,"GENERAL";"TAB2",#N/A,TRUE,"GENERAL";"TAB3",#N/A,TRUE,"GENERAL";"TAB4",#N/A,TRUE,"GENERAL";"TAB5",#N/A,TRUE,"GENERAL"}</definedName>
    <definedName name="yjyj" localSheetId="42" hidden="1">{"TAB1",#N/A,TRUE,"GENERAL";"TAB2",#N/A,TRUE,"GENERAL";"TAB3",#N/A,TRUE,"GENERAL";"TAB4",#N/A,TRUE,"GENERAL";"TAB5",#N/A,TRUE,"GENERAL"}</definedName>
    <definedName name="yjyj" localSheetId="45" hidden="1">{"TAB1",#N/A,TRUE,"GENERAL";"TAB2",#N/A,TRUE,"GENERAL";"TAB3",#N/A,TRUE,"GENERAL";"TAB4",#N/A,TRUE,"GENERAL";"TAB5",#N/A,TRUE,"GENERAL"}</definedName>
    <definedName name="yjyj" localSheetId="47" hidden="1">{"TAB1",#N/A,TRUE,"GENERAL";"TAB2",#N/A,TRUE,"GENERAL";"TAB3",#N/A,TRUE,"GENERAL";"TAB4",#N/A,TRUE,"GENERAL";"TAB5",#N/A,TRUE,"GENERAL"}</definedName>
    <definedName name="yjyj" localSheetId="49" hidden="1">{"TAB1",#N/A,TRUE,"GENERAL";"TAB2",#N/A,TRUE,"GENERAL";"TAB3",#N/A,TRUE,"GENERAL";"TAB4",#N/A,TRUE,"GENERAL";"TAB5",#N/A,TRUE,"GENERAL"}</definedName>
    <definedName name="yjyj" localSheetId="51" hidden="1">{"TAB1",#N/A,TRUE,"GENERAL";"TAB2",#N/A,TRUE,"GENERAL";"TAB3",#N/A,TRUE,"GENERAL";"TAB4",#N/A,TRUE,"GENERAL";"TAB5",#N/A,TRUE,"GENERAL"}</definedName>
    <definedName name="yjyj" localSheetId="53" hidden="1">{"TAB1",#N/A,TRUE,"GENERAL";"TAB2",#N/A,TRUE,"GENERAL";"TAB3",#N/A,TRUE,"GENERAL";"TAB4",#N/A,TRUE,"GENERAL";"TAB5",#N/A,TRUE,"GENERAL"}</definedName>
    <definedName name="yjyj" localSheetId="55" hidden="1">{"TAB1",#N/A,TRUE,"GENERAL";"TAB2",#N/A,TRUE,"GENERAL";"TAB3",#N/A,TRUE,"GENERAL";"TAB4",#N/A,TRUE,"GENERAL";"TAB5",#N/A,TRUE,"GENERAL"}</definedName>
    <definedName name="yjyj" localSheetId="57" hidden="1">{"TAB1",#N/A,TRUE,"GENERAL";"TAB2",#N/A,TRUE,"GENERAL";"TAB3",#N/A,TRUE,"GENERAL";"TAB4",#N/A,TRUE,"GENERAL";"TAB5",#N/A,TRUE,"GENERAL"}</definedName>
    <definedName name="yjyj" localSheetId="59" hidden="1">{"TAB1",#N/A,TRUE,"GENERAL";"TAB2",#N/A,TRUE,"GENERAL";"TAB3",#N/A,TRUE,"GENERAL";"TAB4",#N/A,TRUE,"GENERAL";"TAB5",#N/A,TRUE,"GENERAL"}</definedName>
    <definedName name="yjyj" localSheetId="61" hidden="1">{"TAB1",#N/A,TRUE,"GENERAL";"TAB2",#N/A,TRUE,"GENERAL";"TAB3",#N/A,TRUE,"GENERAL";"TAB4",#N/A,TRUE,"GENERAL";"TAB5",#N/A,TRUE,"GENERAL"}</definedName>
    <definedName name="yjyj" localSheetId="63" hidden="1">{"TAB1",#N/A,TRUE,"GENERAL";"TAB2",#N/A,TRUE,"GENERAL";"TAB3",#N/A,TRUE,"GENERAL";"TAB4",#N/A,TRUE,"GENERAL";"TAB5",#N/A,TRUE,"GENERAL"}</definedName>
    <definedName name="yjyj" localSheetId="65" hidden="1">{"TAB1",#N/A,TRUE,"GENERAL";"TAB2",#N/A,TRUE,"GENERAL";"TAB3",#N/A,TRUE,"GENERAL";"TAB4",#N/A,TRUE,"GENERAL";"TAB5",#N/A,TRUE,"GENERAL"}</definedName>
    <definedName name="yjyj" localSheetId="67" hidden="1">{"TAB1",#N/A,TRUE,"GENERAL";"TAB2",#N/A,TRUE,"GENERAL";"TAB3",#N/A,TRUE,"GENERAL";"TAB4",#N/A,TRUE,"GENERAL";"TAB5",#N/A,TRUE,"GENERAL"}</definedName>
    <definedName name="yjyj" localSheetId="69" hidden="1">{"TAB1",#N/A,TRUE,"GENERAL";"TAB2",#N/A,TRUE,"GENERAL";"TAB3",#N/A,TRUE,"GENERAL";"TAB4",#N/A,TRUE,"GENERAL";"TAB5",#N/A,TRUE,"GENERAL"}</definedName>
    <definedName name="yjyj" localSheetId="71" hidden="1">{"TAB1",#N/A,TRUE,"GENERAL";"TAB2",#N/A,TRUE,"GENERAL";"TAB3",#N/A,TRUE,"GENERAL";"TAB4",#N/A,TRUE,"GENERAL";"TAB5",#N/A,TRUE,"GENERAL"}</definedName>
    <definedName name="yjyj" localSheetId="73" hidden="1">{"TAB1",#N/A,TRUE,"GENERAL";"TAB2",#N/A,TRUE,"GENERAL";"TAB3",#N/A,TRUE,"GENERAL";"TAB4",#N/A,TRUE,"GENERAL";"TAB5",#N/A,TRUE,"GENERAL"}</definedName>
    <definedName name="yjyj" localSheetId="75" hidden="1">{"TAB1",#N/A,TRUE,"GENERAL";"TAB2",#N/A,TRUE,"GENERAL";"TAB3",#N/A,TRUE,"GENERAL";"TAB4",#N/A,TRUE,"GENERAL";"TAB5",#N/A,TRUE,"GENERAL"}</definedName>
    <definedName name="yjyj" localSheetId="77" hidden="1">{"TAB1",#N/A,TRUE,"GENERAL";"TAB2",#N/A,TRUE,"GENERAL";"TAB3",#N/A,TRUE,"GENERAL";"TAB4",#N/A,TRUE,"GENERAL";"TAB5",#N/A,TRUE,"GENERAL"}</definedName>
    <definedName name="yjyj" localSheetId="79"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'[168]AISLAMIENTO CATEGORIAS II Y III'!$G$1:$I$65536</definedName>
    <definedName name="yrey" localSheetId="26" hidden="1">{"via1",#N/A,TRUE,"general";"via2",#N/A,TRUE,"general";"via3",#N/A,TRUE,"general"}</definedName>
    <definedName name="yrey" localSheetId="28" hidden="1">{"via1",#N/A,TRUE,"general";"via2",#N/A,TRUE,"general";"via3",#N/A,TRUE,"general"}</definedName>
    <definedName name="yrey" localSheetId="30" hidden="1">{"via1",#N/A,TRUE,"general";"via2",#N/A,TRUE,"general";"via3",#N/A,TRUE,"general"}</definedName>
    <definedName name="yrey" localSheetId="81" hidden="1">{"via1",#N/A,TRUE,"general";"via2",#N/A,TRUE,"general";"via3",#N/A,TRUE,"general"}</definedName>
    <definedName name="yrey" localSheetId="32" hidden="1">{"via1",#N/A,TRUE,"general";"via2",#N/A,TRUE,"general";"via3",#N/A,TRUE,"general"}</definedName>
    <definedName name="yrey" localSheetId="34" hidden="1">{"via1",#N/A,TRUE,"general";"via2",#N/A,TRUE,"general";"via3",#N/A,TRUE,"general"}</definedName>
    <definedName name="yrey" localSheetId="36" hidden="1">{"via1",#N/A,TRUE,"general";"via2",#N/A,TRUE,"general";"via3",#N/A,TRUE,"general"}</definedName>
    <definedName name="yrey" localSheetId="38" hidden="1">{"via1",#N/A,TRUE,"general";"via2",#N/A,TRUE,"general";"via3",#N/A,TRUE,"general"}</definedName>
    <definedName name="yrey" localSheetId="40" hidden="1">{"via1",#N/A,TRUE,"general";"via2",#N/A,TRUE,"general";"via3",#N/A,TRUE,"general"}</definedName>
    <definedName name="yrey" localSheetId="42" hidden="1">{"via1",#N/A,TRUE,"general";"via2",#N/A,TRUE,"general";"via3",#N/A,TRUE,"general"}</definedName>
    <definedName name="yrey" localSheetId="45" hidden="1">{"via1",#N/A,TRUE,"general";"via2",#N/A,TRUE,"general";"via3",#N/A,TRUE,"general"}</definedName>
    <definedName name="yrey" localSheetId="47" hidden="1">{"via1",#N/A,TRUE,"general";"via2",#N/A,TRUE,"general";"via3",#N/A,TRUE,"general"}</definedName>
    <definedName name="yrey" localSheetId="49" hidden="1">{"via1",#N/A,TRUE,"general";"via2",#N/A,TRUE,"general";"via3",#N/A,TRUE,"general"}</definedName>
    <definedName name="yrey" localSheetId="51" hidden="1">{"via1",#N/A,TRUE,"general";"via2",#N/A,TRUE,"general";"via3",#N/A,TRUE,"general"}</definedName>
    <definedName name="yrey" localSheetId="53" hidden="1">{"via1",#N/A,TRUE,"general";"via2",#N/A,TRUE,"general";"via3",#N/A,TRUE,"general"}</definedName>
    <definedName name="yrey" localSheetId="55" hidden="1">{"via1",#N/A,TRUE,"general";"via2",#N/A,TRUE,"general";"via3",#N/A,TRUE,"general"}</definedName>
    <definedName name="yrey" localSheetId="57" hidden="1">{"via1",#N/A,TRUE,"general";"via2",#N/A,TRUE,"general";"via3",#N/A,TRUE,"general"}</definedName>
    <definedName name="yrey" localSheetId="59" hidden="1">{"via1",#N/A,TRUE,"general";"via2",#N/A,TRUE,"general";"via3",#N/A,TRUE,"general"}</definedName>
    <definedName name="yrey" localSheetId="61" hidden="1">{"via1",#N/A,TRUE,"general";"via2",#N/A,TRUE,"general";"via3",#N/A,TRUE,"general"}</definedName>
    <definedName name="yrey" localSheetId="63" hidden="1">{"via1",#N/A,TRUE,"general";"via2",#N/A,TRUE,"general";"via3",#N/A,TRUE,"general"}</definedName>
    <definedName name="yrey" localSheetId="65" hidden="1">{"via1",#N/A,TRUE,"general";"via2",#N/A,TRUE,"general";"via3",#N/A,TRUE,"general"}</definedName>
    <definedName name="yrey" localSheetId="67" hidden="1">{"via1",#N/A,TRUE,"general";"via2",#N/A,TRUE,"general";"via3",#N/A,TRUE,"general"}</definedName>
    <definedName name="yrey" localSheetId="69" hidden="1">{"via1",#N/A,TRUE,"general";"via2",#N/A,TRUE,"general";"via3",#N/A,TRUE,"general"}</definedName>
    <definedName name="yrey" localSheetId="71" hidden="1">{"via1",#N/A,TRUE,"general";"via2",#N/A,TRUE,"general";"via3",#N/A,TRUE,"general"}</definedName>
    <definedName name="yrey" localSheetId="73" hidden="1">{"via1",#N/A,TRUE,"general";"via2",#N/A,TRUE,"general";"via3",#N/A,TRUE,"general"}</definedName>
    <definedName name="yrey" localSheetId="75" hidden="1">{"via1",#N/A,TRUE,"general";"via2",#N/A,TRUE,"general";"via3",#N/A,TRUE,"general"}</definedName>
    <definedName name="yrey" localSheetId="77" hidden="1">{"via1",#N/A,TRUE,"general";"via2",#N/A,TRUE,"general";"via3",#N/A,TRUE,"general"}</definedName>
    <definedName name="yrey" localSheetId="79"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6" hidden="1">{"via1",#N/A,TRUE,"general";"via2",#N/A,TRUE,"general";"via3",#N/A,TRUE,"general"}</definedName>
    <definedName name="yry" localSheetId="28" hidden="1">{"via1",#N/A,TRUE,"general";"via2",#N/A,TRUE,"general";"via3",#N/A,TRUE,"general"}</definedName>
    <definedName name="yry" localSheetId="30" hidden="1">{"via1",#N/A,TRUE,"general";"via2",#N/A,TRUE,"general";"via3",#N/A,TRUE,"general"}</definedName>
    <definedName name="yry" localSheetId="81" hidden="1">{"via1",#N/A,TRUE,"general";"via2",#N/A,TRUE,"general";"via3",#N/A,TRUE,"general"}</definedName>
    <definedName name="yry" localSheetId="32" hidden="1">{"via1",#N/A,TRUE,"general";"via2",#N/A,TRUE,"general";"via3",#N/A,TRUE,"general"}</definedName>
    <definedName name="yry" localSheetId="34" hidden="1">{"via1",#N/A,TRUE,"general";"via2",#N/A,TRUE,"general";"via3",#N/A,TRUE,"general"}</definedName>
    <definedName name="yry" localSheetId="36" hidden="1">{"via1",#N/A,TRUE,"general";"via2",#N/A,TRUE,"general";"via3",#N/A,TRUE,"general"}</definedName>
    <definedName name="yry" localSheetId="38" hidden="1">{"via1",#N/A,TRUE,"general";"via2",#N/A,TRUE,"general";"via3",#N/A,TRUE,"general"}</definedName>
    <definedName name="yry" localSheetId="40" hidden="1">{"via1",#N/A,TRUE,"general";"via2",#N/A,TRUE,"general";"via3",#N/A,TRUE,"general"}</definedName>
    <definedName name="yry" localSheetId="42" hidden="1">{"via1",#N/A,TRUE,"general";"via2",#N/A,TRUE,"general";"via3",#N/A,TRUE,"general"}</definedName>
    <definedName name="yry" localSheetId="45" hidden="1">{"via1",#N/A,TRUE,"general";"via2",#N/A,TRUE,"general";"via3",#N/A,TRUE,"general"}</definedName>
    <definedName name="yry" localSheetId="47" hidden="1">{"via1",#N/A,TRUE,"general";"via2",#N/A,TRUE,"general";"via3",#N/A,TRUE,"general"}</definedName>
    <definedName name="yry" localSheetId="49" hidden="1">{"via1",#N/A,TRUE,"general";"via2",#N/A,TRUE,"general";"via3",#N/A,TRUE,"general"}</definedName>
    <definedName name="yry" localSheetId="51" hidden="1">{"via1",#N/A,TRUE,"general";"via2",#N/A,TRUE,"general";"via3",#N/A,TRUE,"general"}</definedName>
    <definedName name="yry" localSheetId="53" hidden="1">{"via1",#N/A,TRUE,"general";"via2",#N/A,TRUE,"general";"via3",#N/A,TRUE,"general"}</definedName>
    <definedName name="yry" localSheetId="55" hidden="1">{"via1",#N/A,TRUE,"general";"via2",#N/A,TRUE,"general";"via3",#N/A,TRUE,"general"}</definedName>
    <definedName name="yry" localSheetId="57" hidden="1">{"via1",#N/A,TRUE,"general";"via2",#N/A,TRUE,"general";"via3",#N/A,TRUE,"general"}</definedName>
    <definedName name="yry" localSheetId="59" hidden="1">{"via1",#N/A,TRUE,"general";"via2",#N/A,TRUE,"general";"via3",#N/A,TRUE,"general"}</definedName>
    <definedName name="yry" localSheetId="61" hidden="1">{"via1",#N/A,TRUE,"general";"via2",#N/A,TRUE,"general";"via3",#N/A,TRUE,"general"}</definedName>
    <definedName name="yry" localSheetId="63" hidden="1">{"via1",#N/A,TRUE,"general";"via2",#N/A,TRUE,"general";"via3",#N/A,TRUE,"general"}</definedName>
    <definedName name="yry" localSheetId="65" hidden="1">{"via1",#N/A,TRUE,"general";"via2",#N/A,TRUE,"general";"via3",#N/A,TRUE,"general"}</definedName>
    <definedName name="yry" localSheetId="67" hidden="1">{"via1",#N/A,TRUE,"general";"via2",#N/A,TRUE,"general";"via3",#N/A,TRUE,"general"}</definedName>
    <definedName name="yry" localSheetId="69" hidden="1">{"via1",#N/A,TRUE,"general";"via2",#N/A,TRUE,"general";"via3",#N/A,TRUE,"general"}</definedName>
    <definedName name="yry" localSheetId="71" hidden="1">{"via1",#N/A,TRUE,"general";"via2",#N/A,TRUE,"general";"via3",#N/A,TRUE,"general"}</definedName>
    <definedName name="yry" localSheetId="73" hidden="1">{"via1",#N/A,TRUE,"general";"via2",#N/A,TRUE,"general";"via3",#N/A,TRUE,"general"}</definedName>
    <definedName name="yry" localSheetId="75" hidden="1">{"via1",#N/A,TRUE,"general";"via2",#N/A,TRUE,"general";"via3",#N/A,TRUE,"general"}</definedName>
    <definedName name="yry" localSheetId="77" hidden="1">{"via1",#N/A,TRUE,"general";"via2",#N/A,TRUE,"general";"via3",#N/A,TRUE,"general"}</definedName>
    <definedName name="yry" localSheetId="79"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26" hidden="1">{"TAB1",#N/A,TRUE,"GENERAL";"TAB2",#N/A,TRUE,"GENERAL";"TAB3",#N/A,TRUE,"GENERAL";"TAB4",#N/A,TRUE,"GENERAL";"TAB5",#N/A,TRUE,"GENERAL"}</definedName>
    <definedName name="ytj" localSheetId="28" hidden="1">{"TAB1",#N/A,TRUE,"GENERAL";"TAB2",#N/A,TRUE,"GENERAL";"TAB3",#N/A,TRUE,"GENERAL";"TAB4",#N/A,TRUE,"GENERAL";"TAB5",#N/A,TRUE,"GENERAL"}</definedName>
    <definedName name="ytj" localSheetId="30" hidden="1">{"TAB1",#N/A,TRUE,"GENERAL";"TAB2",#N/A,TRUE,"GENERAL";"TAB3",#N/A,TRUE,"GENERAL";"TAB4",#N/A,TRUE,"GENERAL";"TAB5",#N/A,TRUE,"GENERAL"}</definedName>
    <definedName name="ytj" localSheetId="81" hidden="1">{"TAB1",#N/A,TRUE,"GENERAL";"TAB2",#N/A,TRUE,"GENERAL";"TAB3",#N/A,TRUE,"GENERAL";"TAB4",#N/A,TRUE,"GENERAL";"TAB5",#N/A,TRUE,"GENERAL"}</definedName>
    <definedName name="ytj" localSheetId="32" hidden="1">{"TAB1",#N/A,TRUE,"GENERAL";"TAB2",#N/A,TRUE,"GENERAL";"TAB3",#N/A,TRUE,"GENERAL";"TAB4",#N/A,TRUE,"GENERAL";"TAB5",#N/A,TRUE,"GENERAL"}</definedName>
    <definedName name="ytj" localSheetId="34" hidden="1">{"TAB1",#N/A,TRUE,"GENERAL";"TAB2",#N/A,TRUE,"GENERAL";"TAB3",#N/A,TRUE,"GENERAL";"TAB4",#N/A,TRUE,"GENERAL";"TAB5",#N/A,TRUE,"GENERAL"}</definedName>
    <definedName name="ytj" localSheetId="36" hidden="1">{"TAB1",#N/A,TRUE,"GENERAL";"TAB2",#N/A,TRUE,"GENERAL";"TAB3",#N/A,TRUE,"GENERAL";"TAB4",#N/A,TRUE,"GENERAL";"TAB5",#N/A,TRUE,"GENERAL"}</definedName>
    <definedName name="ytj" localSheetId="38" hidden="1">{"TAB1",#N/A,TRUE,"GENERAL";"TAB2",#N/A,TRUE,"GENERAL";"TAB3",#N/A,TRUE,"GENERAL";"TAB4",#N/A,TRUE,"GENERAL";"TAB5",#N/A,TRUE,"GENERAL"}</definedName>
    <definedName name="ytj" localSheetId="40" hidden="1">{"TAB1",#N/A,TRUE,"GENERAL";"TAB2",#N/A,TRUE,"GENERAL";"TAB3",#N/A,TRUE,"GENERAL";"TAB4",#N/A,TRUE,"GENERAL";"TAB5",#N/A,TRUE,"GENERAL"}</definedName>
    <definedName name="ytj" localSheetId="42" hidden="1">{"TAB1",#N/A,TRUE,"GENERAL";"TAB2",#N/A,TRUE,"GENERAL";"TAB3",#N/A,TRUE,"GENERAL";"TAB4",#N/A,TRUE,"GENERAL";"TAB5",#N/A,TRUE,"GENERAL"}</definedName>
    <definedName name="ytj" localSheetId="45" hidden="1">{"TAB1",#N/A,TRUE,"GENERAL";"TAB2",#N/A,TRUE,"GENERAL";"TAB3",#N/A,TRUE,"GENERAL";"TAB4",#N/A,TRUE,"GENERAL";"TAB5",#N/A,TRUE,"GENERAL"}</definedName>
    <definedName name="ytj" localSheetId="47" hidden="1">{"TAB1",#N/A,TRUE,"GENERAL";"TAB2",#N/A,TRUE,"GENERAL";"TAB3",#N/A,TRUE,"GENERAL";"TAB4",#N/A,TRUE,"GENERAL";"TAB5",#N/A,TRUE,"GENERAL"}</definedName>
    <definedName name="ytj" localSheetId="49" hidden="1">{"TAB1",#N/A,TRUE,"GENERAL";"TAB2",#N/A,TRUE,"GENERAL";"TAB3",#N/A,TRUE,"GENERAL";"TAB4",#N/A,TRUE,"GENERAL";"TAB5",#N/A,TRUE,"GENERAL"}</definedName>
    <definedName name="ytj" localSheetId="51" hidden="1">{"TAB1",#N/A,TRUE,"GENERAL";"TAB2",#N/A,TRUE,"GENERAL";"TAB3",#N/A,TRUE,"GENERAL";"TAB4",#N/A,TRUE,"GENERAL";"TAB5",#N/A,TRUE,"GENERAL"}</definedName>
    <definedName name="ytj" localSheetId="53" hidden="1">{"TAB1",#N/A,TRUE,"GENERAL";"TAB2",#N/A,TRUE,"GENERAL";"TAB3",#N/A,TRUE,"GENERAL";"TAB4",#N/A,TRUE,"GENERAL";"TAB5",#N/A,TRUE,"GENERAL"}</definedName>
    <definedName name="ytj" localSheetId="55" hidden="1">{"TAB1",#N/A,TRUE,"GENERAL";"TAB2",#N/A,TRUE,"GENERAL";"TAB3",#N/A,TRUE,"GENERAL";"TAB4",#N/A,TRUE,"GENERAL";"TAB5",#N/A,TRUE,"GENERAL"}</definedName>
    <definedName name="ytj" localSheetId="57" hidden="1">{"TAB1",#N/A,TRUE,"GENERAL";"TAB2",#N/A,TRUE,"GENERAL";"TAB3",#N/A,TRUE,"GENERAL";"TAB4",#N/A,TRUE,"GENERAL";"TAB5",#N/A,TRUE,"GENERAL"}</definedName>
    <definedName name="ytj" localSheetId="59" hidden="1">{"TAB1",#N/A,TRUE,"GENERAL";"TAB2",#N/A,TRUE,"GENERAL";"TAB3",#N/A,TRUE,"GENERAL";"TAB4",#N/A,TRUE,"GENERAL";"TAB5",#N/A,TRUE,"GENERAL"}</definedName>
    <definedName name="ytj" localSheetId="61" hidden="1">{"TAB1",#N/A,TRUE,"GENERAL";"TAB2",#N/A,TRUE,"GENERAL";"TAB3",#N/A,TRUE,"GENERAL";"TAB4",#N/A,TRUE,"GENERAL";"TAB5",#N/A,TRUE,"GENERAL"}</definedName>
    <definedName name="ytj" localSheetId="63" hidden="1">{"TAB1",#N/A,TRUE,"GENERAL";"TAB2",#N/A,TRUE,"GENERAL";"TAB3",#N/A,TRUE,"GENERAL";"TAB4",#N/A,TRUE,"GENERAL";"TAB5",#N/A,TRUE,"GENERAL"}</definedName>
    <definedName name="ytj" localSheetId="65" hidden="1">{"TAB1",#N/A,TRUE,"GENERAL";"TAB2",#N/A,TRUE,"GENERAL";"TAB3",#N/A,TRUE,"GENERAL";"TAB4",#N/A,TRUE,"GENERAL";"TAB5",#N/A,TRUE,"GENERAL"}</definedName>
    <definedName name="ytj" localSheetId="67" hidden="1">{"TAB1",#N/A,TRUE,"GENERAL";"TAB2",#N/A,TRUE,"GENERAL";"TAB3",#N/A,TRUE,"GENERAL";"TAB4",#N/A,TRUE,"GENERAL";"TAB5",#N/A,TRUE,"GENERAL"}</definedName>
    <definedName name="ytj" localSheetId="69" hidden="1">{"TAB1",#N/A,TRUE,"GENERAL";"TAB2",#N/A,TRUE,"GENERAL";"TAB3",#N/A,TRUE,"GENERAL";"TAB4",#N/A,TRUE,"GENERAL";"TAB5",#N/A,TRUE,"GENERAL"}</definedName>
    <definedName name="ytj" localSheetId="71" hidden="1">{"TAB1",#N/A,TRUE,"GENERAL";"TAB2",#N/A,TRUE,"GENERAL";"TAB3",#N/A,TRUE,"GENERAL";"TAB4",#N/A,TRUE,"GENERAL";"TAB5",#N/A,TRUE,"GENERAL"}</definedName>
    <definedName name="ytj" localSheetId="73" hidden="1">{"TAB1",#N/A,TRUE,"GENERAL";"TAB2",#N/A,TRUE,"GENERAL";"TAB3",#N/A,TRUE,"GENERAL";"TAB4",#N/A,TRUE,"GENERAL";"TAB5",#N/A,TRUE,"GENERAL"}</definedName>
    <definedName name="ytj" localSheetId="75" hidden="1">{"TAB1",#N/A,TRUE,"GENERAL";"TAB2",#N/A,TRUE,"GENERAL";"TAB3",#N/A,TRUE,"GENERAL";"TAB4",#N/A,TRUE,"GENERAL";"TAB5",#N/A,TRUE,"GENERAL"}</definedName>
    <definedName name="ytj" localSheetId="77" hidden="1">{"TAB1",#N/A,TRUE,"GENERAL";"TAB2",#N/A,TRUE,"GENERAL";"TAB3",#N/A,TRUE,"GENERAL";"TAB4",#N/A,TRUE,"GENERAL";"TAB5",#N/A,TRUE,"GENERAL"}</definedName>
    <definedName name="ytj" localSheetId="79"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6" hidden="1">{"via1",#N/A,TRUE,"general";"via2",#N/A,TRUE,"general";"via3",#N/A,TRUE,"general"}</definedName>
    <definedName name="ytjt6" localSheetId="28" hidden="1">{"via1",#N/A,TRUE,"general";"via2",#N/A,TRUE,"general";"via3",#N/A,TRUE,"general"}</definedName>
    <definedName name="ytjt6" localSheetId="30" hidden="1">{"via1",#N/A,TRUE,"general";"via2",#N/A,TRUE,"general";"via3",#N/A,TRUE,"general"}</definedName>
    <definedName name="ytjt6" localSheetId="81" hidden="1">{"via1",#N/A,TRUE,"general";"via2",#N/A,TRUE,"general";"via3",#N/A,TRUE,"general"}</definedName>
    <definedName name="ytjt6" localSheetId="32" hidden="1">{"via1",#N/A,TRUE,"general";"via2",#N/A,TRUE,"general";"via3",#N/A,TRUE,"general"}</definedName>
    <definedName name="ytjt6" localSheetId="34" hidden="1">{"via1",#N/A,TRUE,"general";"via2",#N/A,TRUE,"general";"via3",#N/A,TRUE,"general"}</definedName>
    <definedName name="ytjt6" localSheetId="36" hidden="1">{"via1",#N/A,TRUE,"general";"via2",#N/A,TRUE,"general";"via3",#N/A,TRUE,"general"}</definedName>
    <definedName name="ytjt6" localSheetId="38" hidden="1">{"via1",#N/A,TRUE,"general";"via2",#N/A,TRUE,"general";"via3",#N/A,TRUE,"general"}</definedName>
    <definedName name="ytjt6" localSheetId="40" hidden="1">{"via1",#N/A,TRUE,"general";"via2",#N/A,TRUE,"general";"via3",#N/A,TRUE,"general"}</definedName>
    <definedName name="ytjt6" localSheetId="42" hidden="1">{"via1",#N/A,TRUE,"general";"via2",#N/A,TRUE,"general";"via3",#N/A,TRUE,"general"}</definedName>
    <definedName name="ytjt6" localSheetId="45" hidden="1">{"via1",#N/A,TRUE,"general";"via2",#N/A,TRUE,"general";"via3",#N/A,TRUE,"general"}</definedName>
    <definedName name="ytjt6" localSheetId="47" hidden="1">{"via1",#N/A,TRUE,"general";"via2",#N/A,TRUE,"general";"via3",#N/A,TRUE,"general"}</definedName>
    <definedName name="ytjt6" localSheetId="49" hidden="1">{"via1",#N/A,TRUE,"general";"via2",#N/A,TRUE,"general";"via3",#N/A,TRUE,"general"}</definedName>
    <definedName name="ytjt6" localSheetId="51" hidden="1">{"via1",#N/A,TRUE,"general";"via2",#N/A,TRUE,"general";"via3",#N/A,TRUE,"general"}</definedName>
    <definedName name="ytjt6" localSheetId="53" hidden="1">{"via1",#N/A,TRUE,"general";"via2",#N/A,TRUE,"general";"via3",#N/A,TRUE,"general"}</definedName>
    <definedName name="ytjt6" localSheetId="55" hidden="1">{"via1",#N/A,TRUE,"general";"via2",#N/A,TRUE,"general";"via3",#N/A,TRUE,"general"}</definedName>
    <definedName name="ytjt6" localSheetId="57" hidden="1">{"via1",#N/A,TRUE,"general";"via2",#N/A,TRUE,"general";"via3",#N/A,TRUE,"general"}</definedName>
    <definedName name="ytjt6" localSheetId="59" hidden="1">{"via1",#N/A,TRUE,"general";"via2",#N/A,TRUE,"general";"via3",#N/A,TRUE,"general"}</definedName>
    <definedName name="ytjt6" localSheetId="61" hidden="1">{"via1",#N/A,TRUE,"general";"via2",#N/A,TRUE,"general";"via3",#N/A,TRUE,"general"}</definedName>
    <definedName name="ytjt6" localSheetId="63" hidden="1">{"via1",#N/A,TRUE,"general";"via2",#N/A,TRUE,"general";"via3",#N/A,TRUE,"general"}</definedName>
    <definedName name="ytjt6" localSheetId="65" hidden="1">{"via1",#N/A,TRUE,"general";"via2",#N/A,TRUE,"general";"via3",#N/A,TRUE,"general"}</definedName>
    <definedName name="ytjt6" localSheetId="67" hidden="1">{"via1",#N/A,TRUE,"general";"via2",#N/A,TRUE,"general";"via3",#N/A,TRUE,"general"}</definedName>
    <definedName name="ytjt6" localSheetId="69" hidden="1">{"via1",#N/A,TRUE,"general";"via2",#N/A,TRUE,"general";"via3",#N/A,TRUE,"general"}</definedName>
    <definedName name="ytjt6" localSheetId="71" hidden="1">{"via1",#N/A,TRUE,"general";"via2",#N/A,TRUE,"general";"via3",#N/A,TRUE,"general"}</definedName>
    <definedName name="ytjt6" localSheetId="73" hidden="1">{"via1",#N/A,TRUE,"general";"via2",#N/A,TRUE,"general";"via3",#N/A,TRUE,"general"}</definedName>
    <definedName name="ytjt6" localSheetId="75" hidden="1">{"via1",#N/A,TRUE,"general";"via2",#N/A,TRUE,"general";"via3",#N/A,TRUE,"general"}</definedName>
    <definedName name="ytjt6" localSheetId="77" hidden="1">{"via1",#N/A,TRUE,"general";"via2",#N/A,TRUE,"general";"via3",#N/A,TRUE,"general"}</definedName>
    <definedName name="ytjt6" localSheetId="79"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6"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8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40" hidden="1">{"TAB1",#N/A,TRUE,"GENERAL";"TAB2",#N/A,TRUE,"GENERAL";"TAB3",#N/A,TRUE,"GENERAL";"TAB4",#N/A,TRUE,"GENERAL";"TAB5",#N/A,TRUE,"GENERAL"}</definedName>
    <definedName name="ytrwyr" localSheetId="42" hidden="1">{"TAB1",#N/A,TRUE,"GENERAL";"TAB2",#N/A,TRUE,"GENERAL";"TAB3",#N/A,TRUE,"GENERAL";"TAB4",#N/A,TRUE,"GENERAL";"TAB5",#N/A,TRUE,"GENERAL"}</definedName>
    <definedName name="ytrwyr" localSheetId="45" hidden="1">{"TAB1",#N/A,TRUE,"GENERAL";"TAB2",#N/A,TRUE,"GENERAL";"TAB3",#N/A,TRUE,"GENERAL";"TAB4",#N/A,TRUE,"GENERAL";"TAB5",#N/A,TRUE,"GENERAL"}</definedName>
    <definedName name="ytrwyr" localSheetId="47" hidden="1">{"TAB1",#N/A,TRUE,"GENERAL";"TAB2",#N/A,TRUE,"GENERAL";"TAB3",#N/A,TRUE,"GENERAL";"TAB4",#N/A,TRUE,"GENERAL";"TAB5",#N/A,TRUE,"GENERAL"}</definedName>
    <definedName name="ytrwyr" localSheetId="49" hidden="1">{"TAB1",#N/A,TRUE,"GENERAL";"TAB2",#N/A,TRUE,"GENERAL";"TAB3",#N/A,TRUE,"GENERAL";"TAB4",#N/A,TRUE,"GENERAL";"TAB5",#N/A,TRUE,"GENERAL"}</definedName>
    <definedName name="ytrwyr" localSheetId="51" hidden="1">{"TAB1",#N/A,TRUE,"GENERAL";"TAB2",#N/A,TRUE,"GENERAL";"TAB3",#N/A,TRUE,"GENERAL";"TAB4",#N/A,TRUE,"GENERAL";"TAB5",#N/A,TRUE,"GENERAL"}</definedName>
    <definedName name="ytrwyr" localSheetId="53" hidden="1">{"TAB1",#N/A,TRUE,"GENERAL";"TAB2",#N/A,TRUE,"GENERAL";"TAB3",#N/A,TRUE,"GENERAL";"TAB4",#N/A,TRUE,"GENERAL";"TAB5",#N/A,TRUE,"GENERAL"}</definedName>
    <definedName name="ytrwyr" localSheetId="55" hidden="1">{"TAB1",#N/A,TRUE,"GENERAL";"TAB2",#N/A,TRUE,"GENERAL";"TAB3",#N/A,TRUE,"GENERAL";"TAB4",#N/A,TRUE,"GENERAL";"TAB5",#N/A,TRUE,"GENERAL"}</definedName>
    <definedName name="ytrwyr" localSheetId="57" hidden="1">{"TAB1",#N/A,TRUE,"GENERAL";"TAB2",#N/A,TRUE,"GENERAL";"TAB3",#N/A,TRUE,"GENERAL";"TAB4",#N/A,TRUE,"GENERAL";"TAB5",#N/A,TRUE,"GENERAL"}</definedName>
    <definedName name="ytrwyr" localSheetId="59" hidden="1">{"TAB1",#N/A,TRUE,"GENERAL";"TAB2",#N/A,TRUE,"GENERAL";"TAB3",#N/A,TRUE,"GENERAL";"TAB4",#N/A,TRUE,"GENERAL";"TAB5",#N/A,TRUE,"GENERAL"}</definedName>
    <definedName name="ytrwyr" localSheetId="61" hidden="1">{"TAB1",#N/A,TRUE,"GENERAL";"TAB2",#N/A,TRUE,"GENERAL";"TAB3",#N/A,TRUE,"GENERAL";"TAB4",#N/A,TRUE,"GENERAL";"TAB5",#N/A,TRUE,"GENERAL"}</definedName>
    <definedName name="ytrwyr" localSheetId="63" hidden="1">{"TAB1",#N/A,TRUE,"GENERAL";"TAB2",#N/A,TRUE,"GENERAL";"TAB3",#N/A,TRUE,"GENERAL";"TAB4",#N/A,TRUE,"GENERAL";"TAB5",#N/A,TRUE,"GENERAL"}</definedName>
    <definedName name="ytrwyr" localSheetId="65" hidden="1">{"TAB1",#N/A,TRUE,"GENERAL";"TAB2",#N/A,TRUE,"GENERAL";"TAB3",#N/A,TRUE,"GENERAL";"TAB4",#N/A,TRUE,"GENERAL";"TAB5",#N/A,TRUE,"GENERAL"}</definedName>
    <definedName name="ytrwyr" localSheetId="67" hidden="1">{"TAB1",#N/A,TRUE,"GENERAL";"TAB2",#N/A,TRUE,"GENERAL";"TAB3",#N/A,TRUE,"GENERAL";"TAB4",#N/A,TRUE,"GENERAL";"TAB5",#N/A,TRUE,"GENERAL"}</definedName>
    <definedName name="ytrwyr" localSheetId="69" hidden="1">{"TAB1",#N/A,TRUE,"GENERAL";"TAB2",#N/A,TRUE,"GENERAL";"TAB3",#N/A,TRUE,"GENERAL";"TAB4",#N/A,TRUE,"GENERAL";"TAB5",#N/A,TRUE,"GENERAL"}</definedName>
    <definedName name="ytrwyr" localSheetId="71" hidden="1">{"TAB1",#N/A,TRUE,"GENERAL";"TAB2",#N/A,TRUE,"GENERAL";"TAB3",#N/A,TRUE,"GENERAL";"TAB4",#N/A,TRUE,"GENERAL";"TAB5",#N/A,TRUE,"GENERAL"}</definedName>
    <definedName name="ytrwyr" localSheetId="73" hidden="1">{"TAB1",#N/A,TRUE,"GENERAL";"TAB2",#N/A,TRUE,"GENERAL";"TAB3",#N/A,TRUE,"GENERAL";"TAB4",#N/A,TRUE,"GENERAL";"TAB5",#N/A,TRUE,"GENERAL"}</definedName>
    <definedName name="ytrwyr" localSheetId="75" hidden="1">{"TAB1",#N/A,TRUE,"GENERAL";"TAB2",#N/A,TRUE,"GENERAL";"TAB3",#N/A,TRUE,"GENERAL";"TAB4",#N/A,TRUE,"GENERAL";"TAB5",#N/A,TRUE,"GENERAL"}</definedName>
    <definedName name="ytrwyr" localSheetId="77" hidden="1">{"TAB1",#N/A,TRUE,"GENERAL";"TAB2",#N/A,TRUE,"GENERAL";"TAB3",#N/A,TRUE,"GENERAL";"TAB4",#N/A,TRUE,"GENERAL";"TAB5",#N/A,TRUE,"GENERAL"}</definedName>
    <definedName name="ytrwyr" localSheetId="79"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6" hidden="1">{"via1",#N/A,TRUE,"general";"via2",#N/A,TRUE,"general";"via3",#N/A,TRUE,"general"}</definedName>
    <definedName name="ytry" localSheetId="28" hidden="1">{"via1",#N/A,TRUE,"general";"via2",#N/A,TRUE,"general";"via3",#N/A,TRUE,"general"}</definedName>
    <definedName name="ytry" localSheetId="30" hidden="1">{"via1",#N/A,TRUE,"general";"via2",#N/A,TRUE,"general";"via3",#N/A,TRUE,"general"}</definedName>
    <definedName name="ytry" localSheetId="81" hidden="1">{"via1",#N/A,TRUE,"general";"via2",#N/A,TRUE,"general";"via3",#N/A,TRUE,"general"}</definedName>
    <definedName name="ytry" localSheetId="32" hidden="1">{"via1",#N/A,TRUE,"general";"via2",#N/A,TRUE,"general";"via3",#N/A,TRUE,"general"}</definedName>
    <definedName name="ytry" localSheetId="34" hidden="1">{"via1",#N/A,TRUE,"general";"via2",#N/A,TRUE,"general";"via3",#N/A,TRUE,"general"}</definedName>
    <definedName name="ytry" localSheetId="36" hidden="1">{"via1",#N/A,TRUE,"general";"via2",#N/A,TRUE,"general";"via3",#N/A,TRUE,"general"}</definedName>
    <definedName name="ytry" localSheetId="38" hidden="1">{"via1",#N/A,TRUE,"general";"via2",#N/A,TRUE,"general";"via3",#N/A,TRUE,"general"}</definedName>
    <definedName name="ytry" localSheetId="40" hidden="1">{"via1",#N/A,TRUE,"general";"via2",#N/A,TRUE,"general";"via3",#N/A,TRUE,"general"}</definedName>
    <definedName name="ytry" localSheetId="42" hidden="1">{"via1",#N/A,TRUE,"general";"via2",#N/A,TRUE,"general";"via3",#N/A,TRUE,"general"}</definedName>
    <definedName name="ytry" localSheetId="45" hidden="1">{"via1",#N/A,TRUE,"general";"via2",#N/A,TRUE,"general";"via3",#N/A,TRUE,"general"}</definedName>
    <definedName name="ytry" localSheetId="47" hidden="1">{"via1",#N/A,TRUE,"general";"via2",#N/A,TRUE,"general";"via3",#N/A,TRUE,"general"}</definedName>
    <definedName name="ytry" localSheetId="49" hidden="1">{"via1",#N/A,TRUE,"general";"via2",#N/A,TRUE,"general";"via3",#N/A,TRUE,"general"}</definedName>
    <definedName name="ytry" localSheetId="51" hidden="1">{"via1",#N/A,TRUE,"general";"via2",#N/A,TRUE,"general";"via3",#N/A,TRUE,"general"}</definedName>
    <definedName name="ytry" localSheetId="53" hidden="1">{"via1",#N/A,TRUE,"general";"via2",#N/A,TRUE,"general";"via3",#N/A,TRUE,"general"}</definedName>
    <definedName name="ytry" localSheetId="55" hidden="1">{"via1",#N/A,TRUE,"general";"via2",#N/A,TRUE,"general";"via3",#N/A,TRUE,"general"}</definedName>
    <definedName name="ytry" localSheetId="57" hidden="1">{"via1",#N/A,TRUE,"general";"via2",#N/A,TRUE,"general";"via3",#N/A,TRUE,"general"}</definedName>
    <definedName name="ytry" localSheetId="59" hidden="1">{"via1",#N/A,TRUE,"general";"via2",#N/A,TRUE,"general";"via3",#N/A,TRUE,"general"}</definedName>
    <definedName name="ytry" localSheetId="61" hidden="1">{"via1",#N/A,TRUE,"general";"via2",#N/A,TRUE,"general";"via3",#N/A,TRUE,"general"}</definedName>
    <definedName name="ytry" localSheetId="63" hidden="1">{"via1",#N/A,TRUE,"general";"via2",#N/A,TRUE,"general";"via3",#N/A,TRUE,"general"}</definedName>
    <definedName name="ytry" localSheetId="65" hidden="1">{"via1",#N/A,TRUE,"general";"via2",#N/A,TRUE,"general";"via3",#N/A,TRUE,"general"}</definedName>
    <definedName name="ytry" localSheetId="67" hidden="1">{"via1",#N/A,TRUE,"general";"via2",#N/A,TRUE,"general";"via3",#N/A,TRUE,"general"}</definedName>
    <definedName name="ytry" localSheetId="69" hidden="1">{"via1",#N/A,TRUE,"general";"via2",#N/A,TRUE,"general";"via3",#N/A,TRUE,"general"}</definedName>
    <definedName name="ytry" localSheetId="71" hidden="1">{"via1",#N/A,TRUE,"general";"via2",#N/A,TRUE,"general";"via3",#N/A,TRUE,"general"}</definedName>
    <definedName name="ytry" localSheetId="73" hidden="1">{"via1",#N/A,TRUE,"general";"via2",#N/A,TRUE,"general";"via3",#N/A,TRUE,"general"}</definedName>
    <definedName name="ytry" localSheetId="75" hidden="1">{"via1",#N/A,TRUE,"general";"via2",#N/A,TRUE,"general";"via3",#N/A,TRUE,"general"}</definedName>
    <definedName name="ytry" localSheetId="77" hidden="1">{"via1",#N/A,TRUE,"general";"via2",#N/A,TRUE,"general";"via3",#N/A,TRUE,"general"}</definedName>
    <definedName name="ytry" localSheetId="79"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6" hidden="1">{"via1",#N/A,TRUE,"general";"via2",#N/A,TRUE,"general";"via3",#N/A,TRUE,"general"}</definedName>
    <definedName name="ytryrty" localSheetId="28" hidden="1">{"via1",#N/A,TRUE,"general";"via2",#N/A,TRUE,"general";"via3",#N/A,TRUE,"general"}</definedName>
    <definedName name="ytryrty" localSheetId="30" hidden="1">{"via1",#N/A,TRUE,"general";"via2",#N/A,TRUE,"general";"via3",#N/A,TRUE,"general"}</definedName>
    <definedName name="ytryrty" localSheetId="81" hidden="1">{"via1",#N/A,TRUE,"general";"via2",#N/A,TRUE,"general";"via3",#N/A,TRUE,"general"}</definedName>
    <definedName name="ytryrty" localSheetId="32" hidden="1">{"via1",#N/A,TRUE,"general";"via2",#N/A,TRUE,"general";"via3",#N/A,TRUE,"general"}</definedName>
    <definedName name="ytryrty" localSheetId="34" hidden="1">{"via1",#N/A,TRUE,"general";"via2",#N/A,TRUE,"general";"via3",#N/A,TRUE,"general"}</definedName>
    <definedName name="ytryrty" localSheetId="36" hidden="1">{"via1",#N/A,TRUE,"general";"via2",#N/A,TRUE,"general";"via3",#N/A,TRUE,"general"}</definedName>
    <definedName name="ytryrty" localSheetId="38" hidden="1">{"via1",#N/A,TRUE,"general";"via2",#N/A,TRUE,"general";"via3",#N/A,TRUE,"general"}</definedName>
    <definedName name="ytryrty" localSheetId="40" hidden="1">{"via1",#N/A,TRUE,"general";"via2",#N/A,TRUE,"general";"via3",#N/A,TRUE,"general"}</definedName>
    <definedName name="ytryrty" localSheetId="42" hidden="1">{"via1",#N/A,TRUE,"general";"via2",#N/A,TRUE,"general";"via3",#N/A,TRUE,"general"}</definedName>
    <definedName name="ytryrty" localSheetId="45" hidden="1">{"via1",#N/A,TRUE,"general";"via2",#N/A,TRUE,"general";"via3",#N/A,TRUE,"general"}</definedName>
    <definedName name="ytryrty" localSheetId="47" hidden="1">{"via1",#N/A,TRUE,"general";"via2",#N/A,TRUE,"general";"via3",#N/A,TRUE,"general"}</definedName>
    <definedName name="ytryrty" localSheetId="49" hidden="1">{"via1",#N/A,TRUE,"general";"via2",#N/A,TRUE,"general";"via3",#N/A,TRUE,"general"}</definedName>
    <definedName name="ytryrty" localSheetId="51" hidden="1">{"via1",#N/A,TRUE,"general";"via2",#N/A,TRUE,"general";"via3",#N/A,TRUE,"general"}</definedName>
    <definedName name="ytryrty" localSheetId="53" hidden="1">{"via1",#N/A,TRUE,"general";"via2",#N/A,TRUE,"general";"via3",#N/A,TRUE,"general"}</definedName>
    <definedName name="ytryrty" localSheetId="55" hidden="1">{"via1",#N/A,TRUE,"general";"via2",#N/A,TRUE,"general";"via3",#N/A,TRUE,"general"}</definedName>
    <definedName name="ytryrty" localSheetId="57" hidden="1">{"via1",#N/A,TRUE,"general";"via2",#N/A,TRUE,"general";"via3",#N/A,TRUE,"general"}</definedName>
    <definedName name="ytryrty" localSheetId="59" hidden="1">{"via1",#N/A,TRUE,"general";"via2",#N/A,TRUE,"general";"via3",#N/A,TRUE,"general"}</definedName>
    <definedName name="ytryrty" localSheetId="61" hidden="1">{"via1",#N/A,TRUE,"general";"via2",#N/A,TRUE,"general";"via3",#N/A,TRUE,"general"}</definedName>
    <definedName name="ytryrty" localSheetId="63" hidden="1">{"via1",#N/A,TRUE,"general";"via2",#N/A,TRUE,"general";"via3",#N/A,TRUE,"general"}</definedName>
    <definedName name="ytryrty" localSheetId="65" hidden="1">{"via1",#N/A,TRUE,"general";"via2",#N/A,TRUE,"general";"via3",#N/A,TRUE,"general"}</definedName>
    <definedName name="ytryrty" localSheetId="67" hidden="1">{"via1",#N/A,TRUE,"general";"via2",#N/A,TRUE,"general";"via3",#N/A,TRUE,"general"}</definedName>
    <definedName name="ytryrty" localSheetId="69" hidden="1">{"via1",#N/A,TRUE,"general";"via2",#N/A,TRUE,"general";"via3",#N/A,TRUE,"general"}</definedName>
    <definedName name="ytryrty" localSheetId="71" hidden="1">{"via1",#N/A,TRUE,"general";"via2",#N/A,TRUE,"general";"via3",#N/A,TRUE,"general"}</definedName>
    <definedName name="ytryrty" localSheetId="73" hidden="1">{"via1",#N/A,TRUE,"general";"via2",#N/A,TRUE,"general";"via3",#N/A,TRUE,"general"}</definedName>
    <definedName name="ytryrty" localSheetId="75" hidden="1">{"via1",#N/A,TRUE,"general";"via2",#N/A,TRUE,"general";"via3",#N/A,TRUE,"general"}</definedName>
    <definedName name="ytryrty" localSheetId="77" hidden="1">{"via1",#N/A,TRUE,"general";"via2",#N/A,TRUE,"general";"via3",#N/A,TRUE,"general"}</definedName>
    <definedName name="ytryrty" localSheetId="79"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6"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8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40" hidden="1">{"TAB1",#N/A,TRUE,"GENERAL";"TAB2",#N/A,TRUE,"GENERAL";"TAB3",#N/A,TRUE,"GENERAL";"TAB4",#N/A,TRUE,"GENERAL";"TAB5",#N/A,TRUE,"GENERAL"}</definedName>
    <definedName name="YTRYUYT" localSheetId="42" hidden="1">{"TAB1",#N/A,TRUE,"GENERAL";"TAB2",#N/A,TRUE,"GENERAL";"TAB3",#N/A,TRUE,"GENERAL";"TAB4",#N/A,TRUE,"GENERAL";"TAB5",#N/A,TRUE,"GENERAL"}</definedName>
    <definedName name="YTRYUYT" localSheetId="45" hidden="1">{"TAB1",#N/A,TRUE,"GENERAL";"TAB2",#N/A,TRUE,"GENERAL";"TAB3",#N/A,TRUE,"GENERAL";"TAB4",#N/A,TRUE,"GENERAL";"TAB5",#N/A,TRUE,"GENERAL"}</definedName>
    <definedName name="YTRYUYT" localSheetId="47" hidden="1">{"TAB1",#N/A,TRUE,"GENERAL";"TAB2",#N/A,TRUE,"GENERAL";"TAB3",#N/A,TRUE,"GENERAL";"TAB4",#N/A,TRUE,"GENERAL";"TAB5",#N/A,TRUE,"GENERAL"}</definedName>
    <definedName name="YTRYUYT" localSheetId="49" hidden="1">{"TAB1",#N/A,TRUE,"GENERAL";"TAB2",#N/A,TRUE,"GENERAL";"TAB3",#N/A,TRUE,"GENERAL";"TAB4",#N/A,TRUE,"GENERAL";"TAB5",#N/A,TRUE,"GENERAL"}</definedName>
    <definedName name="YTRYUYT" localSheetId="51" hidden="1">{"TAB1",#N/A,TRUE,"GENERAL";"TAB2",#N/A,TRUE,"GENERAL";"TAB3",#N/A,TRUE,"GENERAL";"TAB4",#N/A,TRUE,"GENERAL";"TAB5",#N/A,TRUE,"GENERAL"}</definedName>
    <definedName name="YTRYUYT" localSheetId="53" hidden="1">{"TAB1",#N/A,TRUE,"GENERAL";"TAB2",#N/A,TRUE,"GENERAL";"TAB3",#N/A,TRUE,"GENERAL";"TAB4",#N/A,TRUE,"GENERAL";"TAB5",#N/A,TRUE,"GENERAL"}</definedName>
    <definedName name="YTRYUYT" localSheetId="55" hidden="1">{"TAB1",#N/A,TRUE,"GENERAL";"TAB2",#N/A,TRUE,"GENERAL";"TAB3",#N/A,TRUE,"GENERAL";"TAB4",#N/A,TRUE,"GENERAL";"TAB5",#N/A,TRUE,"GENERAL"}</definedName>
    <definedName name="YTRYUYT" localSheetId="57" hidden="1">{"TAB1",#N/A,TRUE,"GENERAL";"TAB2",#N/A,TRUE,"GENERAL";"TAB3",#N/A,TRUE,"GENERAL";"TAB4",#N/A,TRUE,"GENERAL";"TAB5",#N/A,TRUE,"GENERAL"}</definedName>
    <definedName name="YTRYUYT" localSheetId="59" hidden="1">{"TAB1",#N/A,TRUE,"GENERAL";"TAB2",#N/A,TRUE,"GENERAL";"TAB3",#N/A,TRUE,"GENERAL";"TAB4",#N/A,TRUE,"GENERAL";"TAB5",#N/A,TRUE,"GENERAL"}</definedName>
    <definedName name="YTRYUYT" localSheetId="61" hidden="1">{"TAB1",#N/A,TRUE,"GENERAL";"TAB2",#N/A,TRUE,"GENERAL";"TAB3",#N/A,TRUE,"GENERAL";"TAB4",#N/A,TRUE,"GENERAL";"TAB5",#N/A,TRUE,"GENERAL"}</definedName>
    <definedName name="YTRYUYT" localSheetId="63" hidden="1">{"TAB1",#N/A,TRUE,"GENERAL";"TAB2",#N/A,TRUE,"GENERAL";"TAB3",#N/A,TRUE,"GENERAL";"TAB4",#N/A,TRUE,"GENERAL";"TAB5",#N/A,TRUE,"GENERAL"}</definedName>
    <definedName name="YTRYUYT" localSheetId="65" hidden="1">{"TAB1",#N/A,TRUE,"GENERAL";"TAB2",#N/A,TRUE,"GENERAL";"TAB3",#N/A,TRUE,"GENERAL";"TAB4",#N/A,TRUE,"GENERAL";"TAB5",#N/A,TRUE,"GENERAL"}</definedName>
    <definedName name="YTRYUYT" localSheetId="67" hidden="1">{"TAB1",#N/A,TRUE,"GENERAL";"TAB2",#N/A,TRUE,"GENERAL";"TAB3",#N/A,TRUE,"GENERAL";"TAB4",#N/A,TRUE,"GENERAL";"TAB5",#N/A,TRUE,"GENERAL"}</definedName>
    <definedName name="YTRYUYT" localSheetId="69" hidden="1">{"TAB1",#N/A,TRUE,"GENERAL";"TAB2",#N/A,TRUE,"GENERAL";"TAB3",#N/A,TRUE,"GENERAL";"TAB4",#N/A,TRUE,"GENERAL";"TAB5",#N/A,TRUE,"GENERAL"}</definedName>
    <definedName name="YTRYUYT" localSheetId="71" hidden="1">{"TAB1",#N/A,TRUE,"GENERAL";"TAB2",#N/A,TRUE,"GENERAL";"TAB3",#N/A,TRUE,"GENERAL";"TAB4",#N/A,TRUE,"GENERAL";"TAB5",#N/A,TRUE,"GENERAL"}</definedName>
    <definedName name="YTRYUYT" localSheetId="73" hidden="1">{"TAB1",#N/A,TRUE,"GENERAL";"TAB2",#N/A,TRUE,"GENERAL";"TAB3",#N/A,TRUE,"GENERAL";"TAB4",#N/A,TRUE,"GENERAL";"TAB5",#N/A,TRUE,"GENERAL"}</definedName>
    <definedName name="YTRYUYT" localSheetId="75" hidden="1">{"TAB1",#N/A,TRUE,"GENERAL";"TAB2",#N/A,TRUE,"GENERAL";"TAB3",#N/A,TRUE,"GENERAL";"TAB4",#N/A,TRUE,"GENERAL";"TAB5",#N/A,TRUE,"GENERAL"}</definedName>
    <definedName name="YTRYUYT" localSheetId="77" hidden="1">{"TAB1",#N/A,TRUE,"GENERAL";"TAB2",#N/A,TRUE,"GENERAL";"TAB3",#N/A,TRUE,"GENERAL";"TAB4",#N/A,TRUE,"GENERAL";"TAB5",#N/A,TRUE,"GENERAL"}</definedName>
    <definedName name="YTRYUYT" localSheetId="79"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8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40"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45" hidden="1">{"TAB1",#N/A,TRUE,"GENERAL";"TAB2",#N/A,TRUE,"GENERAL";"TAB3",#N/A,TRUE,"GENERAL";"TAB4",#N/A,TRUE,"GENERAL";"TAB5",#N/A,TRUE,"GENERAL"}</definedName>
    <definedName name="ytudfgd" localSheetId="47" hidden="1">{"TAB1",#N/A,TRUE,"GENERAL";"TAB2",#N/A,TRUE,"GENERAL";"TAB3",#N/A,TRUE,"GENERAL";"TAB4",#N/A,TRUE,"GENERAL";"TAB5",#N/A,TRUE,"GENERAL"}</definedName>
    <definedName name="ytudfgd" localSheetId="49" hidden="1">{"TAB1",#N/A,TRUE,"GENERAL";"TAB2",#N/A,TRUE,"GENERAL";"TAB3",#N/A,TRUE,"GENERAL";"TAB4",#N/A,TRUE,"GENERAL";"TAB5",#N/A,TRUE,"GENERAL"}</definedName>
    <definedName name="ytudfgd" localSheetId="51" hidden="1">{"TAB1",#N/A,TRUE,"GENERAL";"TAB2",#N/A,TRUE,"GENERAL";"TAB3",#N/A,TRUE,"GENERAL";"TAB4",#N/A,TRUE,"GENERAL";"TAB5",#N/A,TRUE,"GENERAL"}</definedName>
    <definedName name="ytudfgd" localSheetId="53" hidden="1">{"TAB1",#N/A,TRUE,"GENERAL";"TAB2",#N/A,TRUE,"GENERAL";"TAB3",#N/A,TRUE,"GENERAL";"TAB4",#N/A,TRUE,"GENERAL";"TAB5",#N/A,TRUE,"GENERAL"}</definedName>
    <definedName name="ytudfgd" localSheetId="55" hidden="1">{"TAB1",#N/A,TRUE,"GENERAL";"TAB2",#N/A,TRUE,"GENERAL";"TAB3",#N/A,TRUE,"GENERAL";"TAB4",#N/A,TRUE,"GENERAL";"TAB5",#N/A,TRUE,"GENERAL"}</definedName>
    <definedName name="ytudfgd" localSheetId="57" hidden="1">{"TAB1",#N/A,TRUE,"GENERAL";"TAB2",#N/A,TRUE,"GENERAL";"TAB3",#N/A,TRUE,"GENERAL";"TAB4",#N/A,TRUE,"GENERAL";"TAB5",#N/A,TRUE,"GENERAL"}</definedName>
    <definedName name="ytudfgd" localSheetId="59" hidden="1">{"TAB1",#N/A,TRUE,"GENERAL";"TAB2",#N/A,TRUE,"GENERAL";"TAB3",#N/A,TRUE,"GENERAL";"TAB4",#N/A,TRUE,"GENERAL";"TAB5",#N/A,TRUE,"GENERAL"}</definedName>
    <definedName name="ytudfgd" localSheetId="61" hidden="1">{"TAB1",#N/A,TRUE,"GENERAL";"TAB2",#N/A,TRUE,"GENERAL";"TAB3",#N/A,TRUE,"GENERAL";"TAB4",#N/A,TRUE,"GENERAL";"TAB5",#N/A,TRUE,"GENERAL"}</definedName>
    <definedName name="ytudfgd" localSheetId="63" hidden="1">{"TAB1",#N/A,TRUE,"GENERAL";"TAB2",#N/A,TRUE,"GENERAL";"TAB3",#N/A,TRUE,"GENERAL";"TAB4",#N/A,TRUE,"GENERAL";"TAB5",#N/A,TRUE,"GENERAL"}</definedName>
    <definedName name="ytudfgd" localSheetId="65" hidden="1">{"TAB1",#N/A,TRUE,"GENERAL";"TAB2",#N/A,TRUE,"GENERAL";"TAB3",#N/A,TRUE,"GENERAL";"TAB4",#N/A,TRUE,"GENERAL";"TAB5",#N/A,TRUE,"GENERAL"}</definedName>
    <definedName name="ytudfgd" localSheetId="67" hidden="1">{"TAB1",#N/A,TRUE,"GENERAL";"TAB2",#N/A,TRUE,"GENERAL";"TAB3",#N/A,TRUE,"GENERAL";"TAB4",#N/A,TRUE,"GENERAL";"TAB5",#N/A,TRUE,"GENERAL"}</definedName>
    <definedName name="ytudfgd" localSheetId="69" hidden="1">{"TAB1",#N/A,TRUE,"GENERAL";"TAB2",#N/A,TRUE,"GENERAL";"TAB3",#N/A,TRUE,"GENERAL";"TAB4",#N/A,TRUE,"GENERAL";"TAB5",#N/A,TRUE,"GENERAL"}</definedName>
    <definedName name="ytudfgd" localSheetId="71" hidden="1">{"TAB1",#N/A,TRUE,"GENERAL";"TAB2",#N/A,TRUE,"GENERAL";"TAB3",#N/A,TRUE,"GENERAL";"TAB4",#N/A,TRUE,"GENERAL";"TAB5",#N/A,TRUE,"GENERAL"}</definedName>
    <definedName name="ytudfgd" localSheetId="73" hidden="1">{"TAB1",#N/A,TRUE,"GENERAL";"TAB2",#N/A,TRUE,"GENERAL";"TAB3",#N/A,TRUE,"GENERAL";"TAB4",#N/A,TRUE,"GENERAL";"TAB5",#N/A,TRUE,"GENERAL"}</definedName>
    <definedName name="ytudfgd" localSheetId="75" hidden="1">{"TAB1",#N/A,TRUE,"GENERAL";"TAB2",#N/A,TRUE,"GENERAL";"TAB3",#N/A,TRUE,"GENERAL";"TAB4",#N/A,TRUE,"GENERAL";"TAB5",#N/A,TRUE,"GENERAL"}</definedName>
    <definedName name="ytudfgd" localSheetId="77" hidden="1">{"TAB1",#N/A,TRUE,"GENERAL";"TAB2",#N/A,TRUE,"GENERAL";"TAB3",#N/A,TRUE,"GENERAL";"TAB4",#N/A,TRUE,"GENERAL";"TAB5",#N/A,TRUE,"GENERAL"}</definedName>
    <definedName name="ytudfgd" localSheetId="79"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8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40"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45" hidden="1">{"TAB1",#N/A,TRUE,"GENERAL";"TAB2",#N/A,TRUE,"GENERAL";"TAB3",#N/A,TRUE,"GENERAL";"TAB4",#N/A,TRUE,"GENERAL";"TAB5",#N/A,TRUE,"GENERAL"}</definedName>
    <definedName name="yturtu7" localSheetId="47" hidden="1">{"TAB1",#N/A,TRUE,"GENERAL";"TAB2",#N/A,TRUE,"GENERAL";"TAB3",#N/A,TRUE,"GENERAL";"TAB4",#N/A,TRUE,"GENERAL";"TAB5",#N/A,TRUE,"GENERAL"}</definedName>
    <definedName name="yturtu7" localSheetId="49" hidden="1">{"TAB1",#N/A,TRUE,"GENERAL";"TAB2",#N/A,TRUE,"GENERAL";"TAB3",#N/A,TRUE,"GENERAL";"TAB4",#N/A,TRUE,"GENERAL";"TAB5",#N/A,TRUE,"GENERAL"}</definedName>
    <definedName name="yturtu7" localSheetId="51" hidden="1">{"TAB1",#N/A,TRUE,"GENERAL";"TAB2",#N/A,TRUE,"GENERAL";"TAB3",#N/A,TRUE,"GENERAL";"TAB4",#N/A,TRUE,"GENERAL";"TAB5",#N/A,TRUE,"GENERAL"}</definedName>
    <definedName name="yturtu7" localSheetId="53" hidden="1">{"TAB1",#N/A,TRUE,"GENERAL";"TAB2",#N/A,TRUE,"GENERAL";"TAB3",#N/A,TRUE,"GENERAL";"TAB4",#N/A,TRUE,"GENERAL";"TAB5",#N/A,TRUE,"GENERAL"}</definedName>
    <definedName name="yturtu7" localSheetId="55" hidden="1">{"TAB1",#N/A,TRUE,"GENERAL";"TAB2",#N/A,TRUE,"GENERAL";"TAB3",#N/A,TRUE,"GENERAL";"TAB4",#N/A,TRUE,"GENERAL";"TAB5",#N/A,TRUE,"GENERAL"}</definedName>
    <definedName name="yturtu7" localSheetId="57" hidden="1">{"TAB1",#N/A,TRUE,"GENERAL";"TAB2",#N/A,TRUE,"GENERAL";"TAB3",#N/A,TRUE,"GENERAL";"TAB4",#N/A,TRUE,"GENERAL";"TAB5",#N/A,TRUE,"GENERAL"}</definedName>
    <definedName name="yturtu7" localSheetId="59" hidden="1">{"TAB1",#N/A,TRUE,"GENERAL";"TAB2",#N/A,TRUE,"GENERAL";"TAB3",#N/A,TRUE,"GENERAL";"TAB4",#N/A,TRUE,"GENERAL";"TAB5",#N/A,TRUE,"GENERAL"}</definedName>
    <definedName name="yturtu7" localSheetId="61" hidden="1">{"TAB1",#N/A,TRUE,"GENERAL";"TAB2",#N/A,TRUE,"GENERAL";"TAB3",#N/A,TRUE,"GENERAL";"TAB4",#N/A,TRUE,"GENERAL";"TAB5",#N/A,TRUE,"GENERAL"}</definedName>
    <definedName name="yturtu7" localSheetId="63" hidden="1">{"TAB1",#N/A,TRUE,"GENERAL";"TAB2",#N/A,TRUE,"GENERAL";"TAB3",#N/A,TRUE,"GENERAL";"TAB4",#N/A,TRUE,"GENERAL";"TAB5",#N/A,TRUE,"GENERAL"}</definedName>
    <definedName name="yturtu7" localSheetId="65" hidden="1">{"TAB1",#N/A,TRUE,"GENERAL";"TAB2",#N/A,TRUE,"GENERAL";"TAB3",#N/A,TRUE,"GENERAL";"TAB4",#N/A,TRUE,"GENERAL";"TAB5",#N/A,TRUE,"GENERAL"}</definedName>
    <definedName name="yturtu7" localSheetId="67" hidden="1">{"TAB1",#N/A,TRUE,"GENERAL";"TAB2",#N/A,TRUE,"GENERAL";"TAB3",#N/A,TRUE,"GENERAL";"TAB4",#N/A,TRUE,"GENERAL";"TAB5",#N/A,TRUE,"GENERAL"}</definedName>
    <definedName name="yturtu7" localSheetId="69" hidden="1">{"TAB1",#N/A,TRUE,"GENERAL";"TAB2",#N/A,TRUE,"GENERAL";"TAB3",#N/A,TRUE,"GENERAL";"TAB4",#N/A,TRUE,"GENERAL";"TAB5",#N/A,TRUE,"GENERAL"}</definedName>
    <definedName name="yturtu7" localSheetId="71" hidden="1">{"TAB1",#N/A,TRUE,"GENERAL";"TAB2",#N/A,TRUE,"GENERAL";"TAB3",#N/A,TRUE,"GENERAL";"TAB4",#N/A,TRUE,"GENERAL";"TAB5",#N/A,TRUE,"GENERAL"}</definedName>
    <definedName name="yturtu7" localSheetId="73" hidden="1">{"TAB1",#N/A,TRUE,"GENERAL";"TAB2",#N/A,TRUE,"GENERAL";"TAB3",#N/A,TRUE,"GENERAL";"TAB4",#N/A,TRUE,"GENERAL";"TAB5",#N/A,TRUE,"GENERAL"}</definedName>
    <definedName name="yturtu7" localSheetId="75" hidden="1">{"TAB1",#N/A,TRUE,"GENERAL";"TAB2",#N/A,TRUE,"GENERAL";"TAB3",#N/A,TRUE,"GENERAL";"TAB4",#N/A,TRUE,"GENERAL";"TAB5",#N/A,TRUE,"GENERAL"}</definedName>
    <definedName name="yturtu7" localSheetId="77" hidden="1">{"TAB1",#N/A,TRUE,"GENERAL";"TAB2",#N/A,TRUE,"GENERAL";"TAB3",#N/A,TRUE,"GENERAL";"TAB4",#N/A,TRUE,"GENERAL";"TAB5",#N/A,TRUE,"GENERAL"}</definedName>
    <definedName name="yturtu7" localSheetId="79"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8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40"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45" hidden="1">{"TAB1",#N/A,TRUE,"GENERAL";"TAB2",#N/A,TRUE,"GENERAL";"TAB3",#N/A,TRUE,"GENERAL";"TAB4",#N/A,TRUE,"GENERAL";"TAB5",#N/A,TRUE,"GENERAL"}</definedName>
    <definedName name="yturu" localSheetId="47" hidden="1">{"TAB1",#N/A,TRUE,"GENERAL";"TAB2",#N/A,TRUE,"GENERAL";"TAB3",#N/A,TRUE,"GENERAL";"TAB4",#N/A,TRUE,"GENERAL";"TAB5",#N/A,TRUE,"GENERAL"}</definedName>
    <definedName name="yturu" localSheetId="49" hidden="1">{"TAB1",#N/A,TRUE,"GENERAL";"TAB2",#N/A,TRUE,"GENERAL";"TAB3",#N/A,TRUE,"GENERAL";"TAB4",#N/A,TRUE,"GENERAL";"TAB5",#N/A,TRUE,"GENERAL"}</definedName>
    <definedName name="yturu" localSheetId="51" hidden="1">{"TAB1",#N/A,TRUE,"GENERAL";"TAB2",#N/A,TRUE,"GENERAL";"TAB3",#N/A,TRUE,"GENERAL";"TAB4",#N/A,TRUE,"GENERAL";"TAB5",#N/A,TRUE,"GENERAL"}</definedName>
    <definedName name="yturu" localSheetId="53" hidden="1">{"TAB1",#N/A,TRUE,"GENERAL";"TAB2",#N/A,TRUE,"GENERAL";"TAB3",#N/A,TRUE,"GENERAL";"TAB4",#N/A,TRUE,"GENERAL";"TAB5",#N/A,TRUE,"GENERAL"}</definedName>
    <definedName name="yturu" localSheetId="55" hidden="1">{"TAB1",#N/A,TRUE,"GENERAL";"TAB2",#N/A,TRUE,"GENERAL";"TAB3",#N/A,TRUE,"GENERAL";"TAB4",#N/A,TRUE,"GENERAL";"TAB5",#N/A,TRUE,"GENERAL"}</definedName>
    <definedName name="yturu" localSheetId="57" hidden="1">{"TAB1",#N/A,TRUE,"GENERAL";"TAB2",#N/A,TRUE,"GENERAL";"TAB3",#N/A,TRUE,"GENERAL";"TAB4",#N/A,TRUE,"GENERAL";"TAB5",#N/A,TRUE,"GENERAL"}</definedName>
    <definedName name="yturu" localSheetId="59" hidden="1">{"TAB1",#N/A,TRUE,"GENERAL";"TAB2",#N/A,TRUE,"GENERAL";"TAB3",#N/A,TRUE,"GENERAL";"TAB4",#N/A,TRUE,"GENERAL";"TAB5",#N/A,TRUE,"GENERAL"}</definedName>
    <definedName name="yturu" localSheetId="61" hidden="1">{"TAB1",#N/A,TRUE,"GENERAL";"TAB2",#N/A,TRUE,"GENERAL";"TAB3",#N/A,TRUE,"GENERAL";"TAB4",#N/A,TRUE,"GENERAL";"TAB5",#N/A,TRUE,"GENERAL"}</definedName>
    <definedName name="yturu" localSheetId="63" hidden="1">{"TAB1",#N/A,TRUE,"GENERAL";"TAB2",#N/A,TRUE,"GENERAL";"TAB3",#N/A,TRUE,"GENERAL";"TAB4",#N/A,TRUE,"GENERAL";"TAB5",#N/A,TRUE,"GENERAL"}</definedName>
    <definedName name="yturu" localSheetId="65" hidden="1">{"TAB1",#N/A,TRUE,"GENERAL";"TAB2",#N/A,TRUE,"GENERAL";"TAB3",#N/A,TRUE,"GENERAL";"TAB4",#N/A,TRUE,"GENERAL";"TAB5",#N/A,TRUE,"GENERAL"}</definedName>
    <definedName name="yturu" localSheetId="67" hidden="1">{"TAB1",#N/A,TRUE,"GENERAL";"TAB2",#N/A,TRUE,"GENERAL";"TAB3",#N/A,TRUE,"GENERAL";"TAB4",#N/A,TRUE,"GENERAL";"TAB5",#N/A,TRUE,"GENERAL"}</definedName>
    <definedName name="yturu" localSheetId="69" hidden="1">{"TAB1",#N/A,TRUE,"GENERAL";"TAB2",#N/A,TRUE,"GENERAL";"TAB3",#N/A,TRUE,"GENERAL";"TAB4",#N/A,TRUE,"GENERAL";"TAB5",#N/A,TRUE,"GENERAL"}</definedName>
    <definedName name="yturu" localSheetId="71" hidden="1">{"TAB1",#N/A,TRUE,"GENERAL";"TAB2",#N/A,TRUE,"GENERAL";"TAB3",#N/A,TRUE,"GENERAL";"TAB4",#N/A,TRUE,"GENERAL";"TAB5",#N/A,TRUE,"GENERAL"}</definedName>
    <definedName name="yturu" localSheetId="73" hidden="1">{"TAB1",#N/A,TRUE,"GENERAL";"TAB2",#N/A,TRUE,"GENERAL";"TAB3",#N/A,TRUE,"GENERAL";"TAB4",#N/A,TRUE,"GENERAL";"TAB5",#N/A,TRUE,"GENERAL"}</definedName>
    <definedName name="yturu" localSheetId="75" hidden="1">{"TAB1",#N/A,TRUE,"GENERAL";"TAB2",#N/A,TRUE,"GENERAL";"TAB3",#N/A,TRUE,"GENERAL";"TAB4",#N/A,TRUE,"GENERAL";"TAB5",#N/A,TRUE,"GENERAL"}</definedName>
    <definedName name="yturu" localSheetId="77" hidden="1">{"TAB1",#N/A,TRUE,"GENERAL";"TAB2",#N/A,TRUE,"GENERAL";"TAB3",#N/A,TRUE,"GENERAL";"TAB4",#N/A,TRUE,"GENERAL";"TAB5",#N/A,TRUE,"GENERAL"}</definedName>
    <definedName name="yturu" localSheetId="79"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6" hidden="1">{"via1",#N/A,TRUE,"general";"via2",#N/A,TRUE,"general";"via3",#N/A,TRUE,"general"}</definedName>
    <definedName name="ytuytfgh" localSheetId="28" hidden="1">{"via1",#N/A,TRUE,"general";"via2",#N/A,TRUE,"general";"via3",#N/A,TRUE,"general"}</definedName>
    <definedName name="ytuytfgh" localSheetId="30" hidden="1">{"via1",#N/A,TRUE,"general";"via2",#N/A,TRUE,"general";"via3",#N/A,TRUE,"general"}</definedName>
    <definedName name="ytuytfgh" localSheetId="81" hidden="1">{"via1",#N/A,TRUE,"general";"via2",#N/A,TRUE,"general";"via3",#N/A,TRUE,"general"}</definedName>
    <definedName name="ytuytfgh" localSheetId="32" hidden="1">{"via1",#N/A,TRUE,"general";"via2",#N/A,TRUE,"general";"via3",#N/A,TRUE,"general"}</definedName>
    <definedName name="ytuytfgh" localSheetId="34" hidden="1">{"via1",#N/A,TRUE,"general";"via2",#N/A,TRUE,"general";"via3",#N/A,TRUE,"general"}</definedName>
    <definedName name="ytuytfgh" localSheetId="36" hidden="1">{"via1",#N/A,TRUE,"general";"via2",#N/A,TRUE,"general";"via3",#N/A,TRUE,"general"}</definedName>
    <definedName name="ytuytfgh" localSheetId="38" hidden="1">{"via1",#N/A,TRUE,"general";"via2",#N/A,TRUE,"general";"via3",#N/A,TRUE,"general"}</definedName>
    <definedName name="ytuytfgh" localSheetId="40" hidden="1">{"via1",#N/A,TRUE,"general";"via2",#N/A,TRUE,"general";"via3",#N/A,TRUE,"general"}</definedName>
    <definedName name="ytuytfgh" localSheetId="42" hidden="1">{"via1",#N/A,TRUE,"general";"via2",#N/A,TRUE,"general";"via3",#N/A,TRUE,"general"}</definedName>
    <definedName name="ytuytfgh" localSheetId="45" hidden="1">{"via1",#N/A,TRUE,"general";"via2",#N/A,TRUE,"general";"via3",#N/A,TRUE,"general"}</definedName>
    <definedName name="ytuytfgh" localSheetId="47" hidden="1">{"via1",#N/A,TRUE,"general";"via2",#N/A,TRUE,"general";"via3",#N/A,TRUE,"general"}</definedName>
    <definedName name="ytuytfgh" localSheetId="49" hidden="1">{"via1",#N/A,TRUE,"general";"via2",#N/A,TRUE,"general";"via3",#N/A,TRUE,"general"}</definedName>
    <definedName name="ytuytfgh" localSheetId="51" hidden="1">{"via1",#N/A,TRUE,"general";"via2",#N/A,TRUE,"general";"via3",#N/A,TRUE,"general"}</definedName>
    <definedName name="ytuytfgh" localSheetId="53" hidden="1">{"via1",#N/A,TRUE,"general";"via2",#N/A,TRUE,"general";"via3",#N/A,TRUE,"general"}</definedName>
    <definedName name="ytuytfgh" localSheetId="55" hidden="1">{"via1",#N/A,TRUE,"general";"via2",#N/A,TRUE,"general";"via3",#N/A,TRUE,"general"}</definedName>
    <definedName name="ytuytfgh" localSheetId="57" hidden="1">{"via1",#N/A,TRUE,"general";"via2",#N/A,TRUE,"general";"via3",#N/A,TRUE,"general"}</definedName>
    <definedName name="ytuytfgh" localSheetId="59" hidden="1">{"via1",#N/A,TRUE,"general";"via2",#N/A,TRUE,"general";"via3",#N/A,TRUE,"general"}</definedName>
    <definedName name="ytuytfgh" localSheetId="61" hidden="1">{"via1",#N/A,TRUE,"general";"via2",#N/A,TRUE,"general";"via3",#N/A,TRUE,"general"}</definedName>
    <definedName name="ytuytfgh" localSheetId="63" hidden="1">{"via1",#N/A,TRUE,"general";"via2",#N/A,TRUE,"general";"via3",#N/A,TRUE,"general"}</definedName>
    <definedName name="ytuytfgh" localSheetId="65" hidden="1">{"via1",#N/A,TRUE,"general";"via2",#N/A,TRUE,"general";"via3",#N/A,TRUE,"general"}</definedName>
    <definedName name="ytuytfgh" localSheetId="67" hidden="1">{"via1",#N/A,TRUE,"general";"via2",#N/A,TRUE,"general";"via3",#N/A,TRUE,"general"}</definedName>
    <definedName name="ytuytfgh" localSheetId="69" hidden="1">{"via1",#N/A,TRUE,"general";"via2",#N/A,TRUE,"general";"via3",#N/A,TRUE,"general"}</definedName>
    <definedName name="ytuytfgh" localSheetId="71" hidden="1">{"via1",#N/A,TRUE,"general";"via2",#N/A,TRUE,"general";"via3",#N/A,TRUE,"general"}</definedName>
    <definedName name="ytuytfgh" localSheetId="73" hidden="1">{"via1",#N/A,TRUE,"general";"via2",#N/A,TRUE,"general";"via3",#N/A,TRUE,"general"}</definedName>
    <definedName name="ytuytfgh" localSheetId="75" hidden="1">{"via1",#N/A,TRUE,"general";"via2",#N/A,TRUE,"general";"via3",#N/A,TRUE,"general"}</definedName>
    <definedName name="ytuytfgh" localSheetId="77" hidden="1">{"via1",#N/A,TRUE,"general";"via2",#N/A,TRUE,"general";"via3",#N/A,TRUE,"general"}</definedName>
    <definedName name="ytuytfgh" localSheetId="79"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6" hidden="1">{"TAB1",#N/A,TRUE,"GENERAL";"TAB2",#N/A,TRUE,"GENERAL";"TAB3",#N/A,TRUE,"GENERAL";"TAB4",#N/A,TRUE,"GENERAL";"TAB5",#N/A,TRUE,"GENERAL"}</definedName>
    <definedName name="yty" localSheetId="28" hidden="1">{"TAB1",#N/A,TRUE,"GENERAL";"TAB2",#N/A,TRUE,"GENERAL";"TAB3",#N/A,TRUE,"GENERAL";"TAB4",#N/A,TRUE,"GENERAL";"TAB5",#N/A,TRUE,"GENERAL"}</definedName>
    <definedName name="yty" localSheetId="30" hidden="1">{"TAB1",#N/A,TRUE,"GENERAL";"TAB2",#N/A,TRUE,"GENERAL";"TAB3",#N/A,TRUE,"GENERAL";"TAB4",#N/A,TRUE,"GENERAL";"TAB5",#N/A,TRUE,"GENERAL"}</definedName>
    <definedName name="yty" localSheetId="81" hidden="1">{"TAB1",#N/A,TRUE,"GENERAL";"TAB2",#N/A,TRUE,"GENERAL";"TAB3",#N/A,TRUE,"GENERAL";"TAB4",#N/A,TRUE,"GENERAL";"TAB5",#N/A,TRUE,"GENERAL"}</definedName>
    <definedName name="yty" localSheetId="32" hidden="1">{"TAB1",#N/A,TRUE,"GENERAL";"TAB2",#N/A,TRUE,"GENERAL";"TAB3",#N/A,TRUE,"GENERAL";"TAB4",#N/A,TRUE,"GENERAL";"TAB5",#N/A,TRUE,"GENERAL"}</definedName>
    <definedName name="yty" localSheetId="34" hidden="1">{"TAB1",#N/A,TRUE,"GENERAL";"TAB2",#N/A,TRUE,"GENERAL";"TAB3",#N/A,TRUE,"GENERAL";"TAB4",#N/A,TRUE,"GENERAL";"TAB5",#N/A,TRUE,"GENERAL"}</definedName>
    <definedName name="yty" localSheetId="36" hidden="1">{"TAB1",#N/A,TRUE,"GENERAL";"TAB2",#N/A,TRUE,"GENERAL";"TAB3",#N/A,TRUE,"GENERAL";"TAB4",#N/A,TRUE,"GENERAL";"TAB5",#N/A,TRUE,"GENERAL"}</definedName>
    <definedName name="yty" localSheetId="38" hidden="1">{"TAB1",#N/A,TRUE,"GENERAL";"TAB2",#N/A,TRUE,"GENERAL";"TAB3",#N/A,TRUE,"GENERAL";"TAB4",#N/A,TRUE,"GENERAL";"TAB5",#N/A,TRUE,"GENERAL"}</definedName>
    <definedName name="yty" localSheetId="40" hidden="1">{"TAB1",#N/A,TRUE,"GENERAL";"TAB2",#N/A,TRUE,"GENERAL";"TAB3",#N/A,TRUE,"GENERAL";"TAB4",#N/A,TRUE,"GENERAL";"TAB5",#N/A,TRUE,"GENERAL"}</definedName>
    <definedName name="yty" localSheetId="42" hidden="1">{"TAB1",#N/A,TRUE,"GENERAL";"TAB2",#N/A,TRUE,"GENERAL";"TAB3",#N/A,TRUE,"GENERAL";"TAB4",#N/A,TRUE,"GENERAL";"TAB5",#N/A,TRUE,"GENERAL"}</definedName>
    <definedName name="yty" localSheetId="45" hidden="1">{"TAB1",#N/A,TRUE,"GENERAL";"TAB2",#N/A,TRUE,"GENERAL";"TAB3",#N/A,TRUE,"GENERAL";"TAB4",#N/A,TRUE,"GENERAL";"TAB5",#N/A,TRUE,"GENERAL"}</definedName>
    <definedName name="yty" localSheetId="47" hidden="1">{"TAB1",#N/A,TRUE,"GENERAL";"TAB2",#N/A,TRUE,"GENERAL";"TAB3",#N/A,TRUE,"GENERAL";"TAB4",#N/A,TRUE,"GENERAL";"TAB5",#N/A,TRUE,"GENERAL"}</definedName>
    <definedName name="yty" localSheetId="49" hidden="1">{"TAB1",#N/A,TRUE,"GENERAL";"TAB2",#N/A,TRUE,"GENERAL";"TAB3",#N/A,TRUE,"GENERAL";"TAB4",#N/A,TRUE,"GENERAL";"TAB5",#N/A,TRUE,"GENERAL"}</definedName>
    <definedName name="yty" localSheetId="51" hidden="1">{"TAB1",#N/A,TRUE,"GENERAL";"TAB2",#N/A,TRUE,"GENERAL";"TAB3",#N/A,TRUE,"GENERAL";"TAB4",#N/A,TRUE,"GENERAL";"TAB5",#N/A,TRUE,"GENERAL"}</definedName>
    <definedName name="yty" localSheetId="53" hidden="1">{"TAB1",#N/A,TRUE,"GENERAL";"TAB2",#N/A,TRUE,"GENERAL";"TAB3",#N/A,TRUE,"GENERAL";"TAB4",#N/A,TRUE,"GENERAL";"TAB5",#N/A,TRUE,"GENERAL"}</definedName>
    <definedName name="yty" localSheetId="55" hidden="1">{"TAB1",#N/A,TRUE,"GENERAL";"TAB2",#N/A,TRUE,"GENERAL";"TAB3",#N/A,TRUE,"GENERAL";"TAB4",#N/A,TRUE,"GENERAL";"TAB5",#N/A,TRUE,"GENERAL"}</definedName>
    <definedName name="yty" localSheetId="57" hidden="1">{"TAB1",#N/A,TRUE,"GENERAL";"TAB2",#N/A,TRUE,"GENERAL";"TAB3",#N/A,TRUE,"GENERAL";"TAB4",#N/A,TRUE,"GENERAL";"TAB5",#N/A,TRUE,"GENERAL"}</definedName>
    <definedName name="yty" localSheetId="59" hidden="1">{"TAB1",#N/A,TRUE,"GENERAL";"TAB2",#N/A,TRUE,"GENERAL";"TAB3",#N/A,TRUE,"GENERAL";"TAB4",#N/A,TRUE,"GENERAL";"TAB5",#N/A,TRUE,"GENERAL"}</definedName>
    <definedName name="yty" localSheetId="61" hidden="1">{"TAB1",#N/A,TRUE,"GENERAL";"TAB2",#N/A,TRUE,"GENERAL";"TAB3",#N/A,TRUE,"GENERAL";"TAB4",#N/A,TRUE,"GENERAL";"TAB5",#N/A,TRUE,"GENERAL"}</definedName>
    <definedName name="yty" localSheetId="63" hidden="1">{"TAB1",#N/A,TRUE,"GENERAL";"TAB2",#N/A,TRUE,"GENERAL";"TAB3",#N/A,TRUE,"GENERAL";"TAB4",#N/A,TRUE,"GENERAL";"TAB5",#N/A,TRUE,"GENERAL"}</definedName>
    <definedName name="yty" localSheetId="65" hidden="1">{"TAB1",#N/A,TRUE,"GENERAL";"TAB2",#N/A,TRUE,"GENERAL";"TAB3",#N/A,TRUE,"GENERAL";"TAB4",#N/A,TRUE,"GENERAL";"TAB5",#N/A,TRUE,"GENERAL"}</definedName>
    <definedName name="yty" localSheetId="67" hidden="1">{"TAB1",#N/A,TRUE,"GENERAL";"TAB2",#N/A,TRUE,"GENERAL";"TAB3",#N/A,TRUE,"GENERAL";"TAB4",#N/A,TRUE,"GENERAL";"TAB5",#N/A,TRUE,"GENERAL"}</definedName>
    <definedName name="yty" localSheetId="69" hidden="1">{"TAB1",#N/A,TRUE,"GENERAL";"TAB2",#N/A,TRUE,"GENERAL";"TAB3",#N/A,TRUE,"GENERAL";"TAB4",#N/A,TRUE,"GENERAL";"TAB5",#N/A,TRUE,"GENERAL"}</definedName>
    <definedName name="yty" localSheetId="71" hidden="1">{"TAB1",#N/A,TRUE,"GENERAL";"TAB2",#N/A,TRUE,"GENERAL";"TAB3",#N/A,TRUE,"GENERAL";"TAB4",#N/A,TRUE,"GENERAL";"TAB5",#N/A,TRUE,"GENERAL"}</definedName>
    <definedName name="yty" localSheetId="73" hidden="1">{"TAB1",#N/A,TRUE,"GENERAL";"TAB2",#N/A,TRUE,"GENERAL";"TAB3",#N/A,TRUE,"GENERAL";"TAB4",#N/A,TRUE,"GENERAL";"TAB5",#N/A,TRUE,"GENERAL"}</definedName>
    <definedName name="yty" localSheetId="75" hidden="1">{"TAB1",#N/A,TRUE,"GENERAL";"TAB2",#N/A,TRUE,"GENERAL";"TAB3",#N/A,TRUE,"GENERAL";"TAB4",#N/A,TRUE,"GENERAL";"TAB5",#N/A,TRUE,"GENERAL"}</definedName>
    <definedName name="yty" localSheetId="77" hidden="1">{"TAB1",#N/A,TRUE,"GENERAL";"TAB2",#N/A,TRUE,"GENERAL";"TAB3",#N/A,TRUE,"GENERAL";"TAB4",#N/A,TRUE,"GENERAL";"TAB5",#N/A,TRUE,"GENERAL"}</definedName>
    <definedName name="yty" localSheetId="79" hidden="1">{"TAB1",#N/A,TRUE,"GENERAL";"TAB2",#N/A,TRUE,"GENERAL";"TAB3",#N/A,TRUE,"GENERAL";"TAB4",#N/A,TRUE,"GENERAL";"TAB5",#N/A,TRUE,"GENERAL"}</definedName>
    <definedName name="yty" localSheetId="3" hidden="1">{"TAB1",#N/A,TRUE,"GENERAL";"TAB2",#N/A,TRUE,"GENERAL";"TAB3",#N/A,TRUE,"GENERAL";"TAB4",#N/A,TRUE,"GENERAL";"TAB5",#N/A,TRUE,"GENERAL"}</definedName>
    <definedName name="YTY">#REF!</definedName>
    <definedName name="ytyyh" localSheetId="26" hidden="1">{"via1",#N/A,TRUE,"general";"via2",#N/A,TRUE,"general";"via3",#N/A,TRUE,"general"}</definedName>
    <definedName name="ytyyh" localSheetId="28" hidden="1">{"via1",#N/A,TRUE,"general";"via2",#N/A,TRUE,"general";"via3",#N/A,TRUE,"general"}</definedName>
    <definedName name="ytyyh" localSheetId="30" hidden="1">{"via1",#N/A,TRUE,"general";"via2",#N/A,TRUE,"general";"via3",#N/A,TRUE,"general"}</definedName>
    <definedName name="ytyyh" localSheetId="81" hidden="1">{"via1",#N/A,TRUE,"general";"via2",#N/A,TRUE,"general";"via3",#N/A,TRUE,"general"}</definedName>
    <definedName name="ytyyh" localSheetId="32" hidden="1">{"via1",#N/A,TRUE,"general";"via2",#N/A,TRUE,"general";"via3",#N/A,TRUE,"general"}</definedName>
    <definedName name="ytyyh" localSheetId="34" hidden="1">{"via1",#N/A,TRUE,"general";"via2",#N/A,TRUE,"general";"via3",#N/A,TRUE,"general"}</definedName>
    <definedName name="ytyyh" localSheetId="36" hidden="1">{"via1",#N/A,TRUE,"general";"via2",#N/A,TRUE,"general";"via3",#N/A,TRUE,"general"}</definedName>
    <definedName name="ytyyh" localSheetId="38" hidden="1">{"via1",#N/A,TRUE,"general";"via2",#N/A,TRUE,"general";"via3",#N/A,TRUE,"general"}</definedName>
    <definedName name="ytyyh" localSheetId="40" hidden="1">{"via1",#N/A,TRUE,"general";"via2",#N/A,TRUE,"general";"via3",#N/A,TRUE,"general"}</definedName>
    <definedName name="ytyyh" localSheetId="42" hidden="1">{"via1",#N/A,TRUE,"general";"via2",#N/A,TRUE,"general";"via3",#N/A,TRUE,"general"}</definedName>
    <definedName name="ytyyh" localSheetId="45" hidden="1">{"via1",#N/A,TRUE,"general";"via2",#N/A,TRUE,"general";"via3",#N/A,TRUE,"general"}</definedName>
    <definedName name="ytyyh" localSheetId="47" hidden="1">{"via1",#N/A,TRUE,"general";"via2",#N/A,TRUE,"general";"via3",#N/A,TRUE,"general"}</definedName>
    <definedName name="ytyyh" localSheetId="49" hidden="1">{"via1",#N/A,TRUE,"general";"via2",#N/A,TRUE,"general";"via3",#N/A,TRUE,"general"}</definedName>
    <definedName name="ytyyh" localSheetId="51" hidden="1">{"via1",#N/A,TRUE,"general";"via2",#N/A,TRUE,"general";"via3",#N/A,TRUE,"general"}</definedName>
    <definedName name="ytyyh" localSheetId="53" hidden="1">{"via1",#N/A,TRUE,"general";"via2",#N/A,TRUE,"general";"via3",#N/A,TRUE,"general"}</definedName>
    <definedName name="ytyyh" localSheetId="55" hidden="1">{"via1",#N/A,TRUE,"general";"via2",#N/A,TRUE,"general";"via3",#N/A,TRUE,"general"}</definedName>
    <definedName name="ytyyh" localSheetId="57" hidden="1">{"via1",#N/A,TRUE,"general";"via2",#N/A,TRUE,"general";"via3",#N/A,TRUE,"general"}</definedName>
    <definedName name="ytyyh" localSheetId="59" hidden="1">{"via1",#N/A,TRUE,"general";"via2",#N/A,TRUE,"general";"via3",#N/A,TRUE,"general"}</definedName>
    <definedName name="ytyyh" localSheetId="61" hidden="1">{"via1",#N/A,TRUE,"general";"via2",#N/A,TRUE,"general";"via3",#N/A,TRUE,"general"}</definedName>
    <definedName name="ytyyh" localSheetId="63" hidden="1">{"via1",#N/A,TRUE,"general";"via2",#N/A,TRUE,"general";"via3",#N/A,TRUE,"general"}</definedName>
    <definedName name="ytyyh" localSheetId="65" hidden="1">{"via1",#N/A,TRUE,"general";"via2",#N/A,TRUE,"general";"via3",#N/A,TRUE,"general"}</definedName>
    <definedName name="ytyyh" localSheetId="67" hidden="1">{"via1",#N/A,TRUE,"general";"via2",#N/A,TRUE,"general";"via3",#N/A,TRUE,"general"}</definedName>
    <definedName name="ytyyh" localSheetId="69" hidden="1">{"via1",#N/A,TRUE,"general";"via2",#N/A,TRUE,"general";"via3",#N/A,TRUE,"general"}</definedName>
    <definedName name="ytyyh" localSheetId="71" hidden="1">{"via1",#N/A,TRUE,"general";"via2",#N/A,TRUE,"general";"via3",#N/A,TRUE,"general"}</definedName>
    <definedName name="ytyyh" localSheetId="73" hidden="1">{"via1",#N/A,TRUE,"general";"via2",#N/A,TRUE,"general";"via3",#N/A,TRUE,"general"}</definedName>
    <definedName name="ytyyh" localSheetId="75" hidden="1">{"via1",#N/A,TRUE,"general";"via2",#N/A,TRUE,"general";"via3",#N/A,TRUE,"general"}</definedName>
    <definedName name="ytyyh" localSheetId="77" hidden="1">{"via1",#N/A,TRUE,"general";"via2",#N/A,TRUE,"general";"via3",#N/A,TRUE,"general"}</definedName>
    <definedName name="ytyyh" localSheetId="79"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6"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8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40" hidden="1">{"TAB1",#N/A,TRUE,"GENERAL";"TAB2",#N/A,TRUE,"GENERAL";"TAB3",#N/A,TRUE,"GENERAL";"TAB4",#N/A,TRUE,"GENERAL";"TAB5",#N/A,TRUE,"GENERAL"}</definedName>
    <definedName name="ytzacdfg" localSheetId="42" hidden="1">{"TAB1",#N/A,TRUE,"GENERAL";"TAB2",#N/A,TRUE,"GENERAL";"TAB3",#N/A,TRUE,"GENERAL";"TAB4",#N/A,TRUE,"GENERAL";"TAB5",#N/A,TRUE,"GENERAL"}</definedName>
    <definedName name="ytzacdfg" localSheetId="45" hidden="1">{"TAB1",#N/A,TRUE,"GENERAL";"TAB2",#N/A,TRUE,"GENERAL";"TAB3",#N/A,TRUE,"GENERAL";"TAB4",#N/A,TRUE,"GENERAL";"TAB5",#N/A,TRUE,"GENERAL"}</definedName>
    <definedName name="ytzacdfg" localSheetId="47" hidden="1">{"TAB1",#N/A,TRUE,"GENERAL";"TAB2",#N/A,TRUE,"GENERAL";"TAB3",#N/A,TRUE,"GENERAL";"TAB4",#N/A,TRUE,"GENERAL";"TAB5",#N/A,TRUE,"GENERAL"}</definedName>
    <definedName name="ytzacdfg" localSheetId="49" hidden="1">{"TAB1",#N/A,TRUE,"GENERAL";"TAB2",#N/A,TRUE,"GENERAL";"TAB3",#N/A,TRUE,"GENERAL";"TAB4",#N/A,TRUE,"GENERAL";"TAB5",#N/A,TRUE,"GENERAL"}</definedName>
    <definedName name="ytzacdfg" localSheetId="51" hidden="1">{"TAB1",#N/A,TRUE,"GENERAL";"TAB2",#N/A,TRUE,"GENERAL";"TAB3",#N/A,TRUE,"GENERAL";"TAB4",#N/A,TRUE,"GENERAL";"TAB5",#N/A,TRUE,"GENERAL"}</definedName>
    <definedName name="ytzacdfg" localSheetId="53" hidden="1">{"TAB1",#N/A,TRUE,"GENERAL";"TAB2",#N/A,TRUE,"GENERAL";"TAB3",#N/A,TRUE,"GENERAL";"TAB4",#N/A,TRUE,"GENERAL";"TAB5",#N/A,TRUE,"GENERAL"}</definedName>
    <definedName name="ytzacdfg" localSheetId="55" hidden="1">{"TAB1",#N/A,TRUE,"GENERAL";"TAB2",#N/A,TRUE,"GENERAL";"TAB3",#N/A,TRUE,"GENERAL";"TAB4",#N/A,TRUE,"GENERAL";"TAB5",#N/A,TRUE,"GENERAL"}</definedName>
    <definedName name="ytzacdfg" localSheetId="57" hidden="1">{"TAB1",#N/A,TRUE,"GENERAL";"TAB2",#N/A,TRUE,"GENERAL";"TAB3",#N/A,TRUE,"GENERAL";"TAB4",#N/A,TRUE,"GENERAL";"TAB5",#N/A,TRUE,"GENERAL"}</definedName>
    <definedName name="ytzacdfg" localSheetId="59" hidden="1">{"TAB1",#N/A,TRUE,"GENERAL";"TAB2",#N/A,TRUE,"GENERAL";"TAB3",#N/A,TRUE,"GENERAL";"TAB4",#N/A,TRUE,"GENERAL";"TAB5",#N/A,TRUE,"GENERAL"}</definedName>
    <definedName name="ytzacdfg" localSheetId="61" hidden="1">{"TAB1",#N/A,TRUE,"GENERAL";"TAB2",#N/A,TRUE,"GENERAL";"TAB3",#N/A,TRUE,"GENERAL";"TAB4",#N/A,TRUE,"GENERAL";"TAB5",#N/A,TRUE,"GENERAL"}</definedName>
    <definedName name="ytzacdfg" localSheetId="63" hidden="1">{"TAB1",#N/A,TRUE,"GENERAL";"TAB2",#N/A,TRUE,"GENERAL";"TAB3",#N/A,TRUE,"GENERAL";"TAB4",#N/A,TRUE,"GENERAL";"TAB5",#N/A,TRUE,"GENERAL"}</definedName>
    <definedName name="ytzacdfg" localSheetId="65" hidden="1">{"TAB1",#N/A,TRUE,"GENERAL";"TAB2",#N/A,TRUE,"GENERAL";"TAB3",#N/A,TRUE,"GENERAL";"TAB4",#N/A,TRUE,"GENERAL";"TAB5",#N/A,TRUE,"GENERAL"}</definedName>
    <definedName name="ytzacdfg" localSheetId="67" hidden="1">{"TAB1",#N/A,TRUE,"GENERAL";"TAB2",#N/A,TRUE,"GENERAL";"TAB3",#N/A,TRUE,"GENERAL";"TAB4",#N/A,TRUE,"GENERAL";"TAB5",#N/A,TRUE,"GENERAL"}</definedName>
    <definedName name="ytzacdfg" localSheetId="69" hidden="1">{"TAB1",#N/A,TRUE,"GENERAL";"TAB2",#N/A,TRUE,"GENERAL";"TAB3",#N/A,TRUE,"GENERAL";"TAB4",#N/A,TRUE,"GENERAL";"TAB5",#N/A,TRUE,"GENERAL"}</definedName>
    <definedName name="ytzacdfg" localSheetId="71" hidden="1">{"TAB1",#N/A,TRUE,"GENERAL";"TAB2",#N/A,TRUE,"GENERAL";"TAB3",#N/A,TRUE,"GENERAL";"TAB4",#N/A,TRUE,"GENERAL";"TAB5",#N/A,TRUE,"GENERAL"}</definedName>
    <definedName name="ytzacdfg" localSheetId="73" hidden="1">{"TAB1",#N/A,TRUE,"GENERAL";"TAB2",#N/A,TRUE,"GENERAL";"TAB3",#N/A,TRUE,"GENERAL";"TAB4",#N/A,TRUE,"GENERAL";"TAB5",#N/A,TRUE,"GENERAL"}</definedName>
    <definedName name="ytzacdfg" localSheetId="75" hidden="1">{"TAB1",#N/A,TRUE,"GENERAL";"TAB2",#N/A,TRUE,"GENERAL";"TAB3",#N/A,TRUE,"GENERAL";"TAB4",#N/A,TRUE,"GENERAL";"TAB5",#N/A,TRUE,"GENERAL"}</definedName>
    <definedName name="ytzacdfg" localSheetId="77" hidden="1">{"TAB1",#N/A,TRUE,"GENERAL";"TAB2",#N/A,TRUE,"GENERAL";"TAB3",#N/A,TRUE,"GENERAL";"TAB4",#N/A,TRUE,"GENERAL";"TAB5",#N/A,TRUE,"GENERAL"}</definedName>
    <definedName name="ytzacdfg" localSheetId="79"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6" hidden="1">{"TAB1",#N/A,TRUE,"GENERAL";"TAB2",#N/A,TRUE,"GENERAL";"TAB3",#N/A,TRUE,"GENERAL";"TAB4",#N/A,TRUE,"GENERAL";"TAB5",#N/A,TRUE,"GENERAL"}</definedName>
    <definedName name="yu" localSheetId="28" hidden="1">{"TAB1",#N/A,TRUE,"GENERAL";"TAB2",#N/A,TRUE,"GENERAL";"TAB3",#N/A,TRUE,"GENERAL";"TAB4",#N/A,TRUE,"GENERAL";"TAB5",#N/A,TRUE,"GENERAL"}</definedName>
    <definedName name="yu" localSheetId="30" hidden="1">{"TAB1",#N/A,TRUE,"GENERAL";"TAB2",#N/A,TRUE,"GENERAL";"TAB3",#N/A,TRUE,"GENERAL";"TAB4",#N/A,TRUE,"GENERAL";"TAB5",#N/A,TRUE,"GENERAL"}</definedName>
    <definedName name="yu" localSheetId="81" hidden="1">{"TAB1",#N/A,TRUE,"GENERAL";"TAB2",#N/A,TRUE,"GENERAL";"TAB3",#N/A,TRUE,"GENERAL";"TAB4",#N/A,TRUE,"GENERAL";"TAB5",#N/A,TRUE,"GENERAL"}</definedName>
    <definedName name="yu" localSheetId="32" hidden="1">{"TAB1",#N/A,TRUE,"GENERAL";"TAB2",#N/A,TRUE,"GENERAL";"TAB3",#N/A,TRUE,"GENERAL";"TAB4",#N/A,TRUE,"GENERAL";"TAB5",#N/A,TRUE,"GENERAL"}</definedName>
    <definedName name="yu" localSheetId="34" hidden="1">{"TAB1",#N/A,TRUE,"GENERAL";"TAB2",#N/A,TRUE,"GENERAL";"TAB3",#N/A,TRUE,"GENERAL";"TAB4",#N/A,TRUE,"GENERAL";"TAB5",#N/A,TRUE,"GENERAL"}</definedName>
    <definedName name="yu" localSheetId="36" hidden="1">{"TAB1",#N/A,TRUE,"GENERAL";"TAB2",#N/A,TRUE,"GENERAL";"TAB3",#N/A,TRUE,"GENERAL";"TAB4",#N/A,TRUE,"GENERAL";"TAB5",#N/A,TRUE,"GENERAL"}</definedName>
    <definedName name="yu" localSheetId="38" hidden="1">{"TAB1",#N/A,TRUE,"GENERAL";"TAB2",#N/A,TRUE,"GENERAL";"TAB3",#N/A,TRUE,"GENERAL";"TAB4",#N/A,TRUE,"GENERAL";"TAB5",#N/A,TRUE,"GENERAL"}</definedName>
    <definedName name="yu" localSheetId="40" hidden="1">{"TAB1",#N/A,TRUE,"GENERAL";"TAB2",#N/A,TRUE,"GENERAL";"TAB3",#N/A,TRUE,"GENERAL";"TAB4",#N/A,TRUE,"GENERAL";"TAB5",#N/A,TRUE,"GENERAL"}</definedName>
    <definedName name="yu" localSheetId="42" hidden="1">{"TAB1",#N/A,TRUE,"GENERAL";"TAB2",#N/A,TRUE,"GENERAL";"TAB3",#N/A,TRUE,"GENERAL";"TAB4",#N/A,TRUE,"GENERAL";"TAB5",#N/A,TRUE,"GENERAL"}</definedName>
    <definedName name="yu" localSheetId="45" hidden="1">{"TAB1",#N/A,TRUE,"GENERAL";"TAB2",#N/A,TRUE,"GENERAL";"TAB3",#N/A,TRUE,"GENERAL";"TAB4",#N/A,TRUE,"GENERAL";"TAB5",#N/A,TRUE,"GENERAL"}</definedName>
    <definedName name="yu" localSheetId="47" hidden="1">{"TAB1",#N/A,TRUE,"GENERAL";"TAB2",#N/A,TRUE,"GENERAL";"TAB3",#N/A,TRUE,"GENERAL";"TAB4",#N/A,TRUE,"GENERAL";"TAB5",#N/A,TRUE,"GENERAL"}</definedName>
    <definedName name="yu" localSheetId="49" hidden="1">{"TAB1",#N/A,TRUE,"GENERAL";"TAB2",#N/A,TRUE,"GENERAL";"TAB3",#N/A,TRUE,"GENERAL";"TAB4",#N/A,TRUE,"GENERAL";"TAB5",#N/A,TRUE,"GENERAL"}</definedName>
    <definedName name="yu" localSheetId="51" hidden="1">{"TAB1",#N/A,TRUE,"GENERAL";"TAB2",#N/A,TRUE,"GENERAL";"TAB3",#N/A,TRUE,"GENERAL";"TAB4",#N/A,TRUE,"GENERAL";"TAB5",#N/A,TRUE,"GENERAL"}</definedName>
    <definedName name="yu" localSheetId="53" hidden="1">{"TAB1",#N/A,TRUE,"GENERAL";"TAB2",#N/A,TRUE,"GENERAL";"TAB3",#N/A,TRUE,"GENERAL";"TAB4",#N/A,TRUE,"GENERAL";"TAB5",#N/A,TRUE,"GENERAL"}</definedName>
    <definedName name="yu" localSheetId="55" hidden="1">{"TAB1",#N/A,TRUE,"GENERAL";"TAB2",#N/A,TRUE,"GENERAL";"TAB3",#N/A,TRUE,"GENERAL";"TAB4",#N/A,TRUE,"GENERAL";"TAB5",#N/A,TRUE,"GENERAL"}</definedName>
    <definedName name="yu" localSheetId="57" hidden="1">{"TAB1",#N/A,TRUE,"GENERAL";"TAB2",#N/A,TRUE,"GENERAL";"TAB3",#N/A,TRUE,"GENERAL";"TAB4",#N/A,TRUE,"GENERAL";"TAB5",#N/A,TRUE,"GENERAL"}</definedName>
    <definedName name="yu" localSheetId="59" hidden="1">{"TAB1",#N/A,TRUE,"GENERAL";"TAB2",#N/A,TRUE,"GENERAL";"TAB3",#N/A,TRUE,"GENERAL";"TAB4",#N/A,TRUE,"GENERAL";"TAB5",#N/A,TRUE,"GENERAL"}</definedName>
    <definedName name="yu" localSheetId="61" hidden="1">{"TAB1",#N/A,TRUE,"GENERAL";"TAB2",#N/A,TRUE,"GENERAL";"TAB3",#N/A,TRUE,"GENERAL";"TAB4",#N/A,TRUE,"GENERAL";"TAB5",#N/A,TRUE,"GENERAL"}</definedName>
    <definedName name="yu" localSheetId="63" hidden="1">{"TAB1",#N/A,TRUE,"GENERAL";"TAB2",#N/A,TRUE,"GENERAL";"TAB3",#N/A,TRUE,"GENERAL";"TAB4",#N/A,TRUE,"GENERAL";"TAB5",#N/A,TRUE,"GENERAL"}</definedName>
    <definedName name="yu" localSheetId="65" hidden="1">{"TAB1",#N/A,TRUE,"GENERAL";"TAB2",#N/A,TRUE,"GENERAL";"TAB3",#N/A,TRUE,"GENERAL";"TAB4",#N/A,TRUE,"GENERAL";"TAB5",#N/A,TRUE,"GENERAL"}</definedName>
    <definedName name="yu" localSheetId="67" hidden="1">{"TAB1",#N/A,TRUE,"GENERAL";"TAB2",#N/A,TRUE,"GENERAL";"TAB3",#N/A,TRUE,"GENERAL";"TAB4",#N/A,TRUE,"GENERAL";"TAB5",#N/A,TRUE,"GENERAL"}</definedName>
    <definedName name="yu" localSheetId="69" hidden="1">{"TAB1",#N/A,TRUE,"GENERAL";"TAB2",#N/A,TRUE,"GENERAL";"TAB3",#N/A,TRUE,"GENERAL";"TAB4",#N/A,TRUE,"GENERAL";"TAB5",#N/A,TRUE,"GENERAL"}</definedName>
    <definedName name="yu" localSheetId="71" hidden="1">{"TAB1",#N/A,TRUE,"GENERAL";"TAB2",#N/A,TRUE,"GENERAL";"TAB3",#N/A,TRUE,"GENERAL";"TAB4",#N/A,TRUE,"GENERAL";"TAB5",#N/A,TRUE,"GENERAL"}</definedName>
    <definedName name="yu" localSheetId="73" hidden="1">{"TAB1",#N/A,TRUE,"GENERAL";"TAB2",#N/A,TRUE,"GENERAL";"TAB3",#N/A,TRUE,"GENERAL";"TAB4",#N/A,TRUE,"GENERAL";"TAB5",#N/A,TRUE,"GENERAL"}</definedName>
    <definedName name="yu" localSheetId="75" hidden="1">{"TAB1",#N/A,TRUE,"GENERAL";"TAB2",#N/A,TRUE,"GENERAL";"TAB3",#N/A,TRUE,"GENERAL";"TAB4",#N/A,TRUE,"GENERAL";"TAB5",#N/A,TRUE,"GENERAL"}</definedName>
    <definedName name="yu" localSheetId="77" hidden="1">{"TAB1",#N/A,TRUE,"GENERAL";"TAB2",#N/A,TRUE,"GENERAL";"TAB3",#N/A,TRUE,"GENERAL";"TAB4",#N/A,TRUE,"GENERAL";"TAB5",#N/A,TRUE,"GENERAL"}</definedName>
    <definedName name="yu" localSheetId="79" hidden="1">{"TAB1",#N/A,TRUE,"GENERAL";"TAB2",#N/A,TRUE,"GENERAL";"TAB3",#N/A,TRUE,"GENERAL";"TAB4",#N/A,TRUE,"GENERAL";"TAB5",#N/A,TRUE,"GENERAL"}</definedName>
    <definedName name="yu" localSheetId="3" hidden="1">{"TAB1",#N/A,TRUE,"GENERAL";"TAB2",#N/A,TRUE,"GENERAL";"TAB3",#N/A,TRUE,"GENERAL";"TAB4",#N/A,TRUE,"GENERAL";"TAB5",#N/A,TRUE,"GENERAL"}</definedName>
    <definedName name="yu">#REF!</definedName>
    <definedName name="yudre54" localSheetId="26"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8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40"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45" hidden="1">{"TAB1",#N/A,TRUE,"GENERAL";"TAB2",#N/A,TRUE,"GENERAL";"TAB3",#N/A,TRUE,"GENERAL";"TAB4",#N/A,TRUE,"GENERAL";"TAB5",#N/A,TRUE,"GENERAL"}</definedName>
    <definedName name="yudre54" localSheetId="47" hidden="1">{"TAB1",#N/A,TRUE,"GENERAL";"TAB2",#N/A,TRUE,"GENERAL";"TAB3",#N/A,TRUE,"GENERAL";"TAB4",#N/A,TRUE,"GENERAL";"TAB5",#N/A,TRUE,"GENERAL"}</definedName>
    <definedName name="yudre54" localSheetId="49" hidden="1">{"TAB1",#N/A,TRUE,"GENERAL";"TAB2",#N/A,TRUE,"GENERAL";"TAB3",#N/A,TRUE,"GENERAL";"TAB4",#N/A,TRUE,"GENERAL";"TAB5",#N/A,TRUE,"GENERAL"}</definedName>
    <definedName name="yudre54" localSheetId="51" hidden="1">{"TAB1",#N/A,TRUE,"GENERAL";"TAB2",#N/A,TRUE,"GENERAL";"TAB3",#N/A,TRUE,"GENERAL";"TAB4",#N/A,TRUE,"GENERAL";"TAB5",#N/A,TRUE,"GENERAL"}</definedName>
    <definedName name="yudre54" localSheetId="53" hidden="1">{"TAB1",#N/A,TRUE,"GENERAL";"TAB2",#N/A,TRUE,"GENERAL";"TAB3",#N/A,TRUE,"GENERAL";"TAB4",#N/A,TRUE,"GENERAL";"TAB5",#N/A,TRUE,"GENERAL"}</definedName>
    <definedName name="yudre54" localSheetId="55" hidden="1">{"TAB1",#N/A,TRUE,"GENERAL";"TAB2",#N/A,TRUE,"GENERAL";"TAB3",#N/A,TRUE,"GENERAL";"TAB4",#N/A,TRUE,"GENERAL";"TAB5",#N/A,TRUE,"GENERAL"}</definedName>
    <definedName name="yudre54" localSheetId="57" hidden="1">{"TAB1",#N/A,TRUE,"GENERAL";"TAB2",#N/A,TRUE,"GENERAL";"TAB3",#N/A,TRUE,"GENERAL";"TAB4",#N/A,TRUE,"GENERAL";"TAB5",#N/A,TRUE,"GENERAL"}</definedName>
    <definedName name="yudre54" localSheetId="59" hidden="1">{"TAB1",#N/A,TRUE,"GENERAL";"TAB2",#N/A,TRUE,"GENERAL";"TAB3",#N/A,TRUE,"GENERAL";"TAB4",#N/A,TRUE,"GENERAL";"TAB5",#N/A,TRUE,"GENERAL"}</definedName>
    <definedName name="yudre54" localSheetId="61" hidden="1">{"TAB1",#N/A,TRUE,"GENERAL";"TAB2",#N/A,TRUE,"GENERAL";"TAB3",#N/A,TRUE,"GENERAL";"TAB4",#N/A,TRUE,"GENERAL";"TAB5",#N/A,TRUE,"GENERAL"}</definedName>
    <definedName name="yudre54" localSheetId="63" hidden="1">{"TAB1",#N/A,TRUE,"GENERAL";"TAB2",#N/A,TRUE,"GENERAL";"TAB3",#N/A,TRUE,"GENERAL";"TAB4",#N/A,TRUE,"GENERAL";"TAB5",#N/A,TRUE,"GENERAL"}</definedName>
    <definedName name="yudre54" localSheetId="65" hidden="1">{"TAB1",#N/A,TRUE,"GENERAL";"TAB2",#N/A,TRUE,"GENERAL";"TAB3",#N/A,TRUE,"GENERAL";"TAB4",#N/A,TRUE,"GENERAL";"TAB5",#N/A,TRUE,"GENERAL"}</definedName>
    <definedName name="yudre54" localSheetId="67" hidden="1">{"TAB1",#N/A,TRUE,"GENERAL";"TAB2",#N/A,TRUE,"GENERAL";"TAB3",#N/A,TRUE,"GENERAL";"TAB4",#N/A,TRUE,"GENERAL";"TAB5",#N/A,TRUE,"GENERAL"}</definedName>
    <definedName name="yudre54" localSheetId="69" hidden="1">{"TAB1",#N/A,TRUE,"GENERAL";"TAB2",#N/A,TRUE,"GENERAL";"TAB3",#N/A,TRUE,"GENERAL";"TAB4",#N/A,TRUE,"GENERAL";"TAB5",#N/A,TRUE,"GENERAL"}</definedName>
    <definedName name="yudre54" localSheetId="71" hidden="1">{"TAB1",#N/A,TRUE,"GENERAL";"TAB2",#N/A,TRUE,"GENERAL";"TAB3",#N/A,TRUE,"GENERAL";"TAB4",#N/A,TRUE,"GENERAL";"TAB5",#N/A,TRUE,"GENERAL"}</definedName>
    <definedName name="yudre54" localSheetId="73" hidden="1">{"TAB1",#N/A,TRUE,"GENERAL";"TAB2",#N/A,TRUE,"GENERAL";"TAB3",#N/A,TRUE,"GENERAL";"TAB4",#N/A,TRUE,"GENERAL";"TAB5",#N/A,TRUE,"GENERAL"}</definedName>
    <definedName name="yudre54" localSheetId="75" hidden="1">{"TAB1",#N/A,TRUE,"GENERAL";"TAB2",#N/A,TRUE,"GENERAL";"TAB3",#N/A,TRUE,"GENERAL";"TAB4",#N/A,TRUE,"GENERAL";"TAB5",#N/A,TRUE,"GENERAL"}</definedName>
    <definedName name="yudre54" localSheetId="77" hidden="1">{"TAB1",#N/A,TRUE,"GENERAL";"TAB2",#N/A,TRUE,"GENERAL";"TAB3",#N/A,TRUE,"GENERAL";"TAB4",#N/A,TRUE,"GENERAL";"TAB5",#N/A,TRUE,"GENERAL"}</definedName>
    <definedName name="yudre54" localSheetId="79"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8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40"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45" hidden="1">{"TAB1",#N/A,TRUE,"GENERAL";"TAB2",#N/A,TRUE,"GENERAL";"TAB3",#N/A,TRUE,"GENERAL";"TAB4",#N/A,TRUE,"GENERAL";"TAB5",#N/A,TRUE,"GENERAL"}</definedName>
    <definedName name="yuhgh" localSheetId="47" hidden="1">{"TAB1",#N/A,TRUE,"GENERAL";"TAB2",#N/A,TRUE,"GENERAL";"TAB3",#N/A,TRUE,"GENERAL";"TAB4",#N/A,TRUE,"GENERAL";"TAB5",#N/A,TRUE,"GENERAL"}</definedName>
    <definedName name="yuhgh" localSheetId="49" hidden="1">{"TAB1",#N/A,TRUE,"GENERAL";"TAB2",#N/A,TRUE,"GENERAL";"TAB3",#N/A,TRUE,"GENERAL";"TAB4",#N/A,TRUE,"GENERAL";"TAB5",#N/A,TRUE,"GENERAL"}</definedName>
    <definedName name="yuhgh" localSheetId="51" hidden="1">{"TAB1",#N/A,TRUE,"GENERAL";"TAB2",#N/A,TRUE,"GENERAL";"TAB3",#N/A,TRUE,"GENERAL";"TAB4",#N/A,TRUE,"GENERAL";"TAB5",#N/A,TRUE,"GENERAL"}</definedName>
    <definedName name="yuhgh" localSheetId="53" hidden="1">{"TAB1",#N/A,TRUE,"GENERAL";"TAB2",#N/A,TRUE,"GENERAL";"TAB3",#N/A,TRUE,"GENERAL";"TAB4",#N/A,TRUE,"GENERAL";"TAB5",#N/A,TRUE,"GENERAL"}</definedName>
    <definedName name="yuhgh" localSheetId="55" hidden="1">{"TAB1",#N/A,TRUE,"GENERAL";"TAB2",#N/A,TRUE,"GENERAL";"TAB3",#N/A,TRUE,"GENERAL";"TAB4",#N/A,TRUE,"GENERAL";"TAB5",#N/A,TRUE,"GENERAL"}</definedName>
    <definedName name="yuhgh" localSheetId="57" hidden="1">{"TAB1",#N/A,TRUE,"GENERAL";"TAB2",#N/A,TRUE,"GENERAL";"TAB3",#N/A,TRUE,"GENERAL";"TAB4",#N/A,TRUE,"GENERAL";"TAB5",#N/A,TRUE,"GENERAL"}</definedName>
    <definedName name="yuhgh" localSheetId="59" hidden="1">{"TAB1",#N/A,TRUE,"GENERAL";"TAB2",#N/A,TRUE,"GENERAL";"TAB3",#N/A,TRUE,"GENERAL";"TAB4",#N/A,TRUE,"GENERAL";"TAB5",#N/A,TRUE,"GENERAL"}</definedName>
    <definedName name="yuhgh" localSheetId="61" hidden="1">{"TAB1",#N/A,TRUE,"GENERAL";"TAB2",#N/A,TRUE,"GENERAL";"TAB3",#N/A,TRUE,"GENERAL";"TAB4",#N/A,TRUE,"GENERAL";"TAB5",#N/A,TRUE,"GENERAL"}</definedName>
    <definedName name="yuhgh" localSheetId="63" hidden="1">{"TAB1",#N/A,TRUE,"GENERAL";"TAB2",#N/A,TRUE,"GENERAL";"TAB3",#N/A,TRUE,"GENERAL";"TAB4",#N/A,TRUE,"GENERAL";"TAB5",#N/A,TRUE,"GENERAL"}</definedName>
    <definedName name="yuhgh" localSheetId="65" hidden="1">{"TAB1",#N/A,TRUE,"GENERAL";"TAB2",#N/A,TRUE,"GENERAL";"TAB3",#N/A,TRUE,"GENERAL";"TAB4",#N/A,TRUE,"GENERAL";"TAB5",#N/A,TRUE,"GENERAL"}</definedName>
    <definedName name="yuhgh" localSheetId="67" hidden="1">{"TAB1",#N/A,TRUE,"GENERAL";"TAB2",#N/A,TRUE,"GENERAL";"TAB3",#N/A,TRUE,"GENERAL";"TAB4",#N/A,TRUE,"GENERAL";"TAB5",#N/A,TRUE,"GENERAL"}</definedName>
    <definedName name="yuhgh" localSheetId="69" hidden="1">{"TAB1",#N/A,TRUE,"GENERAL";"TAB2",#N/A,TRUE,"GENERAL";"TAB3",#N/A,TRUE,"GENERAL";"TAB4",#N/A,TRUE,"GENERAL";"TAB5",#N/A,TRUE,"GENERAL"}</definedName>
    <definedName name="yuhgh" localSheetId="71" hidden="1">{"TAB1",#N/A,TRUE,"GENERAL";"TAB2",#N/A,TRUE,"GENERAL";"TAB3",#N/A,TRUE,"GENERAL";"TAB4",#N/A,TRUE,"GENERAL";"TAB5",#N/A,TRUE,"GENERAL"}</definedName>
    <definedName name="yuhgh" localSheetId="73" hidden="1">{"TAB1",#N/A,TRUE,"GENERAL";"TAB2",#N/A,TRUE,"GENERAL";"TAB3",#N/A,TRUE,"GENERAL";"TAB4",#N/A,TRUE,"GENERAL";"TAB5",#N/A,TRUE,"GENERAL"}</definedName>
    <definedName name="yuhgh" localSheetId="75" hidden="1">{"TAB1",#N/A,TRUE,"GENERAL";"TAB2",#N/A,TRUE,"GENERAL";"TAB3",#N/A,TRUE,"GENERAL";"TAB4",#N/A,TRUE,"GENERAL";"TAB5",#N/A,TRUE,"GENERAL"}</definedName>
    <definedName name="yuhgh" localSheetId="77" hidden="1">{"TAB1",#N/A,TRUE,"GENERAL";"TAB2",#N/A,TRUE,"GENERAL";"TAB3",#N/A,TRUE,"GENERAL";"TAB4",#N/A,TRUE,"GENERAL";"TAB5",#N/A,TRUE,"GENERAL"}</definedName>
    <definedName name="yuhgh" localSheetId="79"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6" hidden="1">{"via1",#N/A,TRUE,"general";"via2",#N/A,TRUE,"general";"via3",#N/A,TRUE,"general"}</definedName>
    <definedName name="yutu" localSheetId="28" hidden="1">{"via1",#N/A,TRUE,"general";"via2",#N/A,TRUE,"general";"via3",#N/A,TRUE,"general"}</definedName>
    <definedName name="yutu" localSheetId="30" hidden="1">{"via1",#N/A,TRUE,"general";"via2",#N/A,TRUE,"general";"via3",#N/A,TRUE,"general"}</definedName>
    <definedName name="yutu" localSheetId="81" hidden="1">{"via1",#N/A,TRUE,"general";"via2",#N/A,TRUE,"general";"via3",#N/A,TRUE,"general"}</definedName>
    <definedName name="yutu" localSheetId="32" hidden="1">{"via1",#N/A,TRUE,"general";"via2",#N/A,TRUE,"general";"via3",#N/A,TRUE,"general"}</definedName>
    <definedName name="yutu" localSheetId="34" hidden="1">{"via1",#N/A,TRUE,"general";"via2",#N/A,TRUE,"general";"via3",#N/A,TRUE,"general"}</definedName>
    <definedName name="yutu" localSheetId="36" hidden="1">{"via1",#N/A,TRUE,"general";"via2",#N/A,TRUE,"general";"via3",#N/A,TRUE,"general"}</definedName>
    <definedName name="yutu" localSheetId="38" hidden="1">{"via1",#N/A,TRUE,"general";"via2",#N/A,TRUE,"general";"via3",#N/A,TRUE,"general"}</definedName>
    <definedName name="yutu" localSheetId="40" hidden="1">{"via1",#N/A,TRUE,"general";"via2",#N/A,TRUE,"general";"via3",#N/A,TRUE,"general"}</definedName>
    <definedName name="yutu" localSheetId="42" hidden="1">{"via1",#N/A,TRUE,"general";"via2",#N/A,TRUE,"general";"via3",#N/A,TRUE,"general"}</definedName>
    <definedName name="yutu" localSheetId="45" hidden="1">{"via1",#N/A,TRUE,"general";"via2",#N/A,TRUE,"general";"via3",#N/A,TRUE,"general"}</definedName>
    <definedName name="yutu" localSheetId="47" hidden="1">{"via1",#N/A,TRUE,"general";"via2",#N/A,TRUE,"general";"via3",#N/A,TRUE,"general"}</definedName>
    <definedName name="yutu" localSheetId="49" hidden="1">{"via1",#N/A,TRUE,"general";"via2",#N/A,TRUE,"general";"via3",#N/A,TRUE,"general"}</definedName>
    <definedName name="yutu" localSheetId="51" hidden="1">{"via1",#N/A,TRUE,"general";"via2",#N/A,TRUE,"general";"via3",#N/A,TRUE,"general"}</definedName>
    <definedName name="yutu" localSheetId="53" hidden="1">{"via1",#N/A,TRUE,"general";"via2",#N/A,TRUE,"general";"via3",#N/A,TRUE,"general"}</definedName>
    <definedName name="yutu" localSheetId="55" hidden="1">{"via1",#N/A,TRUE,"general";"via2",#N/A,TRUE,"general";"via3",#N/A,TRUE,"general"}</definedName>
    <definedName name="yutu" localSheetId="57" hidden="1">{"via1",#N/A,TRUE,"general";"via2",#N/A,TRUE,"general";"via3",#N/A,TRUE,"general"}</definedName>
    <definedName name="yutu" localSheetId="59" hidden="1">{"via1",#N/A,TRUE,"general";"via2",#N/A,TRUE,"general";"via3",#N/A,TRUE,"general"}</definedName>
    <definedName name="yutu" localSheetId="61" hidden="1">{"via1",#N/A,TRUE,"general";"via2",#N/A,TRUE,"general";"via3",#N/A,TRUE,"general"}</definedName>
    <definedName name="yutu" localSheetId="63" hidden="1">{"via1",#N/A,TRUE,"general";"via2",#N/A,TRUE,"general";"via3",#N/A,TRUE,"general"}</definedName>
    <definedName name="yutu" localSheetId="65" hidden="1">{"via1",#N/A,TRUE,"general";"via2",#N/A,TRUE,"general";"via3",#N/A,TRUE,"general"}</definedName>
    <definedName name="yutu" localSheetId="67" hidden="1">{"via1",#N/A,TRUE,"general";"via2",#N/A,TRUE,"general";"via3",#N/A,TRUE,"general"}</definedName>
    <definedName name="yutu" localSheetId="69" hidden="1">{"via1",#N/A,TRUE,"general";"via2",#N/A,TRUE,"general";"via3",#N/A,TRUE,"general"}</definedName>
    <definedName name="yutu" localSheetId="71" hidden="1">{"via1",#N/A,TRUE,"general";"via2",#N/A,TRUE,"general";"via3",#N/A,TRUE,"general"}</definedName>
    <definedName name="yutu" localSheetId="73" hidden="1">{"via1",#N/A,TRUE,"general";"via2",#N/A,TRUE,"general";"via3",#N/A,TRUE,"general"}</definedName>
    <definedName name="yutu" localSheetId="75" hidden="1">{"via1",#N/A,TRUE,"general";"via2",#N/A,TRUE,"general";"via3",#N/A,TRUE,"general"}</definedName>
    <definedName name="yutu" localSheetId="77" hidden="1">{"via1",#N/A,TRUE,"general";"via2",#N/A,TRUE,"general";"via3",#N/A,TRUE,"general"}</definedName>
    <definedName name="yutu" localSheetId="79"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6" hidden="1">{"via1",#N/A,TRUE,"general";"via2",#N/A,TRUE,"general";"via3",#N/A,TRUE,"general"}</definedName>
    <definedName name="yuuiiy" localSheetId="28" hidden="1">{"via1",#N/A,TRUE,"general";"via2",#N/A,TRUE,"general";"via3",#N/A,TRUE,"general"}</definedName>
    <definedName name="yuuiiy" localSheetId="30" hidden="1">{"via1",#N/A,TRUE,"general";"via2",#N/A,TRUE,"general";"via3",#N/A,TRUE,"general"}</definedName>
    <definedName name="yuuiiy" localSheetId="81" hidden="1">{"via1",#N/A,TRUE,"general";"via2",#N/A,TRUE,"general";"via3",#N/A,TRUE,"general"}</definedName>
    <definedName name="yuuiiy" localSheetId="32" hidden="1">{"via1",#N/A,TRUE,"general";"via2",#N/A,TRUE,"general";"via3",#N/A,TRUE,"general"}</definedName>
    <definedName name="yuuiiy" localSheetId="34" hidden="1">{"via1",#N/A,TRUE,"general";"via2",#N/A,TRUE,"general";"via3",#N/A,TRUE,"general"}</definedName>
    <definedName name="yuuiiy" localSheetId="36" hidden="1">{"via1",#N/A,TRUE,"general";"via2",#N/A,TRUE,"general";"via3",#N/A,TRUE,"general"}</definedName>
    <definedName name="yuuiiy" localSheetId="38" hidden="1">{"via1",#N/A,TRUE,"general";"via2",#N/A,TRUE,"general";"via3",#N/A,TRUE,"general"}</definedName>
    <definedName name="yuuiiy" localSheetId="40" hidden="1">{"via1",#N/A,TRUE,"general";"via2",#N/A,TRUE,"general";"via3",#N/A,TRUE,"general"}</definedName>
    <definedName name="yuuiiy" localSheetId="42" hidden="1">{"via1",#N/A,TRUE,"general";"via2",#N/A,TRUE,"general";"via3",#N/A,TRUE,"general"}</definedName>
    <definedName name="yuuiiy" localSheetId="45" hidden="1">{"via1",#N/A,TRUE,"general";"via2",#N/A,TRUE,"general";"via3",#N/A,TRUE,"general"}</definedName>
    <definedName name="yuuiiy" localSheetId="47" hidden="1">{"via1",#N/A,TRUE,"general";"via2",#N/A,TRUE,"general";"via3",#N/A,TRUE,"general"}</definedName>
    <definedName name="yuuiiy" localSheetId="49" hidden="1">{"via1",#N/A,TRUE,"general";"via2",#N/A,TRUE,"general";"via3",#N/A,TRUE,"general"}</definedName>
    <definedName name="yuuiiy" localSheetId="51" hidden="1">{"via1",#N/A,TRUE,"general";"via2",#N/A,TRUE,"general";"via3",#N/A,TRUE,"general"}</definedName>
    <definedName name="yuuiiy" localSheetId="53" hidden="1">{"via1",#N/A,TRUE,"general";"via2",#N/A,TRUE,"general";"via3",#N/A,TRUE,"general"}</definedName>
    <definedName name="yuuiiy" localSheetId="55" hidden="1">{"via1",#N/A,TRUE,"general";"via2",#N/A,TRUE,"general";"via3",#N/A,TRUE,"general"}</definedName>
    <definedName name="yuuiiy" localSheetId="57" hidden="1">{"via1",#N/A,TRUE,"general";"via2",#N/A,TRUE,"general";"via3",#N/A,TRUE,"general"}</definedName>
    <definedName name="yuuiiy" localSheetId="59" hidden="1">{"via1",#N/A,TRUE,"general";"via2",#N/A,TRUE,"general";"via3",#N/A,TRUE,"general"}</definedName>
    <definedName name="yuuiiy" localSheetId="61" hidden="1">{"via1",#N/A,TRUE,"general";"via2",#N/A,TRUE,"general";"via3",#N/A,TRUE,"general"}</definedName>
    <definedName name="yuuiiy" localSheetId="63" hidden="1">{"via1",#N/A,TRUE,"general";"via2",#N/A,TRUE,"general";"via3",#N/A,TRUE,"general"}</definedName>
    <definedName name="yuuiiy" localSheetId="65" hidden="1">{"via1",#N/A,TRUE,"general";"via2",#N/A,TRUE,"general";"via3",#N/A,TRUE,"general"}</definedName>
    <definedName name="yuuiiy" localSheetId="67" hidden="1">{"via1",#N/A,TRUE,"general";"via2",#N/A,TRUE,"general";"via3",#N/A,TRUE,"general"}</definedName>
    <definedName name="yuuiiy" localSheetId="69" hidden="1">{"via1",#N/A,TRUE,"general";"via2",#N/A,TRUE,"general";"via3",#N/A,TRUE,"general"}</definedName>
    <definedName name="yuuiiy" localSheetId="71" hidden="1">{"via1",#N/A,TRUE,"general";"via2",#N/A,TRUE,"general";"via3",#N/A,TRUE,"general"}</definedName>
    <definedName name="yuuiiy" localSheetId="73" hidden="1">{"via1",#N/A,TRUE,"general";"via2",#N/A,TRUE,"general";"via3",#N/A,TRUE,"general"}</definedName>
    <definedName name="yuuiiy" localSheetId="75" hidden="1">{"via1",#N/A,TRUE,"general";"via2",#N/A,TRUE,"general";"via3",#N/A,TRUE,"general"}</definedName>
    <definedName name="yuuiiy" localSheetId="77" hidden="1">{"via1",#N/A,TRUE,"general";"via2",#N/A,TRUE,"general";"via3",#N/A,TRUE,"general"}</definedName>
    <definedName name="yuuiiy" localSheetId="79"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6" hidden="1">{"via1",#N/A,TRUE,"general";"via2",#N/A,TRUE,"general";"via3",#N/A,TRUE,"general"}</definedName>
    <definedName name="yuuuuuu" localSheetId="28" hidden="1">{"via1",#N/A,TRUE,"general";"via2",#N/A,TRUE,"general";"via3",#N/A,TRUE,"general"}</definedName>
    <definedName name="yuuuuuu" localSheetId="30" hidden="1">{"via1",#N/A,TRUE,"general";"via2",#N/A,TRUE,"general";"via3",#N/A,TRUE,"general"}</definedName>
    <definedName name="yuuuuuu" localSheetId="81" hidden="1">{"via1",#N/A,TRUE,"general";"via2",#N/A,TRUE,"general";"via3",#N/A,TRUE,"general"}</definedName>
    <definedName name="yuuuuuu" localSheetId="32" hidden="1">{"via1",#N/A,TRUE,"general";"via2",#N/A,TRUE,"general";"via3",#N/A,TRUE,"general"}</definedName>
    <definedName name="yuuuuuu" localSheetId="34" hidden="1">{"via1",#N/A,TRUE,"general";"via2",#N/A,TRUE,"general";"via3",#N/A,TRUE,"general"}</definedName>
    <definedName name="yuuuuuu" localSheetId="36" hidden="1">{"via1",#N/A,TRUE,"general";"via2",#N/A,TRUE,"general";"via3",#N/A,TRUE,"general"}</definedName>
    <definedName name="yuuuuuu" localSheetId="38" hidden="1">{"via1",#N/A,TRUE,"general";"via2",#N/A,TRUE,"general";"via3",#N/A,TRUE,"general"}</definedName>
    <definedName name="yuuuuuu" localSheetId="40" hidden="1">{"via1",#N/A,TRUE,"general";"via2",#N/A,TRUE,"general";"via3",#N/A,TRUE,"general"}</definedName>
    <definedName name="yuuuuuu" localSheetId="42" hidden="1">{"via1",#N/A,TRUE,"general";"via2",#N/A,TRUE,"general";"via3",#N/A,TRUE,"general"}</definedName>
    <definedName name="yuuuuuu" localSheetId="45" hidden="1">{"via1",#N/A,TRUE,"general";"via2",#N/A,TRUE,"general";"via3",#N/A,TRUE,"general"}</definedName>
    <definedName name="yuuuuuu" localSheetId="47" hidden="1">{"via1",#N/A,TRUE,"general";"via2",#N/A,TRUE,"general";"via3",#N/A,TRUE,"general"}</definedName>
    <definedName name="yuuuuuu" localSheetId="49" hidden="1">{"via1",#N/A,TRUE,"general";"via2",#N/A,TRUE,"general";"via3",#N/A,TRUE,"general"}</definedName>
    <definedName name="yuuuuuu" localSheetId="51" hidden="1">{"via1",#N/A,TRUE,"general";"via2",#N/A,TRUE,"general";"via3",#N/A,TRUE,"general"}</definedName>
    <definedName name="yuuuuuu" localSheetId="53" hidden="1">{"via1",#N/A,TRUE,"general";"via2",#N/A,TRUE,"general";"via3",#N/A,TRUE,"general"}</definedName>
    <definedName name="yuuuuuu" localSheetId="55" hidden="1">{"via1",#N/A,TRUE,"general";"via2",#N/A,TRUE,"general";"via3",#N/A,TRUE,"general"}</definedName>
    <definedName name="yuuuuuu" localSheetId="57" hidden="1">{"via1",#N/A,TRUE,"general";"via2",#N/A,TRUE,"general";"via3",#N/A,TRUE,"general"}</definedName>
    <definedName name="yuuuuuu" localSheetId="59" hidden="1">{"via1",#N/A,TRUE,"general";"via2",#N/A,TRUE,"general";"via3",#N/A,TRUE,"general"}</definedName>
    <definedName name="yuuuuuu" localSheetId="61" hidden="1">{"via1",#N/A,TRUE,"general";"via2",#N/A,TRUE,"general";"via3",#N/A,TRUE,"general"}</definedName>
    <definedName name="yuuuuuu" localSheetId="63" hidden="1">{"via1",#N/A,TRUE,"general";"via2",#N/A,TRUE,"general";"via3",#N/A,TRUE,"general"}</definedName>
    <definedName name="yuuuuuu" localSheetId="65" hidden="1">{"via1",#N/A,TRUE,"general";"via2",#N/A,TRUE,"general";"via3",#N/A,TRUE,"general"}</definedName>
    <definedName name="yuuuuuu" localSheetId="67" hidden="1">{"via1",#N/A,TRUE,"general";"via2",#N/A,TRUE,"general";"via3",#N/A,TRUE,"general"}</definedName>
    <definedName name="yuuuuuu" localSheetId="69" hidden="1">{"via1",#N/A,TRUE,"general";"via2",#N/A,TRUE,"general";"via3",#N/A,TRUE,"general"}</definedName>
    <definedName name="yuuuuuu" localSheetId="71" hidden="1">{"via1",#N/A,TRUE,"general";"via2",#N/A,TRUE,"general";"via3",#N/A,TRUE,"general"}</definedName>
    <definedName name="yuuuuuu" localSheetId="73" hidden="1">{"via1",#N/A,TRUE,"general";"via2",#N/A,TRUE,"general";"via3",#N/A,TRUE,"general"}</definedName>
    <definedName name="yuuuuuu" localSheetId="75" hidden="1">{"via1",#N/A,TRUE,"general";"via2",#N/A,TRUE,"general";"via3",#N/A,TRUE,"general"}</definedName>
    <definedName name="yuuuuuu" localSheetId="77" hidden="1">{"via1",#N/A,TRUE,"general";"via2",#N/A,TRUE,"general";"via3",#N/A,TRUE,"general"}</definedName>
    <definedName name="yuuuuuu" localSheetId="79"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6" hidden="1">{"via1",#N/A,TRUE,"general";"via2",#N/A,TRUE,"general";"via3",#N/A,TRUE,"general"}</definedName>
    <definedName name="yy" localSheetId="28" hidden="1">{"via1",#N/A,TRUE,"general";"via2",#N/A,TRUE,"general";"via3",#N/A,TRUE,"general"}</definedName>
    <definedName name="yy" localSheetId="30" hidden="1">{"via1",#N/A,TRUE,"general";"via2",#N/A,TRUE,"general";"via3",#N/A,TRUE,"general"}</definedName>
    <definedName name="yy" localSheetId="81" hidden="1">{"via1",#N/A,TRUE,"general";"via2",#N/A,TRUE,"general";"via3",#N/A,TRUE,"general"}</definedName>
    <definedName name="yy" localSheetId="32" hidden="1">{"via1",#N/A,TRUE,"general";"via2",#N/A,TRUE,"general";"via3",#N/A,TRUE,"general"}</definedName>
    <definedName name="yy" localSheetId="34" hidden="1">{"via1",#N/A,TRUE,"general";"via2",#N/A,TRUE,"general";"via3",#N/A,TRUE,"general"}</definedName>
    <definedName name="yy" localSheetId="36" hidden="1">{"via1",#N/A,TRUE,"general";"via2",#N/A,TRUE,"general";"via3",#N/A,TRUE,"general"}</definedName>
    <definedName name="yy" localSheetId="38" hidden="1">{"via1",#N/A,TRUE,"general";"via2",#N/A,TRUE,"general";"via3",#N/A,TRUE,"general"}</definedName>
    <definedName name="yy" localSheetId="40" hidden="1">{"via1",#N/A,TRUE,"general";"via2",#N/A,TRUE,"general";"via3",#N/A,TRUE,"general"}</definedName>
    <definedName name="yy" localSheetId="42" hidden="1">{"via1",#N/A,TRUE,"general";"via2",#N/A,TRUE,"general";"via3",#N/A,TRUE,"general"}</definedName>
    <definedName name="yy" localSheetId="45" hidden="1">{"via1",#N/A,TRUE,"general";"via2",#N/A,TRUE,"general";"via3",#N/A,TRUE,"general"}</definedName>
    <definedName name="yy" localSheetId="47" hidden="1">{"via1",#N/A,TRUE,"general";"via2",#N/A,TRUE,"general";"via3",#N/A,TRUE,"general"}</definedName>
    <definedName name="yy" localSheetId="49" hidden="1">{"via1",#N/A,TRUE,"general";"via2",#N/A,TRUE,"general";"via3",#N/A,TRUE,"general"}</definedName>
    <definedName name="yy" localSheetId="51" hidden="1">{"via1",#N/A,TRUE,"general";"via2",#N/A,TRUE,"general";"via3",#N/A,TRUE,"general"}</definedName>
    <definedName name="yy" localSheetId="53" hidden="1">{"via1",#N/A,TRUE,"general";"via2",#N/A,TRUE,"general";"via3",#N/A,TRUE,"general"}</definedName>
    <definedName name="yy" localSheetId="55" hidden="1">{"via1",#N/A,TRUE,"general";"via2",#N/A,TRUE,"general";"via3",#N/A,TRUE,"general"}</definedName>
    <definedName name="yy" localSheetId="57" hidden="1">{"via1",#N/A,TRUE,"general";"via2",#N/A,TRUE,"general";"via3",#N/A,TRUE,"general"}</definedName>
    <definedName name="yy" localSheetId="59" hidden="1">{"via1",#N/A,TRUE,"general";"via2",#N/A,TRUE,"general";"via3",#N/A,TRUE,"general"}</definedName>
    <definedName name="yy" localSheetId="61" hidden="1">{"via1",#N/A,TRUE,"general";"via2",#N/A,TRUE,"general";"via3",#N/A,TRUE,"general"}</definedName>
    <definedName name="yy" localSheetId="63" hidden="1">{"via1",#N/A,TRUE,"general";"via2",#N/A,TRUE,"general";"via3",#N/A,TRUE,"general"}</definedName>
    <definedName name="yy" localSheetId="65" hidden="1">{"via1",#N/A,TRUE,"general";"via2",#N/A,TRUE,"general";"via3",#N/A,TRUE,"general"}</definedName>
    <definedName name="yy" localSheetId="67" hidden="1">{"via1",#N/A,TRUE,"general";"via2",#N/A,TRUE,"general";"via3",#N/A,TRUE,"general"}</definedName>
    <definedName name="yy" localSheetId="69" hidden="1">{"via1",#N/A,TRUE,"general";"via2",#N/A,TRUE,"general";"via3",#N/A,TRUE,"general"}</definedName>
    <definedName name="yy" localSheetId="71" hidden="1">{"via1",#N/A,TRUE,"general";"via2",#N/A,TRUE,"general";"via3",#N/A,TRUE,"general"}</definedName>
    <definedName name="yy" localSheetId="73" hidden="1">{"via1",#N/A,TRUE,"general";"via2",#N/A,TRUE,"general";"via3",#N/A,TRUE,"general"}</definedName>
    <definedName name="yy" localSheetId="75" hidden="1">{"via1",#N/A,TRUE,"general";"via2",#N/A,TRUE,"general";"via3",#N/A,TRUE,"general"}</definedName>
    <definedName name="yy" localSheetId="77" hidden="1">{"via1",#N/A,TRUE,"general";"via2",#N/A,TRUE,"general";"via3",#N/A,TRUE,"general"}</definedName>
    <definedName name="yy" localSheetId="79" hidden="1">{"via1",#N/A,TRUE,"general";"via2",#N/A,TRUE,"general";"via3",#N/A,TRUE,"general"}</definedName>
    <definedName name="yy" localSheetId="3" hidden="1">{"via1",#N/A,TRUE,"general";"via2",#N/A,TRUE,"general";"via3",#N/A,TRUE,"general"}</definedName>
    <definedName name="yy">#REF!</definedName>
    <definedName name="yyy" localSheetId="26" hidden="1">{"TAB1",#N/A,TRUE,"GENERAL";"TAB2",#N/A,TRUE,"GENERAL";"TAB3",#N/A,TRUE,"GENERAL";"TAB4",#N/A,TRUE,"GENERAL";"TAB5",#N/A,TRUE,"GENERAL"}</definedName>
    <definedName name="yyy" localSheetId="28" hidden="1">{"TAB1",#N/A,TRUE,"GENERAL";"TAB2",#N/A,TRUE,"GENERAL";"TAB3",#N/A,TRUE,"GENERAL";"TAB4",#N/A,TRUE,"GENERAL";"TAB5",#N/A,TRUE,"GENERAL"}</definedName>
    <definedName name="yyy" localSheetId="30" hidden="1">{"TAB1",#N/A,TRUE,"GENERAL";"TAB2",#N/A,TRUE,"GENERAL";"TAB3",#N/A,TRUE,"GENERAL";"TAB4",#N/A,TRUE,"GENERAL";"TAB5",#N/A,TRUE,"GENERAL"}</definedName>
    <definedName name="yyy" localSheetId="81" hidden="1">{"TAB1",#N/A,TRUE,"GENERAL";"TAB2",#N/A,TRUE,"GENERAL";"TAB3",#N/A,TRUE,"GENERAL";"TAB4",#N/A,TRUE,"GENERAL";"TAB5",#N/A,TRUE,"GENERAL"}</definedName>
    <definedName name="yyy" localSheetId="32" hidden="1">{"TAB1",#N/A,TRUE,"GENERAL";"TAB2",#N/A,TRUE,"GENERAL";"TAB3",#N/A,TRUE,"GENERAL";"TAB4",#N/A,TRUE,"GENERAL";"TAB5",#N/A,TRUE,"GENERAL"}</definedName>
    <definedName name="yyy" localSheetId="34" hidden="1">{"TAB1",#N/A,TRUE,"GENERAL";"TAB2",#N/A,TRUE,"GENERAL";"TAB3",#N/A,TRUE,"GENERAL";"TAB4",#N/A,TRUE,"GENERAL";"TAB5",#N/A,TRUE,"GENERAL"}</definedName>
    <definedName name="yyy" localSheetId="36" hidden="1">{"TAB1",#N/A,TRUE,"GENERAL";"TAB2",#N/A,TRUE,"GENERAL";"TAB3",#N/A,TRUE,"GENERAL";"TAB4",#N/A,TRUE,"GENERAL";"TAB5",#N/A,TRUE,"GENERAL"}</definedName>
    <definedName name="yyy" localSheetId="38" hidden="1">{"TAB1",#N/A,TRUE,"GENERAL";"TAB2",#N/A,TRUE,"GENERAL";"TAB3",#N/A,TRUE,"GENERAL";"TAB4",#N/A,TRUE,"GENERAL";"TAB5",#N/A,TRUE,"GENERAL"}</definedName>
    <definedName name="yyy" localSheetId="40" hidden="1">{"TAB1",#N/A,TRUE,"GENERAL";"TAB2",#N/A,TRUE,"GENERAL";"TAB3",#N/A,TRUE,"GENERAL";"TAB4",#N/A,TRUE,"GENERAL";"TAB5",#N/A,TRUE,"GENERAL"}</definedName>
    <definedName name="yyy" localSheetId="42" hidden="1">{"TAB1",#N/A,TRUE,"GENERAL";"TAB2",#N/A,TRUE,"GENERAL";"TAB3",#N/A,TRUE,"GENERAL";"TAB4",#N/A,TRUE,"GENERAL";"TAB5",#N/A,TRUE,"GENERAL"}</definedName>
    <definedName name="yyy" localSheetId="45" hidden="1">{"TAB1",#N/A,TRUE,"GENERAL";"TAB2",#N/A,TRUE,"GENERAL";"TAB3",#N/A,TRUE,"GENERAL";"TAB4",#N/A,TRUE,"GENERAL";"TAB5",#N/A,TRUE,"GENERAL"}</definedName>
    <definedName name="yyy" localSheetId="47" hidden="1">{"TAB1",#N/A,TRUE,"GENERAL";"TAB2",#N/A,TRUE,"GENERAL";"TAB3",#N/A,TRUE,"GENERAL";"TAB4",#N/A,TRUE,"GENERAL";"TAB5",#N/A,TRUE,"GENERAL"}</definedName>
    <definedName name="yyy" localSheetId="49" hidden="1">{"TAB1",#N/A,TRUE,"GENERAL";"TAB2",#N/A,TRUE,"GENERAL";"TAB3",#N/A,TRUE,"GENERAL";"TAB4",#N/A,TRUE,"GENERAL";"TAB5",#N/A,TRUE,"GENERAL"}</definedName>
    <definedName name="yyy" localSheetId="51" hidden="1">{"TAB1",#N/A,TRUE,"GENERAL";"TAB2",#N/A,TRUE,"GENERAL";"TAB3",#N/A,TRUE,"GENERAL";"TAB4",#N/A,TRUE,"GENERAL";"TAB5",#N/A,TRUE,"GENERAL"}</definedName>
    <definedName name="yyy" localSheetId="53" hidden="1">{"TAB1",#N/A,TRUE,"GENERAL";"TAB2",#N/A,TRUE,"GENERAL";"TAB3",#N/A,TRUE,"GENERAL";"TAB4",#N/A,TRUE,"GENERAL";"TAB5",#N/A,TRUE,"GENERAL"}</definedName>
    <definedName name="yyy" localSheetId="55" hidden="1">{"TAB1",#N/A,TRUE,"GENERAL";"TAB2",#N/A,TRUE,"GENERAL";"TAB3",#N/A,TRUE,"GENERAL";"TAB4",#N/A,TRUE,"GENERAL";"TAB5",#N/A,TRUE,"GENERAL"}</definedName>
    <definedName name="yyy" localSheetId="57" hidden="1">{"TAB1",#N/A,TRUE,"GENERAL";"TAB2",#N/A,TRUE,"GENERAL";"TAB3",#N/A,TRUE,"GENERAL";"TAB4",#N/A,TRUE,"GENERAL";"TAB5",#N/A,TRUE,"GENERAL"}</definedName>
    <definedName name="yyy" localSheetId="59" hidden="1">{"TAB1",#N/A,TRUE,"GENERAL";"TAB2",#N/A,TRUE,"GENERAL";"TAB3",#N/A,TRUE,"GENERAL";"TAB4",#N/A,TRUE,"GENERAL";"TAB5",#N/A,TRUE,"GENERAL"}</definedName>
    <definedName name="yyy" localSheetId="61" hidden="1">{"TAB1",#N/A,TRUE,"GENERAL";"TAB2",#N/A,TRUE,"GENERAL";"TAB3",#N/A,TRUE,"GENERAL";"TAB4",#N/A,TRUE,"GENERAL";"TAB5",#N/A,TRUE,"GENERAL"}</definedName>
    <definedName name="yyy" localSheetId="63" hidden="1">{"TAB1",#N/A,TRUE,"GENERAL";"TAB2",#N/A,TRUE,"GENERAL";"TAB3",#N/A,TRUE,"GENERAL";"TAB4",#N/A,TRUE,"GENERAL";"TAB5",#N/A,TRUE,"GENERAL"}</definedName>
    <definedName name="yyy" localSheetId="65" hidden="1">{"TAB1",#N/A,TRUE,"GENERAL";"TAB2",#N/A,TRUE,"GENERAL";"TAB3",#N/A,TRUE,"GENERAL";"TAB4",#N/A,TRUE,"GENERAL";"TAB5",#N/A,TRUE,"GENERAL"}</definedName>
    <definedName name="yyy" localSheetId="67" hidden="1">{"TAB1",#N/A,TRUE,"GENERAL";"TAB2",#N/A,TRUE,"GENERAL";"TAB3",#N/A,TRUE,"GENERAL";"TAB4",#N/A,TRUE,"GENERAL";"TAB5",#N/A,TRUE,"GENERAL"}</definedName>
    <definedName name="yyy" localSheetId="69" hidden="1">{"TAB1",#N/A,TRUE,"GENERAL";"TAB2",#N/A,TRUE,"GENERAL";"TAB3",#N/A,TRUE,"GENERAL";"TAB4",#N/A,TRUE,"GENERAL";"TAB5",#N/A,TRUE,"GENERAL"}</definedName>
    <definedName name="yyy" localSheetId="71" hidden="1">{"TAB1",#N/A,TRUE,"GENERAL";"TAB2",#N/A,TRUE,"GENERAL";"TAB3",#N/A,TRUE,"GENERAL";"TAB4",#N/A,TRUE,"GENERAL";"TAB5",#N/A,TRUE,"GENERAL"}</definedName>
    <definedName name="yyy" localSheetId="73" hidden="1">{"TAB1",#N/A,TRUE,"GENERAL";"TAB2",#N/A,TRUE,"GENERAL";"TAB3",#N/A,TRUE,"GENERAL";"TAB4",#N/A,TRUE,"GENERAL";"TAB5",#N/A,TRUE,"GENERAL"}</definedName>
    <definedName name="yyy" localSheetId="75" hidden="1">{"TAB1",#N/A,TRUE,"GENERAL";"TAB2",#N/A,TRUE,"GENERAL";"TAB3",#N/A,TRUE,"GENERAL";"TAB4",#N/A,TRUE,"GENERAL";"TAB5",#N/A,TRUE,"GENERAL"}</definedName>
    <definedName name="yyy" localSheetId="77" hidden="1">{"TAB1",#N/A,TRUE,"GENERAL";"TAB2",#N/A,TRUE,"GENERAL";"TAB3",#N/A,TRUE,"GENERAL";"TAB4",#N/A,TRUE,"GENERAL";"TAB5",#N/A,TRUE,"GENERAL"}</definedName>
    <definedName name="yyy" localSheetId="79"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8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40"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45" hidden="1">{"TAB1",#N/A,TRUE,"GENERAL";"TAB2",#N/A,TRUE,"GENERAL";"TAB3",#N/A,TRUE,"GENERAL";"TAB4",#N/A,TRUE,"GENERAL";"TAB5",#N/A,TRUE,"GENERAL"}</definedName>
    <definedName name="yyyuh" localSheetId="47" hidden="1">{"TAB1",#N/A,TRUE,"GENERAL";"TAB2",#N/A,TRUE,"GENERAL";"TAB3",#N/A,TRUE,"GENERAL";"TAB4",#N/A,TRUE,"GENERAL";"TAB5",#N/A,TRUE,"GENERAL"}</definedName>
    <definedName name="yyyuh" localSheetId="49" hidden="1">{"TAB1",#N/A,TRUE,"GENERAL";"TAB2",#N/A,TRUE,"GENERAL";"TAB3",#N/A,TRUE,"GENERAL";"TAB4",#N/A,TRUE,"GENERAL";"TAB5",#N/A,TRUE,"GENERAL"}</definedName>
    <definedName name="yyyuh" localSheetId="51" hidden="1">{"TAB1",#N/A,TRUE,"GENERAL";"TAB2",#N/A,TRUE,"GENERAL";"TAB3",#N/A,TRUE,"GENERAL";"TAB4",#N/A,TRUE,"GENERAL";"TAB5",#N/A,TRUE,"GENERAL"}</definedName>
    <definedName name="yyyuh" localSheetId="53" hidden="1">{"TAB1",#N/A,TRUE,"GENERAL";"TAB2",#N/A,TRUE,"GENERAL";"TAB3",#N/A,TRUE,"GENERAL";"TAB4",#N/A,TRUE,"GENERAL";"TAB5",#N/A,TRUE,"GENERAL"}</definedName>
    <definedName name="yyyuh" localSheetId="55" hidden="1">{"TAB1",#N/A,TRUE,"GENERAL";"TAB2",#N/A,TRUE,"GENERAL";"TAB3",#N/A,TRUE,"GENERAL";"TAB4",#N/A,TRUE,"GENERAL";"TAB5",#N/A,TRUE,"GENERAL"}</definedName>
    <definedName name="yyyuh" localSheetId="57" hidden="1">{"TAB1",#N/A,TRUE,"GENERAL";"TAB2",#N/A,TRUE,"GENERAL";"TAB3",#N/A,TRUE,"GENERAL";"TAB4",#N/A,TRUE,"GENERAL";"TAB5",#N/A,TRUE,"GENERAL"}</definedName>
    <definedName name="yyyuh" localSheetId="59" hidden="1">{"TAB1",#N/A,TRUE,"GENERAL";"TAB2",#N/A,TRUE,"GENERAL";"TAB3",#N/A,TRUE,"GENERAL";"TAB4",#N/A,TRUE,"GENERAL";"TAB5",#N/A,TRUE,"GENERAL"}</definedName>
    <definedName name="yyyuh" localSheetId="61" hidden="1">{"TAB1",#N/A,TRUE,"GENERAL";"TAB2",#N/A,TRUE,"GENERAL";"TAB3",#N/A,TRUE,"GENERAL";"TAB4",#N/A,TRUE,"GENERAL";"TAB5",#N/A,TRUE,"GENERAL"}</definedName>
    <definedName name="yyyuh" localSheetId="63" hidden="1">{"TAB1",#N/A,TRUE,"GENERAL";"TAB2",#N/A,TRUE,"GENERAL";"TAB3",#N/A,TRUE,"GENERAL";"TAB4",#N/A,TRUE,"GENERAL";"TAB5",#N/A,TRUE,"GENERAL"}</definedName>
    <definedName name="yyyuh" localSheetId="65" hidden="1">{"TAB1",#N/A,TRUE,"GENERAL";"TAB2",#N/A,TRUE,"GENERAL";"TAB3",#N/A,TRUE,"GENERAL";"TAB4",#N/A,TRUE,"GENERAL";"TAB5",#N/A,TRUE,"GENERAL"}</definedName>
    <definedName name="yyyuh" localSheetId="67" hidden="1">{"TAB1",#N/A,TRUE,"GENERAL";"TAB2",#N/A,TRUE,"GENERAL";"TAB3",#N/A,TRUE,"GENERAL";"TAB4",#N/A,TRUE,"GENERAL";"TAB5",#N/A,TRUE,"GENERAL"}</definedName>
    <definedName name="yyyuh" localSheetId="69" hidden="1">{"TAB1",#N/A,TRUE,"GENERAL";"TAB2",#N/A,TRUE,"GENERAL";"TAB3",#N/A,TRUE,"GENERAL";"TAB4",#N/A,TRUE,"GENERAL";"TAB5",#N/A,TRUE,"GENERAL"}</definedName>
    <definedName name="yyyuh" localSheetId="71" hidden="1">{"TAB1",#N/A,TRUE,"GENERAL";"TAB2",#N/A,TRUE,"GENERAL";"TAB3",#N/A,TRUE,"GENERAL";"TAB4",#N/A,TRUE,"GENERAL";"TAB5",#N/A,TRUE,"GENERAL"}</definedName>
    <definedName name="yyyuh" localSheetId="73" hidden="1">{"TAB1",#N/A,TRUE,"GENERAL";"TAB2",#N/A,TRUE,"GENERAL";"TAB3",#N/A,TRUE,"GENERAL";"TAB4",#N/A,TRUE,"GENERAL";"TAB5",#N/A,TRUE,"GENERAL"}</definedName>
    <definedName name="yyyuh" localSheetId="75" hidden="1">{"TAB1",#N/A,TRUE,"GENERAL";"TAB2",#N/A,TRUE,"GENERAL";"TAB3",#N/A,TRUE,"GENERAL";"TAB4",#N/A,TRUE,"GENERAL";"TAB5",#N/A,TRUE,"GENERAL"}</definedName>
    <definedName name="yyyuh" localSheetId="77" hidden="1">{"TAB1",#N/A,TRUE,"GENERAL";"TAB2",#N/A,TRUE,"GENERAL";"TAB3",#N/A,TRUE,"GENERAL";"TAB4",#N/A,TRUE,"GENERAL";"TAB5",#N/A,TRUE,"GENERAL"}</definedName>
    <definedName name="yyyuh" localSheetId="79"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8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40"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45" hidden="1">{"TAB1",#N/A,TRUE,"GENERAL";"TAB2",#N/A,TRUE,"GENERAL";"TAB3",#N/A,TRUE,"GENERAL";"TAB4",#N/A,TRUE,"GENERAL";"TAB5",#N/A,TRUE,"GENERAL"}</definedName>
    <definedName name="yyyyhhh" localSheetId="47" hidden="1">{"TAB1",#N/A,TRUE,"GENERAL";"TAB2",#N/A,TRUE,"GENERAL";"TAB3",#N/A,TRUE,"GENERAL";"TAB4",#N/A,TRUE,"GENERAL";"TAB5",#N/A,TRUE,"GENERAL"}</definedName>
    <definedName name="yyyyhhh" localSheetId="49" hidden="1">{"TAB1",#N/A,TRUE,"GENERAL";"TAB2",#N/A,TRUE,"GENERAL";"TAB3",#N/A,TRUE,"GENERAL";"TAB4",#N/A,TRUE,"GENERAL";"TAB5",#N/A,TRUE,"GENERAL"}</definedName>
    <definedName name="yyyyhhh" localSheetId="51" hidden="1">{"TAB1",#N/A,TRUE,"GENERAL";"TAB2",#N/A,TRUE,"GENERAL";"TAB3",#N/A,TRUE,"GENERAL";"TAB4",#N/A,TRUE,"GENERAL";"TAB5",#N/A,TRUE,"GENERAL"}</definedName>
    <definedName name="yyyyhhh" localSheetId="53" hidden="1">{"TAB1",#N/A,TRUE,"GENERAL";"TAB2",#N/A,TRUE,"GENERAL";"TAB3",#N/A,TRUE,"GENERAL";"TAB4",#N/A,TRUE,"GENERAL";"TAB5",#N/A,TRUE,"GENERAL"}</definedName>
    <definedName name="yyyyhhh" localSheetId="55" hidden="1">{"TAB1",#N/A,TRUE,"GENERAL";"TAB2",#N/A,TRUE,"GENERAL";"TAB3",#N/A,TRUE,"GENERAL";"TAB4",#N/A,TRUE,"GENERAL";"TAB5",#N/A,TRUE,"GENERAL"}</definedName>
    <definedName name="yyyyhhh" localSheetId="57" hidden="1">{"TAB1",#N/A,TRUE,"GENERAL";"TAB2",#N/A,TRUE,"GENERAL";"TAB3",#N/A,TRUE,"GENERAL";"TAB4",#N/A,TRUE,"GENERAL";"TAB5",#N/A,TRUE,"GENERAL"}</definedName>
    <definedName name="yyyyhhh" localSheetId="59" hidden="1">{"TAB1",#N/A,TRUE,"GENERAL";"TAB2",#N/A,TRUE,"GENERAL";"TAB3",#N/A,TRUE,"GENERAL";"TAB4",#N/A,TRUE,"GENERAL";"TAB5",#N/A,TRUE,"GENERAL"}</definedName>
    <definedName name="yyyyhhh" localSheetId="61" hidden="1">{"TAB1",#N/A,TRUE,"GENERAL";"TAB2",#N/A,TRUE,"GENERAL";"TAB3",#N/A,TRUE,"GENERAL";"TAB4",#N/A,TRUE,"GENERAL";"TAB5",#N/A,TRUE,"GENERAL"}</definedName>
    <definedName name="yyyyhhh" localSheetId="63" hidden="1">{"TAB1",#N/A,TRUE,"GENERAL";"TAB2",#N/A,TRUE,"GENERAL";"TAB3",#N/A,TRUE,"GENERAL";"TAB4",#N/A,TRUE,"GENERAL";"TAB5",#N/A,TRUE,"GENERAL"}</definedName>
    <definedName name="yyyyhhh" localSheetId="65" hidden="1">{"TAB1",#N/A,TRUE,"GENERAL";"TAB2",#N/A,TRUE,"GENERAL";"TAB3",#N/A,TRUE,"GENERAL";"TAB4",#N/A,TRUE,"GENERAL";"TAB5",#N/A,TRUE,"GENERAL"}</definedName>
    <definedName name="yyyyhhh" localSheetId="67" hidden="1">{"TAB1",#N/A,TRUE,"GENERAL";"TAB2",#N/A,TRUE,"GENERAL";"TAB3",#N/A,TRUE,"GENERAL";"TAB4",#N/A,TRUE,"GENERAL";"TAB5",#N/A,TRUE,"GENERAL"}</definedName>
    <definedName name="yyyyhhh" localSheetId="69" hidden="1">{"TAB1",#N/A,TRUE,"GENERAL";"TAB2",#N/A,TRUE,"GENERAL";"TAB3",#N/A,TRUE,"GENERAL";"TAB4",#N/A,TRUE,"GENERAL";"TAB5",#N/A,TRUE,"GENERAL"}</definedName>
    <definedName name="yyyyhhh" localSheetId="71" hidden="1">{"TAB1",#N/A,TRUE,"GENERAL";"TAB2",#N/A,TRUE,"GENERAL";"TAB3",#N/A,TRUE,"GENERAL";"TAB4",#N/A,TRUE,"GENERAL";"TAB5",#N/A,TRUE,"GENERAL"}</definedName>
    <definedName name="yyyyhhh" localSheetId="73" hidden="1">{"TAB1",#N/A,TRUE,"GENERAL";"TAB2",#N/A,TRUE,"GENERAL";"TAB3",#N/A,TRUE,"GENERAL";"TAB4",#N/A,TRUE,"GENERAL";"TAB5",#N/A,TRUE,"GENERAL"}</definedName>
    <definedName name="yyyyhhh" localSheetId="75" hidden="1">{"TAB1",#N/A,TRUE,"GENERAL";"TAB2",#N/A,TRUE,"GENERAL";"TAB3",#N/A,TRUE,"GENERAL";"TAB4",#N/A,TRUE,"GENERAL";"TAB5",#N/A,TRUE,"GENERAL"}</definedName>
    <definedName name="yyyyhhh" localSheetId="77" hidden="1">{"TAB1",#N/A,TRUE,"GENERAL";"TAB2",#N/A,TRUE,"GENERAL";"TAB3",#N/A,TRUE,"GENERAL";"TAB4",#N/A,TRUE,"GENERAL";"TAB5",#N/A,TRUE,"GENERAL"}</definedName>
    <definedName name="yyyyhhh" localSheetId="79"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6" hidden="1">{"via1",#N/A,TRUE,"general";"via2",#N/A,TRUE,"general";"via3",#N/A,TRUE,"general"}</definedName>
    <definedName name="yyyyyf" localSheetId="28" hidden="1">{"via1",#N/A,TRUE,"general";"via2",#N/A,TRUE,"general";"via3",#N/A,TRUE,"general"}</definedName>
    <definedName name="yyyyyf" localSheetId="30" hidden="1">{"via1",#N/A,TRUE,"general";"via2",#N/A,TRUE,"general";"via3",#N/A,TRUE,"general"}</definedName>
    <definedName name="yyyyyf" localSheetId="81" hidden="1">{"via1",#N/A,TRUE,"general";"via2",#N/A,TRUE,"general";"via3",#N/A,TRUE,"general"}</definedName>
    <definedName name="yyyyyf" localSheetId="32" hidden="1">{"via1",#N/A,TRUE,"general";"via2",#N/A,TRUE,"general";"via3",#N/A,TRUE,"general"}</definedName>
    <definedName name="yyyyyf" localSheetId="34" hidden="1">{"via1",#N/A,TRUE,"general";"via2",#N/A,TRUE,"general";"via3",#N/A,TRUE,"general"}</definedName>
    <definedName name="yyyyyf" localSheetId="36" hidden="1">{"via1",#N/A,TRUE,"general";"via2",#N/A,TRUE,"general";"via3",#N/A,TRUE,"general"}</definedName>
    <definedName name="yyyyyf" localSheetId="38" hidden="1">{"via1",#N/A,TRUE,"general";"via2",#N/A,TRUE,"general";"via3",#N/A,TRUE,"general"}</definedName>
    <definedName name="yyyyyf" localSheetId="40" hidden="1">{"via1",#N/A,TRUE,"general";"via2",#N/A,TRUE,"general";"via3",#N/A,TRUE,"general"}</definedName>
    <definedName name="yyyyyf" localSheetId="42" hidden="1">{"via1",#N/A,TRUE,"general";"via2",#N/A,TRUE,"general";"via3",#N/A,TRUE,"general"}</definedName>
    <definedName name="yyyyyf" localSheetId="45" hidden="1">{"via1",#N/A,TRUE,"general";"via2",#N/A,TRUE,"general";"via3",#N/A,TRUE,"general"}</definedName>
    <definedName name="yyyyyf" localSheetId="47" hidden="1">{"via1",#N/A,TRUE,"general";"via2",#N/A,TRUE,"general";"via3",#N/A,TRUE,"general"}</definedName>
    <definedName name="yyyyyf" localSheetId="49" hidden="1">{"via1",#N/A,TRUE,"general";"via2",#N/A,TRUE,"general";"via3",#N/A,TRUE,"general"}</definedName>
    <definedName name="yyyyyf" localSheetId="51" hidden="1">{"via1",#N/A,TRUE,"general";"via2",#N/A,TRUE,"general";"via3",#N/A,TRUE,"general"}</definedName>
    <definedName name="yyyyyf" localSheetId="53" hidden="1">{"via1",#N/A,TRUE,"general";"via2",#N/A,TRUE,"general";"via3",#N/A,TRUE,"general"}</definedName>
    <definedName name="yyyyyf" localSheetId="55" hidden="1">{"via1",#N/A,TRUE,"general";"via2",#N/A,TRUE,"general";"via3",#N/A,TRUE,"general"}</definedName>
    <definedName name="yyyyyf" localSheetId="57" hidden="1">{"via1",#N/A,TRUE,"general";"via2",#N/A,TRUE,"general";"via3",#N/A,TRUE,"general"}</definedName>
    <definedName name="yyyyyf" localSheetId="59" hidden="1">{"via1",#N/A,TRUE,"general";"via2",#N/A,TRUE,"general";"via3",#N/A,TRUE,"general"}</definedName>
    <definedName name="yyyyyf" localSheetId="61" hidden="1">{"via1",#N/A,TRUE,"general";"via2",#N/A,TRUE,"general";"via3",#N/A,TRUE,"general"}</definedName>
    <definedName name="yyyyyf" localSheetId="63" hidden="1">{"via1",#N/A,TRUE,"general";"via2",#N/A,TRUE,"general";"via3",#N/A,TRUE,"general"}</definedName>
    <definedName name="yyyyyf" localSheetId="65" hidden="1">{"via1",#N/A,TRUE,"general";"via2",#N/A,TRUE,"general";"via3",#N/A,TRUE,"general"}</definedName>
    <definedName name="yyyyyf" localSheetId="67" hidden="1">{"via1",#N/A,TRUE,"general";"via2",#N/A,TRUE,"general";"via3",#N/A,TRUE,"general"}</definedName>
    <definedName name="yyyyyf" localSheetId="69" hidden="1">{"via1",#N/A,TRUE,"general";"via2",#N/A,TRUE,"general";"via3",#N/A,TRUE,"general"}</definedName>
    <definedName name="yyyyyf" localSheetId="71" hidden="1">{"via1",#N/A,TRUE,"general";"via2",#N/A,TRUE,"general";"via3",#N/A,TRUE,"general"}</definedName>
    <definedName name="yyyyyf" localSheetId="73" hidden="1">{"via1",#N/A,TRUE,"general";"via2",#N/A,TRUE,"general";"via3",#N/A,TRUE,"general"}</definedName>
    <definedName name="yyyyyf" localSheetId="75" hidden="1">{"via1",#N/A,TRUE,"general";"via2",#N/A,TRUE,"general";"via3",#N/A,TRUE,"general"}</definedName>
    <definedName name="yyyyyf" localSheetId="77" hidden="1">{"via1",#N/A,TRUE,"general";"via2",#N/A,TRUE,"general";"via3",#N/A,TRUE,"general"}</definedName>
    <definedName name="yyyyyf" localSheetId="79"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#REF!</definedName>
    <definedName name="ZAQ" localSheetId="3"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26" hidden="1">{"via1",#N/A,TRUE,"general";"via2",#N/A,TRUE,"general";"via3",#N/A,TRUE,"general"}</definedName>
    <definedName name="zdervr" localSheetId="28" hidden="1">{"via1",#N/A,TRUE,"general";"via2",#N/A,TRUE,"general";"via3",#N/A,TRUE,"general"}</definedName>
    <definedName name="zdervr" localSheetId="30" hidden="1">{"via1",#N/A,TRUE,"general";"via2",#N/A,TRUE,"general";"via3",#N/A,TRUE,"general"}</definedName>
    <definedName name="zdervr" localSheetId="81" hidden="1">{"via1",#N/A,TRUE,"general";"via2",#N/A,TRUE,"general";"via3",#N/A,TRUE,"general"}</definedName>
    <definedName name="zdervr" localSheetId="32" hidden="1">{"via1",#N/A,TRUE,"general";"via2",#N/A,TRUE,"general";"via3",#N/A,TRUE,"general"}</definedName>
    <definedName name="zdervr" localSheetId="34" hidden="1">{"via1",#N/A,TRUE,"general";"via2",#N/A,TRUE,"general";"via3",#N/A,TRUE,"general"}</definedName>
    <definedName name="zdervr" localSheetId="36" hidden="1">{"via1",#N/A,TRUE,"general";"via2",#N/A,TRUE,"general";"via3",#N/A,TRUE,"general"}</definedName>
    <definedName name="zdervr" localSheetId="38" hidden="1">{"via1",#N/A,TRUE,"general";"via2",#N/A,TRUE,"general";"via3",#N/A,TRUE,"general"}</definedName>
    <definedName name="zdervr" localSheetId="40" hidden="1">{"via1",#N/A,TRUE,"general";"via2",#N/A,TRUE,"general";"via3",#N/A,TRUE,"general"}</definedName>
    <definedName name="zdervr" localSheetId="42" hidden="1">{"via1",#N/A,TRUE,"general";"via2",#N/A,TRUE,"general";"via3",#N/A,TRUE,"general"}</definedName>
    <definedName name="zdervr" localSheetId="45" hidden="1">{"via1",#N/A,TRUE,"general";"via2",#N/A,TRUE,"general";"via3",#N/A,TRUE,"general"}</definedName>
    <definedName name="zdervr" localSheetId="47" hidden="1">{"via1",#N/A,TRUE,"general";"via2",#N/A,TRUE,"general";"via3",#N/A,TRUE,"general"}</definedName>
    <definedName name="zdervr" localSheetId="49" hidden="1">{"via1",#N/A,TRUE,"general";"via2",#N/A,TRUE,"general";"via3",#N/A,TRUE,"general"}</definedName>
    <definedName name="zdervr" localSheetId="51" hidden="1">{"via1",#N/A,TRUE,"general";"via2",#N/A,TRUE,"general";"via3",#N/A,TRUE,"general"}</definedName>
    <definedName name="zdervr" localSheetId="53" hidden="1">{"via1",#N/A,TRUE,"general";"via2",#N/A,TRUE,"general";"via3",#N/A,TRUE,"general"}</definedName>
    <definedName name="zdervr" localSheetId="55" hidden="1">{"via1",#N/A,TRUE,"general";"via2",#N/A,TRUE,"general";"via3",#N/A,TRUE,"general"}</definedName>
    <definedName name="zdervr" localSheetId="57" hidden="1">{"via1",#N/A,TRUE,"general";"via2",#N/A,TRUE,"general";"via3",#N/A,TRUE,"general"}</definedName>
    <definedName name="zdervr" localSheetId="59" hidden="1">{"via1",#N/A,TRUE,"general";"via2",#N/A,TRUE,"general";"via3",#N/A,TRUE,"general"}</definedName>
    <definedName name="zdervr" localSheetId="61" hidden="1">{"via1",#N/A,TRUE,"general";"via2",#N/A,TRUE,"general";"via3",#N/A,TRUE,"general"}</definedName>
    <definedName name="zdervr" localSheetId="63" hidden="1">{"via1",#N/A,TRUE,"general";"via2",#N/A,TRUE,"general";"via3",#N/A,TRUE,"general"}</definedName>
    <definedName name="zdervr" localSheetId="65" hidden="1">{"via1",#N/A,TRUE,"general";"via2",#N/A,TRUE,"general";"via3",#N/A,TRUE,"general"}</definedName>
    <definedName name="zdervr" localSheetId="67" hidden="1">{"via1",#N/A,TRUE,"general";"via2",#N/A,TRUE,"general";"via3",#N/A,TRUE,"general"}</definedName>
    <definedName name="zdervr" localSheetId="69" hidden="1">{"via1",#N/A,TRUE,"general";"via2",#N/A,TRUE,"general";"via3",#N/A,TRUE,"general"}</definedName>
    <definedName name="zdervr" localSheetId="71" hidden="1">{"via1",#N/A,TRUE,"general";"via2",#N/A,TRUE,"general";"via3",#N/A,TRUE,"general"}</definedName>
    <definedName name="zdervr" localSheetId="73" hidden="1">{"via1",#N/A,TRUE,"general";"via2",#N/A,TRUE,"general";"via3",#N/A,TRUE,"general"}</definedName>
    <definedName name="zdervr" localSheetId="75" hidden="1">{"via1",#N/A,TRUE,"general";"via2",#N/A,TRUE,"general";"via3",#N/A,TRUE,"general"}</definedName>
    <definedName name="zdervr" localSheetId="77" hidden="1">{"via1",#N/A,TRUE,"general";"via2",#N/A,TRUE,"general";"via3",#N/A,TRUE,"general"}</definedName>
    <definedName name="zdervr" localSheetId="79"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26">#REF!</definedName>
    <definedName name="ZDF" localSheetId="28">#REF!</definedName>
    <definedName name="ZDF" localSheetId="30">#REF!</definedName>
    <definedName name="ZDF" localSheetId="81">#REF!</definedName>
    <definedName name="ZDF" localSheetId="32">#REF!</definedName>
    <definedName name="ZDF" localSheetId="34">#REF!</definedName>
    <definedName name="ZDF" localSheetId="36">#REF!</definedName>
    <definedName name="ZDF" localSheetId="38">#REF!</definedName>
    <definedName name="ZDF" localSheetId="40">#REF!</definedName>
    <definedName name="ZDF" localSheetId="42">#REF!</definedName>
    <definedName name="ZDF" localSheetId="45">#REF!</definedName>
    <definedName name="ZDF" localSheetId="47">#REF!</definedName>
    <definedName name="ZDF" localSheetId="49">#REF!</definedName>
    <definedName name="ZDF" localSheetId="51">#REF!</definedName>
    <definedName name="ZDF" localSheetId="53">#REF!</definedName>
    <definedName name="ZDF" localSheetId="55">#REF!</definedName>
    <definedName name="ZDF" localSheetId="57">#REF!</definedName>
    <definedName name="ZDF" localSheetId="59">#REF!</definedName>
    <definedName name="ZDF" localSheetId="61">#REF!</definedName>
    <definedName name="ZDF" localSheetId="63">#REF!</definedName>
    <definedName name="ZDF" localSheetId="65">#REF!</definedName>
    <definedName name="ZDF" localSheetId="67">#REF!</definedName>
    <definedName name="ZDF" localSheetId="69">#REF!</definedName>
    <definedName name="ZDF" localSheetId="71">#REF!</definedName>
    <definedName name="ZDF" localSheetId="73">#REF!</definedName>
    <definedName name="ZDF" localSheetId="75">#REF!</definedName>
    <definedName name="ZDF" localSheetId="77">#REF!</definedName>
    <definedName name="ZDF" localSheetId="79">#REF!</definedName>
    <definedName name="ZDF">#REF!</definedName>
    <definedName name="zdr">#REF!</definedName>
    <definedName name="ZONA1">#REF!</definedName>
    <definedName name="ZONA3">#REF!</definedName>
    <definedName name="ZONA4">#REF!</definedName>
    <definedName name="zx" localSheetId="26">'1,1'!ERR</definedName>
    <definedName name="zx" localSheetId="28">'1,2'!ERR</definedName>
    <definedName name="zx" localSheetId="30">'1,3'!ERR</definedName>
    <definedName name="zx" localSheetId="81">'12,2'!ERR</definedName>
    <definedName name="zx" localSheetId="32">'2,1-7,2-10,1'!ERR</definedName>
    <definedName name="zx" localSheetId="34">'2,2-7,3-10,2'!ERR</definedName>
    <definedName name="zx" localSheetId="36">'2,3-10,3'!ERR</definedName>
    <definedName name="zx" localSheetId="38">'2,4-10,4'!ERR</definedName>
    <definedName name="zx" localSheetId="40">'3,1'!ERR</definedName>
    <definedName name="zx" localSheetId="42">'3,2'!ERR</definedName>
    <definedName name="zx" localSheetId="45">'3,3'!ERR</definedName>
    <definedName name="zx" localSheetId="47">'3,5'!ERR</definedName>
    <definedName name="zx" localSheetId="49">'3,6'!ERR</definedName>
    <definedName name="zx" localSheetId="51">'4,1'!ERR</definedName>
    <definedName name="zx" localSheetId="53">'5,1-11,1'!ERR</definedName>
    <definedName name="zx" localSheetId="55">'6,1-8,2-12,1'!ERR</definedName>
    <definedName name="zx" localSheetId="57">'6,2'!ERR</definedName>
    <definedName name="zx" localSheetId="59">'6,3'!ERR</definedName>
    <definedName name="zx" localSheetId="61">'6,4-9,2'!ERR</definedName>
    <definedName name="zx" localSheetId="63">'6,5-9,3'!ERR</definedName>
    <definedName name="zx" localSheetId="65">'6,6'!ERR</definedName>
    <definedName name="zx" localSheetId="67">'6,7'!ERR</definedName>
    <definedName name="zx" localSheetId="69">'6,8'!ERR</definedName>
    <definedName name="zx" localSheetId="71">'6,9'!ERR</definedName>
    <definedName name="zx" localSheetId="73">'7,1'!ERR</definedName>
    <definedName name="zx" localSheetId="75">'8,1- 3,4'!ERR</definedName>
    <definedName name="zx" localSheetId="77">'8,3'!ERR</definedName>
    <definedName name="zx" localSheetId="79">'9,1'!ERR</definedName>
    <definedName name="zx" localSheetId="3">[0]!ERR</definedName>
    <definedName name="zx">#REF!</definedName>
    <definedName name="zxczds" localSheetId="26"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8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40" hidden="1">{"TAB1",#N/A,TRUE,"GENERAL";"TAB2",#N/A,TRUE,"GENERAL";"TAB3",#N/A,TRUE,"GENERAL";"TAB4",#N/A,TRUE,"GENERAL";"TAB5",#N/A,TRUE,"GENERAL"}</definedName>
    <definedName name="zxczds" localSheetId="42" hidden="1">{"TAB1",#N/A,TRUE,"GENERAL";"TAB2",#N/A,TRUE,"GENERAL";"TAB3",#N/A,TRUE,"GENERAL";"TAB4",#N/A,TRUE,"GENERAL";"TAB5",#N/A,TRUE,"GENERAL"}</definedName>
    <definedName name="zxczds" localSheetId="45" hidden="1">{"TAB1",#N/A,TRUE,"GENERAL";"TAB2",#N/A,TRUE,"GENERAL";"TAB3",#N/A,TRUE,"GENERAL";"TAB4",#N/A,TRUE,"GENERAL";"TAB5",#N/A,TRUE,"GENERAL"}</definedName>
    <definedName name="zxczds" localSheetId="47" hidden="1">{"TAB1",#N/A,TRUE,"GENERAL";"TAB2",#N/A,TRUE,"GENERAL";"TAB3",#N/A,TRUE,"GENERAL";"TAB4",#N/A,TRUE,"GENERAL";"TAB5",#N/A,TRUE,"GENERAL"}</definedName>
    <definedName name="zxczds" localSheetId="49" hidden="1">{"TAB1",#N/A,TRUE,"GENERAL";"TAB2",#N/A,TRUE,"GENERAL";"TAB3",#N/A,TRUE,"GENERAL";"TAB4",#N/A,TRUE,"GENERAL";"TAB5",#N/A,TRUE,"GENERAL"}</definedName>
    <definedName name="zxczds" localSheetId="51" hidden="1">{"TAB1",#N/A,TRUE,"GENERAL";"TAB2",#N/A,TRUE,"GENERAL";"TAB3",#N/A,TRUE,"GENERAL";"TAB4",#N/A,TRUE,"GENERAL";"TAB5",#N/A,TRUE,"GENERAL"}</definedName>
    <definedName name="zxczds" localSheetId="53" hidden="1">{"TAB1",#N/A,TRUE,"GENERAL";"TAB2",#N/A,TRUE,"GENERAL";"TAB3",#N/A,TRUE,"GENERAL";"TAB4",#N/A,TRUE,"GENERAL";"TAB5",#N/A,TRUE,"GENERAL"}</definedName>
    <definedName name="zxczds" localSheetId="55" hidden="1">{"TAB1",#N/A,TRUE,"GENERAL";"TAB2",#N/A,TRUE,"GENERAL";"TAB3",#N/A,TRUE,"GENERAL";"TAB4",#N/A,TRUE,"GENERAL";"TAB5",#N/A,TRUE,"GENERAL"}</definedName>
    <definedName name="zxczds" localSheetId="57" hidden="1">{"TAB1",#N/A,TRUE,"GENERAL";"TAB2",#N/A,TRUE,"GENERAL";"TAB3",#N/A,TRUE,"GENERAL";"TAB4",#N/A,TRUE,"GENERAL";"TAB5",#N/A,TRUE,"GENERAL"}</definedName>
    <definedName name="zxczds" localSheetId="59" hidden="1">{"TAB1",#N/A,TRUE,"GENERAL";"TAB2",#N/A,TRUE,"GENERAL";"TAB3",#N/A,TRUE,"GENERAL";"TAB4",#N/A,TRUE,"GENERAL";"TAB5",#N/A,TRUE,"GENERAL"}</definedName>
    <definedName name="zxczds" localSheetId="61" hidden="1">{"TAB1",#N/A,TRUE,"GENERAL";"TAB2",#N/A,TRUE,"GENERAL";"TAB3",#N/A,TRUE,"GENERAL";"TAB4",#N/A,TRUE,"GENERAL";"TAB5",#N/A,TRUE,"GENERAL"}</definedName>
    <definedName name="zxczds" localSheetId="63" hidden="1">{"TAB1",#N/A,TRUE,"GENERAL";"TAB2",#N/A,TRUE,"GENERAL";"TAB3",#N/A,TRUE,"GENERAL";"TAB4",#N/A,TRUE,"GENERAL";"TAB5",#N/A,TRUE,"GENERAL"}</definedName>
    <definedName name="zxczds" localSheetId="65" hidden="1">{"TAB1",#N/A,TRUE,"GENERAL";"TAB2",#N/A,TRUE,"GENERAL";"TAB3",#N/A,TRUE,"GENERAL";"TAB4",#N/A,TRUE,"GENERAL";"TAB5",#N/A,TRUE,"GENERAL"}</definedName>
    <definedName name="zxczds" localSheetId="67" hidden="1">{"TAB1",#N/A,TRUE,"GENERAL";"TAB2",#N/A,TRUE,"GENERAL";"TAB3",#N/A,TRUE,"GENERAL";"TAB4",#N/A,TRUE,"GENERAL";"TAB5",#N/A,TRUE,"GENERAL"}</definedName>
    <definedName name="zxczds" localSheetId="69" hidden="1">{"TAB1",#N/A,TRUE,"GENERAL";"TAB2",#N/A,TRUE,"GENERAL";"TAB3",#N/A,TRUE,"GENERAL";"TAB4",#N/A,TRUE,"GENERAL";"TAB5",#N/A,TRUE,"GENERAL"}</definedName>
    <definedName name="zxczds" localSheetId="71" hidden="1">{"TAB1",#N/A,TRUE,"GENERAL";"TAB2",#N/A,TRUE,"GENERAL";"TAB3",#N/A,TRUE,"GENERAL";"TAB4",#N/A,TRUE,"GENERAL";"TAB5",#N/A,TRUE,"GENERAL"}</definedName>
    <definedName name="zxczds" localSheetId="73" hidden="1">{"TAB1",#N/A,TRUE,"GENERAL";"TAB2",#N/A,TRUE,"GENERAL";"TAB3",#N/A,TRUE,"GENERAL";"TAB4",#N/A,TRUE,"GENERAL";"TAB5",#N/A,TRUE,"GENERAL"}</definedName>
    <definedName name="zxczds" localSheetId="75" hidden="1">{"TAB1",#N/A,TRUE,"GENERAL";"TAB2",#N/A,TRUE,"GENERAL";"TAB3",#N/A,TRUE,"GENERAL";"TAB4",#N/A,TRUE,"GENERAL";"TAB5",#N/A,TRUE,"GENERAL"}</definedName>
    <definedName name="zxczds" localSheetId="77" hidden="1">{"TAB1",#N/A,TRUE,"GENERAL";"TAB2",#N/A,TRUE,"GENERAL";"TAB3",#N/A,TRUE,"GENERAL";"TAB4",#N/A,TRUE,"GENERAL";"TAB5",#N/A,TRUE,"GENERAL"}</definedName>
    <definedName name="zxczds" localSheetId="79"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6" hidden="1">{"via1",#N/A,TRUE,"general";"via2",#N/A,TRUE,"general";"via3",#N/A,TRUE,"general"}</definedName>
    <definedName name="zxsdftyu" localSheetId="28" hidden="1">{"via1",#N/A,TRUE,"general";"via2",#N/A,TRUE,"general";"via3",#N/A,TRUE,"general"}</definedName>
    <definedName name="zxsdftyu" localSheetId="30" hidden="1">{"via1",#N/A,TRUE,"general";"via2",#N/A,TRUE,"general";"via3",#N/A,TRUE,"general"}</definedName>
    <definedName name="zxsdftyu" localSheetId="81" hidden="1">{"via1",#N/A,TRUE,"general";"via2",#N/A,TRUE,"general";"via3",#N/A,TRUE,"general"}</definedName>
    <definedName name="zxsdftyu" localSheetId="32" hidden="1">{"via1",#N/A,TRUE,"general";"via2",#N/A,TRUE,"general";"via3",#N/A,TRUE,"general"}</definedName>
    <definedName name="zxsdftyu" localSheetId="34" hidden="1">{"via1",#N/A,TRUE,"general";"via2",#N/A,TRUE,"general";"via3",#N/A,TRUE,"general"}</definedName>
    <definedName name="zxsdftyu" localSheetId="36" hidden="1">{"via1",#N/A,TRUE,"general";"via2",#N/A,TRUE,"general";"via3",#N/A,TRUE,"general"}</definedName>
    <definedName name="zxsdftyu" localSheetId="38" hidden="1">{"via1",#N/A,TRUE,"general";"via2",#N/A,TRUE,"general";"via3",#N/A,TRUE,"general"}</definedName>
    <definedName name="zxsdftyu" localSheetId="40" hidden="1">{"via1",#N/A,TRUE,"general";"via2",#N/A,TRUE,"general";"via3",#N/A,TRUE,"general"}</definedName>
    <definedName name="zxsdftyu" localSheetId="42" hidden="1">{"via1",#N/A,TRUE,"general";"via2",#N/A,TRUE,"general";"via3",#N/A,TRUE,"general"}</definedName>
    <definedName name="zxsdftyu" localSheetId="45" hidden="1">{"via1",#N/A,TRUE,"general";"via2",#N/A,TRUE,"general";"via3",#N/A,TRUE,"general"}</definedName>
    <definedName name="zxsdftyu" localSheetId="47" hidden="1">{"via1",#N/A,TRUE,"general";"via2",#N/A,TRUE,"general";"via3",#N/A,TRUE,"general"}</definedName>
    <definedName name="zxsdftyu" localSheetId="49" hidden="1">{"via1",#N/A,TRUE,"general";"via2",#N/A,TRUE,"general";"via3",#N/A,TRUE,"general"}</definedName>
    <definedName name="zxsdftyu" localSheetId="51" hidden="1">{"via1",#N/A,TRUE,"general";"via2",#N/A,TRUE,"general";"via3",#N/A,TRUE,"general"}</definedName>
    <definedName name="zxsdftyu" localSheetId="53" hidden="1">{"via1",#N/A,TRUE,"general";"via2",#N/A,TRUE,"general";"via3",#N/A,TRUE,"general"}</definedName>
    <definedName name="zxsdftyu" localSheetId="55" hidden="1">{"via1",#N/A,TRUE,"general";"via2",#N/A,TRUE,"general";"via3",#N/A,TRUE,"general"}</definedName>
    <definedName name="zxsdftyu" localSheetId="57" hidden="1">{"via1",#N/A,TRUE,"general";"via2",#N/A,TRUE,"general";"via3",#N/A,TRUE,"general"}</definedName>
    <definedName name="zxsdftyu" localSheetId="59" hidden="1">{"via1",#N/A,TRUE,"general";"via2",#N/A,TRUE,"general";"via3",#N/A,TRUE,"general"}</definedName>
    <definedName name="zxsdftyu" localSheetId="61" hidden="1">{"via1",#N/A,TRUE,"general";"via2",#N/A,TRUE,"general";"via3",#N/A,TRUE,"general"}</definedName>
    <definedName name="zxsdftyu" localSheetId="63" hidden="1">{"via1",#N/A,TRUE,"general";"via2",#N/A,TRUE,"general";"via3",#N/A,TRUE,"general"}</definedName>
    <definedName name="zxsdftyu" localSheetId="65" hidden="1">{"via1",#N/A,TRUE,"general";"via2",#N/A,TRUE,"general";"via3",#N/A,TRUE,"general"}</definedName>
    <definedName name="zxsdftyu" localSheetId="67" hidden="1">{"via1",#N/A,TRUE,"general";"via2",#N/A,TRUE,"general";"via3",#N/A,TRUE,"general"}</definedName>
    <definedName name="zxsdftyu" localSheetId="69" hidden="1">{"via1",#N/A,TRUE,"general";"via2",#N/A,TRUE,"general";"via3",#N/A,TRUE,"general"}</definedName>
    <definedName name="zxsdftyu" localSheetId="71" hidden="1">{"via1",#N/A,TRUE,"general";"via2",#N/A,TRUE,"general";"via3",#N/A,TRUE,"general"}</definedName>
    <definedName name="zxsdftyu" localSheetId="73" hidden="1">{"via1",#N/A,TRUE,"general";"via2",#N/A,TRUE,"general";"via3",#N/A,TRUE,"general"}</definedName>
    <definedName name="zxsdftyu" localSheetId="75" hidden="1">{"via1",#N/A,TRUE,"general";"via2",#N/A,TRUE,"general";"via3",#N/A,TRUE,"general"}</definedName>
    <definedName name="zxsdftyu" localSheetId="77" hidden="1">{"via1",#N/A,TRUE,"general";"via2",#N/A,TRUE,"general";"via3",#N/A,TRUE,"general"}</definedName>
    <definedName name="zxsdftyu" localSheetId="79"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6" hidden="1">{"via1",#N/A,TRUE,"general";"via2",#N/A,TRUE,"general";"via3",#N/A,TRUE,"general"}</definedName>
    <definedName name="zxvxczv" localSheetId="28" hidden="1">{"via1",#N/A,TRUE,"general";"via2",#N/A,TRUE,"general";"via3",#N/A,TRUE,"general"}</definedName>
    <definedName name="zxvxczv" localSheetId="30" hidden="1">{"via1",#N/A,TRUE,"general";"via2",#N/A,TRUE,"general";"via3",#N/A,TRUE,"general"}</definedName>
    <definedName name="zxvxczv" localSheetId="81" hidden="1">{"via1",#N/A,TRUE,"general";"via2",#N/A,TRUE,"general";"via3",#N/A,TRUE,"general"}</definedName>
    <definedName name="zxvxczv" localSheetId="32" hidden="1">{"via1",#N/A,TRUE,"general";"via2",#N/A,TRUE,"general";"via3",#N/A,TRUE,"general"}</definedName>
    <definedName name="zxvxczv" localSheetId="34" hidden="1">{"via1",#N/A,TRUE,"general";"via2",#N/A,TRUE,"general";"via3",#N/A,TRUE,"general"}</definedName>
    <definedName name="zxvxczv" localSheetId="36" hidden="1">{"via1",#N/A,TRUE,"general";"via2",#N/A,TRUE,"general";"via3",#N/A,TRUE,"general"}</definedName>
    <definedName name="zxvxczv" localSheetId="38" hidden="1">{"via1",#N/A,TRUE,"general";"via2",#N/A,TRUE,"general";"via3",#N/A,TRUE,"general"}</definedName>
    <definedName name="zxvxczv" localSheetId="40" hidden="1">{"via1",#N/A,TRUE,"general";"via2",#N/A,TRUE,"general";"via3",#N/A,TRUE,"general"}</definedName>
    <definedName name="zxvxczv" localSheetId="42" hidden="1">{"via1",#N/A,TRUE,"general";"via2",#N/A,TRUE,"general";"via3",#N/A,TRUE,"general"}</definedName>
    <definedName name="zxvxczv" localSheetId="45" hidden="1">{"via1",#N/A,TRUE,"general";"via2",#N/A,TRUE,"general";"via3",#N/A,TRUE,"general"}</definedName>
    <definedName name="zxvxczv" localSheetId="47" hidden="1">{"via1",#N/A,TRUE,"general";"via2",#N/A,TRUE,"general";"via3",#N/A,TRUE,"general"}</definedName>
    <definedName name="zxvxczv" localSheetId="49" hidden="1">{"via1",#N/A,TRUE,"general";"via2",#N/A,TRUE,"general";"via3",#N/A,TRUE,"general"}</definedName>
    <definedName name="zxvxczv" localSheetId="51" hidden="1">{"via1",#N/A,TRUE,"general";"via2",#N/A,TRUE,"general";"via3",#N/A,TRUE,"general"}</definedName>
    <definedName name="zxvxczv" localSheetId="53" hidden="1">{"via1",#N/A,TRUE,"general";"via2",#N/A,TRUE,"general";"via3",#N/A,TRUE,"general"}</definedName>
    <definedName name="zxvxczv" localSheetId="55" hidden="1">{"via1",#N/A,TRUE,"general";"via2",#N/A,TRUE,"general";"via3",#N/A,TRUE,"general"}</definedName>
    <definedName name="zxvxczv" localSheetId="57" hidden="1">{"via1",#N/A,TRUE,"general";"via2",#N/A,TRUE,"general";"via3",#N/A,TRUE,"general"}</definedName>
    <definedName name="zxvxczv" localSheetId="59" hidden="1">{"via1",#N/A,TRUE,"general";"via2",#N/A,TRUE,"general";"via3",#N/A,TRUE,"general"}</definedName>
    <definedName name="zxvxczv" localSheetId="61" hidden="1">{"via1",#N/A,TRUE,"general";"via2",#N/A,TRUE,"general";"via3",#N/A,TRUE,"general"}</definedName>
    <definedName name="zxvxczv" localSheetId="63" hidden="1">{"via1",#N/A,TRUE,"general";"via2",#N/A,TRUE,"general";"via3",#N/A,TRUE,"general"}</definedName>
    <definedName name="zxvxczv" localSheetId="65" hidden="1">{"via1",#N/A,TRUE,"general";"via2",#N/A,TRUE,"general";"via3",#N/A,TRUE,"general"}</definedName>
    <definedName name="zxvxczv" localSheetId="67" hidden="1">{"via1",#N/A,TRUE,"general";"via2",#N/A,TRUE,"general";"via3",#N/A,TRUE,"general"}</definedName>
    <definedName name="zxvxczv" localSheetId="69" hidden="1">{"via1",#N/A,TRUE,"general";"via2",#N/A,TRUE,"general";"via3",#N/A,TRUE,"general"}</definedName>
    <definedName name="zxvxczv" localSheetId="71" hidden="1">{"via1",#N/A,TRUE,"general";"via2",#N/A,TRUE,"general";"via3",#N/A,TRUE,"general"}</definedName>
    <definedName name="zxvxczv" localSheetId="73" hidden="1">{"via1",#N/A,TRUE,"general";"via2",#N/A,TRUE,"general";"via3",#N/A,TRUE,"general"}</definedName>
    <definedName name="zxvxczv" localSheetId="75" hidden="1">{"via1",#N/A,TRUE,"general";"via2",#N/A,TRUE,"general";"via3",#N/A,TRUE,"general"}</definedName>
    <definedName name="zxvxczv" localSheetId="77" hidden="1">{"via1",#N/A,TRUE,"general";"via2",#N/A,TRUE,"general";"via3",#N/A,TRUE,"general"}</definedName>
    <definedName name="zxvxczv" localSheetId="79"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#REF!</definedName>
    <definedName name="ZZZZZZZZZZZ" localSheetId="26">'[76]A. P. U.'!#REF!</definedName>
    <definedName name="ZZZZZZZZZZZ" localSheetId="28">'[76]A. P. U.'!#REF!</definedName>
    <definedName name="ZZZZZZZZZZZ" localSheetId="30">'[76]A. P. U.'!#REF!</definedName>
    <definedName name="ZZZZZZZZZZZ" localSheetId="81">'[76]A. P. U.'!#REF!</definedName>
    <definedName name="ZZZZZZZZZZZ" localSheetId="32">'[76]A. P. U.'!#REF!</definedName>
    <definedName name="ZZZZZZZZZZZ" localSheetId="34">'[76]A. P. U.'!#REF!</definedName>
    <definedName name="ZZZZZZZZZZZ" localSheetId="36">'[76]A. P. U.'!#REF!</definedName>
    <definedName name="ZZZZZZZZZZZ" localSheetId="38">'[76]A. P. U.'!#REF!</definedName>
    <definedName name="ZZZZZZZZZZZ" localSheetId="40">'[76]A. P. U.'!#REF!</definedName>
    <definedName name="ZZZZZZZZZZZ" localSheetId="42">'[76]A. P. U.'!#REF!</definedName>
    <definedName name="ZZZZZZZZZZZ" localSheetId="45">'[76]A. P. U.'!#REF!</definedName>
    <definedName name="ZZZZZZZZZZZ" localSheetId="47">'[76]A. P. U.'!#REF!</definedName>
    <definedName name="ZZZZZZZZZZZ" localSheetId="49">'[76]A. P. U.'!#REF!</definedName>
    <definedName name="ZZZZZZZZZZZ" localSheetId="51">'[76]A. P. U.'!#REF!</definedName>
    <definedName name="ZZZZZZZZZZZ" localSheetId="53">'[76]A. P. U.'!#REF!</definedName>
    <definedName name="ZZZZZZZZZZZ" localSheetId="55">'[76]A. P. U.'!#REF!</definedName>
    <definedName name="ZZZZZZZZZZZ" localSheetId="57">'[76]A. P. U.'!#REF!</definedName>
    <definedName name="ZZZZZZZZZZZ" localSheetId="59">'[76]A. P. U.'!#REF!</definedName>
    <definedName name="ZZZZZZZZZZZ" localSheetId="61">'[76]A. P. U.'!#REF!</definedName>
    <definedName name="ZZZZZZZZZZZ" localSheetId="63">'[76]A. P. U.'!#REF!</definedName>
    <definedName name="ZZZZZZZZZZZ" localSheetId="65">'[76]A. P. U.'!#REF!</definedName>
    <definedName name="ZZZZZZZZZZZ" localSheetId="67">'[76]A. P. U.'!#REF!</definedName>
    <definedName name="ZZZZZZZZZZZ" localSheetId="69">'[76]A. P. U.'!#REF!</definedName>
    <definedName name="ZZZZZZZZZZZ" localSheetId="71">'[76]A. P. U.'!#REF!</definedName>
    <definedName name="ZZZZZZZZZZZ" localSheetId="73">'[76]A. P. U.'!#REF!</definedName>
    <definedName name="ZZZZZZZZZZZ" localSheetId="75">'[76]A. P. U.'!#REF!</definedName>
    <definedName name="ZZZZZZZZZZZ" localSheetId="77">'[76]A. P. U.'!#REF!</definedName>
    <definedName name="ZZZZZZZZZZZ" localSheetId="79">'[76]A. P. U.'!#REF!</definedName>
    <definedName name="ZZZZZZZZZZZ" localSheetId="3">'[76]A. P. U.'!#REF!</definedName>
    <definedName name="ZZZZZZZZZZZ">'[77]A.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6" i="155" l="1"/>
  <c r="J96" i="155"/>
  <c r="J95" i="155"/>
  <c r="J94" i="155"/>
  <c r="K83" i="155"/>
  <c r="C10" i="155"/>
  <c r="J27" i="155" l="1"/>
  <c r="I27" i="155"/>
  <c r="H27" i="155"/>
  <c r="G27" i="155"/>
  <c r="J71" i="155"/>
  <c r="I71" i="155"/>
  <c r="H71" i="155"/>
  <c r="G71" i="155"/>
  <c r="J70" i="155"/>
  <c r="I70" i="155"/>
  <c r="H70" i="155"/>
  <c r="G70" i="155"/>
  <c r="G69" i="155"/>
  <c r="J68" i="155"/>
  <c r="I68" i="155"/>
  <c r="H68" i="155"/>
  <c r="G68" i="155"/>
  <c r="G67" i="155"/>
  <c r="J66" i="155"/>
  <c r="I66" i="155"/>
  <c r="H66" i="155"/>
  <c r="G66" i="155"/>
  <c r="J65" i="155"/>
  <c r="I65" i="155"/>
  <c r="H65" i="155"/>
  <c r="G65" i="155"/>
  <c r="J64" i="155"/>
  <c r="I64" i="155"/>
  <c r="H64" i="155"/>
  <c r="G64" i="155"/>
  <c r="J63" i="155"/>
  <c r="I63" i="155"/>
  <c r="H63" i="155"/>
  <c r="G63" i="155"/>
  <c r="G62" i="155"/>
  <c r="D61" i="155"/>
  <c r="I59" i="155"/>
  <c r="H59" i="155"/>
  <c r="G59" i="155"/>
  <c r="I58" i="155"/>
  <c r="H58" i="155"/>
  <c r="G58" i="155"/>
  <c r="J57" i="155"/>
  <c r="I57" i="155"/>
  <c r="H57" i="155"/>
  <c r="G57" i="155"/>
  <c r="G56" i="155"/>
  <c r="J55" i="155"/>
  <c r="I55" i="155"/>
  <c r="H55" i="155"/>
  <c r="G55" i="155"/>
  <c r="J54" i="155"/>
  <c r="I54" i="155"/>
  <c r="H54" i="155"/>
  <c r="G54" i="155"/>
  <c r="J53" i="155"/>
  <c r="I53" i="155"/>
  <c r="H53" i="155"/>
  <c r="G53" i="155"/>
  <c r="G52" i="155"/>
  <c r="J51" i="155"/>
  <c r="I51" i="155"/>
  <c r="H51" i="155"/>
  <c r="G51" i="155"/>
  <c r="J50" i="155"/>
  <c r="I50" i="155"/>
  <c r="H50" i="155"/>
  <c r="G50" i="155"/>
  <c r="S69" i="183"/>
  <c r="M53" i="183"/>
  <c r="J53" i="183"/>
  <c r="I53" i="183"/>
  <c r="C53" i="183"/>
  <c r="M39" i="183"/>
  <c r="M38" i="183"/>
  <c r="O39" i="183"/>
  <c r="L39" i="183"/>
  <c r="L38" i="183"/>
  <c r="K39" i="183"/>
  <c r="K38" i="183"/>
  <c r="C39" i="183"/>
  <c r="C38" i="183"/>
  <c r="M30" i="183"/>
  <c r="L30" i="183"/>
  <c r="J30" i="183"/>
  <c r="C30" i="183"/>
  <c r="O25" i="183"/>
  <c r="N25" i="183"/>
  <c r="D25" i="183"/>
  <c r="J56" i="183"/>
  <c r="J55" i="183"/>
  <c r="K53" i="183"/>
  <c r="O48" i="183"/>
  <c r="O38" i="183"/>
  <c r="O41" i="183" s="1"/>
  <c r="O30" i="183"/>
  <c r="O33" i="183" s="1"/>
  <c r="M54" i="182"/>
  <c r="M53" i="182"/>
  <c r="K54" i="182"/>
  <c r="K53" i="182"/>
  <c r="I54" i="182"/>
  <c r="I53" i="182"/>
  <c r="O38" i="182"/>
  <c r="M38" i="182"/>
  <c r="L38" i="182"/>
  <c r="K38" i="182"/>
  <c r="C38" i="182"/>
  <c r="M30" i="182"/>
  <c r="L30" i="182"/>
  <c r="J30" i="182"/>
  <c r="C30" i="182"/>
  <c r="O25" i="182"/>
  <c r="N25" i="182"/>
  <c r="D25" i="182"/>
  <c r="J56" i="182"/>
  <c r="J55" i="182"/>
  <c r="O48" i="182"/>
  <c r="O41" i="182"/>
  <c r="O30" i="182"/>
  <c r="O33" i="182" s="1"/>
  <c r="M54" i="181"/>
  <c r="M53" i="181"/>
  <c r="K54" i="181"/>
  <c r="I54" i="181"/>
  <c r="I53" i="181"/>
  <c r="M30" i="181"/>
  <c r="L30" i="181"/>
  <c r="J30" i="181"/>
  <c r="C30" i="181"/>
  <c r="O25" i="181"/>
  <c r="N25" i="181"/>
  <c r="D25" i="181"/>
  <c r="J56" i="181"/>
  <c r="J55" i="181"/>
  <c r="K53" i="181"/>
  <c r="O48" i="181"/>
  <c r="O41" i="181"/>
  <c r="M53" i="180"/>
  <c r="K53" i="180"/>
  <c r="I53" i="180"/>
  <c r="M39" i="180"/>
  <c r="M38" i="180"/>
  <c r="L39" i="180"/>
  <c r="L38" i="180"/>
  <c r="K39" i="180"/>
  <c r="K38" i="180"/>
  <c r="C39" i="180"/>
  <c r="C38" i="180"/>
  <c r="M30" i="180"/>
  <c r="L30" i="180"/>
  <c r="J30" i="180"/>
  <c r="C30" i="180"/>
  <c r="C64" i="110"/>
  <c r="C23" i="110" s="1"/>
  <c r="O25" i="180"/>
  <c r="N25" i="180"/>
  <c r="D25" i="180"/>
  <c r="J56" i="180"/>
  <c r="J55" i="180"/>
  <c r="O48" i="180"/>
  <c r="O39" i="180"/>
  <c r="O38" i="180"/>
  <c r="I49" i="155"/>
  <c r="H49" i="155"/>
  <c r="G49" i="155"/>
  <c r="M61" i="179"/>
  <c r="K62" i="179"/>
  <c r="K61" i="179"/>
  <c r="I62" i="179"/>
  <c r="I61" i="179"/>
  <c r="L54" i="179"/>
  <c r="K54" i="179"/>
  <c r="O49" i="179"/>
  <c r="O39" i="179"/>
  <c r="O40" i="179"/>
  <c r="O41" i="179"/>
  <c r="O42" i="179"/>
  <c r="O43" i="179"/>
  <c r="O44" i="179"/>
  <c r="O45" i="179"/>
  <c r="O46" i="179"/>
  <c r="O47" i="179"/>
  <c r="M47" i="179"/>
  <c r="M46" i="179"/>
  <c r="M45" i="179"/>
  <c r="M44" i="179"/>
  <c r="M43" i="179"/>
  <c r="M42" i="179"/>
  <c r="M41" i="179"/>
  <c r="M39" i="179"/>
  <c r="M40" i="179"/>
  <c r="M38" i="179"/>
  <c r="L39" i="179"/>
  <c r="L40" i="179"/>
  <c r="L41" i="179"/>
  <c r="L42" i="179"/>
  <c r="L43" i="179"/>
  <c r="L44" i="179"/>
  <c r="L45" i="179"/>
  <c r="L46" i="179"/>
  <c r="L47" i="179"/>
  <c r="L38" i="179"/>
  <c r="K39" i="179"/>
  <c r="K40" i="179"/>
  <c r="K41" i="179"/>
  <c r="K42" i="179"/>
  <c r="K43" i="179"/>
  <c r="K44" i="179"/>
  <c r="K45" i="179"/>
  <c r="K46" i="179"/>
  <c r="K47" i="179"/>
  <c r="K38" i="179"/>
  <c r="C39" i="179"/>
  <c r="C40" i="179"/>
  <c r="C41" i="179"/>
  <c r="C42" i="179"/>
  <c r="C43" i="179"/>
  <c r="C44" i="179"/>
  <c r="C45" i="179"/>
  <c r="C46" i="179"/>
  <c r="C47" i="179"/>
  <c r="C38" i="179"/>
  <c r="M30" i="179"/>
  <c r="L30" i="179"/>
  <c r="J30" i="179"/>
  <c r="C30" i="179"/>
  <c r="O25" i="179"/>
  <c r="N25" i="179"/>
  <c r="D25" i="179"/>
  <c r="J64" i="179"/>
  <c r="J63" i="179"/>
  <c r="M62" i="179"/>
  <c r="G48" i="155"/>
  <c r="D47" i="155"/>
  <c r="I45" i="155"/>
  <c r="H45" i="155"/>
  <c r="G45" i="155"/>
  <c r="M53" i="178"/>
  <c r="M54" i="178" s="1"/>
  <c r="K54" i="178"/>
  <c r="K53" i="178"/>
  <c r="I54" i="178"/>
  <c r="I53" i="178"/>
  <c r="M38" i="178"/>
  <c r="O38" i="178" s="1"/>
  <c r="O41" i="178" s="1"/>
  <c r="L38" i="178"/>
  <c r="K38" i="178"/>
  <c r="C38" i="178"/>
  <c r="M30" i="178"/>
  <c r="N25" i="178"/>
  <c r="D25" i="178"/>
  <c r="J56" i="178"/>
  <c r="J55" i="178"/>
  <c r="O48" i="178"/>
  <c r="O25" i="178"/>
  <c r="I44" i="155"/>
  <c r="H44" i="155"/>
  <c r="M54" i="177"/>
  <c r="M53" i="177"/>
  <c r="I54" i="177"/>
  <c r="I53" i="177"/>
  <c r="M39" i="177"/>
  <c r="M38" i="177"/>
  <c r="L39" i="177"/>
  <c r="L38" i="177"/>
  <c r="K39" i="177"/>
  <c r="K38" i="177"/>
  <c r="C39" i="177"/>
  <c r="C38" i="177"/>
  <c r="M30" i="177"/>
  <c r="O25" i="177"/>
  <c r="N25" i="177"/>
  <c r="D25" i="177"/>
  <c r="G44" i="155" s="1"/>
  <c r="J56" i="177"/>
  <c r="J55" i="177"/>
  <c r="K53" i="177"/>
  <c r="K54" i="177" s="1"/>
  <c r="O48" i="177"/>
  <c r="O39" i="177"/>
  <c r="O38" i="177"/>
  <c r="I43" i="155"/>
  <c r="H43" i="155"/>
  <c r="M54" i="176"/>
  <c r="M53" i="176"/>
  <c r="I54" i="176"/>
  <c r="I53" i="176"/>
  <c r="O41" i="176"/>
  <c r="O39" i="176"/>
  <c r="M39" i="176"/>
  <c r="M38" i="176"/>
  <c r="L39" i="176"/>
  <c r="L38" i="176"/>
  <c r="K39" i="176"/>
  <c r="K38" i="176"/>
  <c r="C39" i="176"/>
  <c r="C38" i="176"/>
  <c r="M30" i="176"/>
  <c r="N25" i="176"/>
  <c r="D25" i="176"/>
  <c r="G43" i="155" s="1"/>
  <c r="O25" i="176"/>
  <c r="J56" i="176"/>
  <c r="J55" i="176"/>
  <c r="K53" i="176"/>
  <c r="K54" i="176" s="1"/>
  <c r="O48" i="176"/>
  <c r="O38" i="176"/>
  <c r="I42" i="155"/>
  <c r="H42" i="155"/>
  <c r="M53" i="175"/>
  <c r="M54" i="175" s="1"/>
  <c r="I54" i="175"/>
  <c r="I53" i="175"/>
  <c r="M38" i="175"/>
  <c r="L38" i="175"/>
  <c r="K38" i="175"/>
  <c r="C38" i="175"/>
  <c r="M30" i="175"/>
  <c r="N25" i="175"/>
  <c r="D25" i="175"/>
  <c r="G42" i="155" s="1"/>
  <c r="J56" i="175"/>
  <c r="J55" i="175"/>
  <c r="K53" i="175"/>
  <c r="K54" i="175" s="1"/>
  <c r="O48" i="175"/>
  <c r="C46" i="175"/>
  <c r="O38" i="175"/>
  <c r="O25" i="175"/>
  <c r="I41" i="155"/>
  <c r="H41" i="155"/>
  <c r="M55" i="174"/>
  <c r="I56" i="174"/>
  <c r="I55" i="174"/>
  <c r="O39" i="174"/>
  <c r="O40" i="174"/>
  <c r="O41" i="174"/>
  <c r="O42" i="174"/>
  <c r="M39" i="174"/>
  <c r="M40" i="174"/>
  <c r="M41" i="174"/>
  <c r="M38" i="174"/>
  <c r="L39" i="174"/>
  <c r="L40" i="174"/>
  <c r="L41" i="174"/>
  <c r="L38" i="174"/>
  <c r="K39" i="174"/>
  <c r="K40" i="174"/>
  <c r="K41" i="174"/>
  <c r="K38" i="174"/>
  <c r="C39" i="174"/>
  <c r="C40" i="174"/>
  <c r="C41" i="174"/>
  <c r="C38" i="174"/>
  <c r="M30" i="174"/>
  <c r="N25" i="174"/>
  <c r="D25" i="174"/>
  <c r="G41" i="155" s="1"/>
  <c r="J58" i="174"/>
  <c r="J57" i="174"/>
  <c r="M56" i="174"/>
  <c r="K55" i="174"/>
  <c r="K56" i="174" s="1"/>
  <c r="O25" i="174"/>
  <c r="I40" i="155"/>
  <c r="H40" i="155"/>
  <c r="M54" i="173"/>
  <c r="I55" i="173"/>
  <c r="I54" i="173"/>
  <c r="O42" i="173"/>
  <c r="O39" i="173"/>
  <c r="O40" i="173"/>
  <c r="O41" i="173"/>
  <c r="M39" i="173"/>
  <c r="M40" i="173"/>
  <c r="M41" i="173"/>
  <c r="M38" i="173"/>
  <c r="L39" i="173"/>
  <c r="L40" i="173"/>
  <c r="L41" i="173"/>
  <c r="L38" i="173"/>
  <c r="K39" i="173"/>
  <c r="K40" i="173"/>
  <c r="K41" i="173"/>
  <c r="K38" i="173"/>
  <c r="C39" i="173"/>
  <c r="C40" i="173"/>
  <c r="C41" i="173"/>
  <c r="C38" i="173"/>
  <c r="M30" i="173"/>
  <c r="O25" i="173"/>
  <c r="N25" i="173"/>
  <c r="D25" i="173"/>
  <c r="G40" i="155" s="1"/>
  <c r="J57" i="173"/>
  <c r="J56" i="173"/>
  <c r="M55" i="173"/>
  <c r="K54" i="173"/>
  <c r="K55" i="173" s="1"/>
  <c r="O49" i="173"/>
  <c r="C47" i="173"/>
  <c r="I39" i="155"/>
  <c r="H39" i="155"/>
  <c r="M53" i="172"/>
  <c r="M54" i="172" s="1"/>
  <c r="K53" i="172"/>
  <c r="K54" i="172" s="1"/>
  <c r="I54" i="172"/>
  <c r="I53" i="172"/>
  <c r="M38" i="172"/>
  <c r="O38" i="172" s="1"/>
  <c r="O41" i="172" s="1"/>
  <c r="L38" i="172"/>
  <c r="K38" i="172"/>
  <c r="C38" i="172"/>
  <c r="M30" i="172"/>
  <c r="O25" i="172"/>
  <c r="N25" i="172"/>
  <c r="D25" i="172"/>
  <c r="G39" i="155" s="1"/>
  <c r="J56" i="172"/>
  <c r="J55" i="172"/>
  <c r="O48" i="172"/>
  <c r="C46" i="172"/>
  <c r="I38" i="155"/>
  <c r="H38" i="155"/>
  <c r="M53" i="171"/>
  <c r="M54" i="171" s="1"/>
  <c r="K53" i="171"/>
  <c r="I54" i="171"/>
  <c r="I53" i="171"/>
  <c r="M38" i="171"/>
  <c r="O38" i="171" s="1"/>
  <c r="O41" i="171" s="1"/>
  <c r="L38" i="171"/>
  <c r="K38" i="171"/>
  <c r="C38" i="171"/>
  <c r="M30" i="171"/>
  <c r="O25" i="171"/>
  <c r="N25" i="171"/>
  <c r="D25" i="171"/>
  <c r="G38" i="155" s="1"/>
  <c r="J56" i="171"/>
  <c r="J55" i="171"/>
  <c r="K54" i="171"/>
  <c r="O48" i="171"/>
  <c r="C46" i="171"/>
  <c r="I37" i="155"/>
  <c r="H37" i="155"/>
  <c r="M53" i="170"/>
  <c r="M54" i="170" s="1"/>
  <c r="K53" i="170"/>
  <c r="K54" i="170" s="1"/>
  <c r="I54" i="170"/>
  <c r="I53" i="170"/>
  <c r="O41" i="170"/>
  <c r="O40" i="170"/>
  <c r="M39" i="170"/>
  <c r="M40" i="170"/>
  <c r="M38" i="170"/>
  <c r="L39" i="170"/>
  <c r="L40" i="170"/>
  <c r="L38" i="170"/>
  <c r="K40" i="170"/>
  <c r="C40" i="170"/>
  <c r="M31" i="170"/>
  <c r="M30" i="170"/>
  <c r="L31" i="170"/>
  <c r="J31" i="170"/>
  <c r="C31" i="170"/>
  <c r="O25" i="170"/>
  <c r="N25" i="170"/>
  <c r="D25" i="170"/>
  <c r="G37" i="155" s="1"/>
  <c r="J56" i="170"/>
  <c r="J55" i="170"/>
  <c r="O39" i="170"/>
  <c r="O31" i="170"/>
  <c r="G36" i="155"/>
  <c r="I35" i="155"/>
  <c r="H35" i="155"/>
  <c r="G35" i="155"/>
  <c r="M30" i="169"/>
  <c r="G34" i="155"/>
  <c r="D33" i="155"/>
  <c r="D13" i="155"/>
  <c r="K65" i="155" l="1"/>
  <c r="N65" i="155" s="1"/>
  <c r="K71" i="155"/>
  <c r="N71" i="155" s="1"/>
  <c r="K27" i="155"/>
  <c r="N27" i="155" s="1"/>
  <c r="K50" i="155"/>
  <c r="N50" i="155" s="1"/>
  <c r="K54" i="155"/>
  <c r="N54" i="155" s="1"/>
  <c r="K55" i="155"/>
  <c r="N55" i="155" s="1"/>
  <c r="K63" i="155"/>
  <c r="K64" i="155"/>
  <c r="N64" i="155" s="1"/>
  <c r="K68" i="155"/>
  <c r="N68" i="155" s="1"/>
  <c r="K70" i="155"/>
  <c r="N70" i="155" s="1"/>
  <c r="K66" i="155"/>
  <c r="N66" i="155" s="1"/>
  <c r="K57" i="155"/>
  <c r="N57" i="155" s="1"/>
  <c r="K53" i="155"/>
  <c r="N53" i="155" s="1"/>
  <c r="K51" i="155"/>
  <c r="N51" i="155" s="1"/>
  <c r="O30" i="181"/>
  <c r="O33" i="181" s="1"/>
  <c r="O41" i="180"/>
  <c r="O38" i="179"/>
  <c r="O41" i="177"/>
  <c r="O41" i="175"/>
  <c r="O38" i="174"/>
  <c r="O43" i="174"/>
  <c r="O38" i="173"/>
  <c r="O38" i="170"/>
  <c r="M53" i="169"/>
  <c r="I53" i="169"/>
  <c r="O25" i="169"/>
  <c r="N25" i="169"/>
  <c r="D25" i="169"/>
  <c r="J56" i="169"/>
  <c r="J55" i="169"/>
  <c r="K53" i="169"/>
  <c r="G30" i="155"/>
  <c r="G23" i="155"/>
  <c r="I31" i="155"/>
  <c r="H31" i="155"/>
  <c r="M53" i="168"/>
  <c r="I54" i="168"/>
  <c r="I53" i="168"/>
  <c r="L46" i="168"/>
  <c r="K46" i="168"/>
  <c r="M39" i="168"/>
  <c r="M38" i="168"/>
  <c r="L39" i="168"/>
  <c r="L38" i="168"/>
  <c r="K39" i="168"/>
  <c r="K38" i="168"/>
  <c r="C39" i="168"/>
  <c r="C38" i="168"/>
  <c r="M31" i="168"/>
  <c r="M30" i="168"/>
  <c r="L31" i="168"/>
  <c r="O25" i="168"/>
  <c r="N25" i="168"/>
  <c r="D25" i="168"/>
  <c r="G31" i="155" s="1"/>
  <c r="J56" i="168"/>
  <c r="J55" i="168"/>
  <c r="M54" i="168"/>
  <c r="K53" i="168"/>
  <c r="K54" i="168" s="1"/>
  <c r="O39" i="168"/>
  <c r="O38" i="168"/>
  <c r="I29" i="155"/>
  <c r="H29" i="155"/>
  <c r="G29" i="155"/>
  <c r="M53" i="167"/>
  <c r="I54" i="167"/>
  <c r="I53" i="167"/>
  <c r="C46" i="167"/>
  <c r="O40" i="167"/>
  <c r="M39" i="167"/>
  <c r="M40" i="167"/>
  <c r="M38" i="167"/>
  <c r="O38" i="167" s="1"/>
  <c r="L39" i="167"/>
  <c r="L40" i="167"/>
  <c r="L38" i="167"/>
  <c r="K39" i="167"/>
  <c r="K40" i="167"/>
  <c r="K38" i="167"/>
  <c r="C39" i="167"/>
  <c r="C40" i="167"/>
  <c r="C38" i="167"/>
  <c r="M31" i="167"/>
  <c r="M30" i="167"/>
  <c r="O25" i="167"/>
  <c r="N25" i="167"/>
  <c r="D25" i="167"/>
  <c r="J56" i="167"/>
  <c r="J55" i="167"/>
  <c r="M54" i="167"/>
  <c r="K53" i="167"/>
  <c r="K54" i="167" s="1"/>
  <c r="O48" i="167"/>
  <c r="O39" i="167"/>
  <c r="I28" i="155"/>
  <c r="H28" i="155"/>
  <c r="G28" i="155"/>
  <c r="M53" i="166"/>
  <c r="I54" i="166"/>
  <c r="I53" i="166"/>
  <c r="O39" i="166"/>
  <c r="M39" i="166"/>
  <c r="M38" i="166"/>
  <c r="L39" i="166"/>
  <c r="L38" i="166"/>
  <c r="K39" i="166"/>
  <c r="K38" i="166"/>
  <c r="C39" i="166"/>
  <c r="C38" i="166"/>
  <c r="M30" i="166"/>
  <c r="C24" i="110"/>
  <c r="N25" i="166" s="1"/>
  <c r="O25" i="166"/>
  <c r="D25" i="166"/>
  <c r="J56" i="166"/>
  <c r="J55" i="166"/>
  <c r="M54" i="166"/>
  <c r="K53" i="166"/>
  <c r="K54" i="166" s="1"/>
  <c r="O48" i="166"/>
  <c r="I26" i="155"/>
  <c r="H26" i="155"/>
  <c r="M40" i="164"/>
  <c r="M41" i="164"/>
  <c r="O41" i="164" s="1"/>
  <c r="M42" i="164"/>
  <c r="M43" i="164"/>
  <c r="O43" i="164" s="1"/>
  <c r="M44" i="164"/>
  <c r="M45" i="164"/>
  <c r="O45" i="164" s="1"/>
  <c r="M39" i="164"/>
  <c r="M60" i="164"/>
  <c r="K60" i="164"/>
  <c r="I61" i="164"/>
  <c r="I60" i="164"/>
  <c r="L53" i="164"/>
  <c r="K53" i="164"/>
  <c r="O39" i="164"/>
  <c r="O40" i="164"/>
  <c r="O42" i="164"/>
  <c r="O44" i="164"/>
  <c r="M38" i="164"/>
  <c r="L39" i="164"/>
  <c r="L40" i="164"/>
  <c r="L41" i="164"/>
  <c r="L42" i="164"/>
  <c r="L43" i="164"/>
  <c r="L44" i="164"/>
  <c r="L45" i="164"/>
  <c r="L38" i="164"/>
  <c r="K39" i="164"/>
  <c r="K40" i="164"/>
  <c r="K41" i="164"/>
  <c r="K42" i="164"/>
  <c r="K43" i="164"/>
  <c r="K38" i="164"/>
  <c r="C39" i="164"/>
  <c r="C40" i="164"/>
  <c r="C41" i="164"/>
  <c r="C42" i="164"/>
  <c r="C43" i="164"/>
  <c r="C38" i="164"/>
  <c r="M31" i="164"/>
  <c r="M30" i="164"/>
  <c r="O25" i="164"/>
  <c r="N25" i="164"/>
  <c r="D25" i="164"/>
  <c r="G26" i="155" s="1"/>
  <c r="J63" i="164"/>
  <c r="J62" i="164"/>
  <c r="M61" i="164"/>
  <c r="K61" i="164"/>
  <c r="I25" i="155"/>
  <c r="H25" i="155"/>
  <c r="M53" i="163"/>
  <c r="I54" i="163"/>
  <c r="I53" i="163"/>
  <c r="L38" i="163"/>
  <c r="M30" i="163"/>
  <c r="O25" i="163"/>
  <c r="N25" i="163"/>
  <c r="J56" i="163"/>
  <c r="J55" i="163"/>
  <c r="M54" i="163"/>
  <c r="K53" i="163"/>
  <c r="K54" i="163" s="1"/>
  <c r="I24" i="155"/>
  <c r="H24" i="155"/>
  <c r="M53" i="162"/>
  <c r="I54" i="162"/>
  <c r="I53" i="162"/>
  <c r="L46" i="162"/>
  <c r="K46" i="162"/>
  <c r="L39" i="162"/>
  <c r="L38" i="162"/>
  <c r="M31" i="162"/>
  <c r="M30" i="162"/>
  <c r="O25" i="162"/>
  <c r="N25" i="162"/>
  <c r="J56" i="162"/>
  <c r="J55" i="162"/>
  <c r="M54" i="162"/>
  <c r="K53" i="162"/>
  <c r="K54" i="162" s="1"/>
  <c r="H22" i="155"/>
  <c r="M53" i="161"/>
  <c r="I54" i="161"/>
  <c r="I53" i="161"/>
  <c r="L46" i="161"/>
  <c r="K46" i="161"/>
  <c r="M39" i="161"/>
  <c r="M40" i="161"/>
  <c r="M38" i="161"/>
  <c r="L39" i="161"/>
  <c r="L40" i="161"/>
  <c r="L38" i="161"/>
  <c r="M31" i="161"/>
  <c r="M30" i="161"/>
  <c r="O25" i="161"/>
  <c r="N25" i="161"/>
  <c r="J56" i="161"/>
  <c r="J55" i="161"/>
  <c r="M54" i="161"/>
  <c r="K53" i="161"/>
  <c r="K54" i="161" s="1"/>
  <c r="O40" i="161"/>
  <c r="O39" i="161"/>
  <c r="G18" i="155"/>
  <c r="I22" i="155"/>
  <c r="I21" i="155"/>
  <c r="H21" i="155"/>
  <c r="O40" i="160"/>
  <c r="M40" i="160"/>
  <c r="M39" i="160"/>
  <c r="M38" i="160"/>
  <c r="O38" i="160" s="1"/>
  <c r="L39" i="160"/>
  <c r="L40" i="160"/>
  <c r="L38" i="160"/>
  <c r="M53" i="160"/>
  <c r="I54" i="160"/>
  <c r="I53" i="160"/>
  <c r="M30" i="160"/>
  <c r="O25" i="160"/>
  <c r="N25" i="160"/>
  <c r="J56" i="160"/>
  <c r="J55" i="160"/>
  <c r="M54" i="160"/>
  <c r="K53" i="160"/>
  <c r="K54" i="160" s="1"/>
  <c r="O39" i="160"/>
  <c r="I20" i="155"/>
  <c r="H20" i="155"/>
  <c r="M53" i="159"/>
  <c r="M54" i="159" s="1"/>
  <c r="I54" i="159"/>
  <c r="I53" i="159"/>
  <c r="L46" i="159"/>
  <c r="K46" i="159"/>
  <c r="M39" i="159"/>
  <c r="O39" i="159" s="1"/>
  <c r="M38" i="159"/>
  <c r="L39" i="159"/>
  <c r="L38" i="159"/>
  <c r="O38" i="159" s="1"/>
  <c r="M31" i="159"/>
  <c r="M30" i="159"/>
  <c r="O25" i="159"/>
  <c r="N25" i="159"/>
  <c r="J56" i="159"/>
  <c r="J55" i="159"/>
  <c r="K53" i="159"/>
  <c r="K54" i="159" s="1"/>
  <c r="I19" i="155"/>
  <c r="H19" i="155"/>
  <c r="M54" i="158"/>
  <c r="M53" i="158"/>
  <c r="I54" i="158"/>
  <c r="I53" i="158"/>
  <c r="L46" i="158"/>
  <c r="K46" i="158"/>
  <c r="M39" i="158"/>
  <c r="M40" i="158"/>
  <c r="M38" i="158"/>
  <c r="O38" i="158" s="1"/>
  <c r="L39" i="158"/>
  <c r="L40" i="158"/>
  <c r="L38" i="158"/>
  <c r="M31" i="158"/>
  <c r="M30" i="158"/>
  <c r="O25" i="158"/>
  <c r="N25" i="158"/>
  <c r="G14" i="155"/>
  <c r="J56" i="158"/>
  <c r="J55" i="158"/>
  <c r="K53" i="158"/>
  <c r="K54" i="158" s="1"/>
  <c r="O39" i="158"/>
  <c r="I17" i="155"/>
  <c r="I16" i="155"/>
  <c r="I15" i="155"/>
  <c r="H17" i="155"/>
  <c r="M54" i="157"/>
  <c r="M53" i="157"/>
  <c r="K54" i="157"/>
  <c r="I54" i="157"/>
  <c r="I53" i="157"/>
  <c r="L46" i="157"/>
  <c r="K46" i="157"/>
  <c r="M39" i="157"/>
  <c r="M38" i="157"/>
  <c r="O38" i="157" s="1"/>
  <c r="L39" i="157"/>
  <c r="L40" i="157"/>
  <c r="L38" i="157"/>
  <c r="K38" i="157"/>
  <c r="C38" i="157"/>
  <c r="M31" i="157"/>
  <c r="M30" i="157"/>
  <c r="O25" i="157"/>
  <c r="N25" i="157"/>
  <c r="J56" i="157"/>
  <c r="J55" i="157"/>
  <c r="K53" i="157"/>
  <c r="H16" i="155"/>
  <c r="M30" i="156"/>
  <c r="M53" i="156"/>
  <c r="M38" i="156"/>
  <c r="L39" i="156"/>
  <c r="L38" i="156"/>
  <c r="O38" i="156" s="1"/>
  <c r="O25" i="156"/>
  <c r="N25" i="156"/>
  <c r="J56" i="156"/>
  <c r="J55" i="156"/>
  <c r="K53" i="156"/>
  <c r="O40" i="156"/>
  <c r="M40" i="156"/>
  <c r="H15" i="155"/>
  <c r="N25" i="154"/>
  <c r="O25" i="154"/>
  <c r="M54" i="154"/>
  <c r="M53" i="154"/>
  <c r="K54" i="154"/>
  <c r="K53" i="154"/>
  <c r="J55" i="154"/>
  <c r="J56" i="154"/>
  <c r="I53" i="154"/>
  <c r="K46" i="154"/>
  <c r="O40" i="154"/>
  <c r="O38" i="154"/>
  <c r="M40" i="154"/>
  <c r="M38" i="154"/>
  <c r="M31" i="154"/>
  <c r="M32" i="154"/>
  <c r="M30" i="154"/>
  <c r="D15" i="110"/>
  <c r="I16" i="152" s="1"/>
  <c r="D40" i="153"/>
  <c r="G20" i="153"/>
  <c r="G19" i="153"/>
  <c r="G20" i="132"/>
  <c r="G19" i="134"/>
  <c r="K45" i="153"/>
  <c r="J45" i="153"/>
  <c r="K44" i="153"/>
  <c r="J44" i="153"/>
  <c r="K43" i="153"/>
  <c r="J43" i="153"/>
  <c r="K42" i="153"/>
  <c r="J42" i="153"/>
  <c r="K41" i="153"/>
  <c r="J41" i="153"/>
  <c r="K40" i="153"/>
  <c r="A40" i="153"/>
  <c r="C40" i="153" s="1"/>
  <c r="K39" i="153"/>
  <c r="K46" i="153" s="1"/>
  <c r="K36" i="153"/>
  <c r="J36" i="153"/>
  <c r="H36" i="153"/>
  <c r="J35" i="153"/>
  <c r="J34" i="153"/>
  <c r="J33" i="153"/>
  <c r="J32" i="153"/>
  <c r="K28" i="153"/>
  <c r="J28" i="153"/>
  <c r="K27" i="153"/>
  <c r="J27" i="153"/>
  <c r="K26" i="153"/>
  <c r="J26" i="153"/>
  <c r="K25" i="153"/>
  <c r="J25" i="153"/>
  <c r="K24" i="153"/>
  <c r="J24" i="153"/>
  <c r="K23" i="153"/>
  <c r="J23" i="153"/>
  <c r="K22" i="153"/>
  <c r="J22" i="153"/>
  <c r="K21" i="153"/>
  <c r="J21" i="153"/>
  <c r="K20" i="153"/>
  <c r="K19" i="153"/>
  <c r="K15" i="153"/>
  <c r="J15" i="153"/>
  <c r="K14" i="153"/>
  <c r="J14" i="153"/>
  <c r="K13" i="153"/>
  <c r="J13" i="153"/>
  <c r="K12" i="153"/>
  <c r="J12" i="153"/>
  <c r="K11" i="153"/>
  <c r="J11" i="153"/>
  <c r="K10" i="153"/>
  <c r="G10" i="153"/>
  <c r="H16" i="153" s="1"/>
  <c r="A2" i="153"/>
  <c r="I89" i="152"/>
  <c r="I88" i="152"/>
  <c r="I86" i="152"/>
  <c r="I83" i="152"/>
  <c r="I82" i="152"/>
  <c r="I81" i="152"/>
  <c r="I80" i="152"/>
  <c r="I71" i="152"/>
  <c r="I70" i="152"/>
  <c r="I69" i="152"/>
  <c r="I67" i="152"/>
  <c r="I66" i="152"/>
  <c r="I65" i="152"/>
  <c r="I62" i="152"/>
  <c r="I63" i="152"/>
  <c r="I61" i="152"/>
  <c r="I52" i="152"/>
  <c r="I51" i="152"/>
  <c r="I50" i="152"/>
  <c r="I49" i="152"/>
  <c r="I48" i="152"/>
  <c r="I47" i="152"/>
  <c r="I46" i="152"/>
  <c r="I45" i="152"/>
  <c r="I44" i="152"/>
  <c r="I42" i="152"/>
  <c r="I28" i="152"/>
  <c r="I26" i="152"/>
  <c r="I25" i="152"/>
  <c r="I24" i="152"/>
  <c r="I23" i="152"/>
  <c r="I22" i="152"/>
  <c r="I21" i="152"/>
  <c r="I19" i="152"/>
  <c r="I18" i="152"/>
  <c r="I17" i="152"/>
  <c r="I12" i="152"/>
  <c r="I11" i="152"/>
  <c r="I10" i="152"/>
  <c r="K97" i="152"/>
  <c r="K98" i="152"/>
  <c r="K99" i="152" s="1"/>
  <c r="K96" i="152"/>
  <c r="K39" i="152"/>
  <c r="K58" i="152" s="1"/>
  <c r="K77" i="152" s="1"/>
  <c r="J39" i="152"/>
  <c r="J58" i="152" s="1"/>
  <c r="J77" i="152" s="1"/>
  <c r="E39" i="152"/>
  <c r="E58" i="152" s="1"/>
  <c r="E77" i="152" s="1"/>
  <c r="F39" i="152"/>
  <c r="F58" i="152" s="1"/>
  <c r="F77" i="152" s="1"/>
  <c r="E38" i="152"/>
  <c r="E57" i="152" s="1"/>
  <c r="E76" i="152" s="1"/>
  <c r="D39" i="152"/>
  <c r="D58" i="152" s="1"/>
  <c r="D77" i="152" s="1"/>
  <c r="N63" i="155" l="1"/>
  <c r="K72" i="155"/>
  <c r="O41" i="169"/>
  <c r="O41" i="168"/>
  <c r="O41" i="167"/>
  <c r="O48" i="164"/>
  <c r="O38" i="161"/>
  <c r="O41" i="161"/>
  <c r="O41" i="160"/>
  <c r="O41" i="159"/>
  <c r="K16" i="153"/>
  <c r="J10" i="153"/>
  <c r="J16" i="153" s="1"/>
  <c r="J20" i="153"/>
  <c r="H29" i="153"/>
  <c r="K29" i="153"/>
  <c r="J39" i="153"/>
  <c r="E40" i="153"/>
  <c r="G40" i="153" s="1"/>
  <c r="J19" i="153"/>
  <c r="J29" i="153" s="1"/>
  <c r="G88" i="152"/>
  <c r="G83" i="152"/>
  <c r="G82" i="152"/>
  <c r="G81" i="152"/>
  <c r="G80" i="152"/>
  <c r="G69" i="152"/>
  <c r="G65" i="152"/>
  <c r="G61" i="152"/>
  <c r="G51" i="152"/>
  <c r="G50" i="152"/>
  <c r="G49" i="152"/>
  <c r="G48" i="152"/>
  <c r="G71" i="152" s="1"/>
  <c r="G47" i="152"/>
  <c r="G70" i="152" s="1"/>
  <c r="H46" i="152"/>
  <c r="G46" i="152"/>
  <c r="G45" i="152"/>
  <c r="H44" i="152"/>
  <c r="H88" i="152" s="1"/>
  <c r="G44" i="152"/>
  <c r="G66" i="152" s="1"/>
  <c r="H28" i="152"/>
  <c r="G28" i="152"/>
  <c r="G26" i="152"/>
  <c r="H25" i="152"/>
  <c r="G25" i="152"/>
  <c r="H24" i="152"/>
  <c r="G24" i="152"/>
  <c r="H23" i="152"/>
  <c r="G23" i="152"/>
  <c r="H22" i="152"/>
  <c r="G22" i="152"/>
  <c r="H21" i="152"/>
  <c r="H26" i="152" s="1"/>
  <c r="G21" i="152"/>
  <c r="H19" i="152"/>
  <c r="H83" i="152" s="1"/>
  <c r="G19" i="152"/>
  <c r="H18" i="152"/>
  <c r="H82" i="152" s="1"/>
  <c r="G18" i="152"/>
  <c r="M17" i="152"/>
  <c r="P17" i="152"/>
  <c r="H17" i="152"/>
  <c r="H81" i="152" s="1"/>
  <c r="G17" i="152"/>
  <c r="G63" i="152" s="1"/>
  <c r="M16" i="152"/>
  <c r="P16" i="152"/>
  <c r="P121" i="152" s="1"/>
  <c r="P122" i="152" s="1"/>
  <c r="H16" i="152"/>
  <c r="H80" i="152" s="1"/>
  <c r="G16" i="152"/>
  <c r="G62" i="152" s="1"/>
  <c r="H12" i="152"/>
  <c r="G12" i="152"/>
  <c r="H11" i="152"/>
  <c r="G11" i="152"/>
  <c r="M10" i="152"/>
  <c r="P10" i="152"/>
  <c r="H10" i="152"/>
  <c r="G10" i="152"/>
  <c r="D41" i="110"/>
  <c r="E33" i="120"/>
  <c r="D22" i="110" s="1"/>
  <c r="N72" i="155" l="1"/>
  <c r="J40" i="153"/>
  <c r="J46" i="153" s="1"/>
  <c r="J48" i="153" s="1"/>
  <c r="J54" i="153" s="1"/>
  <c r="H46" i="153"/>
  <c r="H48" i="153" s="1"/>
  <c r="U10" i="152"/>
  <c r="T10" i="152" s="1"/>
  <c r="U16" i="152"/>
  <c r="T16" i="152" s="1"/>
  <c r="T121" i="152" s="1"/>
  <c r="O17" i="152"/>
  <c r="Q17" i="152"/>
  <c r="U17" i="152"/>
  <c r="T17" i="152" s="1"/>
  <c r="N17" i="152"/>
  <c r="D18" i="110"/>
  <c r="D17" i="110"/>
  <c r="D16" i="110"/>
  <c r="H15" i="148"/>
  <c r="F15" i="148"/>
  <c r="D15" i="148"/>
  <c r="B15" i="148"/>
  <c r="E42" i="151"/>
  <c r="E40" i="151"/>
  <c r="G40" i="151" s="1"/>
  <c r="E32" i="151"/>
  <c r="E36" i="151" s="1"/>
  <c r="B32" i="151"/>
  <c r="E67" i="151"/>
  <c r="E68" i="151" s="1"/>
  <c r="E53" i="151"/>
  <c r="E54" i="151" s="1"/>
  <c r="H42" i="151"/>
  <c r="H40" i="151"/>
  <c r="F37" i="151"/>
  <c r="F36" i="151"/>
  <c r="E22" i="151"/>
  <c r="E21" i="151"/>
  <c r="E14" i="151"/>
  <c r="E13" i="151"/>
  <c r="E12" i="151"/>
  <c r="E11" i="151"/>
  <c r="E10" i="151"/>
  <c r="E9" i="151"/>
  <c r="E15" i="151" s="1"/>
  <c r="C16" i="150"/>
  <c r="D9" i="110" s="1"/>
  <c r="C15" i="150"/>
  <c r="A12" i="88"/>
  <c r="E59" i="146"/>
  <c r="E109" i="143"/>
  <c r="G109" i="143" s="1"/>
  <c r="F10" i="148" s="1"/>
  <c r="F36" i="88"/>
  <c r="E34" i="147"/>
  <c r="D34" i="147"/>
  <c r="D21" i="110"/>
  <c r="D20" i="110"/>
  <c r="L10" i="148"/>
  <c r="J10" i="148"/>
  <c r="E136" i="143"/>
  <c r="E137" i="143" s="1"/>
  <c r="E123" i="143"/>
  <c r="E122" i="143"/>
  <c r="H12" i="148"/>
  <c r="H11" i="148"/>
  <c r="H10" i="148"/>
  <c r="F12" i="148"/>
  <c r="G49" i="145"/>
  <c r="G47" i="145"/>
  <c r="F11" i="148"/>
  <c r="H55" i="144"/>
  <c r="G55" i="144"/>
  <c r="H53" i="144"/>
  <c r="G53" i="144"/>
  <c r="H111" i="143"/>
  <c r="G111" i="143"/>
  <c r="H109" i="143"/>
  <c r="D12" i="148"/>
  <c r="D11" i="148"/>
  <c r="C16" i="148"/>
  <c r="B12" i="148"/>
  <c r="B11" i="148"/>
  <c r="H57" i="147"/>
  <c r="E53" i="147"/>
  <c r="G53" i="147" s="1"/>
  <c r="F14" i="148" s="1"/>
  <c r="B45" i="147"/>
  <c r="H55" i="147"/>
  <c r="H53" i="147"/>
  <c r="F50" i="147"/>
  <c r="F49" i="147"/>
  <c r="E33" i="147"/>
  <c r="E22" i="147"/>
  <c r="E25" i="147" s="1"/>
  <c r="E55" i="147" s="1"/>
  <c r="G55" i="147" s="1"/>
  <c r="H14" i="148" s="1"/>
  <c r="E13" i="147"/>
  <c r="E15" i="147" s="1"/>
  <c r="E45" i="147" s="1"/>
  <c r="E49" i="147" s="1"/>
  <c r="E50" i="147" s="1"/>
  <c r="G50" i="147" s="1"/>
  <c r="D14" i="148" s="1"/>
  <c r="D62" i="110" s="1"/>
  <c r="E12" i="147"/>
  <c r="H61" i="146"/>
  <c r="H59" i="146"/>
  <c r="G59" i="146"/>
  <c r="F13" i="148" s="1"/>
  <c r="D81" i="110" s="1"/>
  <c r="B51" i="146"/>
  <c r="F56" i="146"/>
  <c r="F55" i="146"/>
  <c r="D41" i="146"/>
  <c r="E41" i="146" s="1"/>
  <c r="E43" i="146"/>
  <c r="E44" i="146" s="1"/>
  <c r="E61" i="146" s="1"/>
  <c r="G61" i="146" s="1"/>
  <c r="H13" i="148" s="1"/>
  <c r="D82" i="110" s="1"/>
  <c r="E42" i="146"/>
  <c r="E34" i="146"/>
  <c r="E32" i="146"/>
  <c r="E31" i="146"/>
  <c r="E30" i="146"/>
  <c r="E29" i="146"/>
  <c r="E28" i="146"/>
  <c r="E24" i="146"/>
  <c r="E23" i="146"/>
  <c r="E21" i="146"/>
  <c r="E18" i="146"/>
  <c r="L15" i="146"/>
  <c r="E27" i="146"/>
  <c r="E26" i="146"/>
  <c r="E25" i="146"/>
  <c r="E22" i="146"/>
  <c r="E20" i="146"/>
  <c r="E19" i="146"/>
  <c r="E17" i="146"/>
  <c r="E16" i="146"/>
  <c r="E15" i="146"/>
  <c r="E14" i="146"/>
  <c r="E49" i="145"/>
  <c r="E47" i="145"/>
  <c r="E39" i="145"/>
  <c r="B39" i="145"/>
  <c r="F43" i="145"/>
  <c r="F44" i="145" s="1"/>
  <c r="E43" i="145"/>
  <c r="E30" i="145"/>
  <c r="E31" i="145"/>
  <c r="D29" i="145"/>
  <c r="E29" i="145" s="1"/>
  <c r="E32" i="145" s="1"/>
  <c r="E22" i="145"/>
  <c r="E19" i="145"/>
  <c r="E11" i="145"/>
  <c r="E12" i="145"/>
  <c r="E13" i="145"/>
  <c r="E14" i="145"/>
  <c r="E15" i="145"/>
  <c r="E16" i="145"/>
  <c r="E17" i="145"/>
  <c r="E18" i="145"/>
  <c r="E10" i="145"/>
  <c r="E55" i="144"/>
  <c r="E53" i="144"/>
  <c r="B45" i="144"/>
  <c r="F50" i="144"/>
  <c r="F49" i="144"/>
  <c r="E37" i="144"/>
  <c r="E39" i="144" s="1"/>
  <c r="E30" i="144"/>
  <c r="E29" i="144"/>
  <c r="E28" i="144"/>
  <c r="E27" i="144"/>
  <c r="E26" i="144"/>
  <c r="E25" i="144"/>
  <c r="E24" i="144"/>
  <c r="E82" i="143"/>
  <c r="E81" i="143"/>
  <c r="E23" i="144"/>
  <c r="E31" i="144" s="1"/>
  <c r="E45" i="144" s="1"/>
  <c r="E49" i="144" s="1"/>
  <c r="E50" i="144" s="1"/>
  <c r="G50" i="144" s="1"/>
  <c r="E22" i="144"/>
  <c r="E83" i="143"/>
  <c r="E84" i="143"/>
  <c r="E85" i="143"/>
  <c r="E91" i="143"/>
  <c r="E90" i="143"/>
  <c r="E92" i="143" s="1"/>
  <c r="E46" i="143"/>
  <c r="E47" i="143" s="1"/>
  <c r="E33" i="143"/>
  <c r="E32" i="143"/>
  <c r="F105" i="143"/>
  <c r="F106" i="143" s="1"/>
  <c r="B103" i="143"/>
  <c r="B102" i="143"/>
  <c r="B101" i="143"/>
  <c r="E77" i="143"/>
  <c r="E78" i="143"/>
  <c r="E79" i="143"/>
  <c r="E73" i="143"/>
  <c r="E74" i="143"/>
  <c r="E75" i="143"/>
  <c r="E76" i="143"/>
  <c r="E70" i="143"/>
  <c r="E60" i="143"/>
  <c r="E68" i="143"/>
  <c r="E69" i="143"/>
  <c r="E71" i="143"/>
  <c r="E72" i="143"/>
  <c r="E64" i="143"/>
  <c r="E65" i="143"/>
  <c r="E66" i="143"/>
  <c r="E67" i="143"/>
  <c r="E63" i="143"/>
  <c r="E62" i="143"/>
  <c r="E61" i="143"/>
  <c r="E59" i="143"/>
  <c r="E41" i="143"/>
  <c r="E40" i="143"/>
  <c r="E39" i="143"/>
  <c r="E38" i="143"/>
  <c r="E42" i="143" s="1"/>
  <c r="E102" i="143" s="1"/>
  <c r="E28" i="143"/>
  <c r="E27" i="143"/>
  <c r="E26" i="143"/>
  <c r="E25" i="143"/>
  <c r="E29" i="143" s="1"/>
  <c r="E101" i="143" s="1"/>
  <c r="E12" i="143"/>
  <c r="E14" i="143"/>
  <c r="E10" i="143"/>
  <c r="E11" i="143"/>
  <c r="E13" i="143"/>
  <c r="E9" i="143"/>
  <c r="D40" i="134"/>
  <c r="D40" i="133"/>
  <c r="N10" i="133"/>
  <c r="A39" i="132"/>
  <c r="O9" i="132"/>
  <c r="D40" i="131"/>
  <c r="O9" i="131"/>
  <c r="D37" i="112"/>
  <c r="O10" i="112"/>
  <c r="D37" i="80"/>
  <c r="O9" i="80"/>
  <c r="D37" i="88"/>
  <c r="O9" i="88"/>
  <c r="F37" i="130"/>
  <c r="D37" i="130"/>
  <c r="O9" i="130"/>
  <c r="D37" i="141"/>
  <c r="N9" i="141"/>
  <c r="D37" i="140"/>
  <c r="N8" i="140"/>
  <c r="D37" i="139"/>
  <c r="N8" i="139"/>
  <c r="D37" i="138"/>
  <c r="O9" i="138"/>
  <c r="D37" i="137"/>
  <c r="D37" i="136"/>
  <c r="D37" i="135"/>
  <c r="E20" i="113"/>
  <c r="F37" i="113"/>
  <c r="G11" i="113"/>
  <c r="D37" i="113"/>
  <c r="P47" i="142"/>
  <c r="N47" i="142"/>
  <c r="P46" i="142"/>
  <c r="N46" i="142"/>
  <c r="P45" i="142"/>
  <c r="N45" i="142"/>
  <c r="P44" i="142"/>
  <c r="N44" i="142"/>
  <c r="P43" i="142"/>
  <c r="N43" i="142"/>
  <c r="P42" i="142"/>
  <c r="N42" i="142"/>
  <c r="P41" i="142"/>
  <c r="N41" i="142"/>
  <c r="P40" i="142"/>
  <c r="N40" i="142"/>
  <c r="P39" i="142"/>
  <c r="P38" i="142"/>
  <c r="N38" i="142"/>
  <c r="O38" i="142" s="1"/>
  <c r="P37" i="142"/>
  <c r="O37" i="142"/>
  <c r="N37" i="142"/>
  <c r="P36" i="142"/>
  <c r="N36" i="142"/>
  <c r="O36" i="142" s="1"/>
  <c r="P35" i="142"/>
  <c r="A34" i="142"/>
  <c r="P34" i="142" s="1"/>
  <c r="A33" i="142"/>
  <c r="P33" i="142" s="1"/>
  <c r="P32" i="142"/>
  <c r="N32" i="142"/>
  <c r="P31" i="142"/>
  <c r="N31" i="142"/>
  <c r="P30" i="142"/>
  <c r="N30" i="142"/>
  <c r="P29" i="142"/>
  <c r="P28" i="142"/>
  <c r="P27" i="142"/>
  <c r="N27" i="142"/>
  <c r="P26" i="142"/>
  <c r="N26" i="142"/>
  <c r="P25" i="142"/>
  <c r="N25" i="142"/>
  <c r="P24" i="142"/>
  <c r="N24" i="142"/>
  <c r="O24" i="142" s="1"/>
  <c r="P23" i="142"/>
  <c r="O23" i="142"/>
  <c r="N23" i="142"/>
  <c r="P22" i="142"/>
  <c r="N22" i="142"/>
  <c r="O22" i="142" s="1"/>
  <c r="N21" i="142"/>
  <c r="A21" i="142"/>
  <c r="P21" i="142" s="1"/>
  <c r="N20" i="142"/>
  <c r="A20" i="142"/>
  <c r="P20" i="142" s="1"/>
  <c r="P19" i="142"/>
  <c r="O19" i="142"/>
  <c r="N19" i="142"/>
  <c r="P18" i="142"/>
  <c r="N18" i="142"/>
  <c r="P17" i="142"/>
  <c r="N17" i="142"/>
  <c r="K16" i="142"/>
  <c r="G16" i="142"/>
  <c r="N16" i="142" s="1"/>
  <c r="O16" i="142" s="1"/>
  <c r="A16" i="142"/>
  <c r="P16" i="142" s="1"/>
  <c r="N15" i="142"/>
  <c r="O15" i="142" s="1"/>
  <c r="A15" i="142"/>
  <c r="P15" i="142" s="1"/>
  <c r="P14" i="142"/>
  <c r="N14" i="142"/>
  <c r="O14" i="142" s="1"/>
  <c r="G14" i="142"/>
  <c r="A13" i="142"/>
  <c r="P13" i="142" s="1"/>
  <c r="A12" i="142"/>
  <c r="P12" i="142" s="1"/>
  <c r="A11" i="142"/>
  <c r="P11" i="142" s="1"/>
  <c r="B50" i="110"/>
  <c r="K57" i="141"/>
  <c r="F37" i="141"/>
  <c r="A37" i="141"/>
  <c r="A36" i="141"/>
  <c r="K33" i="141"/>
  <c r="H33" i="141"/>
  <c r="G20" i="141"/>
  <c r="G19" i="141"/>
  <c r="A10" i="141"/>
  <c r="J7" i="141"/>
  <c r="A2" i="141"/>
  <c r="B49" i="110"/>
  <c r="F37" i="140"/>
  <c r="A37" i="140"/>
  <c r="A36" i="140"/>
  <c r="K33" i="140"/>
  <c r="H33" i="140"/>
  <c r="G20" i="140"/>
  <c r="F19" i="140"/>
  <c r="A10" i="140"/>
  <c r="J7" i="140"/>
  <c r="A2" i="140"/>
  <c r="B48" i="110"/>
  <c r="F37" i="139"/>
  <c r="A37" i="139"/>
  <c r="A36" i="139"/>
  <c r="K33" i="139"/>
  <c r="H33" i="139"/>
  <c r="G19" i="139"/>
  <c r="A10" i="139"/>
  <c r="J7" i="139"/>
  <c r="K42" i="139" s="1"/>
  <c r="A2" i="139"/>
  <c r="B44" i="110"/>
  <c r="B47" i="110"/>
  <c r="F37" i="138"/>
  <c r="A37" i="138"/>
  <c r="C56" i="174" s="1"/>
  <c r="A36" i="138"/>
  <c r="K33" i="138"/>
  <c r="H33" i="138"/>
  <c r="G22" i="138"/>
  <c r="G21" i="138"/>
  <c r="G20" i="138"/>
  <c r="G19" i="138"/>
  <c r="A10" i="138"/>
  <c r="J7" i="138"/>
  <c r="K42" i="138" s="1"/>
  <c r="A2" i="138"/>
  <c r="B46" i="110"/>
  <c r="F37" i="137"/>
  <c r="A37" i="137"/>
  <c r="C55" i="173" s="1"/>
  <c r="A36" i="137"/>
  <c r="K33" i="137"/>
  <c r="H33" i="137"/>
  <c r="F22" i="137"/>
  <c r="G22" i="137"/>
  <c r="G21" i="137"/>
  <c r="G20" i="137"/>
  <c r="G19" i="137"/>
  <c r="A10" i="137"/>
  <c r="J7" i="137"/>
  <c r="K21" i="137" s="1"/>
  <c r="A2" i="137"/>
  <c r="B45" i="110"/>
  <c r="F37" i="136"/>
  <c r="A37" i="136"/>
  <c r="A36" i="136"/>
  <c r="K33" i="136"/>
  <c r="H33" i="136"/>
  <c r="G19" i="136"/>
  <c r="A10" i="136"/>
  <c r="J7" i="136"/>
  <c r="K42" i="136" s="1"/>
  <c r="A2" i="136"/>
  <c r="A2" i="135"/>
  <c r="J7" i="135"/>
  <c r="J11" i="135" s="1"/>
  <c r="A10" i="135"/>
  <c r="K10" i="135"/>
  <c r="G19" i="135"/>
  <c r="J25" i="135"/>
  <c r="H33" i="135"/>
  <c r="K33" i="135"/>
  <c r="A36" i="135"/>
  <c r="A37" i="135"/>
  <c r="F37" i="135"/>
  <c r="J39" i="135"/>
  <c r="C39" i="132" l="1"/>
  <c r="C53" i="180"/>
  <c r="C53" i="177"/>
  <c r="D10" i="141"/>
  <c r="C30" i="177"/>
  <c r="C37" i="141"/>
  <c r="C54" i="177"/>
  <c r="D10" i="140"/>
  <c r="C30" i="176"/>
  <c r="C37" i="140"/>
  <c r="C54" i="176"/>
  <c r="C36" i="140"/>
  <c r="E36" i="140" s="1"/>
  <c r="G36" i="140" s="1"/>
  <c r="J36" i="140" s="1"/>
  <c r="C53" i="176"/>
  <c r="D10" i="139"/>
  <c r="C30" i="175"/>
  <c r="C36" i="139"/>
  <c r="C53" i="175"/>
  <c r="C37" i="139"/>
  <c r="E37" i="139" s="1"/>
  <c r="G37" i="139" s="1"/>
  <c r="C54" i="175"/>
  <c r="D10" i="138"/>
  <c r="J30" i="174" s="1"/>
  <c r="C30" i="174"/>
  <c r="C36" i="138"/>
  <c r="C55" i="174"/>
  <c r="D10" i="137"/>
  <c r="J30" i="173" s="1"/>
  <c r="C30" i="173"/>
  <c r="C36" i="137"/>
  <c r="C54" i="173"/>
  <c r="C37" i="136"/>
  <c r="E37" i="136" s="1"/>
  <c r="G37" i="136" s="1"/>
  <c r="C54" i="172"/>
  <c r="D10" i="136"/>
  <c r="C30" i="172"/>
  <c r="C36" i="136"/>
  <c r="C53" i="172"/>
  <c r="C37" i="135"/>
  <c r="E37" i="135" s="1"/>
  <c r="G37" i="135" s="1"/>
  <c r="J37" i="135" s="1"/>
  <c r="C54" i="171"/>
  <c r="C36" i="135"/>
  <c r="C53" i="171"/>
  <c r="D10" i="135"/>
  <c r="C30" i="171"/>
  <c r="D12" i="88"/>
  <c r="C32" i="154"/>
  <c r="P60" i="153"/>
  <c r="L45" i="153"/>
  <c r="L43" i="153"/>
  <c r="L41" i="153"/>
  <c r="L27" i="153"/>
  <c r="L25" i="153"/>
  <c r="L23" i="153"/>
  <c r="L21" i="153"/>
  <c r="L15" i="153"/>
  <c r="L13" i="153"/>
  <c r="L11" i="153"/>
  <c r="L44" i="153"/>
  <c r="L42" i="153"/>
  <c r="L35" i="153"/>
  <c r="L34" i="153"/>
  <c r="L33" i="153"/>
  <c r="L32" i="153"/>
  <c r="L28" i="153"/>
  <c r="L26" i="153"/>
  <c r="L24" i="153"/>
  <c r="L22" i="153"/>
  <c r="L20" i="153"/>
  <c r="L14" i="153"/>
  <c r="L12" i="153"/>
  <c r="L10" i="153"/>
  <c r="L39" i="153"/>
  <c r="L19" i="153"/>
  <c r="L40" i="153"/>
  <c r="R17" i="152"/>
  <c r="S17" i="152" s="1"/>
  <c r="J25" i="136"/>
  <c r="K36" i="136"/>
  <c r="D27" i="110"/>
  <c r="E23" i="151"/>
  <c r="G42" i="151" s="1"/>
  <c r="E37" i="151"/>
  <c r="G37" i="151" s="1"/>
  <c r="G36" i="151"/>
  <c r="E12" i="88"/>
  <c r="E35" i="146"/>
  <c r="E51" i="146" s="1"/>
  <c r="E55" i="146" s="1"/>
  <c r="E56" i="146" s="1"/>
  <c r="G56" i="146" s="1"/>
  <c r="D13" i="148" s="1"/>
  <c r="D80" i="110" s="1"/>
  <c r="E86" i="143"/>
  <c r="E103" i="143" s="1"/>
  <c r="E105" i="143" s="1"/>
  <c r="E57" i="147"/>
  <c r="G57" i="147" s="1"/>
  <c r="E36" i="147"/>
  <c r="E37" i="147" s="1"/>
  <c r="N14" i="148" s="1"/>
  <c r="D60" i="110" s="1"/>
  <c r="G49" i="147"/>
  <c r="B14" i="148" s="1"/>
  <c r="D61" i="110" s="1"/>
  <c r="E44" i="145"/>
  <c r="G44" i="145" s="1"/>
  <c r="G43" i="145"/>
  <c r="G49" i="144"/>
  <c r="E111" i="143"/>
  <c r="E15" i="143"/>
  <c r="J21" i="135"/>
  <c r="K14" i="135"/>
  <c r="J25" i="139"/>
  <c r="K36" i="139"/>
  <c r="J41" i="135"/>
  <c r="K36" i="135"/>
  <c r="J31" i="135"/>
  <c r="J23" i="135"/>
  <c r="K12" i="135"/>
  <c r="J14" i="136"/>
  <c r="J21" i="136"/>
  <c r="J40" i="136"/>
  <c r="J14" i="139"/>
  <c r="J21" i="139"/>
  <c r="J40" i="139"/>
  <c r="H26" i="138"/>
  <c r="J42" i="135"/>
  <c r="J40" i="135"/>
  <c r="J38" i="135"/>
  <c r="J29" i="135"/>
  <c r="J24" i="135"/>
  <c r="J22" i="135"/>
  <c r="J20" i="135"/>
  <c r="K15" i="135"/>
  <c r="K13" i="135"/>
  <c r="K11" i="135"/>
  <c r="J12" i="136"/>
  <c r="J23" i="136"/>
  <c r="J38" i="136"/>
  <c r="J42" i="136"/>
  <c r="J20" i="137"/>
  <c r="J12" i="139"/>
  <c r="J23" i="139"/>
  <c r="J38" i="139"/>
  <c r="J42" i="139"/>
  <c r="J11" i="137"/>
  <c r="J15" i="137"/>
  <c r="K19" i="137"/>
  <c r="K42" i="135"/>
  <c r="K41" i="135"/>
  <c r="K40" i="135"/>
  <c r="K39" i="135"/>
  <c r="K38" i="135"/>
  <c r="K37" i="135"/>
  <c r="J32" i="135"/>
  <c r="J30" i="135"/>
  <c r="K25" i="135"/>
  <c r="K24" i="135"/>
  <c r="K23" i="135"/>
  <c r="K22" i="135"/>
  <c r="K21" i="135"/>
  <c r="K20" i="135"/>
  <c r="K19" i="135"/>
  <c r="J15" i="135"/>
  <c r="J14" i="135"/>
  <c r="J13" i="135"/>
  <c r="J12" i="135"/>
  <c r="K11" i="136"/>
  <c r="K13" i="136"/>
  <c r="K15" i="136"/>
  <c r="K20" i="136"/>
  <c r="K22" i="136"/>
  <c r="K24" i="136"/>
  <c r="K37" i="136"/>
  <c r="K39" i="136"/>
  <c r="K41" i="136"/>
  <c r="K12" i="137"/>
  <c r="K11" i="139"/>
  <c r="K13" i="139"/>
  <c r="K15" i="139"/>
  <c r="K20" i="139"/>
  <c r="K22" i="139"/>
  <c r="K24" i="139"/>
  <c r="K37" i="139"/>
  <c r="K39" i="139"/>
  <c r="K41" i="139"/>
  <c r="C36" i="141"/>
  <c r="J20" i="141"/>
  <c r="J42" i="141"/>
  <c r="K41" i="141"/>
  <c r="J40" i="141"/>
  <c r="K39" i="141"/>
  <c r="J38" i="141"/>
  <c r="K37" i="141"/>
  <c r="K36" i="141"/>
  <c r="J25" i="141"/>
  <c r="K24" i="141"/>
  <c r="J23" i="141"/>
  <c r="K22" i="141"/>
  <c r="J21" i="141"/>
  <c r="K20" i="141"/>
  <c r="K15" i="141"/>
  <c r="J14" i="141"/>
  <c r="K13" i="141"/>
  <c r="J12" i="141"/>
  <c r="K11" i="141"/>
  <c r="K42" i="141"/>
  <c r="J41" i="141"/>
  <c r="K40" i="141"/>
  <c r="J39" i="141"/>
  <c r="K38" i="141"/>
  <c r="J32" i="141"/>
  <c r="J31" i="141"/>
  <c r="J30" i="141"/>
  <c r="J29" i="141"/>
  <c r="K25" i="141"/>
  <c r="J24" i="141"/>
  <c r="K23" i="141"/>
  <c r="J22" i="141"/>
  <c r="K10" i="141"/>
  <c r="J13" i="141"/>
  <c r="K14" i="141"/>
  <c r="J19" i="141"/>
  <c r="H26" i="141"/>
  <c r="E37" i="140"/>
  <c r="J11" i="141"/>
  <c r="K12" i="141"/>
  <c r="J15" i="141"/>
  <c r="K19" i="141"/>
  <c r="K21" i="141"/>
  <c r="K42" i="140"/>
  <c r="J41" i="140"/>
  <c r="K40" i="140"/>
  <c r="J39" i="140"/>
  <c r="K38" i="140"/>
  <c r="J32" i="140"/>
  <c r="J31" i="140"/>
  <c r="J30" i="140"/>
  <c r="J29" i="140"/>
  <c r="K25" i="140"/>
  <c r="J24" i="140"/>
  <c r="K23" i="140"/>
  <c r="J22" i="140"/>
  <c r="K21" i="140"/>
  <c r="K15" i="140"/>
  <c r="J14" i="140"/>
  <c r="K13" i="140"/>
  <c r="J12" i="140"/>
  <c r="K11" i="140"/>
  <c r="J42" i="140"/>
  <c r="K41" i="140"/>
  <c r="J40" i="140"/>
  <c r="K39" i="140"/>
  <c r="J38" i="140"/>
  <c r="K37" i="140"/>
  <c r="K36" i="140"/>
  <c r="J25" i="140"/>
  <c r="K24" i="140"/>
  <c r="J23" i="140"/>
  <c r="K22" i="140"/>
  <c r="K10" i="140"/>
  <c r="J13" i="140"/>
  <c r="K14" i="140"/>
  <c r="K19" i="140"/>
  <c r="G19" i="140"/>
  <c r="J20" i="140"/>
  <c r="J21" i="140"/>
  <c r="J11" i="140"/>
  <c r="K12" i="140"/>
  <c r="J15" i="140"/>
  <c r="K20" i="140"/>
  <c r="H26" i="139"/>
  <c r="J19" i="139"/>
  <c r="C37" i="138"/>
  <c r="K10" i="139"/>
  <c r="J11" i="139"/>
  <c r="K12" i="139"/>
  <c r="J13" i="139"/>
  <c r="K14" i="139"/>
  <c r="J15" i="139"/>
  <c r="K19" i="139"/>
  <c r="J20" i="139"/>
  <c r="K21" i="139"/>
  <c r="J22" i="139"/>
  <c r="K23" i="139"/>
  <c r="J24" i="139"/>
  <c r="K25" i="139"/>
  <c r="J29" i="139"/>
  <c r="J30" i="139"/>
  <c r="J31" i="139"/>
  <c r="J32" i="139"/>
  <c r="K38" i="139"/>
  <c r="J39" i="139"/>
  <c r="K40" i="139"/>
  <c r="J41" i="139"/>
  <c r="J20" i="138"/>
  <c r="K10" i="138"/>
  <c r="J13" i="138"/>
  <c r="K14" i="138"/>
  <c r="K19" i="138"/>
  <c r="K22" i="138"/>
  <c r="J23" i="138"/>
  <c r="K24" i="138"/>
  <c r="J25" i="138"/>
  <c r="K36" i="138"/>
  <c r="K37" i="138"/>
  <c r="J38" i="138"/>
  <c r="K39" i="138"/>
  <c r="J40" i="138"/>
  <c r="K41" i="138"/>
  <c r="J42" i="138"/>
  <c r="C37" i="137"/>
  <c r="J11" i="138"/>
  <c r="K12" i="138"/>
  <c r="J15" i="138"/>
  <c r="K21" i="138"/>
  <c r="K11" i="138"/>
  <c r="J12" i="138"/>
  <c r="K13" i="138"/>
  <c r="J14" i="138"/>
  <c r="K15" i="138"/>
  <c r="J19" i="138"/>
  <c r="K20" i="138"/>
  <c r="J21" i="138"/>
  <c r="J22" i="138"/>
  <c r="K23" i="138"/>
  <c r="J24" i="138"/>
  <c r="K25" i="138"/>
  <c r="J29" i="138"/>
  <c r="J30" i="138"/>
  <c r="J31" i="138"/>
  <c r="J32" i="138"/>
  <c r="K38" i="138"/>
  <c r="J39" i="138"/>
  <c r="K40" i="138"/>
  <c r="J41" i="138"/>
  <c r="K42" i="137"/>
  <c r="J41" i="137"/>
  <c r="K40" i="137"/>
  <c r="J39" i="137"/>
  <c r="K38" i="137"/>
  <c r="J32" i="137"/>
  <c r="J31" i="137"/>
  <c r="J30" i="137"/>
  <c r="J29" i="137"/>
  <c r="K25" i="137"/>
  <c r="J24" i="137"/>
  <c r="K23" i="137"/>
  <c r="K20" i="137"/>
  <c r="K15" i="137"/>
  <c r="J14" i="137"/>
  <c r="K13" i="137"/>
  <c r="J12" i="137"/>
  <c r="K11" i="137"/>
  <c r="J42" i="137"/>
  <c r="K41" i="137"/>
  <c r="J40" i="137"/>
  <c r="K39" i="137"/>
  <c r="J38" i="137"/>
  <c r="K37" i="137"/>
  <c r="K36" i="137"/>
  <c r="J25" i="137"/>
  <c r="K24" i="137"/>
  <c r="J23" i="137"/>
  <c r="K22" i="137"/>
  <c r="K10" i="137"/>
  <c r="J13" i="137"/>
  <c r="K14" i="137"/>
  <c r="H26" i="137"/>
  <c r="J19" i="137"/>
  <c r="J21" i="137"/>
  <c r="J22" i="137"/>
  <c r="H26" i="136"/>
  <c r="J19" i="136"/>
  <c r="K10" i="136"/>
  <c r="J11" i="136"/>
  <c r="K12" i="136"/>
  <c r="J13" i="136"/>
  <c r="K14" i="136"/>
  <c r="J15" i="136"/>
  <c r="K19" i="136"/>
  <c r="J20" i="136"/>
  <c r="K21" i="136"/>
  <c r="J22" i="136"/>
  <c r="K23" i="136"/>
  <c r="J24" i="136"/>
  <c r="K25" i="136"/>
  <c r="J29" i="136"/>
  <c r="J30" i="136"/>
  <c r="J31" i="136"/>
  <c r="J32" i="136"/>
  <c r="K38" i="136"/>
  <c r="J39" i="136"/>
  <c r="K40" i="136"/>
  <c r="J41" i="136"/>
  <c r="H26" i="135"/>
  <c r="J19" i="135"/>
  <c r="J26" i="135" s="1"/>
  <c r="E39" i="132" l="1"/>
  <c r="G39" i="132" s="1"/>
  <c r="J53" i="180"/>
  <c r="L53" i="180" s="1"/>
  <c r="O53" i="180" s="1"/>
  <c r="O57" i="180" s="1"/>
  <c r="E36" i="141"/>
  <c r="G36" i="141" s="1"/>
  <c r="J53" i="177"/>
  <c r="L53" i="177" s="1"/>
  <c r="O53" i="177" s="1"/>
  <c r="E37" i="141"/>
  <c r="G37" i="141" s="1"/>
  <c r="J37" i="141" s="1"/>
  <c r="J54" i="177"/>
  <c r="L54" i="177" s="1"/>
  <c r="O54" i="177" s="1"/>
  <c r="J30" i="177"/>
  <c r="G37" i="140"/>
  <c r="J37" i="140" s="1"/>
  <c r="J43" i="140" s="1"/>
  <c r="J30" i="176"/>
  <c r="E36" i="139"/>
  <c r="G36" i="139" s="1"/>
  <c r="J36" i="139" s="1"/>
  <c r="J53" i="176"/>
  <c r="L53" i="176" s="1"/>
  <c r="O53" i="176" s="1"/>
  <c r="J53" i="175"/>
  <c r="J54" i="176"/>
  <c r="L54" i="176" s="1"/>
  <c r="O54" i="176" s="1"/>
  <c r="J54" i="175"/>
  <c r="J30" i="175"/>
  <c r="E37" i="138"/>
  <c r="G37" i="138" s="1"/>
  <c r="J37" i="138" s="1"/>
  <c r="J56" i="174"/>
  <c r="E36" i="138"/>
  <c r="G36" i="138" s="1"/>
  <c r="J36" i="138" s="1"/>
  <c r="J55" i="174"/>
  <c r="E37" i="137"/>
  <c r="G37" i="137" s="1"/>
  <c r="J37" i="137" s="1"/>
  <c r="J55" i="173"/>
  <c r="L55" i="173" s="1"/>
  <c r="O55" i="173" s="1"/>
  <c r="E36" i="137"/>
  <c r="G36" i="137" s="1"/>
  <c r="J36" i="137" s="1"/>
  <c r="J54" i="173"/>
  <c r="L54" i="173" s="1"/>
  <c r="O54" i="173" s="1"/>
  <c r="J30" i="172"/>
  <c r="E36" i="136"/>
  <c r="G36" i="136" s="1"/>
  <c r="J36" i="136" s="1"/>
  <c r="J53" i="172"/>
  <c r="L53" i="172" s="1"/>
  <c r="O53" i="172" s="1"/>
  <c r="J54" i="172"/>
  <c r="L54" i="172" s="1"/>
  <c r="O54" i="172" s="1"/>
  <c r="J30" i="171"/>
  <c r="J54" i="171"/>
  <c r="E36" i="135"/>
  <c r="G36" i="135" s="1"/>
  <c r="J36" i="135" s="1"/>
  <c r="J43" i="135" s="1"/>
  <c r="J53" i="171"/>
  <c r="J32" i="154"/>
  <c r="G12" i="88"/>
  <c r="L32" i="154"/>
  <c r="O32" i="154" s="1"/>
  <c r="L46" i="153"/>
  <c r="L29" i="153"/>
  <c r="L16" i="153"/>
  <c r="L36" i="153"/>
  <c r="G55" i="146"/>
  <c r="B13" i="148" s="1"/>
  <c r="D79" i="110" s="1"/>
  <c r="E106" i="143"/>
  <c r="G106" i="143" s="1"/>
  <c r="D10" i="148" s="1"/>
  <c r="G105" i="143"/>
  <c r="B10" i="148" s="1"/>
  <c r="K43" i="140"/>
  <c r="J26" i="141"/>
  <c r="K16" i="135"/>
  <c r="K26" i="135"/>
  <c r="J33" i="135"/>
  <c r="K43" i="135"/>
  <c r="J36" i="141"/>
  <c r="H43" i="141"/>
  <c r="K43" i="139"/>
  <c r="K43" i="136"/>
  <c r="K43" i="137"/>
  <c r="K26" i="137"/>
  <c r="J33" i="137"/>
  <c r="K26" i="141"/>
  <c r="J37" i="139"/>
  <c r="J43" i="139" s="1"/>
  <c r="K16" i="141"/>
  <c r="J33" i="141"/>
  <c r="K43" i="141"/>
  <c r="K26" i="140"/>
  <c r="H26" i="140"/>
  <c r="J19" i="140"/>
  <c r="J26" i="140" s="1"/>
  <c r="K16" i="140"/>
  <c r="J33" i="140"/>
  <c r="K26" i="139"/>
  <c r="K16" i="139"/>
  <c r="J37" i="136"/>
  <c r="J33" i="139"/>
  <c r="J26" i="139"/>
  <c r="J33" i="138"/>
  <c r="J26" i="138"/>
  <c r="K43" i="138"/>
  <c r="K16" i="138"/>
  <c r="K26" i="138"/>
  <c r="J26" i="137"/>
  <c r="K16" i="137"/>
  <c r="J33" i="136"/>
  <c r="J26" i="136"/>
  <c r="K26" i="136"/>
  <c r="K16" i="136"/>
  <c r="J43" i="138" l="1"/>
  <c r="H43" i="137"/>
  <c r="J43" i="137"/>
  <c r="H43" i="140"/>
  <c r="H43" i="138"/>
  <c r="O57" i="177"/>
  <c r="J43" i="141"/>
  <c r="J43" i="136"/>
  <c r="H43" i="136"/>
  <c r="O57" i="176"/>
  <c r="H43" i="139"/>
  <c r="O57" i="172"/>
  <c r="O58" i="173"/>
  <c r="H43" i="135"/>
  <c r="B16" i="148"/>
  <c r="B68" i="110" l="1"/>
  <c r="E27" i="131"/>
  <c r="E26" i="131"/>
  <c r="E25" i="131"/>
  <c r="E24" i="131"/>
  <c r="E23" i="131"/>
  <c r="A24" i="131"/>
  <c r="A23" i="131"/>
  <c r="E22" i="131"/>
  <c r="A22" i="131"/>
  <c r="E26" i="86"/>
  <c r="E25" i="86"/>
  <c r="E21" i="83"/>
  <c r="E20" i="83"/>
  <c r="E19" i="83"/>
  <c r="B60" i="110"/>
  <c r="G26" i="86"/>
  <c r="G25" i="86"/>
  <c r="G21" i="86"/>
  <c r="G22" i="86"/>
  <c r="G23" i="86"/>
  <c r="G24" i="86"/>
  <c r="G21" i="123"/>
  <c r="F40" i="134"/>
  <c r="A40" i="134"/>
  <c r="K45" i="134"/>
  <c r="J45" i="134"/>
  <c r="K44" i="134"/>
  <c r="J44" i="134"/>
  <c r="K43" i="134"/>
  <c r="J43" i="134"/>
  <c r="K42" i="134"/>
  <c r="J42" i="134"/>
  <c r="K41" i="134"/>
  <c r="J41" i="134"/>
  <c r="K40" i="134"/>
  <c r="K39" i="134"/>
  <c r="K46" i="134" s="1"/>
  <c r="A39" i="134"/>
  <c r="K36" i="134"/>
  <c r="H36" i="134"/>
  <c r="J35" i="134"/>
  <c r="J34" i="134"/>
  <c r="J33" i="134"/>
  <c r="J32" i="134"/>
  <c r="J36" i="134" s="1"/>
  <c r="H29" i="134"/>
  <c r="K28" i="134"/>
  <c r="J28" i="134"/>
  <c r="K27" i="134"/>
  <c r="J27" i="134"/>
  <c r="K26" i="134"/>
  <c r="J26" i="134"/>
  <c r="K25" i="134"/>
  <c r="J25" i="134"/>
  <c r="K24" i="134"/>
  <c r="J24" i="134"/>
  <c r="K23" i="134"/>
  <c r="J23" i="134"/>
  <c r="K22" i="134"/>
  <c r="J22" i="134"/>
  <c r="K21" i="134"/>
  <c r="J21" i="134"/>
  <c r="K20" i="134"/>
  <c r="J20" i="134"/>
  <c r="K19" i="134"/>
  <c r="K29" i="134" s="1"/>
  <c r="J19" i="134"/>
  <c r="J29" i="134" s="1"/>
  <c r="K15" i="134"/>
  <c r="J15" i="134"/>
  <c r="K14" i="134"/>
  <c r="J14" i="134"/>
  <c r="K13" i="134"/>
  <c r="J13" i="134"/>
  <c r="K12" i="134"/>
  <c r="J12" i="134"/>
  <c r="K11" i="134"/>
  <c r="J11" i="134"/>
  <c r="K10" i="134"/>
  <c r="K16" i="134" s="1"/>
  <c r="G10" i="134"/>
  <c r="A2" i="134"/>
  <c r="C57" i="133"/>
  <c r="B57" i="133"/>
  <c r="K45" i="133"/>
  <c r="J45" i="133"/>
  <c r="K44" i="133"/>
  <c r="J44" i="133"/>
  <c r="K43" i="133"/>
  <c r="J43" i="133"/>
  <c r="K42" i="133"/>
  <c r="J42" i="133"/>
  <c r="K41" i="133"/>
  <c r="J41" i="133"/>
  <c r="K40" i="133"/>
  <c r="F40" i="133"/>
  <c r="A40" i="133"/>
  <c r="K39" i="133"/>
  <c r="K46" i="133" s="1"/>
  <c r="A39" i="133"/>
  <c r="K36" i="133"/>
  <c r="H36" i="133"/>
  <c r="J35" i="133"/>
  <c r="J34" i="133"/>
  <c r="J33" i="133"/>
  <c r="J32" i="133"/>
  <c r="J36" i="133" s="1"/>
  <c r="K28" i="133"/>
  <c r="J28" i="133"/>
  <c r="K27" i="133"/>
  <c r="J27" i="133"/>
  <c r="K26" i="133"/>
  <c r="J26" i="133"/>
  <c r="K25" i="133"/>
  <c r="J25" i="133"/>
  <c r="K24" i="133"/>
  <c r="J24" i="133"/>
  <c r="K23" i="133"/>
  <c r="J23" i="133"/>
  <c r="K22" i="133"/>
  <c r="J22" i="133"/>
  <c r="K21" i="133"/>
  <c r="J21" i="133"/>
  <c r="K20" i="133"/>
  <c r="K19" i="133"/>
  <c r="K29" i="133" s="1"/>
  <c r="K15" i="133"/>
  <c r="J15" i="133"/>
  <c r="K14" i="133"/>
  <c r="J14" i="133"/>
  <c r="K13" i="133"/>
  <c r="J13" i="133"/>
  <c r="K12" i="133"/>
  <c r="J12" i="133"/>
  <c r="K11" i="133"/>
  <c r="J11" i="133"/>
  <c r="K10" i="133"/>
  <c r="K16" i="133" s="1"/>
  <c r="G10" i="133"/>
  <c r="A2" i="133"/>
  <c r="C39" i="134" l="1"/>
  <c r="C53" i="182"/>
  <c r="C40" i="134"/>
  <c r="C54" i="182"/>
  <c r="C39" i="133"/>
  <c r="C53" i="181"/>
  <c r="C40" i="133"/>
  <c r="C54" i="181"/>
  <c r="H16" i="134"/>
  <c r="J10" i="134"/>
  <c r="J16" i="134" s="1"/>
  <c r="H16" i="133"/>
  <c r="J10" i="133"/>
  <c r="J16" i="133" s="1"/>
  <c r="H29" i="133"/>
  <c r="J19" i="133"/>
  <c r="J20" i="133"/>
  <c r="E40" i="134" l="1"/>
  <c r="G40" i="134" s="1"/>
  <c r="J40" i="134" s="1"/>
  <c r="J54" i="182"/>
  <c r="L54" i="182" s="1"/>
  <c r="O54" i="182" s="1"/>
  <c r="E39" i="134"/>
  <c r="G39" i="134" s="1"/>
  <c r="L53" i="183"/>
  <c r="O53" i="183" s="1"/>
  <c r="O57" i="183" s="1"/>
  <c r="O59" i="183" s="1"/>
  <c r="J53" i="182"/>
  <c r="L53" i="182" s="1"/>
  <c r="O53" i="182" s="1"/>
  <c r="E40" i="133"/>
  <c r="G40" i="133" s="1"/>
  <c r="J54" i="181"/>
  <c r="L54" i="181" s="1"/>
  <c r="O54" i="181" s="1"/>
  <c r="E39" i="133"/>
  <c r="G39" i="133" s="1"/>
  <c r="J39" i="133" s="1"/>
  <c r="J53" i="181"/>
  <c r="L53" i="181" s="1"/>
  <c r="O53" i="181" s="1"/>
  <c r="O57" i="181" s="1"/>
  <c r="O59" i="181" s="1"/>
  <c r="J40" i="133"/>
  <c r="J29" i="133"/>
  <c r="J39" i="134" l="1"/>
  <c r="J46" i="134" s="1"/>
  <c r="J48" i="134" s="1"/>
  <c r="H46" i="134"/>
  <c r="H48" i="134" s="1"/>
  <c r="O57" i="182"/>
  <c r="O59" i="182" s="1"/>
  <c r="J46" i="133"/>
  <c r="H46" i="133"/>
  <c r="H48" i="133" s="1"/>
  <c r="L35" i="133" s="1"/>
  <c r="L11" i="133"/>
  <c r="L15" i="133"/>
  <c r="L44" i="133"/>
  <c r="L19" i="133"/>
  <c r="L22" i="133"/>
  <c r="L33" i="133"/>
  <c r="N60" i="133"/>
  <c r="N11" i="133" s="1"/>
  <c r="L10" i="133"/>
  <c r="L14" i="133"/>
  <c r="L23" i="133"/>
  <c r="L27" i="133"/>
  <c r="L34" i="133"/>
  <c r="L43" i="133"/>
  <c r="L39" i="133"/>
  <c r="J48" i="133"/>
  <c r="L40" i="134" l="1"/>
  <c r="L44" i="134"/>
  <c r="L42" i="134"/>
  <c r="L35" i="134"/>
  <c r="L33" i="134"/>
  <c r="L28" i="134"/>
  <c r="L26" i="134"/>
  <c r="L24" i="134"/>
  <c r="L22" i="134"/>
  <c r="L20" i="134"/>
  <c r="L15" i="134"/>
  <c r="L13" i="134"/>
  <c r="L11" i="134"/>
  <c r="P60" i="134"/>
  <c r="L39" i="134"/>
  <c r="L45" i="134"/>
  <c r="L43" i="134"/>
  <c r="L41" i="134"/>
  <c r="L34" i="134"/>
  <c r="L32" i="134"/>
  <c r="L36" i="134" s="1"/>
  <c r="L27" i="134"/>
  <c r="L25" i="134"/>
  <c r="L23" i="134"/>
  <c r="L21" i="134"/>
  <c r="L19" i="134"/>
  <c r="L14" i="134"/>
  <c r="L12" i="134"/>
  <c r="L10" i="134"/>
  <c r="L16" i="134" s="1"/>
  <c r="N9" i="133"/>
  <c r="L45" i="133"/>
  <c r="L41" i="133"/>
  <c r="L32" i="133"/>
  <c r="L36" i="133" s="1"/>
  <c r="L25" i="133"/>
  <c r="L21" i="133"/>
  <c r="L12" i="133"/>
  <c r="L20" i="133"/>
  <c r="L42" i="133"/>
  <c r="L26" i="133"/>
  <c r="L13" i="133"/>
  <c r="L40" i="133"/>
  <c r="L46" i="133" s="1"/>
  <c r="L28" i="133"/>
  <c r="L24" i="133"/>
  <c r="L16" i="133"/>
  <c r="L29" i="133"/>
  <c r="B64" i="110"/>
  <c r="B23" i="110" s="1"/>
  <c r="K36" i="132"/>
  <c r="H36" i="132"/>
  <c r="A2" i="132"/>
  <c r="J7" i="131"/>
  <c r="A32" i="131"/>
  <c r="C54" i="179" s="1"/>
  <c r="G28" i="131"/>
  <c r="F40" i="131"/>
  <c r="A40" i="131"/>
  <c r="C62" i="179" s="1"/>
  <c r="A39" i="131"/>
  <c r="K36" i="131"/>
  <c r="A2" i="131"/>
  <c r="L29" i="134" l="1"/>
  <c r="L46" i="134"/>
  <c r="C39" i="131"/>
  <c r="C61" i="179"/>
  <c r="C40" i="131"/>
  <c r="K45" i="132"/>
  <c r="J45" i="132"/>
  <c r="K44" i="132"/>
  <c r="J44" i="132"/>
  <c r="K43" i="132"/>
  <c r="J43" i="132"/>
  <c r="K42" i="132"/>
  <c r="J42" i="132"/>
  <c r="K41" i="132"/>
  <c r="J41" i="132"/>
  <c r="K40" i="132"/>
  <c r="K39" i="132"/>
  <c r="K46" i="132" s="1"/>
  <c r="J35" i="132"/>
  <c r="J34" i="132"/>
  <c r="J33" i="132"/>
  <c r="J32" i="132"/>
  <c r="J36" i="132" s="1"/>
  <c r="K28" i="132"/>
  <c r="J28" i="132"/>
  <c r="K27" i="132"/>
  <c r="J27" i="132"/>
  <c r="K26" i="132"/>
  <c r="J26" i="132"/>
  <c r="K25" i="132"/>
  <c r="J25" i="132"/>
  <c r="K24" i="132"/>
  <c r="J24" i="132"/>
  <c r="K23" i="132"/>
  <c r="J23" i="132"/>
  <c r="K22" i="132"/>
  <c r="J22" i="132"/>
  <c r="K21" i="132"/>
  <c r="J21" i="132"/>
  <c r="K20" i="132"/>
  <c r="K19" i="132"/>
  <c r="K29" i="132" s="1"/>
  <c r="K15" i="132"/>
  <c r="J15" i="132"/>
  <c r="K14" i="132"/>
  <c r="J14" i="132"/>
  <c r="K13" i="132"/>
  <c r="J13" i="132"/>
  <c r="K12" i="132"/>
  <c r="J12" i="132"/>
  <c r="K11" i="132"/>
  <c r="J11" i="132"/>
  <c r="K10" i="132"/>
  <c r="K16" i="132" s="1"/>
  <c r="G10" i="132"/>
  <c r="G19" i="132"/>
  <c r="H46" i="132"/>
  <c r="J39" i="132"/>
  <c r="J40" i="132"/>
  <c r="F32" i="131"/>
  <c r="C32" i="131"/>
  <c r="J54" i="179" s="1"/>
  <c r="K45" i="131"/>
  <c r="J45" i="131"/>
  <c r="K44" i="131"/>
  <c r="J44" i="131"/>
  <c r="K43" i="131"/>
  <c r="J43" i="131"/>
  <c r="K42" i="131"/>
  <c r="J42" i="131"/>
  <c r="K41" i="131"/>
  <c r="J41" i="131"/>
  <c r="K40" i="131"/>
  <c r="K39" i="131"/>
  <c r="J35" i="131"/>
  <c r="J34" i="131"/>
  <c r="J33" i="131"/>
  <c r="K28" i="131"/>
  <c r="J28" i="131"/>
  <c r="K27" i="131"/>
  <c r="K26" i="131"/>
  <c r="K25" i="131"/>
  <c r="K24" i="131"/>
  <c r="K23" i="131"/>
  <c r="K22" i="131"/>
  <c r="K21" i="131"/>
  <c r="K20" i="131"/>
  <c r="K19" i="131"/>
  <c r="K15" i="131"/>
  <c r="J15" i="131"/>
  <c r="K14" i="131"/>
  <c r="J14" i="131"/>
  <c r="K13" i="131"/>
  <c r="J13" i="131"/>
  <c r="K12" i="131"/>
  <c r="J12" i="131"/>
  <c r="K11" i="131"/>
  <c r="J11" i="131"/>
  <c r="K10" i="131"/>
  <c r="K16" i="131" s="1"/>
  <c r="G10" i="131"/>
  <c r="G19" i="131"/>
  <c r="G20" i="131"/>
  <c r="G21" i="131"/>
  <c r="G22" i="131"/>
  <c r="G23" i="131"/>
  <c r="G24" i="131"/>
  <c r="G25" i="131"/>
  <c r="G26" i="131"/>
  <c r="G27" i="131"/>
  <c r="E40" i="131" l="1"/>
  <c r="G40" i="131" s="1"/>
  <c r="J62" i="179"/>
  <c r="G32" i="131"/>
  <c r="H36" i="131" s="1"/>
  <c r="M54" i="179"/>
  <c r="O54" i="179" s="1"/>
  <c r="O56" i="179" s="1"/>
  <c r="E39" i="131"/>
  <c r="G39" i="131" s="1"/>
  <c r="J39" i="131" s="1"/>
  <c r="J61" i="179"/>
  <c r="K29" i="131"/>
  <c r="K46" i="131"/>
  <c r="J32" i="131"/>
  <c r="J36" i="131" s="1"/>
  <c r="J40" i="131"/>
  <c r="J46" i="131" s="1"/>
  <c r="J46" i="132"/>
  <c r="J20" i="132"/>
  <c r="H29" i="132"/>
  <c r="J19" i="132"/>
  <c r="J29" i="132" s="1"/>
  <c r="H16" i="132"/>
  <c r="J10" i="132"/>
  <c r="J16" i="132" s="1"/>
  <c r="J27" i="131"/>
  <c r="J26" i="131"/>
  <c r="J25" i="131"/>
  <c r="J24" i="131"/>
  <c r="J23" i="131"/>
  <c r="J22" i="131"/>
  <c r="J21" i="131"/>
  <c r="J20" i="131"/>
  <c r="H29" i="131"/>
  <c r="J19" i="131"/>
  <c r="H16" i="131"/>
  <c r="J10" i="131"/>
  <c r="J16" i="131" s="1"/>
  <c r="H46" i="131" l="1"/>
  <c r="J29" i="131"/>
  <c r="H48" i="132"/>
  <c r="J48" i="132"/>
  <c r="H48" i="131"/>
  <c r="J48" i="131"/>
  <c r="O60" i="132" l="1"/>
  <c r="O10" i="132" s="1"/>
  <c r="O8" i="132"/>
  <c r="O57" i="131"/>
  <c r="O10" i="131" s="1"/>
  <c r="O8" i="131"/>
  <c r="L45" i="132"/>
  <c r="L44" i="132"/>
  <c r="L43" i="132"/>
  <c r="L42" i="132"/>
  <c r="L41" i="132"/>
  <c r="L35" i="132"/>
  <c r="L34" i="132"/>
  <c r="L33" i="132"/>
  <c r="L32" i="132"/>
  <c r="L28" i="132"/>
  <c r="L27" i="132"/>
  <c r="L26" i="132"/>
  <c r="L25" i="132"/>
  <c r="L24" i="132"/>
  <c r="L23" i="132"/>
  <c r="L22" i="132"/>
  <c r="L21" i="132"/>
  <c r="L15" i="132"/>
  <c r="L14" i="132"/>
  <c r="L13" i="132"/>
  <c r="L12" i="132"/>
  <c r="L11" i="132"/>
  <c r="L39" i="132"/>
  <c r="L40" i="132"/>
  <c r="L20" i="132"/>
  <c r="L19" i="132"/>
  <c r="L10" i="132"/>
  <c r="L45" i="131"/>
  <c r="L44" i="131"/>
  <c r="L43" i="131"/>
  <c r="L42" i="131"/>
  <c r="L41" i="131"/>
  <c r="L35" i="131"/>
  <c r="L34" i="131"/>
  <c r="L33" i="131"/>
  <c r="L32" i="131"/>
  <c r="L28" i="131"/>
  <c r="L15" i="131"/>
  <c r="L14" i="131"/>
  <c r="L13" i="131"/>
  <c r="L12" i="131"/>
  <c r="L11" i="131"/>
  <c r="L39" i="131"/>
  <c r="L40" i="131"/>
  <c r="L27" i="131"/>
  <c r="L26" i="131"/>
  <c r="L25" i="131"/>
  <c r="L24" i="131"/>
  <c r="L23" i="131"/>
  <c r="L22" i="131"/>
  <c r="L21" i="131"/>
  <c r="L20" i="131"/>
  <c r="L19" i="131"/>
  <c r="L10" i="131"/>
  <c r="L29" i="132" l="1"/>
  <c r="L16" i="131"/>
  <c r="L36" i="131"/>
  <c r="L29" i="131"/>
  <c r="L16" i="132"/>
  <c r="L36" i="132"/>
  <c r="L46" i="132"/>
  <c r="L46" i="131"/>
  <c r="G19" i="130" l="1"/>
  <c r="J7" i="130"/>
  <c r="F7" i="130"/>
  <c r="A37" i="130"/>
  <c r="A36" i="130"/>
  <c r="K33" i="130"/>
  <c r="H33" i="130"/>
  <c r="H26" i="130"/>
  <c r="A10" i="130"/>
  <c r="A2" i="130"/>
  <c r="F7" i="129"/>
  <c r="A36" i="129"/>
  <c r="K33" i="129"/>
  <c r="H33" i="129"/>
  <c r="A10" i="129"/>
  <c r="A2" i="129"/>
  <c r="B40" i="128"/>
  <c r="F50" i="118"/>
  <c r="E50" i="118"/>
  <c r="E36" i="128"/>
  <c r="D36" i="128"/>
  <c r="D54" i="128"/>
  <c r="D52" i="128"/>
  <c r="D51" i="128"/>
  <c r="D50" i="128"/>
  <c r="D49" i="128"/>
  <c r="D48" i="128"/>
  <c r="C47" i="128"/>
  <c r="D47" i="128" s="1"/>
  <c r="E53" i="128"/>
  <c r="D46" i="128"/>
  <c r="D87" i="110"/>
  <c r="B87" i="110"/>
  <c r="B82" i="110"/>
  <c r="B81" i="110"/>
  <c r="B80" i="110"/>
  <c r="B79" i="110"/>
  <c r="D33" i="128"/>
  <c r="D32" i="128"/>
  <c r="D31" i="128"/>
  <c r="D30" i="128"/>
  <c r="D34" i="128" s="1"/>
  <c r="D26" i="128"/>
  <c r="D25" i="128"/>
  <c r="D24" i="128"/>
  <c r="D23" i="128"/>
  <c r="D27" i="128" s="1"/>
  <c r="D19" i="128"/>
  <c r="D18" i="128"/>
  <c r="D17" i="128"/>
  <c r="D16" i="128"/>
  <c r="D15" i="128"/>
  <c r="D11" i="128"/>
  <c r="D10" i="128"/>
  <c r="D9" i="128"/>
  <c r="D8" i="128"/>
  <c r="D7" i="128"/>
  <c r="D6" i="128"/>
  <c r="D5" i="128"/>
  <c r="D12" i="128" s="1"/>
  <c r="C37" i="130" l="1"/>
  <c r="C54" i="178"/>
  <c r="D10" i="130"/>
  <c r="C30" i="178"/>
  <c r="C36" i="130"/>
  <c r="C53" i="178"/>
  <c r="C36" i="129"/>
  <c r="C53" i="169"/>
  <c r="D10" i="129"/>
  <c r="J30" i="169" s="1"/>
  <c r="C30" i="169"/>
  <c r="K42" i="130"/>
  <c r="J42" i="130"/>
  <c r="K41" i="130"/>
  <c r="J41" i="130"/>
  <c r="K40" i="130"/>
  <c r="J40" i="130"/>
  <c r="K39" i="130"/>
  <c r="J39" i="130"/>
  <c r="K38" i="130"/>
  <c r="J38" i="130"/>
  <c r="K37" i="130"/>
  <c r="K36" i="130"/>
  <c r="K43" i="130" s="1"/>
  <c r="J32" i="130"/>
  <c r="J31" i="130"/>
  <c r="J30" i="130"/>
  <c r="J29" i="130"/>
  <c r="J33" i="130" s="1"/>
  <c r="K25" i="130"/>
  <c r="J25" i="130"/>
  <c r="K24" i="130"/>
  <c r="J24" i="130"/>
  <c r="K23" i="130"/>
  <c r="J23" i="130"/>
  <c r="K22" i="130"/>
  <c r="J22" i="130"/>
  <c r="K21" i="130"/>
  <c r="J21" i="130"/>
  <c r="K20" i="130"/>
  <c r="J20" i="130"/>
  <c r="K19" i="130"/>
  <c r="K26" i="130" s="1"/>
  <c r="J19" i="130"/>
  <c r="J26" i="130" s="1"/>
  <c r="K15" i="130"/>
  <c r="J15" i="130"/>
  <c r="K14" i="130"/>
  <c r="J14" i="130"/>
  <c r="K13" i="130"/>
  <c r="J13" i="130"/>
  <c r="K12" i="130"/>
  <c r="J12" i="130"/>
  <c r="K11" i="130"/>
  <c r="J11" i="130"/>
  <c r="H26" i="129"/>
  <c r="D20" i="128"/>
  <c r="D53" i="128"/>
  <c r="B70" i="110"/>
  <c r="B69" i="110"/>
  <c r="F24" i="119"/>
  <c r="G24" i="119"/>
  <c r="C59" i="118"/>
  <c r="C60" i="118" s="1"/>
  <c r="C61" i="118" s="1"/>
  <c r="E19" i="122"/>
  <c r="E58" i="124"/>
  <c r="E59" i="124"/>
  <c r="G128" i="124"/>
  <c r="F128" i="124"/>
  <c r="E126" i="124"/>
  <c r="E19" i="113" s="1"/>
  <c r="E127" i="124"/>
  <c r="E128" i="124"/>
  <c r="E129" i="124"/>
  <c r="A1" i="2"/>
  <c r="E104" i="124"/>
  <c r="E19" i="1"/>
  <c r="E19" i="124"/>
  <c r="E234" i="124"/>
  <c r="E19" i="88" s="1"/>
  <c r="E154" i="124"/>
  <c r="D154" i="124"/>
  <c r="F11" i="119"/>
  <c r="B5" i="125"/>
  <c r="E45" i="126"/>
  <c r="E41" i="126"/>
  <c r="E29" i="126"/>
  <c r="E23" i="126"/>
  <c r="E19" i="126"/>
  <c r="E15" i="126"/>
  <c r="E10" i="126"/>
  <c r="E25" i="126" s="1"/>
  <c r="F51" i="125"/>
  <c r="D51" i="125"/>
  <c r="F42" i="125"/>
  <c r="F37" i="125"/>
  <c r="D37" i="125"/>
  <c r="F16" i="125"/>
  <c r="F20" i="125" s="1"/>
  <c r="F15" i="125"/>
  <c r="F19" i="125" s="1"/>
  <c r="D15" i="125"/>
  <c r="D16" i="125" s="1"/>
  <c r="D20" i="125" s="1"/>
  <c r="B5" i="124"/>
  <c r="E233" i="124"/>
  <c r="E232" i="124"/>
  <c r="E231" i="124"/>
  <c r="E230" i="124"/>
  <c r="E229" i="124"/>
  <c r="E228" i="124"/>
  <c r="E227" i="124"/>
  <c r="E226" i="124"/>
  <c r="E225" i="124"/>
  <c r="E224" i="124"/>
  <c r="E223" i="124"/>
  <c r="E222" i="124"/>
  <c r="E221" i="124"/>
  <c r="E220" i="124"/>
  <c r="E219" i="124"/>
  <c r="E218" i="124"/>
  <c r="E217" i="124"/>
  <c r="H216" i="124"/>
  <c r="G216" i="124"/>
  <c r="F216" i="124"/>
  <c r="H215" i="124"/>
  <c r="G215" i="124"/>
  <c r="F215" i="124"/>
  <c r="H214" i="124"/>
  <c r="G214" i="124"/>
  <c r="F214" i="124"/>
  <c r="H213" i="124"/>
  <c r="G213" i="124"/>
  <c r="F213" i="124"/>
  <c r="E212" i="124"/>
  <c r="E211" i="124"/>
  <c r="E210" i="124"/>
  <c r="E209" i="124"/>
  <c r="E208" i="124"/>
  <c r="E207" i="124"/>
  <c r="E206" i="124"/>
  <c r="H205" i="124"/>
  <c r="G205" i="124"/>
  <c r="F205" i="124"/>
  <c r="H204" i="124"/>
  <c r="G204" i="124"/>
  <c r="F204" i="124"/>
  <c r="E203" i="124"/>
  <c r="E202" i="124"/>
  <c r="F201" i="124"/>
  <c r="E201" i="124" s="1"/>
  <c r="E200" i="124"/>
  <c r="E199" i="124"/>
  <c r="E198" i="124"/>
  <c r="E197" i="124"/>
  <c r="E196" i="124"/>
  <c r="E195" i="124"/>
  <c r="E194" i="124"/>
  <c r="E193" i="124"/>
  <c r="E192" i="124"/>
  <c r="E191" i="124"/>
  <c r="E190" i="124"/>
  <c r="E189" i="124"/>
  <c r="E188" i="124"/>
  <c r="E187" i="124"/>
  <c r="E186" i="124"/>
  <c r="E185" i="124"/>
  <c r="E184" i="124"/>
  <c r="E183" i="124"/>
  <c r="E182" i="124"/>
  <c r="E181" i="124"/>
  <c r="E180" i="124"/>
  <c r="E179" i="124"/>
  <c r="E178" i="124"/>
  <c r="E177" i="124"/>
  <c r="E176" i="124"/>
  <c r="E175" i="124"/>
  <c r="E174" i="124"/>
  <c r="E173" i="124"/>
  <c r="E172" i="124"/>
  <c r="E171" i="124"/>
  <c r="E170" i="124"/>
  <c r="E169" i="124"/>
  <c r="E168" i="124"/>
  <c r="E167" i="124"/>
  <c r="E166" i="124"/>
  <c r="E165" i="124"/>
  <c r="E164" i="124"/>
  <c r="E163" i="124"/>
  <c r="E162" i="124"/>
  <c r="E161" i="124"/>
  <c r="E160" i="124"/>
  <c r="E159" i="124"/>
  <c r="E158" i="124"/>
  <c r="E157" i="124"/>
  <c r="E156" i="124"/>
  <c r="E155" i="124"/>
  <c r="E153" i="124"/>
  <c r="E152" i="124"/>
  <c r="E151" i="124"/>
  <c r="E150" i="124"/>
  <c r="E149" i="124"/>
  <c r="E148" i="124"/>
  <c r="E147" i="124"/>
  <c r="E146" i="124"/>
  <c r="E145" i="124"/>
  <c r="E144" i="124"/>
  <c r="E143" i="124"/>
  <c r="E142" i="124"/>
  <c r="E141" i="124"/>
  <c r="E140" i="124"/>
  <c r="E139" i="124"/>
  <c r="E138" i="124"/>
  <c r="E137" i="124"/>
  <c r="E136" i="124"/>
  <c r="E135" i="124"/>
  <c r="E134" i="124"/>
  <c r="E133" i="124"/>
  <c r="E132" i="124"/>
  <c r="E131" i="124"/>
  <c r="E130" i="124"/>
  <c r="E125" i="124"/>
  <c r="E124" i="124"/>
  <c r="E123" i="124"/>
  <c r="E122" i="124"/>
  <c r="E121" i="124"/>
  <c r="E120" i="124"/>
  <c r="F119" i="124"/>
  <c r="E119" i="124" s="1"/>
  <c r="E118" i="124"/>
  <c r="E117" i="124"/>
  <c r="E116" i="124"/>
  <c r="E115" i="124"/>
  <c r="E20" i="84" s="1"/>
  <c r="E114" i="124"/>
  <c r="E113" i="124"/>
  <c r="E112" i="124"/>
  <c r="E111" i="124"/>
  <c r="E110" i="124"/>
  <c r="E109" i="124"/>
  <c r="E108" i="124"/>
  <c r="E107" i="124"/>
  <c r="E106" i="124"/>
  <c r="E105" i="124"/>
  <c r="E103" i="124"/>
  <c r="E102" i="124"/>
  <c r="E101" i="124"/>
  <c r="E100" i="124"/>
  <c r="E99" i="124"/>
  <c r="E98" i="124"/>
  <c r="E97" i="124"/>
  <c r="E96" i="124"/>
  <c r="E95" i="124"/>
  <c r="E94" i="124"/>
  <c r="E93" i="124"/>
  <c r="E92" i="124"/>
  <c r="E91" i="124"/>
  <c r="E90" i="124"/>
  <c r="E89" i="124"/>
  <c r="E88" i="124"/>
  <c r="E87" i="124"/>
  <c r="E86" i="124"/>
  <c r="E85" i="124"/>
  <c r="E84" i="124"/>
  <c r="E83" i="124"/>
  <c r="E82" i="124"/>
  <c r="E81" i="124"/>
  <c r="E80" i="124"/>
  <c r="E79" i="124"/>
  <c r="E78" i="124"/>
  <c r="E77" i="124"/>
  <c r="E76" i="124"/>
  <c r="E75" i="124"/>
  <c r="E74" i="124"/>
  <c r="E73" i="124"/>
  <c r="E72" i="124"/>
  <c r="E71" i="124"/>
  <c r="E70" i="124"/>
  <c r="E69" i="124"/>
  <c r="E68" i="124"/>
  <c r="E67" i="124"/>
  <c r="E66" i="124"/>
  <c r="E65" i="124"/>
  <c r="E64" i="124"/>
  <c r="E63" i="124"/>
  <c r="E62" i="124"/>
  <c r="E61" i="124"/>
  <c r="E60" i="124"/>
  <c r="E57" i="124"/>
  <c r="E56" i="124"/>
  <c r="E55" i="124"/>
  <c r="E54" i="124"/>
  <c r="E53" i="124"/>
  <c r="E52" i="124"/>
  <c r="E51" i="124"/>
  <c r="E50" i="124"/>
  <c r="E49" i="124"/>
  <c r="E48" i="124"/>
  <c r="E47" i="124"/>
  <c r="E46" i="124"/>
  <c r="E45" i="124"/>
  <c r="E44" i="124"/>
  <c r="E43" i="124"/>
  <c r="E42" i="124"/>
  <c r="E41" i="124"/>
  <c r="E40" i="124"/>
  <c r="E39" i="124"/>
  <c r="E38" i="124"/>
  <c r="E37" i="124"/>
  <c r="E36" i="124"/>
  <c r="E35" i="124"/>
  <c r="E34" i="124"/>
  <c r="E33" i="124"/>
  <c r="E32" i="124"/>
  <c r="E31" i="124"/>
  <c r="E30" i="124"/>
  <c r="E29" i="124"/>
  <c r="E28" i="124"/>
  <c r="E27" i="124"/>
  <c r="E26" i="124"/>
  <c r="E25" i="124"/>
  <c r="E24" i="124"/>
  <c r="E23" i="124"/>
  <c r="E22" i="124"/>
  <c r="E21" i="124"/>
  <c r="E20" i="124"/>
  <c r="E18" i="124"/>
  <c r="E17" i="124"/>
  <c r="E16" i="124"/>
  <c r="E15" i="124"/>
  <c r="E14" i="124"/>
  <c r="E13" i="124"/>
  <c r="E12" i="124"/>
  <c r="E11" i="124"/>
  <c r="E10" i="124"/>
  <c r="E9" i="124"/>
  <c r="E8" i="124"/>
  <c r="J30" i="178" l="1"/>
  <c r="E36" i="130"/>
  <c r="L61" i="179"/>
  <c r="O61" i="179" s="1"/>
  <c r="J53" i="178"/>
  <c r="L53" i="178" s="1"/>
  <c r="O53" i="178" s="1"/>
  <c r="E37" i="130"/>
  <c r="L62" i="179"/>
  <c r="O62" i="179" s="1"/>
  <c r="J54" i="178"/>
  <c r="L54" i="178" s="1"/>
  <c r="O54" i="178" s="1"/>
  <c r="E36" i="129"/>
  <c r="G36" i="129" s="1"/>
  <c r="H43" i="129" s="1"/>
  <c r="J53" i="169"/>
  <c r="E20" i="72"/>
  <c r="E205" i="124"/>
  <c r="E213" i="124"/>
  <c r="E216" i="124"/>
  <c r="E204" i="124"/>
  <c r="E215" i="124"/>
  <c r="E214" i="124"/>
  <c r="F36" i="125"/>
  <c r="G36" i="125" s="1"/>
  <c r="F35" i="125"/>
  <c r="G35" i="125" s="1"/>
  <c r="F34" i="125"/>
  <c r="F30" i="125"/>
  <c r="G30" i="125" s="1"/>
  <c r="F29" i="125"/>
  <c r="G40" i="125"/>
  <c r="G37" i="125"/>
  <c r="G41" i="125"/>
  <c r="F31" i="125"/>
  <c r="F21" i="125"/>
  <c r="F23" i="125" s="1"/>
  <c r="E37" i="125"/>
  <c r="E47" i="126"/>
  <c r="E49" i="126" s="1"/>
  <c r="E50" i="126" s="1"/>
  <c r="D19" i="125"/>
  <c r="E26" i="126"/>
  <c r="F17" i="125"/>
  <c r="D17" i="125"/>
  <c r="O65" i="179" l="1"/>
  <c r="O57" i="178"/>
  <c r="E20" i="82"/>
  <c r="F18" i="125"/>
  <c r="F26" i="125"/>
  <c r="G26" i="125" s="1"/>
  <c r="F25" i="125"/>
  <c r="G25" i="125" s="1"/>
  <c r="G34" i="125"/>
  <c r="F38" i="125"/>
  <c r="D26" i="125"/>
  <c r="E26" i="125" s="1"/>
  <c r="D25" i="125"/>
  <c r="E25" i="125" s="1"/>
  <c r="D18" i="125"/>
  <c r="G23" i="125"/>
  <c r="F24" i="125"/>
  <c r="G24" i="125" s="1"/>
  <c r="E40" i="125"/>
  <c r="E41" i="125"/>
  <c r="D36" i="125"/>
  <c r="E36" i="125" s="1"/>
  <c r="D35" i="125"/>
  <c r="E35" i="125" s="1"/>
  <c r="D34" i="125"/>
  <c r="D31" i="125"/>
  <c r="D30" i="125"/>
  <c r="E30" i="125" s="1"/>
  <c r="D29" i="125"/>
  <c r="D21" i="125"/>
  <c r="D23" i="125" s="1"/>
  <c r="F32" i="125"/>
  <c r="G29" i="125"/>
  <c r="D24" i="125" l="1"/>
  <c r="E24" i="125" s="1"/>
  <c r="E23" i="125"/>
  <c r="E34" i="125"/>
  <c r="D38" i="125"/>
  <c r="D32" i="125"/>
  <c r="E29" i="125"/>
  <c r="G43" i="125"/>
  <c r="F55" i="125" s="1"/>
  <c r="F27" i="125"/>
  <c r="F43" i="125"/>
  <c r="F53" i="125" s="1"/>
  <c r="F54" i="125" s="1"/>
  <c r="E43" i="125" l="1"/>
  <c r="D55" i="125" s="1"/>
  <c r="D27" i="125"/>
  <c r="D43" i="125" s="1"/>
  <c r="D53" i="125" s="1"/>
  <c r="D54" i="125" s="1"/>
  <c r="E71" i="118" l="1"/>
  <c r="E70" i="118"/>
  <c r="E69" i="118"/>
  <c r="E72" i="118" s="1"/>
  <c r="B25" i="110"/>
  <c r="D72" i="118" l="1"/>
  <c r="F37" i="123" l="1"/>
  <c r="A37" i="123"/>
  <c r="A36" i="123"/>
  <c r="K33" i="123"/>
  <c r="G29" i="123"/>
  <c r="G20" i="123"/>
  <c r="G19" i="123"/>
  <c r="A11" i="123"/>
  <c r="A10" i="123"/>
  <c r="K41" i="123"/>
  <c r="A2" i="123"/>
  <c r="B24" i="110"/>
  <c r="G19" i="122"/>
  <c r="F37" i="122"/>
  <c r="A37" i="122"/>
  <c r="A36" i="122"/>
  <c r="K33" i="122"/>
  <c r="G29" i="122"/>
  <c r="A29" i="122"/>
  <c r="G20" i="122"/>
  <c r="A10" i="122"/>
  <c r="J7" i="122"/>
  <c r="K41" i="122" s="1"/>
  <c r="A2" i="122"/>
  <c r="E35" i="118"/>
  <c r="E34" i="118"/>
  <c r="C34" i="118"/>
  <c r="F37" i="121"/>
  <c r="A37" i="121"/>
  <c r="C37" i="121" s="1"/>
  <c r="E37" i="121" s="1"/>
  <c r="A36" i="121"/>
  <c r="C36" i="121" s="1"/>
  <c r="E36" i="121" s="1"/>
  <c r="G36" i="121" s="1"/>
  <c r="K33" i="121"/>
  <c r="G29" i="121"/>
  <c r="A29" i="121"/>
  <c r="G20" i="121"/>
  <c r="A11" i="121"/>
  <c r="E11" i="121" s="1"/>
  <c r="G11" i="121" s="1"/>
  <c r="A10" i="121"/>
  <c r="E10" i="121" s="1"/>
  <c r="G10" i="121" s="1"/>
  <c r="J7" i="121"/>
  <c r="K41" i="121" s="1"/>
  <c r="D5" i="121"/>
  <c r="A2" i="121"/>
  <c r="E31" i="120"/>
  <c r="E32" i="120"/>
  <c r="C22" i="110"/>
  <c r="B22" i="110"/>
  <c r="D8" i="120"/>
  <c r="D11" i="120" s="1"/>
  <c r="E11" i="120" s="1"/>
  <c r="E12" i="120" s="1"/>
  <c r="E8" i="120"/>
  <c r="E9" i="120" s="1"/>
  <c r="D18" i="120"/>
  <c r="E18" i="120" s="1"/>
  <c r="E5" i="120"/>
  <c r="E6" i="120" s="1"/>
  <c r="G14" i="119"/>
  <c r="F14" i="119"/>
  <c r="F23" i="119"/>
  <c r="F25" i="119" s="1"/>
  <c r="D65" i="117"/>
  <c r="D64" i="117"/>
  <c r="D63" i="117"/>
  <c r="C64" i="117"/>
  <c r="C65" i="117"/>
  <c r="C63" i="117"/>
  <c r="C50" i="119"/>
  <c r="C51" i="119"/>
  <c r="C49" i="119"/>
  <c r="B6" i="119"/>
  <c r="B6" i="126" s="1"/>
  <c r="E11" i="123" l="1"/>
  <c r="C31" i="167"/>
  <c r="C37" i="123"/>
  <c r="C54" i="167"/>
  <c r="D11" i="123"/>
  <c r="C30" i="167"/>
  <c r="C36" i="123"/>
  <c r="C53" i="167"/>
  <c r="E10" i="122"/>
  <c r="C30" i="166"/>
  <c r="C37" i="122"/>
  <c r="C54" i="166"/>
  <c r="C36" i="122"/>
  <c r="C53" i="166"/>
  <c r="H26" i="122"/>
  <c r="K21" i="121"/>
  <c r="K13" i="123"/>
  <c r="J21" i="123"/>
  <c r="K22" i="121"/>
  <c r="K15" i="121"/>
  <c r="K14" i="123"/>
  <c r="J22" i="123"/>
  <c r="J32" i="123"/>
  <c r="J13" i="121"/>
  <c r="K10" i="121"/>
  <c r="K16" i="121" s="1"/>
  <c r="J25" i="123"/>
  <c r="J38" i="123"/>
  <c r="D10" i="123"/>
  <c r="E10" i="123"/>
  <c r="K10" i="123"/>
  <c r="J13" i="123"/>
  <c r="J20" i="123"/>
  <c r="K23" i="123"/>
  <c r="J30" i="123"/>
  <c r="K39" i="123"/>
  <c r="K40" i="123"/>
  <c r="J42" i="123"/>
  <c r="K19" i="121"/>
  <c r="K26" i="121" s="1"/>
  <c r="J25" i="121"/>
  <c r="J30" i="121"/>
  <c r="J38" i="121"/>
  <c r="J12" i="121"/>
  <c r="K25" i="121"/>
  <c r="J32" i="121"/>
  <c r="K36" i="121"/>
  <c r="K43" i="121" s="1"/>
  <c r="J39" i="121"/>
  <c r="J12" i="123"/>
  <c r="J19" i="123"/>
  <c r="K22" i="123"/>
  <c r="J39" i="123"/>
  <c r="H26" i="123"/>
  <c r="K12" i="123"/>
  <c r="J15" i="123"/>
  <c r="K21" i="123"/>
  <c r="J24" i="123"/>
  <c r="K25" i="123"/>
  <c r="J29" i="123"/>
  <c r="J31" i="123"/>
  <c r="H33" i="123"/>
  <c r="K38" i="123"/>
  <c r="J41" i="123"/>
  <c r="K42" i="123"/>
  <c r="K11" i="123"/>
  <c r="J14" i="123"/>
  <c r="K15" i="123"/>
  <c r="K19" i="123"/>
  <c r="K20" i="123"/>
  <c r="J23" i="123"/>
  <c r="K24" i="123"/>
  <c r="K36" i="123"/>
  <c r="K37" i="123"/>
  <c r="J40" i="123"/>
  <c r="J14" i="121"/>
  <c r="J23" i="121"/>
  <c r="K40" i="121"/>
  <c r="K10" i="122"/>
  <c r="K16" i="122" s="1"/>
  <c r="J12" i="122"/>
  <c r="K15" i="122"/>
  <c r="J22" i="122"/>
  <c r="K25" i="122"/>
  <c r="J30" i="122"/>
  <c r="J42" i="122"/>
  <c r="J14" i="122"/>
  <c r="J20" i="122"/>
  <c r="K23" i="122"/>
  <c r="J39" i="122"/>
  <c r="K14" i="122"/>
  <c r="J21" i="122"/>
  <c r="J25" i="122"/>
  <c r="K39" i="122"/>
  <c r="K11" i="121"/>
  <c r="K14" i="121"/>
  <c r="K20" i="121"/>
  <c r="K24" i="121"/>
  <c r="J42" i="121"/>
  <c r="J13" i="122"/>
  <c r="J19" i="122"/>
  <c r="J26" i="122" s="1"/>
  <c r="K22" i="122"/>
  <c r="J38" i="122"/>
  <c r="K13" i="121"/>
  <c r="J21" i="121"/>
  <c r="J24" i="121"/>
  <c r="K39" i="121"/>
  <c r="K13" i="122"/>
  <c r="K21" i="122"/>
  <c r="J24" i="122"/>
  <c r="J32" i="122"/>
  <c r="K40" i="122"/>
  <c r="D10" i="122"/>
  <c r="J29" i="122"/>
  <c r="J33" i="122" s="1"/>
  <c r="J31" i="122"/>
  <c r="H33" i="122"/>
  <c r="K38" i="122"/>
  <c r="J41" i="122"/>
  <c r="K42" i="122"/>
  <c r="K12" i="122"/>
  <c r="J15" i="122"/>
  <c r="K19" i="122"/>
  <c r="K26" i="122" s="1"/>
  <c r="K20" i="122"/>
  <c r="J23" i="122"/>
  <c r="K24" i="122"/>
  <c r="K36" i="122"/>
  <c r="K43" i="122" s="1"/>
  <c r="K37" i="122"/>
  <c r="J40" i="122"/>
  <c r="G37" i="121"/>
  <c r="H43" i="121" s="1"/>
  <c r="J11" i="121"/>
  <c r="H33" i="121"/>
  <c r="J29" i="121"/>
  <c r="J33" i="121" s="1"/>
  <c r="H16" i="121"/>
  <c r="J10" i="121"/>
  <c r="J16" i="121" s="1"/>
  <c r="H26" i="121"/>
  <c r="J19" i="121"/>
  <c r="J26" i="121" s="1"/>
  <c r="J36" i="121"/>
  <c r="J43" i="121" s="1"/>
  <c r="D11" i="121"/>
  <c r="D10" i="121"/>
  <c r="J20" i="121"/>
  <c r="K12" i="121"/>
  <c r="J15" i="121"/>
  <c r="J22" i="121"/>
  <c r="K23" i="121"/>
  <c r="J31" i="121"/>
  <c r="K38" i="121"/>
  <c r="J41" i="121"/>
  <c r="K42" i="121"/>
  <c r="K37" i="121"/>
  <c r="J40" i="121"/>
  <c r="E19" i="120"/>
  <c r="D21" i="120"/>
  <c r="E13" i="120"/>
  <c r="F17" i="119"/>
  <c r="H11" i="119"/>
  <c r="L53" i="171" l="1"/>
  <c r="O53" i="171" s="1"/>
  <c r="L53" i="175"/>
  <c r="O53" i="175" s="1"/>
  <c r="L54" i="171"/>
  <c r="O54" i="171" s="1"/>
  <c r="L54" i="175"/>
  <c r="O54" i="175" s="1"/>
  <c r="J30" i="167"/>
  <c r="E36" i="123"/>
  <c r="G36" i="123" s="1"/>
  <c r="J36" i="123" s="1"/>
  <c r="J53" i="167"/>
  <c r="L53" i="167" s="1"/>
  <c r="O53" i="167" s="1"/>
  <c r="E37" i="123"/>
  <c r="G37" i="123" s="1"/>
  <c r="J37" i="123" s="1"/>
  <c r="J43" i="123" s="1"/>
  <c r="J54" i="167"/>
  <c r="L54" i="167" s="1"/>
  <c r="O54" i="167" s="1"/>
  <c r="G10" i="123"/>
  <c r="L30" i="167"/>
  <c r="O30" i="167" s="1"/>
  <c r="J31" i="167"/>
  <c r="G11" i="123"/>
  <c r="J11" i="123" s="1"/>
  <c r="O31" i="168"/>
  <c r="L31" i="167"/>
  <c r="O31" i="167" s="1"/>
  <c r="E37" i="122"/>
  <c r="G37" i="122" s="1"/>
  <c r="J37" i="122" s="1"/>
  <c r="J54" i="166"/>
  <c r="J30" i="166"/>
  <c r="E36" i="122"/>
  <c r="G36" i="122" s="1"/>
  <c r="J53" i="166"/>
  <c r="G10" i="122"/>
  <c r="L30" i="166"/>
  <c r="K43" i="123"/>
  <c r="K26" i="123"/>
  <c r="J33" i="123"/>
  <c r="J26" i="123"/>
  <c r="K16" i="123"/>
  <c r="J37" i="121"/>
  <c r="J45" i="121"/>
  <c r="H45" i="121"/>
  <c r="G48" i="121" s="1"/>
  <c r="D24" i="120"/>
  <c r="E24" i="120" s="1"/>
  <c r="E25" i="120" s="1"/>
  <c r="E21" i="120"/>
  <c r="E22" i="120" s="1"/>
  <c r="H14" i="119"/>
  <c r="H15" i="119" s="1"/>
  <c r="G23" i="119"/>
  <c r="H12" i="119"/>
  <c r="H17" i="119"/>
  <c r="O57" i="175" l="1"/>
  <c r="O57" i="171"/>
  <c r="H43" i="123"/>
  <c r="O33" i="167"/>
  <c r="H16" i="123"/>
  <c r="H45" i="123" s="1"/>
  <c r="J10" i="123"/>
  <c r="J16" i="123" s="1"/>
  <c r="J45" i="123" s="1"/>
  <c r="O57" i="167"/>
  <c r="H43" i="122"/>
  <c r="J36" i="122"/>
  <c r="J43" i="122" s="1"/>
  <c r="H16" i="122"/>
  <c r="J10" i="122"/>
  <c r="J16" i="122" s="1"/>
  <c r="O59" i="167"/>
  <c r="L42" i="121"/>
  <c r="E26" i="120"/>
  <c r="L15" i="121"/>
  <c r="L14" i="121"/>
  <c r="L36" i="121"/>
  <c r="L21" i="121"/>
  <c r="L29" i="121"/>
  <c r="L39" i="121"/>
  <c r="L12" i="121"/>
  <c r="L32" i="121"/>
  <c r="L37" i="121"/>
  <c r="L22" i="121"/>
  <c r="L40" i="121"/>
  <c r="G49" i="121"/>
  <c r="L20" i="121"/>
  <c r="L10" i="121"/>
  <c r="L23" i="121"/>
  <c r="L41" i="121"/>
  <c r="L25" i="121"/>
  <c r="L13" i="121"/>
  <c r="L38" i="121"/>
  <c r="L19" i="121"/>
  <c r="L11" i="121"/>
  <c r="L31" i="121"/>
  <c r="G50" i="121"/>
  <c r="L30" i="121"/>
  <c r="L24" i="121"/>
  <c r="G25" i="119"/>
  <c r="H18" i="119"/>
  <c r="H19" i="119" s="1"/>
  <c r="L38" i="123" l="1"/>
  <c r="L25" i="123"/>
  <c r="L12" i="123"/>
  <c r="L24" i="123"/>
  <c r="L19" i="123"/>
  <c r="L39" i="123"/>
  <c r="L13" i="123"/>
  <c r="L32" i="123"/>
  <c r="L23" i="123"/>
  <c r="L36" i="123"/>
  <c r="L10" i="123"/>
  <c r="L29" i="123"/>
  <c r="L42" i="123"/>
  <c r="L31" i="123"/>
  <c r="L21" i="123"/>
  <c r="L41" i="123"/>
  <c r="L20" i="123"/>
  <c r="L15" i="123"/>
  <c r="L22" i="123"/>
  <c r="L40" i="123"/>
  <c r="L30" i="123"/>
  <c r="L14" i="123"/>
  <c r="L16" i="123" s="1"/>
  <c r="L11" i="123"/>
  <c r="L37" i="123"/>
  <c r="J45" i="122"/>
  <c r="H45" i="122"/>
  <c r="H51" i="121"/>
  <c r="H53" i="121" s="1"/>
  <c r="L33" i="123"/>
  <c r="L43" i="121"/>
  <c r="L33" i="121"/>
  <c r="L16" i="121"/>
  <c r="L26" i="121"/>
  <c r="G26" i="119"/>
  <c r="L26" i="123" l="1"/>
  <c r="L43" i="123"/>
  <c r="L42" i="122"/>
  <c r="L31" i="122"/>
  <c r="L21" i="122"/>
  <c r="L22" i="122"/>
  <c r="L15" i="122"/>
  <c r="L14" i="122"/>
  <c r="L32" i="122"/>
  <c r="L41" i="122"/>
  <c r="L20" i="122"/>
  <c r="L12" i="122"/>
  <c r="L10" i="122"/>
  <c r="L37" i="122"/>
  <c r="L13" i="122"/>
  <c r="L39" i="122"/>
  <c r="L40" i="122"/>
  <c r="L24" i="122"/>
  <c r="L29" i="122"/>
  <c r="L38" i="122"/>
  <c r="L25" i="122"/>
  <c r="L23" i="122"/>
  <c r="L30" i="122"/>
  <c r="L19" i="122"/>
  <c r="L36" i="122"/>
  <c r="H50" i="118"/>
  <c r="G50" i="118"/>
  <c r="D66" i="118"/>
  <c r="E66" i="118" s="1"/>
  <c r="D65" i="118"/>
  <c r="E65" i="118" s="1"/>
  <c r="L43" i="122" l="1"/>
  <c r="L26" i="122"/>
  <c r="L33" i="122"/>
  <c r="L16" i="122"/>
  <c r="E67" i="118"/>
  <c r="D67" i="118"/>
  <c r="C45" i="110"/>
  <c r="A11" i="18" l="1"/>
  <c r="D62" i="118"/>
  <c r="D59" i="118"/>
  <c r="D60" i="118"/>
  <c r="D61" i="118"/>
  <c r="D58" i="118"/>
  <c r="D54" i="118"/>
  <c r="D56" i="118" s="1"/>
  <c r="F10" i="118"/>
  <c r="F16" i="118"/>
  <c r="F21" i="118"/>
  <c r="F31" i="118"/>
  <c r="F36" i="118"/>
  <c r="F48" i="118"/>
  <c r="E48" i="118"/>
  <c r="E36" i="118"/>
  <c r="E31" i="118"/>
  <c r="E26" i="118"/>
  <c r="E21" i="118"/>
  <c r="E16" i="118"/>
  <c r="E10" i="118"/>
  <c r="D28" i="117"/>
  <c r="D29" i="117"/>
  <c r="D30" i="117"/>
  <c r="D31" i="117"/>
  <c r="D32" i="117"/>
  <c r="D33" i="117"/>
  <c r="D34" i="117"/>
  <c r="D35" i="117"/>
  <c r="D24" i="117"/>
  <c r="D25" i="117"/>
  <c r="D59" i="117"/>
  <c r="D58" i="117"/>
  <c r="D56" i="117"/>
  <c r="D55" i="117"/>
  <c r="D54" i="117"/>
  <c r="D53" i="117"/>
  <c r="D52" i="117"/>
  <c r="D51" i="117"/>
  <c r="D50" i="117"/>
  <c r="D49" i="117"/>
  <c r="D48" i="117"/>
  <c r="D45" i="117"/>
  <c r="D44" i="117"/>
  <c r="D60" i="117" s="1"/>
  <c r="D38" i="117"/>
  <c r="D37" i="117"/>
  <c r="D27" i="117"/>
  <c r="D23" i="117"/>
  <c r="D9" i="117"/>
  <c r="D13" i="117"/>
  <c r="D14" i="117"/>
  <c r="D17" i="117"/>
  <c r="D16" i="117"/>
  <c r="D12" i="117"/>
  <c r="B10" i="117"/>
  <c r="D10" i="117" s="1"/>
  <c r="D11" i="117"/>
  <c r="D8" i="117"/>
  <c r="D5" i="117"/>
  <c r="D6" i="117"/>
  <c r="D4" i="117"/>
  <c r="D7" i="2"/>
  <c r="D6" i="2"/>
  <c r="D5" i="2"/>
  <c r="E11" i="18" l="1"/>
  <c r="E11" i="80" s="1"/>
  <c r="C31" i="157"/>
  <c r="D63" i="118"/>
  <c r="D66" i="117"/>
  <c r="D11" i="18"/>
  <c r="D39" i="117"/>
  <c r="D18" i="117"/>
  <c r="L31" i="162" l="1"/>
  <c r="G11" i="18"/>
  <c r="J31" i="157"/>
  <c r="L31" i="157"/>
  <c r="O31" i="157" s="1"/>
  <c r="J7" i="129"/>
  <c r="J7" i="81"/>
  <c r="A37" i="113"/>
  <c r="C43" i="110"/>
  <c r="C87" i="110" s="1"/>
  <c r="B43" i="110"/>
  <c r="B65" i="110" s="1"/>
  <c r="A20" i="113"/>
  <c r="A19" i="113"/>
  <c r="C38" i="170" s="1"/>
  <c r="A36" i="113"/>
  <c r="K33" i="113"/>
  <c r="H33" i="113"/>
  <c r="A10" i="113"/>
  <c r="C30" i="170" s="1"/>
  <c r="J7" i="113"/>
  <c r="K21" i="113" s="1"/>
  <c r="A2" i="113"/>
  <c r="F37" i="18"/>
  <c r="C27" i="110"/>
  <c r="B27" i="110"/>
  <c r="B21" i="110"/>
  <c r="C21" i="110"/>
  <c r="A19" i="112"/>
  <c r="F37" i="112"/>
  <c r="A37" i="112"/>
  <c r="A36" i="112"/>
  <c r="K33" i="112"/>
  <c r="A10" i="112"/>
  <c r="J7" i="112"/>
  <c r="A2" i="112"/>
  <c r="J7" i="80"/>
  <c r="C20" i="110"/>
  <c r="C25" i="110" s="1"/>
  <c r="B20" i="110"/>
  <c r="A20" i="80"/>
  <c r="G11" i="80"/>
  <c r="A11" i="80"/>
  <c r="A10" i="80"/>
  <c r="A19" i="80"/>
  <c r="A11" i="72"/>
  <c r="A11" i="83"/>
  <c r="J7" i="83"/>
  <c r="C18" i="110"/>
  <c r="C82" i="110" s="1"/>
  <c r="B18" i="110"/>
  <c r="J7" i="86"/>
  <c r="C17" i="110"/>
  <c r="C81" i="110" s="1"/>
  <c r="B17" i="110"/>
  <c r="A21" i="18"/>
  <c r="A10" i="18"/>
  <c r="A37" i="18"/>
  <c r="A29" i="18"/>
  <c r="C11" i="110"/>
  <c r="B11" i="110"/>
  <c r="J7" i="18"/>
  <c r="A20" i="18"/>
  <c r="D122" i="2"/>
  <c r="C37" i="113" l="1"/>
  <c r="C54" i="170"/>
  <c r="C36" i="113"/>
  <c r="C53" i="170"/>
  <c r="G20" i="113"/>
  <c r="C39" i="170"/>
  <c r="C30" i="163"/>
  <c r="C36" i="112"/>
  <c r="L53" i="166" s="1"/>
  <c r="O53" i="166" s="1"/>
  <c r="C53" i="163"/>
  <c r="C37" i="112"/>
  <c r="L54" i="166" s="1"/>
  <c r="O54" i="166" s="1"/>
  <c r="C54" i="163"/>
  <c r="C38" i="163"/>
  <c r="D25" i="163"/>
  <c r="G25" i="155" s="1"/>
  <c r="C30" i="162"/>
  <c r="D25" i="162"/>
  <c r="G24" i="155" s="1"/>
  <c r="C38" i="162"/>
  <c r="C31" i="162"/>
  <c r="C39" i="162"/>
  <c r="D25" i="161"/>
  <c r="G22" i="155" s="1"/>
  <c r="E11" i="83"/>
  <c r="C31" i="161"/>
  <c r="D25" i="160"/>
  <c r="G21" i="155" s="1"/>
  <c r="E11" i="72"/>
  <c r="C31" i="158"/>
  <c r="C39" i="157"/>
  <c r="D25" i="157"/>
  <c r="G17" i="155" s="1"/>
  <c r="C46" i="157"/>
  <c r="C30" i="157"/>
  <c r="C37" i="18"/>
  <c r="C54" i="157"/>
  <c r="C40" i="157"/>
  <c r="K26" i="86"/>
  <c r="K25" i="86"/>
  <c r="J25" i="86"/>
  <c r="J26" i="86"/>
  <c r="K42" i="129"/>
  <c r="J42" i="129"/>
  <c r="K41" i="129"/>
  <c r="J41" i="129"/>
  <c r="K40" i="129"/>
  <c r="J40" i="129"/>
  <c r="K39" i="129"/>
  <c r="J39" i="129"/>
  <c r="K38" i="129"/>
  <c r="J38" i="129"/>
  <c r="K37" i="129"/>
  <c r="K36" i="129"/>
  <c r="J32" i="129"/>
  <c r="J31" i="129"/>
  <c r="J30" i="129"/>
  <c r="J29" i="129"/>
  <c r="J33" i="129" s="1"/>
  <c r="K25" i="129"/>
  <c r="J25" i="129"/>
  <c r="K24" i="129"/>
  <c r="J24" i="129"/>
  <c r="K23" i="129"/>
  <c r="J23" i="129"/>
  <c r="K22" i="129"/>
  <c r="J22" i="129"/>
  <c r="K21" i="129"/>
  <c r="K20" i="129"/>
  <c r="K19" i="129"/>
  <c r="K15" i="129"/>
  <c r="J15" i="129"/>
  <c r="K14" i="129"/>
  <c r="J14" i="129"/>
  <c r="K13" i="129"/>
  <c r="J13" i="129"/>
  <c r="K12" i="129"/>
  <c r="J12" i="129"/>
  <c r="K11" i="129"/>
  <c r="J11" i="129"/>
  <c r="K10" i="129"/>
  <c r="K16" i="129" s="1"/>
  <c r="J19" i="129"/>
  <c r="J20" i="129"/>
  <c r="J21" i="129"/>
  <c r="J36" i="129"/>
  <c r="J37" i="129"/>
  <c r="D11" i="83"/>
  <c r="D20" i="113"/>
  <c r="K39" i="170" s="1"/>
  <c r="E21" i="113"/>
  <c r="G21" i="113" s="1"/>
  <c r="D21" i="113"/>
  <c r="K42" i="113"/>
  <c r="J42" i="113"/>
  <c r="K41" i="113"/>
  <c r="J41" i="113"/>
  <c r="K40" i="113"/>
  <c r="J40" i="113"/>
  <c r="K39" i="113"/>
  <c r="J39" i="113"/>
  <c r="K38" i="113"/>
  <c r="J38" i="113"/>
  <c r="K37" i="113"/>
  <c r="K36" i="113"/>
  <c r="J32" i="113"/>
  <c r="J31" i="113"/>
  <c r="J30" i="113"/>
  <c r="J29" i="113"/>
  <c r="K25" i="113"/>
  <c r="J25" i="113"/>
  <c r="K24" i="113"/>
  <c r="J24" i="113"/>
  <c r="K23" i="113"/>
  <c r="J23" i="113"/>
  <c r="K22" i="113"/>
  <c r="J22" i="113"/>
  <c r="K20" i="113"/>
  <c r="J20" i="113"/>
  <c r="K19" i="113"/>
  <c r="K15" i="113"/>
  <c r="J15" i="113"/>
  <c r="K14" i="113"/>
  <c r="J14" i="113"/>
  <c r="K13" i="113"/>
  <c r="J13" i="113"/>
  <c r="K12" i="113"/>
  <c r="J12" i="113"/>
  <c r="K11" i="113"/>
  <c r="J11" i="113"/>
  <c r="K10" i="113"/>
  <c r="D10" i="113"/>
  <c r="J30" i="170" s="1"/>
  <c r="G19" i="113"/>
  <c r="D19" i="113"/>
  <c r="K38" i="170" s="1"/>
  <c r="K42" i="112"/>
  <c r="J42" i="112"/>
  <c r="K41" i="112"/>
  <c r="J41" i="112"/>
  <c r="K40" i="112"/>
  <c r="J40" i="112"/>
  <c r="K39" i="112"/>
  <c r="J39" i="112"/>
  <c r="K38" i="112"/>
  <c r="J38" i="112"/>
  <c r="K37" i="112"/>
  <c r="K36" i="112"/>
  <c r="J32" i="112"/>
  <c r="J31" i="112"/>
  <c r="J30" i="112"/>
  <c r="K25" i="112"/>
  <c r="J25" i="112"/>
  <c r="K24" i="112"/>
  <c r="J24" i="112"/>
  <c r="K23" i="112"/>
  <c r="J23" i="112"/>
  <c r="K22" i="112"/>
  <c r="J22" i="112"/>
  <c r="K21" i="112"/>
  <c r="J21" i="112"/>
  <c r="K20" i="112"/>
  <c r="K19" i="112"/>
  <c r="K15" i="112"/>
  <c r="J15" i="112"/>
  <c r="K14" i="112"/>
  <c r="J14" i="112"/>
  <c r="K13" i="112"/>
  <c r="J13" i="112"/>
  <c r="K12" i="112"/>
  <c r="J12" i="112"/>
  <c r="K11" i="112"/>
  <c r="K10" i="112"/>
  <c r="E10" i="112"/>
  <c r="O30" i="166" s="1"/>
  <c r="O33" i="166" s="1"/>
  <c r="D10" i="112"/>
  <c r="J11" i="112"/>
  <c r="E19" i="112"/>
  <c r="G19" i="112" s="1"/>
  <c r="O38" i="166" s="1"/>
  <c r="O41" i="166" s="1"/>
  <c r="D19" i="112"/>
  <c r="E20" i="80"/>
  <c r="D20" i="80"/>
  <c r="D11" i="80"/>
  <c r="E10" i="80"/>
  <c r="D10" i="80"/>
  <c r="E21" i="18"/>
  <c r="D21" i="18"/>
  <c r="E10" i="18"/>
  <c r="D10" i="18"/>
  <c r="F29" i="18"/>
  <c r="C29" i="18"/>
  <c r="G20" i="18"/>
  <c r="D20" i="18"/>
  <c r="G19" i="18"/>
  <c r="A20" i="1"/>
  <c r="A19" i="1"/>
  <c r="C10" i="110"/>
  <c r="C9" i="110"/>
  <c r="B10" i="110"/>
  <c r="J7" i="1"/>
  <c r="A37" i="88"/>
  <c r="F11" i="88"/>
  <c r="A29" i="88"/>
  <c r="A11" i="88"/>
  <c r="A10" i="88"/>
  <c r="J7" i="88"/>
  <c r="B9" i="110"/>
  <c r="H9" i="110"/>
  <c r="A19" i="88"/>
  <c r="B15" i="110"/>
  <c r="C15" i="110"/>
  <c r="C79" i="110" s="1"/>
  <c r="H15" i="110"/>
  <c r="P15" i="110" s="1"/>
  <c r="O15" i="110" s="1"/>
  <c r="K15" i="110"/>
  <c r="A21" i="83"/>
  <c r="A21" i="72"/>
  <c r="D5" i="87"/>
  <c r="A46" i="82"/>
  <c r="G20" i="81"/>
  <c r="J7" i="87"/>
  <c r="A28" i="87"/>
  <c r="A27" i="87"/>
  <c r="A26" i="87"/>
  <c r="D26" i="87" s="1"/>
  <c r="A25" i="87"/>
  <c r="E25" i="87" s="1"/>
  <c r="G25" i="87" s="1"/>
  <c r="D28" i="87"/>
  <c r="A24" i="87"/>
  <c r="D24" i="87" s="1"/>
  <c r="A23" i="87"/>
  <c r="D23" i="87" s="1"/>
  <c r="A22" i="87"/>
  <c r="E22" i="87" s="1"/>
  <c r="G22" i="87" s="1"/>
  <c r="A21" i="87"/>
  <c r="D21" i="87" s="1"/>
  <c r="A20" i="87"/>
  <c r="A11" i="87"/>
  <c r="E11" i="87" s="1"/>
  <c r="G11" i="87" s="1"/>
  <c r="A10" i="87"/>
  <c r="E10" i="87" s="1"/>
  <c r="G10" i="87" s="1"/>
  <c r="F37" i="81"/>
  <c r="A37" i="81"/>
  <c r="A36" i="81"/>
  <c r="A29" i="81"/>
  <c r="A11" i="81"/>
  <c r="A10" i="81"/>
  <c r="F39" i="86"/>
  <c r="A39" i="86"/>
  <c r="A38" i="86"/>
  <c r="A31" i="86"/>
  <c r="G20" i="86"/>
  <c r="A20" i="83"/>
  <c r="A19" i="83"/>
  <c r="D29" i="108"/>
  <c r="A21" i="82"/>
  <c r="A20" i="82"/>
  <c r="F8" i="111"/>
  <c r="G8" i="111" s="1"/>
  <c r="F7" i="111"/>
  <c r="G7" i="111" s="1"/>
  <c r="D50" i="2" s="1"/>
  <c r="F6" i="111"/>
  <c r="A11" i="86"/>
  <c r="A10" i="86"/>
  <c r="E5" i="111"/>
  <c r="G4" i="111"/>
  <c r="F4" i="111"/>
  <c r="K16" i="110"/>
  <c r="Q11" i="108"/>
  <c r="Q10" i="108"/>
  <c r="J7" i="82"/>
  <c r="H16" i="110"/>
  <c r="C16" i="110"/>
  <c r="C80" i="110" s="1"/>
  <c r="B16" i="110"/>
  <c r="E36" i="113" l="1"/>
  <c r="G36" i="113" s="1"/>
  <c r="J36" i="113" s="1"/>
  <c r="J53" i="170"/>
  <c r="E37" i="113"/>
  <c r="G37" i="113" s="1"/>
  <c r="H43" i="113" s="1"/>
  <c r="J54" i="170"/>
  <c r="E10" i="81"/>
  <c r="C30" i="168"/>
  <c r="C29" i="81"/>
  <c r="C46" i="168"/>
  <c r="C37" i="81"/>
  <c r="L56" i="174" s="1"/>
  <c r="O56" i="174" s="1"/>
  <c r="C54" i="168"/>
  <c r="G11" i="81"/>
  <c r="C31" i="168"/>
  <c r="C36" i="81"/>
  <c r="L55" i="174" s="1"/>
  <c r="O55" i="174" s="1"/>
  <c r="O59" i="174" s="1"/>
  <c r="C53" i="168"/>
  <c r="O57" i="166"/>
  <c r="O59" i="166" s="1"/>
  <c r="E11" i="86"/>
  <c r="C31" i="164"/>
  <c r="F31" i="86"/>
  <c r="C53" i="164"/>
  <c r="C39" i="86"/>
  <c r="C61" i="164"/>
  <c r="E10" i="86"/>
  <c r="C30" i="164"/>
  <c r="C38" i="86"/>
  <c r="C60" i="164"/>
  <c r="K38" i="163"/>
  <c r="G10" i="112"/>
  <c r="L30" i="163"/>
  <c r="E37" i="112"/>
  <c r="G37" i="112" s="1"/>
  <c r="J37" i="112" s="1"/>
  <c r="J54" i="163"/>
  <c r="O38" i="164"/>
  <c r="M38" i="163"/>
  <c r="J30" i="163"/>
  <c r="E36" i="112"/>
  <c r="G36" i="112" s="1"/>
  <c r="J53" i="163"/>
  <c r="G10" i="80"/>
  <c r="L30" i="162"/>
  <c r="O30" i="163"/>
  <c r="O33" i="163" s="1"/>
  <c r="K39" i="162"/>
  <c r="J30" i="162"/>
  <c r="J31" i="162"/>
  <c r="G20" i="80"/>
  <c r="M39" i="162"/>
  <c r="O39" i="162" s="1"/>
  <c r="C38" i="161"/>
  <c r="G21" i="83"/>
  <c r="C40" i="161"/>
  <c r="J31" i="161"/>
  <c r="G20" i="83"/>
  <c r="C39" i="161"/>
  <c r="G11" i="83"/>
  <c r="O31" i="162"/>
  <c r="L31" i="161"/>
  <c r="O31" i="161" s="1"/>
  <c r="C39" i="160"/>
  <c r="C40" i="160"/>
  <c r="B62" i="110"/>
  <c r="D25" i="159"/>
  <c r="G20" i="155" s="1"/>
  <c r="M46" i="159"/>
  <c r="O46" i="159" s="1"/>
  <c r="O48" i="159" s="1"/>
  <c r="O48" i="160"/>
  <c r="D21" i="72"/>
  <c r="C40" i="158"/>
  <c r="B61" i="110"/>
  <c r="D25" i="158"/>
  <c r="G19" i="155" s="1"/>
  <c r="G11" i="72"/>
  <c r="L31" i="158"/>
  <c r="O31" i="158" s="1"/>
  <c r="K39" i="157"/>
  <c r="J46" i="157"/>
  <c r="J30" i="157"/>
  <c r="K40" i="157"/>
  <c r="G29" i="18"/>
  <c r="M46" i="157"/>
  <c r="O46" i="157" s="1"/>
  <c r="O48" i="157" s="1"/>
  <c r="M46" i="158"/>
  <c r="O46" i="158" s="1"/>
  <c r="O48" i="158" s="1"/>
  <c r="G10" i="18"/>
  <c r="L30" i="157"/>
  <c r="G21" i="18"/>
  <c r="O40" i="158"/>
  <c r="O41" i="158" s="1"/>
  <c r="M40" i="157"/>
  <c r="O40" i="157" s="1"/>
  <c r="O41" i="157" s="1"/>
  <c r="E37" i="18"/>
  <c r="G37" i="18" s="1"/>
  <c r="J54" i="157"/>
  <c r="L54" i="157" s="1"/>
  <c r="O54" i="157" s="1"/>
  <c r="C38" i="156"/>
  <c r="D25" i="156"/>
  <c r="G16" i="155" s="1"/>
  <c r="D20" i="1"/>
  <c r="C39" i="156"/>
  <c r="C31" i="154"/>
  <c r="C38" i="154"/>
  <c r="D25" i="154"/>
  <c r="G15" i="155" s="1"/>
  <c r="C46" i="154"/>
  <c r="C54" i="154"/>
  <c r="E10" i="88"/>
  <c r="C30" i="154"/>
  <c r="K26" i="129"/>
  <c r="G10" i="81"/>
  <c r="E10" i="129"/>
  <c r="L30" i="169" s="1"/>
  <c r="J37" i="113"/>
  <c r="J43" i="113" s="1"/>
  <c r="K43" i="129"/>
  <c r="J43" i="129"/>
  <c r="J26" i="129"/>
  <c r="E11" i="88"/>
  <c r="E20" i="1"/>
  <c r="D10" i="88"/>
  <c r="K16" i="112"/>
  <c r="D11" i="88"/>
  <c r="G19" i="81"/>
  <c r="J33" i="113"/>
  <c r="K43" i="113"/>
  <c r="K26" i="113"/>
  <c r="K16" i="113"/>
  <c r="K43" i="112"/>
  <c r="K26" i="112"/>
  <c r="J21" i="113"/>
  <c r="H26" i="113"/>
  <c r="J19" i="113"/>
  <c r="H33" i="112"/>
  <c r="J29" i="112"/>
  <c r="J33" i="112" s="1"/>
  <c r="J20" i="112"/>
  <c r="H26" i="112"/>
  <c r="J19" i="112"/>
  <c r="H16" i="112"/>
  <c r="J10" i="112"/>
  <c r="J16" i="112" s="1"/>
  <c r="G19" i="1"/>
  <c r="D19" i="1"/>
  <c r="F29" i="88"/>
  <c r="O46" i="156" s="1"/>
  <c r="O48" i="156" s="1"/>
  <c r="C29" i="88"/>
  <c r="P9" i="110"/>
  <c r="O9" i="110" s="1"/>
  <c r="K9" i="110"/>
  <c r="G5" i="111"/>
  <c r="F5" i="111"/>
  <c r="D21" i="82"/>
  <c r="G21" i="82"/>
  <c r="G19" i="83"/>
  <c r="G19" i="86"/>
  <c r="E27" i="87"/>
  <c r="G27" i="87" s="1"/>
  <c r="D21" i="83"/>
  <c r="G21" i="72"/>
  <c r="D27" i="87"/>
  <c r="D25" i="87"/>
  <c r="E28" i="87"/>
  <c r="G28" i="87" s="1"/>
  <c r="E26" i="87"/>
  <c r="G26" i="87" s="1"/>
  <c r="E21" i="87"/>
  <c r="G21" i="87" s="1"/>
  <c r="E24" i="87"/>
  <c r="G24" i="87" s="1"/>
  <c r="E23" i="87"/>
  <c r="G23" i="87" s="1"/>
  <c r="D22" i="87"/>
  <c r="D10" i="87"/>
  <c r="D11" i="87"/>
  <c r="F29" i="81"/>
  <c r="D10" i="81"/>
  <c r="D11" i="81"/>
  <c r="C31" i="86"/>
  <c r="D19" i="83"/>
  <c r="D20" i="83"/>
  <c r="D10" i="86"/>
  <c r="D11" i="86"/>
  <c r="L16" i="110"/>
  <c r="P16" i="110"/>
  <c r="O16" i="110" s="1"/>
  <c r="I16" i="110"/>
  <c r="J16" i="110"/>
  <c r="F6" i="108"/>
  <c r="C29" i="108"/>
  <c r="B29" i="108"/>
  <c r="C28" i="108"/>
  <c r="B28" i="108"/>
  <c r="C26" i="108"/>
  <c r="B26" i="108"/>
  <c r="C25" i="108"/>
  <c r="B25" i="108"/>
  <c r="C24" i="108"/>
  <c r="B24" i="108"/>
  <c r="C23" i="108"/>
  <c r="B23" i="108"/>
  <c r="C21" i="108"/>
  <c r="C16" i="108"/>
  <c r="B21" i="108"/>
  <c r="C20" i="108"/>
  <c r="B20" i="108"/>
  <c r="C19" i="108"/>
  <c r="B19" i="108"/>
  <c r="C18" i="108"/>
  <c r="B18" i="108"/>
  <c r="B16" i="108"/>
  <c r="A19" i="82"/>
  <c r="I10" i="108"/>
  <c r="C15" i="108"/>
  <c r="C14" i="108"/>
  <c r="C13" i="108"/>
  <c r="C11" i="108"/>
  <c r="C10" i="108"/>
  <c r="C9" i="108"/>
  <c r="L15" i="108"/>
  <c r="K15" i="108"/>
  <c r="J15" i="108"/>
  <c r="I15" i="108"/>
  <c r="H15" i="108"/>
  <c r="P15" i="108" s="1"/>
  <c r="O15" i="108" s="1"/>
  <c r="B15" i="108"/>
  <c r="L14" i="108"/>
  <c r="K14" i="108"/>
  <c r="J14" i="108"/>
  <c r="I14" i="108"/>
  <c r="H14" i="108"/>
  <c r="P14" i="108" s="1"/>
  <c r="O14" i="108" s="1"/>
  <c r="B14" i="108"/>
  <c r="H13" i="108"/>
  <c r="P13" i="108" s="1"/>
  <c r="O13" i="108" s="1"/>
  <c r="B13" i="108"/>
  <c r="B10" i="108"/>
  <c r="L10" i="108"/>
  <c r="K10" i="108"/>
  <c r="J10" i="108"/>
  <c r="H10" i="108"/>
  <c r="P10" i="108" s="1"/>
  <c r="O10" i="108" s="1"/>
  <c r="A10" i="83"/>
  <c r="D9" i="108"/>
  <c r="A29" i="84"/>
  <c r="B11" i="108"/>
  <c r="F37" i="84"/>
  <c r="A20" i="84"/>
  <c r="A11" i="84"/>
  <c r="A10" i="84"/>
  <c r="A19" i="84"/>
  <c r="A20" i="72"/>
  <c r="A10" i="72"/>
  <c r="O48" i="170" l="1"/>
  <c r="O50" i="174"/>
  <c r="L53" i="170"/>
  <c r="O53" i="170" s="1"/>
  <c r="L54" i="170"/>
  <c r="O54" i="170" s="1"/>
  <c r="J31" i="168"/>
  <c r="G29" i="81"/>
  <c r="O48" i="169"/>
  <c r="M46" i="168"/>
  <c r="O46" i="168" s="1"/>
  <c r="O48" i="168" s="1"/>
  <c r="J46" i="168"/>
  <c r="J30" i="168"/>
  <c r="E36" i="81"/>
  <c r="G36" i="81" s="1"/>
  <c r="L53" i="169"/>
  <c r="O53" i="169" s="1"/>
  <c r="J53" i="168"/>
  <c r="L53" i="168" s="1"/>
  <c r="O53" i="168" s="1"/>
  <c r="E37" i="81"/>
  <c r="G37" i="81" s="1"/>
  <c r="J54" i="168"/>
  <c r="L54" i="168" s="1"/>
  <c r="O54" i="168" s="1"/>
  <c r="O30" i="169"/>
  <c r="O33" i="169" s="1"/>
  <c r="L30" i="168"/>
  <c r="O30" i="168" s="1"/>
  <c r="O33" i="168" s="1"/>
  <c r="J53" i="164"/>
  <c r="G10" i="86"/>
  <c r="L30" i="164"/>
  <c r="O30" i="164" s="1"/>
  <c r="G31" i="86"/>
  <c r="M53" i="164"/>
  <c r="O53" i="164" s="1"/>
  <c r="O55" i="164" s="1"/>
  <c r="J31" i="164"/>
  <c r="J30" i="164"/>
  <c r="E38" i="86"/>
  <c r="G38" i="86" s="1"/>
  <c r="J60" i="164"/>
  <c r="L60" i="164" s="1"/>
  <c r="O60" i="164" s="1"/>
  <c r="E39" i="86"/>
  <c r="G39" i="86" s="1"/>
  <c r="J61" i="164"/>
  <c r="L61" i="164" s="1"/>
  <c r="O61" i="164" s="1"/>
  <c r="G11" i="86"/>
  <c r="L31" i="164"/>
  <c r="O31" i="164" s="1"/>
  <c r="H43" i="112"/>
  <c r="H45" i="112" s="1"/>
  <c r="O9" i="112" s="1"/>
  <c r="J36" i="112"/>
  <c r="J43" i="112" s="1"/>
  <c r="C30" i="161"/>
  <c r="K38" i="161"/>
  <c r="K40" i="161"/>
  <c r="K39" i="161"/>
  <c r="C38" i="160"/>
  <c r="K40" i="160"/>
  <c r="A26" i="86"/>
  <c r="C38" i="159"/>
  <c r="F29" i="84"/>
  <c r="G29" i="84" s="1"/>
  <c r="C46" i="159"/>
  <c r="D10" i="84"/>
  <c r="C30" i="159"/>
  <c r="C39" i="159"/>
  <c r="E11" i="84"/>
  <c r="C31" i="159"/>
  <c r="C30" i="158"/>
  <c r="G20" i="72"/>
  <c r="C39" i="158"/>
  <c r="K40" i="158"/>
  <c r="K38" i="156"/>
  <c r="G20" i="1"/>
  <c r="O39" i="157"/>
  <c r="M39" i="156"/>
  <c r="K39" i="156"/>
  <c r="J31" i="154"/>
  <c r="J30" i="154"/>
  <c r="J46" i="154"/>
  <c r="G11" i="88"/>
  <c r="L31" i="154"/>
  <c r="O31" i="154" s="1"/>
  <c r="G29" i="88"/>
  <c r="M46" i="154"/>
  <c r="O46" i="154" s="1"/>
  <c r="O48" i="154" s="1"/>
  <c r="L30" i="154"/>
  <c r="O30" i="154" s="1"/>
  <c r="G10" i="88"/>
  <c r="E10" i="113"/>
  <c r="L30" i="170" s="1"/>
  <c r="O30" i="170" s="1"/>
  <c r="O33" i="170" s="1"/>
  <c r="G10" i="129"/>
  <c r="E10" i="72"/>
  <c r="D11" i="72"/>
  <c r="J26" i="112"/>
  <c r="J45" i="112" s="1"/>
  <c r="J26" i="113"/>
  <c r="Q9" i="108"/>
  <c r="M16" i="110"/>
  <c r="N16" i="110" s="1"/>
  <c r="D20" i="72"/>
  <c r="M15" i="108"/>
  <c r="N15" i="108" s="1"/>
  <c r="M14" i="108"/>
  <c r="N14" i="108" s="1"/>
  <c r="M10" i="108"/>
  <c r="N10" i="108" s="1"/>
  <c r="C29" i="84"/>
  <c r="D11" i="84"/>
  <c r="E10" i="84"/>
  <c r="D10" i="72"/>
  <c r="L28" i="108"/>
  <c r="K28" i="108"/>
  <c r="J28" i="108"/>
  <c r="I28" i="108"/>
  <c r="H28" i="108"/>
  <c r="P28" i="108" s="1"/>
  <c r="O28" i="108" s="1"/>
  <c r="O57" i="170" l="1"/>
  <c r="O59" i="170" s="1"/>
  <c r="O64" i="164"/>
  <c r="O57" i="168"/>
  <c r="O59" i="168" s="1"/>
  <c r="O57" i="169"/>
  <c r="O59" i="169" s="1"/>
  <c r="C45" i="164"/>
  <c r="O33" i="164"/>
  <c r="G11" i="84"/>
  <c r="L31" i="159"/>
  <c r="O31" i="159" s="1"/>
  <c r="G10" i="84"/>
  <c r="L30" i="159"/>
  <c r="O30" i="159" s="1"/>
  <c r="O33" i="159" s="1"/>
  <c r="J46" i="159"/>
  <c r="J31" i="159"/>
  <c r="J30" i="159"/>
  <c r="J30" i="158"/>
  <c r="L30" i="158"/>
  <c r="O30" i="158" s="1"/>
  <c r="O33" i="158" s="1"/>
  <c r="K39" i="158"/>
  <c r="J31" i="158"/>
  <c r="H16" i="88"/>
  <c r="O33" i="154"/>
  <c r="H16" i="129"/>
  <c r="H45" i="129" s="1"/>
  <c r="L10" i="129" s="1"/>
  <c r="J10" i="129"/>
  <c r="J16" i="129" s="1"/>
  <c r="J45" i="129" s="1"/>
  <c r="E10" i="137"/>
  <c r="L30" i="173" s="1"/>
  <c r="E10" i="135"/>
  <c r="G10" i="113"/>
  <c r="O57" i="112"/>
  <c r="O11" i="112" s="1"/>
  <c r="L42" i="112"/>
  <c r="L41" i="112"/>
  <c r="L40" i="112"/>
  <c r="L39" i="112"/>
  <c r="L38" i="112"/>
  <c r="L32" i="112"/>
  <c r="L31" i="112"/>
  <c r="L30" i="112"/>
  <c r="L25" i="112"/>
  <c r="L24" i="112"/>
  <c r="L23" i="112"/>
  <c r="L22" i="112"/>
  <c r="L21" i="112"/>
  <c r="L15" i="112"/>
  <c r="L14" i="112"/>
  <c r="L13" i="112"/>
  <c r="L12" i="112"/>
  <c r="L11" i="112"/>
  <c r="L36" i="112"/>
  <c r="L37" i="112"/>
  <c r="L29" i="112"/>
  <c r="L20" i="112"/>
  <c r="L19" i="112"/>
  <c r="L10" i="112"/>
  <c r="O99" i="110"/>
  <c r="J7" i="72"/>
  <c r="M28" i="108"/>
  <c r="N28" i="108" s="1"/>
  <c r="L24" i="108"/>
  <c r="K24" i="108"/>
  <c r="J24" i="108"/>
  <c r="I24" i="108"/>
  <c r="H24" i="108"/>
  <c r="P24" i="108" s="1"/>
  <c r="O24" i="108" s="1"/>
  <c r="L23" i="108"/>
  <c r="K23" i="108"/>
  <c r="J23" i="108"/>
  <c r="I23" i="108"/>
  <c r="H23" i="108"/>
  <c r="P23" i="108" s="1"/>
  <c r="O23" i="108" s="1"/>
  <c r="O66" i="164" l="1"/>
  <c r="L30" i="171"/>
  <c r="O30" i="171" s="1"/>
  <c r="O33" i="171" s="1"/>
  <c r="O59" i="171" s="1"/>
  <c r="E10" i="136"/>
  <c r="G10" i="135"/>
  <c r="H16" i="113"/>
  <c r="H45" i="113" s="1"/>
  <c r="J10" i="113"/>
  <c r="J16" i="113" s="1"/>
  <c r="J45" i="113" s="1"/>
  <c r="E10" i="138"/>
  <c r="G10" i="137"/>
  <c r="L41" i="129"/>
  <c r="L39" i="129"/>
  <c r="L32" i="129"/>
  <c r="L30" i="129"/>
  <c r="L25" i="129"/>
  <c r="L23" i="129"/>
  <c r="L15" i="129"/>
  <c r="L13" i="129"/>
  <c r="L11" i="129"/>
  <c r="L20" i="129"/>
  <c r="L36" i="129"/>
  <c r="L42" i="129"/>
  <c r="L40" i="129"/>
  <c r="L38" i="129"/>
  <c r="L31" i="129"/>
  <c r="L29" i="129"/>
  <c r="L24" i="129"/>
  <c r="L22" i="129"/>
  <c r="L14" i="129"/>
  <c r="L12" i="129"/>
  <c r="L19" i="129"/>
  <c r="L21" i="129"/>
  <c r="L37" i="129"/>
  <c r="L33" i="112"/>
  <c r="L16" i="112"/>
  <c r="L26" i="112"/>
  <c r="L43" i="112"/>
  <c r="M24" i="108"/>
  <c r="N24" i="108" s="1"/>
  <c r="M23" i="108"/>
  <c r="N23" i="108" s="1"/>
  <c r="G10" i="136" l="1"/>
  <c r="O30" i="173"/>
  <c r="O33" i="173" s="1"/>
  <c r="O60" i="173" s="1"/>
  <c r="L30" i="172"/>
  <c r="O30" i="172" s="1"/>
  <c r="O33" i="172" s="1"/>
  <c r="O59" i="172" s="1"/>
  <c r="L26" i="129"/>
  <c r="L16" i="129"/>
  <c r="L43" i="129"/>
  <c r="E10" i="139"/>
  <c r="G10" i="138"/>
  <c r="L21" i="113"/>
  <c r="L41" i="113"/>
  <c r="L39" i="113"/>
  <c r="L32" i="113"/>
  <c r="L30" i="113"/>
  <c r="L25" i="113"/>
  <c r="L23" i="113"/>
  <c r="L20" i="113"/>
  <c r="L14" i="113"/>
  <c r="L12" i="113"/>
  <c r="L36" i="113"/>
  <c r="L10" i="113"/>
  <c r="L42" i="113"/>
  <c r="L40" i="113"/>
  <c r="L38" i="113"/>
  <c r="L31" i="113"/>
  <c r="L29" i="113"/>
  <c r="L24" i="113"/>
  <c r="L22" i="113"/>
  <c r="L15" i="113"/>
  <c r="L13" i="113"/>
  <c r="L11" i="113"/>
  <c r="L37" i="113"/>
  <c r="L19" i="113"/>
  <c r="J10" i="136"/>
  <c r="J16" i="136" s="1"/>
  <c r="J45" i="136" s="1"/>
  <c r="J51" i="136" s="1"/>
  <c r="H16" i="136"/>
  <c r="H45" i="136" s="1"/>
  <c r="L10" i="136" s="1"/>
  <c r="L33" i="129"/>
  <c r="J10" i="137"/>
  <c r="J16" i="137" s="1"/>
  <c r="J45" i="137" s="1"/>
  <c r="J51" i="137" s="1"/>
  <c r="H16" i="137"/>
  <c r="H45" i="137" s="1"/>
  <c r="L10" i="137" s="1"/>
  <c r="H16" i="135"/>
  <c r="H45" i="135" s="1"/>
  <c r="L10" i="135" s="1"/>
  <c r="J10" i="135"/>
  <c r="J16" i="135" s="1"/>
  <c r="J45" i="135" s="1"/>
  <c r="J51" i="135" s="1"/>
  <c r="A19" i="72"/>
  <c r="L30" i="174" l="1"/>
  <c r="O30" i="174" s="1"/>
  <c r="O33" i="174" s="1"/>
  <c r="O61" i="174" s="1"/>
  <c r="L30" i="175"/>
  <c r="O30" i="175" s="1"/>
  <c r="O33" i="175" s="1"/>
  <c r="O59" i="175" s="1"/>
  <c r="L33" i="113"/>
  <c r="C38" i="158"/>
  <c r="L26" i="113"/>
  <c r="L43" i="113"/>
  <c r="E10" i="140"/>
  <c r="G10" i="139"/>
  <c r="L14" i="135"/>
  <c r="L40" i="135"/>
  <c r="L11" i="135"/>
  <c r="L15" i="135"/>
  <c r="L22" i="135"/>
  <c r="L12" i="135"/>
  <c r="L38" i="135"/>
  <c r="L42" i="135"/>
  <c r="L13" i="135"/>
  <c r="L20" i="135"/>
  <c r="L24" i="135"/>
  <c r="L39" i="135"/>
  <c r="L21" i="135"/>
  <c r="L25" i="135"/>
  <c r="L30" i="135"/>
  <c r="L32" i="135"/>
  <c r="L36" i="135"/>
  <c r="L41" i="135"/>
  <c r="L23" i="135"/>
  <c r="L29" i="135"/>
  <c r="L31" i="135"/>
  <c r="L37" i="135"/>
  <c r="L19" i="135"/>
  <c r="L41" i="137"/>
  <c r="L24" i="137"/>
  <c r="L12" i="137"/>
  <c r="L42" i="137"/>
  <c r="L38" i="137"/>
  <c r="L31" i="137"/>
  <c r="L29" i="137"/>
  <c r="L23" i="137"/>
  <c r="L11" i="137"/>
  <c r="L20" i="137"/>
  <c r="L21" i="137"/>
  <c r="L37" i="137"/>
  <c r="L39" i="137"/>
  <c r="L14" i="137"/>
  <c r="L40" i="137"/>
  <c r="L32" i="137"/>
  <c r="L30" i="137"/>
  <c r="L25" i="137"/>
  <c r="L15" i="137"/>
  <c r="L13" i="137"/>
  <c r="L19" i="137"/>
  <c r="L22" i="137"/>
  <c r="L36" i="137"/>
  <c r="L39" i="136"/>
  <c r="L22" i="136"/>
  <c r="L15" i="136"/>
  <c r="L11" i="136"/>
  <c r="L42" i="136"/>
  <c r="L38" i="136"/>
  <c r="L31" i="136"/>
  <c r="L29" i="136"/>
  <c r="L23" i="136"/>
  <c r="L14" i="136"/>
  <c r="L19" i="136"/>
  <c r="L37" i="136"/>
  <c r="L41" i="136"/>
  <c r="L24" i="136"/>
  <c r="L20" i="136"/>
  <c r="L13" i="136"/>
  <c r="L40" i="136"/>
  <c r="L32" i="136"/>
  <c r="L30" i="136"/>
  <c r="L25" i="136"/>
  <c r="L21" i="136"/>
  <c r="L12" i="136"/>
  <c r="L36" i="136"/>
  <c r="L16" i="113"/>
  <c r="J10" i="138"/>
  <c r="J16" i="138" s="1"/>
  <c r="J45" i="138" s="1"/>
  <c r="J51" i="138" s="1"/>
  <c r="H16" i="138"/>
  <c r="H45" i="138" s="1"/>
  <c r="L10" i="138" s="1"/>
  <c r="G19" i="72"/>
  <c r="A25" i="86"/>
  <c r="D19" i="72"/>
  <c r="A29" i="72"/>
  <c r="L11" i="108"/>
  <c r="K11" i="108"/>
  <c r="J11" i="108"/>
  <c r="I11" i="108"/>
  <c r="H11" i="108"/>
  <c r="P11" i="108" s="1"/>
  <c r="O11" i="108" s="1"/>
  <c r="B9" i="108"/>
  <c r="A10" i="82"/>
  <c r="L30" i="176" l="1"/>
  <c r="O30" i="176" s="1"/>
  <c r="O33" i="176" s="1"/>
  <c r="O59" i="176" s="1"/>
  <c r="C44" i="164"/>
  <c r="E10" i="82"/>
  <c r="C30" i="160"/>
  <c r="F29" i="72"/>
  <c r="G29" i="72" s="1"/>
  <c r="C46" i="158"/>
  <c r="D25" i="86"/>
  <c r="K38" i="158"/>
  <c r="L43" i="137"/>
  <c r="L26" i="137"/>
  <c r="L33" i="135"/>
  <c r="L16" i="135"/>
  <c r="L16" i="136"/>
  <c r="L16" i="137"/>
  <c r="L43" i="136"/>
  <c r="L26" i="135"/>
  <c r="O57" i="138"/>
  <c r="O10" i="138" s="1"/>
  <c r="L39" i="138"/>
  <c r="L14" i="138"/>
  <c r="L15" i="138"/>
  <c r="L40" i="138"/>
  <c r="L32" i="138"/>
  <c r="L30" i="138"/>
  <c r="L25" i="138"/>
  <c r="L11" i="138"/>
  <c r="L36" i="138"/>
  <c r="L21" i="138"/>
  <c r="L37" i="138"/>
  <c r="O8" i="138"/>
  <c r="L41" i="138"/>
  <c r="L24" i="138"/>
  <c r="L12" i="138"/>
  <c r="L13" i="138"/>
  <c r="L42" i="138"/>
  <c r="L38" i="138"/>
  <c r="L31" i="138"/>
  <c r="L29" i="138"/>
  <c r="L23" i="138"/>
  <c r="L22" i="138"/>
  <c r="L20" i="138"/>
  <c r="L19" i="138"/>
  <c r="L33" i="136"/>
  <c r="L33" i="137"/>
  <c r="E10" i="141"/>
  <c r="O30" i="180" s="1"/>
  <c r="O33" i="180" s="1"/>
  <c r="O59" i="180" s="1"/>
  <c r="G10" i="140"/>
  <c r="L26" i="136"/>
  <c r="L43" i="135"/>
  <c r="J10" i="139"/>
  <c r="J16" i="139" s="1"/>
  <c r="J45" i="139" s="1"/>
  <c r="J51" i="139" s="1"/>
  <c r="H16" i="139"/>
  <c r="H45" i="139" s="1"/>
  <c r="L10" i="139" s="1"/>
  <c r="M11" i="108"/>
  <c r="N11" i="108" s="1"/>
  <c r="D10" i="82"/>
  <c r="C29" i="72"/>
  <c r="F37" i="83"/>
  <c r="E10" i="83"/>
  <c r="A37" i="83"/>
  <c r="A37" i="84"/>
  <c r="A36" i="84"/>
  <c r="D20" i="84"/>
  <c r="D19" i="84"/>
  <c r="G20" i="82"/>
  <c r="G23" i="109"/>
  <c r="I23" i="109" s="1"/>
  <c r="J23" i="109" s="1"/>
  <c r="G21" i="109"/>
  <c r="I21" i="109" s="1"/>
  <c r="J21" i="109" s="1"/>
  <c r="G19" i="109"/>
  <c r="I19" i="109" s="1"/>
  <c r="J19" i="109" s="1"/>
  <c r="G17" i="109"/>
  <c r="I17" i="109" s="1"/>
  <c r="J17" i="109" s="1"/>
  <c r="G15" i="109"/>
  <c r="I15" i="109" s="1"/>
  <c r="J15" i="109" s="1"/>
  <c r="G14" i="109"/>
  <c r="I14" i="109" s="1"/>
  <c r="J14" i="109" s="1"/>
  <c r="G12" i="109"/>
  <c r="I12" i="109" s="1"/>
  <c r="J12" i="109" s="1"/>
  <c r="G10" i="109"/>
  <c r="I10" i="109" s="1"/>
  <c r="J10" i="109" s="1"/>
  <c r="L30" i="177" l="1"/>
  <c r="O30" i="177" s="1"/>
  <c r="O33" i="177" s="1"/>
  <c r="O59" i="177" s="1"/>
  <c r="K44" i="164"/>
  <c r="G10" i="83"/>
  <c r="O30" i="162"/>
  <c r="O33" i="162" s="1"/>
  <c r="L30" i="161"/>
  <c r="O30" i="161" s="1"/>
  <c r="O33" i="161" s="1"/>
  <c r="C37" i="83"/>
  <c r="E37" i="83" s="1"/>
  <c r="C54" i="161"/>
  <c r="J30" i="160"/>
  <c r="G10" i="82"/>
  <c r="L30" i="160"/>
  <c r="O30" i="160" s="1"/>
  <c r="O33" i="160" s="1"/>
  <c r="K39" i="159"/>
  <c r="C37" i="84"/>
  <c r="E37" i="84" s="1"/>
  <c r="G37" i="84" s="1"/>
  <c r="C54" i="159"/>
  <c r="D26" i="86"/>
  <c r="K38" i="159"/>
  <c r="C36" i="84"/>
  <c r="E36" i="84" s="1"/>
  <c r="G36" i="84" s="1"/>
  <c r="C53" i="159"/>
  <c r="J46" i="158"/>
  <c r="L16" i="138"/>
  <c r="L26" i="138"/>
  <c r="N57" i="139"/>
  <c r="N9" i="139" s="1"/>
  <c r="L41" i="139"/>
  <c r="L24" i="139"/>
  <c r="L20" i="139"/>
  <c r="L13" i="139"/>
  <c r="L40" i="139"/>
  <c r="L32" i="139"/>
  <c r="L30" i="139"/>
  <c r="L25" i="139"/>
  <c r="L21" i="139"/>
  <c r="L12" i="139"/>
  <c r="L19" i="139"/>
  <c r="L39" i="139"/>
  <c r="L22" i="139"/>
  <c r="L15" i="139"/>
  <c r="L11" i="139"/>
  <c r="L42" i="139"/>
  <c r="L38" i="139"/>
  <c r="L31" i="139"/>
  <c r="L29" i="139"/>
  <c r="L23" i="139"/>
  <c r="L14" i="139"/>
  <c r="L36" i="139"/>
  <c r="L37" i="139"/>
  <c r="E10" i="130"/>
  <c r="G10" i="141"/>
  <c r="L43" i="138"/>
  <c r="J10" i="140"/>
  <c r="J16" i="140" s="1"/>
  <c r="J45" i="140" s="1"/>
  <c r="J51" i="140" s="1"/>
  <c r="H16" i="140"/>
  <c r="H45" i="140" s="1"/>
  <c r="L10" i="140" s="1"/>
  <c r="L33" i="138"/>
  <c r="D10" i="83"/>
  <c r="G19" i="84"/>
  <c r="G20" i="84"/>
  <c r="D20" i="82"/>
  <c r="G25" i="109"/>
  <c r="O30" i="179" l="1"/>
  <c r="O33" i="179" s="1"/>
  <c r="O67" i="179" s="1"/>
  <c r="L30" i="178"/>
  <c r="O30" i="178" s="1"/>
  <c r="O33" i="178" s="1"/>
  <c r="O59" i="178" s="1"/>
  <c r="K45" i="164"/>
  <c r="J30" i="161"/>
  <c r="G37" i="83"/>
  <c r="K39" i="160"/>
  <c r="L16" i="139"/>
  <c r="L33" i="139"/>
  <c r="N7" i="140"/>
  <c r="L39" i="140"/>
  <c r="L22" i="140"/>
  <c r="L12" i="140"/>
  <c r="L42" i="140"/>
  <c r="L38" i="140"/>
  <c r="L31" i="140"/>
  <c r="L29" i="140"/>
  <c r="L23" i="140"/>
  <c r="L13" i="140"/>
  <c r="L11" i="140"/>
  <c r="L20" i="140"/>
  <c r="L19" i="140"/>
  <c r="N57" i="140"/>
  <c r="N9" i="140" s="1"/>
  <c r="L41" i="140"/>
  <c r="L24" i="140"/>
  <c r="L14" i="140"/>
  <c r="L40" i="140"/>
  <c r="L32" i="140"/>
  <c r="L30" i="140"/>
  <c r="L25" i="140"/>
  <c r="L21" i="140"/>
  <c r="L15" i="140"/>
  <c r="L37" i="140"/>
  <c r="L36" i="140"/>
  <c r="J10" i="141"/>
  <c r="J16" i="141" s="1"/>
  <c r="J45" i="141" s="1"/>
  <c r="J51" i="141" s="1"/>
  <c r="H16" i="141"/>
  <c r="H45" i="141" s="1"/>
  <c r="L10" i="141" s="1"/>
  <c r="L26" i="139"/>
  <c r="L43" i="139"/>
  <c r="G26" i="109"/>
  <c r="G27" i="109"/>
  <c r="I27" i="109" s="1"/>
  <c r="J27" i="109" s="1"/>
  <c r="F37" i="88"/>
  <c r="C37" i="88"/>
  <c r="A36" i="88"/>
  <c r="G21" i="88"/>
  <c r="A20" i="88"/>
  <c r="D19" i="88"/>
  <c r="E20" i="87"/>
  <c r="G20" i="87" s="1"/>
  <c r="A19" i="87"/>
  <c r="D19" i="87" s="1"/>
  <c r="K18" i="108"/>
  <c r="J18" i="108"/>
  <c r="H18" i="108"/>
  <c r="P18" i="108" s="1"/>
  <c r="O18" i="108" s="1"/>
  <c r="A29" i="80"/>
  <c r="A29" i="83"/>
  <c r="F37" i="82"/>
  <c r="A37" i="82"/>
  <c r="A36" i="82"/>
  <c r="G29" i="82"/>
  <c r="G19" i="82"/>
  <c r="K19" i="108"/>
  <c r="J19" i="108"/>
  <c r="H19" i="108"/>
  <c r="P19" i="108" s="1"/>
  <c r="O19" i="108" s="1"/>
  <c r="H33" i="108"/>
  <c r="P33" i="108" s="1"/>
  <c r="O33" i="108" s="1"/>
  <c r="D19" i="80"/>
  <c r="K32" i="108"/>
  <c r="H32" i="108"/>
  <c r="D59" i="2"/>
  <c r="F37" i="72"/>
  <c r="A10" i="1"/>
  <c r="D4" i="2"/>
  <c r="K38" i="162" l="1"/>
  <c r="F29" i="80"/>
  <c r="G29" i="80" s="1"/>
  <c r="C46" i="162"/>
  <c r="F29" i="83"/>
  <c r="O48" i="163" s="1"/>
  <c r="C46" i="161"/>
  <c r="C53" i="160"/>
  <c r="C37" i="82"/>
  <c r="E37" i="82" s="1"/>
  <c r="G37" i="82" s="1"/>
  <c r="C54" i="160"/>
  <c r="C30" i="156"/>
  <c r="K38" i="154"/>
  <c r="D20" i="88"/>
  <c r="C39" i="154"/>
  <c r="C36" i="88"/>
  <c r="C53" i="154"/>
  <c r="E37" i="88"/>
  <c r="G37" i="88" s="1"/>
  <c r="J54" i="154"/>
  <c r="L54" i="154" s="1"/>
  <c r="O54" i="154" s="1"/>
  <c r="L43" i="140"/>
  <c r="L16" i="140"/>
  <c r="L33" i="140"/>
  <c r="N8" i="141"/>
  <c r="L40" i="141"/>
  <c r="L32" i="141"/>
  <c r="L30" i="141"/>
  <c r="L25" i="141"/>
  <c r="L21" i="141"/>
  <c r="L12" i="141"/>
  <c r="L39" i="141"/>
  <c r="L22" i="141"/>
  <c r="L15" i="141"/>
  <c r="L19" i="141"/>
  <c r="L36" i="141"/>
  <c r="N57" i="141"/>
  <c r="N10" i="141" s="1"/>
  <c r="L42" i="141"/>
  <c r="L38" i="141"/>
  <c r="L31" i="141"/>
  <c r="L29" i="141"/>
  <c r="L23" i="141"/>
  <c r="L14" i="141"/>
  <c r="L41" i="141"/>
  <c r="L24" i="141"/>
  <c r="L13" i="141"/>
  <c r="L11" i="141"/>
  <c r="L20" i="141"/>
  <c r="L37" i="141"/>
  <c r="L26" i="140"/>
  <c r="J51" i="123"/>
  <c r="J54" i="134"/>
  <c r="J54" i="133"/>
  <c r="J54" i="131"/>
  <c r="J54" i="132"/>
  <c r="J51" i="129"/>
  <c r="J51" i="121"/>
  <c r="J51" i="122"/>
  <c r="J51" i="113"/>
  <c r="J51" i="112"/>
  <c r="C36" i="82"/>
  <c r="E36" i="82" s="1"/>
  <c r="G36" i="82" s="1"/>
  <c r="G19" i="88"/>
  <c r="E20" i="88"/>
  <c r="O39" i="156" s="1"/>
  <c r="O41" i="156" s="1"/>
  <c r="D20" i="87"/>
  <c r="E19" i="80"/>
  <c r="C29" i="80"/>
  <c r="C29" i="83"/>
  <c r="J7" i="84"/>
  <c r="D19" i="82"/>
  <c r="K33" i="108"/>
  <c r="J33" i="108"/>
  <c r="P32" i="108"/>
  <c r="O32" i="108" s="1"/>
  <c r="J32" i="108"/>
  <c r="J46" i="162" l="1"/>
  <c r="M38" i="162"/>
  <c r="O38" i="162" s="1"/>
  <c r="O41" i="162" s="1"/>
  <c r="O38" i="163"/>
  <c r="O41" i="163" s="1"/>
  <c r="J46" i="161"/>
  <c r="G29" i="83"/>
  <c r="M46" i="162"/>
  <c r="O46" i="162" s="1"/>
  <c r="O48" i="162" s="1"/>
  <c r="M46" i="161"/>
  <c r="O46" i="161" s="1"/>
  <c r="O48" i="161" s="1"/>
  <c r="K38" i="160"/>
  <c r="K39" i="154"/>
  <c r="G20" i="88"/>
  <c r="M39" i="154"/>
  <c r="O39" i="154" s="1"/>
  <c r="O41" i="154" s="1"/>
  <c r="E36" i="88"/>
  <c r="G36" i="88" s="1"/>
  <c r="J53" i="154"/>
  <c r="L16" i="141"/>
  <c r="L33" i="141"/>
  <c r="L43" i="141"/>
  <c r="L26" i="141"/>
  <c r="K25" i="87"/>
  <c r="K26" i="87"/>
  <c r="K27" i="87"/>
  <c r="J25" i="87"/>
  <c r="J27" i="87"/>
  <c r="J26" i="87"/>
  <c r="F50" i="88"/>
  <c r="F49" i="88"/>
  <c r="F48" i="88"/>
  <c r="L64" i="182" l="1"/>
  <c r="M64" i="182" s="1"/>
  <c r="L64" i="183"/>
  <c r="M64" i="183" s="1"/>
  <c r="L66" i="182"/>
  <c r="M66" i="182" s="1"/>
  <c r="L66" i="183"/>
  <c r="M66" i="183" s="1"/>
  <c r="L65" i="182"/>
  <c r="M65" i="182" s="1"/>
  <c r="L65" i="183"/>
  <c r="M65" i="183" s="1"/>
  <c r="O67" i="182"/>
  <c r="O69" i="182" s="1"/>
  <c r="L64" i="180"/>
  <c r="M64" i="180" s="1"/>
  <c r="L64" i="181"/>
  <c r="M64" i="181" s="1"/>
  <c r="L66" i="180"/>
  <c r="M66" i="180" s="1"/>
  <c r="L66" i="181"/>
  <c r="M66" i="181" s="1"/>
  <c r="L65" i="180"/>
  <c r="M65" i="180" s="1"/>
  <c r="L65" i="181"/>
  <c r="M65" i="181" s="1"/>
  <c r="O67" i="180"/>
  <c r="O69" i="180" s="1"/>
  <c r="L64" i="178"/>
  <c r="M64" i="178" s="1"/>
  <c r="L72" i="179"/>
  <c r="M72" i="179" s="1"/>
  <c r="L66" i="178"/>
  <c r="M66" i="178" s="1"/>
  <c r="L74" i="179"/>
  <c r="M74" i="179" s="1"/>
  <c r="L65" i="178"/>
  <c r="M65" i="178" s="1"/>
  <c r="L73" i="179"/>
  <c r="M73" i="179" s="1"/>
  <c r="O67" i="178"/>
  <c r="O69" i="178" s="1"/>
  <c r="L64" i="176"/>
  <c r="M64" i="176" s="1"/>
  <c r="L64" i="177"/>
  <c r="M64" i="177" s="1"/>
  <c r="L66" i="176"/>
  <c r="M66" i="176" s="1"/>
  <c r="L66" i="177"/>
  <c r="M66" i="177" s="1"/>
  <c r="L65" i="176"/>
  <c r="M65" i="176" s="1"/>
  <c r="L65" i="177"/>
  <c r="M65" i="177" s="1"/>
  <c r="O67" i="176"/>
  <c r="O69" i="176" s="1"/>
  <c r="J43" i="155" s="1"/>
  <c r="K43" i="155" s="1"/>
  <c r="L66" i="174"/>
  <c r="M66" i="174" s="1"/>
  <c r="L64" i="175"/>
  <c r="M64" i="175" s="1"/>
  <c r="L68" i="174"/>
  <c r="M68" i="174" s="1"/>
  <c r="L66" i="175"/>
  <c r="M66" i="175" s="1"/>
  <c r="L67" i="174"/>
  <c r="M67" i="174" s="1"/>
  <c r="L65" i="175"/>
  <c r="M65" i="175" s="1"/>
  <c r="O69" i="174"/>
  <c r="O71" i="174" s="1"/>
  <c r="J59" i="155" s="1"/>
  <c r="K59" i="155" s="1"/>
  <c r="L64" i="172"/>
  <c r="M64" i="172" s="1"/>
  <c r="L65" i="173"/>
  <c r="M65" i="173" s="1"/>
  <c r="L66" i="172"/>
  <c r="M66" i="172" s="1"/>
  <c r="L67" i="173"/>
  <c r="M67" i="173" s="1"/>
  <c r="L65" i="172"/>
  <c r="M65" i="172" s="1"/>
  <c r="L66" i="173"/>
  <c r="M66" i="173" s="1"/>
  <c r="O67" i="172"/>
  <c r="O69" i="172" s="1"/>
  <c r="L64" i="170"/>
  <c r="M64" i="170" s="1"/>
  <c r="L64" i="171"/>
  <c r="M64" i="171" s="1"/>
  <c r="L66" i="170"/>
  <c r="M66" i="170" s="1"/>
  <c r="L66" i="171"/>
  <c r="M66" i="171" s="1"/>
  <c r="L65" i="170"/>
  <c r="M65" i="170" s="1"/>
  <c r="L65" i="171"/>
  <c r="M65" i="171" s="1"/>
  <c r="L64" i="168"/>
  <c r="M64" i="168" s="1"/>
  <c r="L64" i="169"/>
  <c r="M64" i="169" s="1"/>
  <c r="L66" i="168"/>
  <c r="M66" i="168" s="1"/>
  <c r="L66" i="169"/>
  <c r="M66" i="169" s="1"/>
  <c r="L65" i="168"/>
  <c r="M65" i="168" s="1"/>
  <c r="L65" i="169"/>
  <c r="M65" i="169" s="1"/>
  <c r="O67" i="168"/>
  <c r="O69" i="168" s="1"/>
  <c r="L64" i="166"/>
  <c r="M64" i="166" s="1"/>
  <c r="L64" i="167"/>
  <c r="M64" i="167" s="1"/>
  <c r="L66" i="166"/>
  <c r="M66" i="166" s="1"/>
  <c r="L66" i="167"/>
  <c r="M66" i="167" s="1"/>
  <c r="L65" i="166"/>
  <c r="M65" i="166" s="1"/>
  <c r="O67" i="166" s="1"/>
  <c r="O69" i="166" s="1"/>
  <c r="L65" i="167"/>
  <c r="M65" i="167" s="1"/>
  <c r="L64" i="163"/>
  <c r="L71" i="164"/>
  <c r="M71" i="164" s="1"/>
  <c r="L66" i="163"/>
  <c r="L73" i="164"/>
  <c r="M73" i="164" s="1"/>
  <c r="L65" i="163"/>
  <c r="L72" i="164"/>
  <c r="M72" i="164" s="1"/>
  <c r="L53" i="154"/>
  <c r="O53" i="154" s="1"/>
  <c r="O57" i="154" s="1"/>
  <c r="O59" i="154" s="1"/>
  <c r="L65" i="161"/>
  <c r="L65" i="162"/>
  <c r="L64" i="161"/>
  <c r="L64" i="162"/>
  <c r="L66" i="161"/>
  <c r="L66" i="162"/>
  <c r="L65" i="159"/>
  <c r="L65" i="160"/>
  <c r="L64" i="159"/>
  <c r="L64" i="160"/>
  <c r="L66" i="159"/>
  <c r="L66" i="160"/>
  <c r="L65" i="157"/>
  <c r="L65" i="158"/>
  <c r="L64" i="157"/>
  <c r="L64" i="158"/>
  <c r="L66" i="157"/>
  <c r="L66" i="158"/>
  <c r="L64" i="154"/>
  <c r="L64" i="156"/>
  <c r="L66" i="154"/>
  <c r="L66" i="156"/>
  <c r="L65" i="154"/>
  <c r="L65" i="156"/>
  <c r="F49" i="129"/>
  <c r="G49" i="129" s="1"/>
  <c r="F49" i="123"/>
  <c r="G49" i="123" s="1"/>
  <c r="F51" i="86"/>
  <c r="F49" i="80"/>
  <c r="F49" i="82"/>
  <c r="F49" i="18"/>
  <c r="F49" i="84"/>
  <c r="F49" i="136"/>
  <c r="F49" i="81"/>
  <c r="F49" i="122"/>
  <c r="G49" i="122" s="1"/>
  <c r="F49" i="112"/>
  <c r="G49" i="112" s="1"/>
  <c r="F49" i="83"/>
  <c r="F49" i="72"/>
  <c r="F49" i="1"/>
  <c r="F48" i="129"/>
  <c r="G48" i="129" s="1"/>
  <c r="F48" i="123"/>
  <c r="G48" i="123" s="1"/>
  <c r="F50" i="86"/>
  <c r="F48" i="80"/>
  <c r="F48" i="82"/>
  <c r="F48" i="18"/>
  <c r="F48" i="84"/>
  <c r="F48" i="136"/>
  <c r="F48" i="81"/>
  <c r="F48" i="122"/>
  <c r="G48" i="122" s="1"/>
  <c r="F48" i="112"/>
  <c r="G48" i="112" s="1"/>
  <c r="F48" i="83"/>
  <c r="F48" i="72"/>
  <c r="F48" i="1"/>
  <c r="F50" i="136"/>
  <c r="F50" i="81"/>
  <c r="F50" i="122"/>
  <c r="G50" i="122" s="1"/>
  <c r="F50" i="112"/>
  <c r="G50" i="112" s="1"/>
  <c r="F50" i="83"/>
  <c r="F50" i="72"/>
  <c r="F50" i="1"/>
  <c r="F50" i="129"/>
  <c r="G50" i="129" s="1"/>
  <c r="F50" i="123"/>
  <c r="G50" i="123" s="1"/>
  <c r="F52" i="86"/>
  <c r="F50" i="80"/>
  <c r="F50" i="82"/>
  <c r="F50" i="18"/>
  <c r="F50" i="84"/>
  <c r="D123" i="2"/>
  <c r="D108" i="2"/>
  <c r="A36" i="1"/>
  <c r="G29" i="1"/>
  <c r="G21" i="1"/>
  <c r="D10" i="1"/>
  <c r="G10" i="72"/>
  <c r="O67" i="183" l="1"/>
  <c r="O69" i="183" s="1"/>
  <c r="O67" i="181"/>
  <c r="O69" i="181" s="1"/>
  <c r="O67" i="170"/>
  <c r="O69" i="170" s="1"/>
  <c r="J37" i="155" s="1"/>
  <c r="K37" i="155" s="1"/>
  <c r="O75" i="179"/>
  <c r="O77" i="179" s="1"/>
  <c r="J45" i="155"/>
  <c r="K45" i="155" s="1"/>
  <c r="O67" i="177"/>
  <c r="O69" i="177" s="1"/>
  <c r="O67" i="175"/>
  <c r="O69" i="175" s="1"/>
  <c r="J41" i="155"/>
  <c r="K41" i="155" s="1"/>
  <c r="O68" i="173"/>
  <c r="O70" i="173" s="1"/>
  <c r="J58" i="155" s="1"/>
  <c r="K58" i="155" s="1"/>
  <c r="J39" i="155"/>
  <c r="K39" i="155" s="1"/>
  <c r="O67" i="171"/>
  <c r="O69" i="171" s="1"/>
  <c r="J38" i="155" s="1"/>
  <c r="K38" i="155" s="1"/>
  <c r="O67" i="169"/>
  <c r="O69" i="169" s="1"/>
  <c r="J31" i="155"/>
  <c r="K31" i="155" s="1"/>
  <c r="O67" i="167"/>
  <c r="O69" i="167" s="1"/>
  <c r="J28" i="155"/>
  <c r="K28" i="155" s="1"/>
  <c r="M64" i="154"/>
  <c r="O74" i="164"/>
  <c r="O76" i="164" s="1"/>
  <c r="M65" i="154"/>
  <c r="M66" i="154"/>
  <c r="C36" i="1"/>
  <c r="C53" i="156"/>
  <c r="J30" i="156"/>
  <c r="F48" i="135"/>
  <c r="G48" i="135" s="1"/>
  <c r="F48" i="113"/>
  <c r="G48" i="113" s="1"/>
  <c r="H51" i="122"/>
  <c r="H53" i="122" s="1"/>
  <c r="S69" i="166" s="1"/>
  <c r="G48" i="136"/>
  <c r="F48" i="137"/>
  <c r="H51" i="123"/>
  <c r="H53" i="123" s="1"/>
  <c r="F49" i="135"/>
  <c r="G49" i="135" s="1"/>
  <c r="F49" i="113"/>
  <c r="G49" i="113" s="1"/>
  <c r="F49" i="137"/>
  <c r="G49" i="136"/>
  <c r="F50" i="135"/>
  <c r="G50" i="135" s="1"/>
  <c r="F50" i="113"/>
  <c r="G50" i="113" s="1"/>
  <c r="G50" i="136"/>
  <c r="F50" i="137"/>
  <c r="H51" i="112"/>
  <c r="H53" i="112" s="1"/>
  <c r="H51" i="129"/>
  <c r="H53" i="129" s="1"/>
  <c r="E10" i="1"/>
  <c r="J49" i="155" l="1"/>
  <c r="K49" i="155" s="1"/>
  <c r="K60" i="155" s="1"/>
  <c r="J44" i="155"/>
  <c r="K44" i="155" s="1"/>
  <c r="J42" i="155"/>
  <c r="K42" i="155" s="1"/>
  <c r="J40" i="155"/>
  <c r="K40" i="155" s="1"/>
  <c r="S69" i="169"/>
  <c r="J35" i="155"/>
  <c r="K35" i="155" s="1"/>
  <c r="J29" i="155"/>
  <c r="K29" i="155" s="1"/>
  <c r="S69" i="167"/>
  <c r="J26" i="155"/>
  <c r="K26" i="155" s="1"/>
  <c r="O67" i="154"/>
  <c r="O69" i="154" s="1"/>
  <c r="G10" i="1"/>
  <c r="O30" i="157"/>
  <c r="O33" i="157" s="1"/>
  <c r="L30" i="156"/>
  <c r="O30" i="156" s="1"/>
  <c r="O33" i="156" s="1"/>
  <c r="E36" i="1"/>
  <c r="G36" i="1" s="1"/>
  <c r="J53" i="156"/>
  <c r="L53" i="156" s="1"/>
  <c r="O53" i="156" s="1"/>
  <c r="O57" i="156" s="1"/>
  <c r="O59" i="156" s="1"/>
  <c r="J15" i="155"/>
  <c r="K15" i="155" s="1"/>
  <c r="E41" i="110"/>
  <c r="F41" i="110" s="1"/>
  <c r="J42" i="152"/>
  <c r="E25" i="110"/>
  <c r="F25" i="110" s="1"/>
  <c r="J26" i="152"/>
  <c r="K26" i="152" s="1"/>
  <c r="E21" i="110"/>
  <c r="F21" i="110" s="1"/>
  <c r="J22" i="152"/>
  <c r="K22" i="152" s="1"/>
  <c r="E24" i="110"/>
  <c r="F24" i="110" s="1"/>
  <c r="N28" i="155" s="1"/>
  <c r="J25" i="152"/>
  <c r="K25" i="152" s="1"/>
  <c r="E85" i="110"/>
  <c r="F85" i="110" s="1"/>
  <c r="G50" i="137"/>
  <c r="F50" i="138"/>
  <c r="G48" i="137"/>
  <c r="F48" i="138"/>
  <c r="H51" i="113"/>
  <c r="H53" i="113" s="1"/>
  <c r="S69" i="170" s="1"/>
  <c r="F49" i="138"/>
  <c r="G49" i="137"/>
  <c r="H51" i="136"/>
  <c r="H53" i="136" s="1"/>
  <c r="S69" i="172" s="1"/>
  <c r="H51" i="135"/>
  <c r="H53" i="135" s="1"/>
  <c r="D113" i="2"/>
  <c r="D111" i="2"/>
  <c r="K46" i="155" l="1"/>
  <c r="S69" i="171"/>
  <c r="N35" i="155"/>
  <c r="N29" i="155"/>
  <c r="M66" i="156"/>
  <c r="M65" i="156"/>
  <c r="M64" i="156"/>
  <c r="E45" i="110"/>
  <c r="F45" i="110" s="1"/>
  <c r="N39" i="155" s="1"/>
  <c r="J46" i="152"/>
  <c r="K46" i="152" s="1"/>
  <c r="J86" i="152"/>
  <c r="K86" i="152" s="1"/>
  <c r="K42" i="152"/>
  <c r="E44" i="110"/>
  <c r="F44" i="110" s="1"/>
  <c r="N38" i="155" s="1"/>
  <c r="J45" i="152"/>
  <c r="K45" i="152" s="1"/>
  <c r="E43" i="110"/>
  <c r="F43" i="110" s="1"/>
  <c r="N37" i="155" s="1"/>
  <c r="J44" i="152"/>
  <c r="F49" i="139"/>
  <c r="G49" i="138"/>
  <c r="F48" i="139"/>
  <c r="G48" i="138"/>
  <c r="G50" i="138"/>
  <c r="F50" i="139"/>
  <c r="E65" i="110"/>
  <c r="F65" i="110" s="1"/>
  <c r="H51" i="137"/>
  <c r="H53" i="137" s="1"/>
  <c r="S70" i="173" s="1"/>
  <c r="D101" i="2"/>
  <c r="K33" i="88"/>
  <c r="H33" i="88"/>
  <c r="A2" i="88"/>
  <c r="C57" i="87"/>
  <c r="B57" i="87"/>
  <c r="F40" i="87"/>
  <c r="A40" i="87"/>
  <c r="C40" i="87" s="1"/>
  <c r="E40" i="87" s="1"/>
  <c r="A39" i="87"/>
  <c r="C39" i="87" s="1"/>
  <c r="E39" i="87" s="1"/>
  <c r="G39" i="87" s="1"/>
  <c r="K36" i="87"/>
  <c r="G32" i="87"/>
  <c r="H36" i="87" s="1"/>
  <c r="H16" i="87"/>
  <c r="A2" i="87"/>
  <c r="H35" i="86"/>
  <c r="H16" i="86"/>
  <c r="K35" i="86"/>
  <c r="A2" i="86"/>
  <c r="K33" i="84"/>
  <c r="H16" i="84"/>
  <c r="A2" i="84"/>
  <c r="A36" i="83"/>
  <c r="K33" i="83"/>
  <c r="A2" i="83"/>
  <c r="K33" i="82"/>
  <c r="H26" i="82"/>
  <c r="A2" i="82"/>
  <c r="K33" i="81"/>
  <c r="A2" i="81"/>
  <c r="A37" i="80"/>
  <c r="A36" i="80"/>
  <c r="K33" i="80"/>
  <c r="A2" i="80"/>
  <c r="A37" i="72"/>
  <c r="A36" i="72"/>
  <c r="K33" i="72"/>
  <c r="A2" i="72"/>
  <c r="C54" i="162" l="1"/>
  <c r="C53" i="162"/>
  <c r="C53" i="161"/>
  <c r="E87" i="110"/>
  <c r="F87" i="110" s="1"/>
  <c r="C53" i="158"/>
  <c r="C54" i="158"/>
  <c r="O67" i="156"/>
  <c r="O69" i="156" s="1"/>
  <c r="E46" i="110"/>
  <c r="F46" i="110" s="1"/>
  <c r="N40" i="155" s="1"/>
  <c r="J47" i="152"/>
  <c r="J88" i="152"/>
  <c r="K88" i="152" s="1"/>
  <c r="J66" i="152"/>
  <c r="K66" i="152" s="1"/>
  <c r="K44" i="152"/>
  <c r="H51" i="138"/>
  <c r="H53" i="138" s="1"/>
  <c r="S71" i="174" s="1"/>
  <c r="G50" i="139"/>
  <c r="F50" i="140"/>
  <c r="G48" i="139"/>
  <c r="F48" i="140"/>
  <c r="F49" i="140"/>
  <c r="G49" i="139"/>
  <c r="G40" i="87"/>
  <c r="H46" i="87" s="1"/>
  <c r="F37" i="80"/>
  <c r="H43" i="88"/>
  <c r="H28" i="86"/>
  <c r="A36" i="18"/>
  <c r="K33" i="18"/>
  <c r="H16" i="18"/>
  <c r="A2" i="18"/>
  <c r="H9" i="108"/>
  <c r="P9" i="108" s="1"/>
  <c r="O9" i="108" s="1"/>
  <c r="O43" i="108" s="1"/>
  <c r="K33" i="1"/>
  <c r="D90" i="2"/>
  <c r="D60" i="2"/>
  <c r="D51" i="2"/>
  <c r="D40" i="2"/>
  <c r="D18" i="2"/>
  <c r="D13" i="2"/>
  <c r="E69" i="110" l="1"/>
  <c r="F69" i="110" s="1"/>
  <c r="N58" i="155" s="1"/>
  <c r="C53" i="157"/>
  <c r="J16" i="155"/>
  <c r="K16" i="155" s="1"/>
  <c r="J70" i="152"/>
  <c r="K70" i="152" s="1"/>
  <c r="K47" i="152"/>
  <c r="E47" i="110"/>
  <c r="J48" i="152"/>
  <c r="H51" i="139"/>
  <c r="H53" i="139" s="1"/>
  <c r="F49" i="141"/>
  <c r="G49" i="140"/>
  <c r="G48" i="140"/>
  <c r="F48" i="141"/>
  <c r="G50" i="140"/>
  <c r="F50" i="141"/>
  <c r="E19" i="87"/>
  <c r="G19" i="87" s="1"/>
  <c r="H29" i="87" s="1"/>
  <c r="H48" i="87" s="1"/>
  <c r="H45" i="86"/>
  <c r="H47" i="86" s="1"/>
  <c r="H26" i="88"/>
  <c r="H45" i="88" s="1"/>
  <c r="S69" i="175" l="1"/>
  <c r="J71" i="152"/>
  <c r="K71" i="152" s="1"/>
  <c r="K48" i="152"/>
  <c r="E48" i="110"/>
  <c r="F48" i="110" s="1"/>
  <c r="N42" i="155" s="1"/>
  <c r="J49" i="152"/>
  <c r="K49" i="152" s="1"/>
  <c r="F47" i="110"/>
  <c r="N41" i="155" s="1"/>
  <c r="E70" i="110"/>
  <c r="F70" i="110" s="1"/>
  <c r="N59" i="155" s="1"/>
  <c r="G50" i="141"/>
  <c r="F50" i="130"/>
  <c r="G48" i="141"/>
  <c r="F48" i="130"/>
  <c r="H51" i="140"/>
  <c r="H53" i="140" s="1"/>
  <c r="F49" i="130"/>
  <c r="F52" i="131" s="1"/>
  <c r="G49" i="141"/>
  <c r="O8" i="88"/>
  <c r="O57" i="88"/>
  <c r="O10" i="88" s="1"/>
  <c r="L25" i="86"/>
  <c r="L26" i="86"/>
  <c r="L27" i="87"/>
  <c r="L25" i="87"/>
  <c r="L26" i="87"/>
  <c r="L44" i="86"/>
  <c r="L21" i="86"/>
  <c r="L19" i="86"/>
  <c r="L40" i="86"/>
  <c r="L13" i="86"/>
  <c r="L27" i="86"/>
  <c r="G52" i="86"/>
  <c r="L11" i="86"/>
  <c r="L15" i="86"/>
  <c r="L23" i="86"/>
  <c r="L33" i="86"/>
  <c r="L42" i="86"/>
  <c r="G51" i="86"/>
  <c r="L10" i="86"/>
  <c r="L12" i="86"/>
  <c r="L14" i="86"/>
  <c r="L20" i="86"/>
  <c r="L22" i="86"/>
  <c r="L24" i="86"/>
  <c r="L32" i="86"/>
  <c r="L34" i="86"/>
  <c r="L41" i="86"/>
  <c r="L43" i="86"/>
  <c r="G50" i="86"/>
  <c r="L38" i="86"/>
  <c r="L39" i="86"/>
  <c r="L31" i="86"/>
  <c r="G50" i="88"/>
  <c r="G49" i="88"/>
  <c r="G48" i="88"/>
  <c r="L42" i="88"/>
  <c r="L41" i="88"/>
  <c r="L40" i="88"/>
  <c r="L39" i="88"/>
  <c r="L38" i="88"/>
  <c r="L32" i="88"/>
  <c r="L31" i="88"/>
  <c r="L30" i="88"/>
  <c r="L25" i="88"/>
  <c r="L24" i="88"/>
  <c r="L23" i="88"/>
  <c r="L22" i="88"/>
  <c r="L15" i="88"/>
  <c r="L14" i="88"/>
  <c r="L13" i="88"/>
  <c r="L12" i="88"/>
  <c r="L11" i="88"/>
  <c r="L10" i="88"/>
  <c r="L20" i="88"/>
  <c r="L36" i="88"/>
  <c r="L37" i="88"/>
  <c r="L21" i="88"/>
  <c r="L29" i="88"/>
  <c r="L19" i="88"/>
  <c r="G53" i="87"/>
  <c r="G52" i="87"/>
  <c r="G51" i="87"/>
  <c r="L45" i="87"/>
  <c r="L44" i="87"/>
  <c r="L43" i="87"/>
  <c r="L42" i="87"/>
  <c r="L41" i="87"/>
  <c r="L35" i="87"/>
  <c r="L34" i="87"/>
  <c r="L33" i="87"/>
  <c r="L28" i="87"/>
  <c r="L24" i="87"/>
  <c r="L23" i="87"/>
  <c r="L22" i="87"/>
  <c r="L15" i="87"/>
  <c r="L14" i="87"/>
  <c r="L13" i="87"/>
  <c r="L12" i="87"/>
  <c r="L11" i="87"/>
  <c r="L10" i="87"/>
  <c r="L39" i="87"/>
  <c r="L40" i="87"/>
  <c r="L20" i="87"/>
  <c r="L21" i="87"/>
  <c r="L32" i="87"/>
  <c r="L19" i="87"/>
  <c r="S69" i="176" l="1"/>
  <c r="E49" i="110"/>
  <c r="F49" i="110" s="1"/>
  <c r="N43" i="155" s="1"/>
  <c r="J50" i="152"/>
  <c r="K50" i="152" s="1"/>
  <c r="F52" i="132"/>
  <c r="G52" i="131"/>
  <c r="F51" i="131"/>
  <c r="F53" i="131"/>
  <c r="H51" i="141"/>
  <c r="H53" i="141" s="1"/>
  <c r="L33" i="88"/>
  <c r="L29" i="87"/>
  <c r="L16" i="87"/>
  <c r="H54" i="87"/>
  <c r="H56" i="87" s="1"/>
  <c r="H53" i="86"/>
  <c r="H55" i="86" s="1"/>
  <c r="L36" i="87"/>
  <c r="L26" i="88"/>
  <c r="L16" i="88"/>
  <c r="L35" i="86"/>
  <c r="L28" i="86"/>
  <c r="H51" i="88"/>
  <c r="L16" i="86"/>
  <c r="L45" i="86"/>
  <c r="L43" i="88"/>
  <c r="L46" i="87"/>
  <c r="S69" i="177" l="1"/>
  <c r="S76" i="164"/>
  <c r="E22" i="110"/>
  <c r="F22" i="110" s="1"/>
  <c r="N26" i="155" s="1"/>
  <c r="J23" i="152"/>
  <c r="K23" i="152" s="1"/>
  <c r="E50" i="110"/>
  <c r="F50" i="110" s="1"/>
  <c r="N44" i="155" s="1"/>
  <c r="J51" i="152"/>
  <c r="K51" i="152" s="1"/>
  <c r="G53" i="131"/>
  <c r="F53" i="132"/>
  <c r="G51" i="131"/>
  <c r="H54" i="131" s="1"/>
  <c r="H56" i="131" s="1"/>
  <c r="S77" i="179" s="1"/>
  <c r="F51" i="132"/>
  <c r="F52" i="133"/>
  <c r="F52" i="153" s="1"/>
  <c r="G52" i="153" s="1"/>
  <c r="G52" i="132"/>
  <c r="H53" i="88"/>
  <c r="I18" i="108"/>
  <c r="I19" i="108"/>
  <c r="I32" i="108"/>
  <c r="I33" i="108"/>
  <c r="K42" i="88"/>
  <c r="J19" i="86"/>
  <c r="S69" i="154" l="1"/>
  <c r="E9" i="110"/>
  <c r="J10" i="152"/>
  <c r="K10" i="152" s="1"/>
  <c r="E60" i="110"/>
  <c r="F60" i="110" s="1"/>
  <c r="N49" i="155" s="1"/>
  <c r="J61" i="152"/>
  <c r="K61" i="152" s="1"/>
  <c r="F52" i="134"/>
  <c r="G52" i="134" s="1"/>
  <c r="G52" i="133"/>
  <c r="F51" i="133"/>
  <c r="F51" i="153" s="1"/>
  <c r="G51" i="153" s="1"/>
  <c r="G51" i="132"/>
  <c r="G53" i="132"/>
  <c r="F53" i="133"/>
  <c r="F53" i="153" s="1"/>
  <c r="G53" i="153" s="1"/>
  <c r="K21" i="88"/>
  <c r="K38" i="88"/>
  <c r="J36" i="88"/>
  <c r="J19" i="88"/>
  <c r="K25" i="88"/>
  <c r="J13" i="88"/>
  <c r="K40" i="88"/>
  <c r="J32" i="88"/>
  <c r="K23" i="88"/>
  <c r="J15" i="88"/>
  <c r="J11" i="88"/>
  <c r="K41" i="88"/>
  <c r="K39" i="88"/>
  <c r="K37" i="88"/>
  <c r="J30" i="88"/>
  <c r="K24" i="88"/>
  <c r="K22" i="88"/>
  <c r="K20" i="88"/>
  <c r="J14" i="88"/>
  <c r="J12" i="88"/>
  <c r="J10" i="88"/>
  <c r="K19" i="88"/>
  <c r="J42" i="88"/>
  <c r="J41" i="88"/>
  <c r="J40" i="88"/>
  <c r="J39" i="88"/>
  <c r="J38" i="88"/>
  <c r="K36" i="88"/>
  <c r="J31" i="88"/>
  <c r="J29" i="88"/>
  <c r="J25" i="88"/>
  <c r="J24" i="88"/>
  <c r="J23" i="88"/>
  <c r="J22" i="88"/>
  <c r="J21" i="88"/>
  <c r="K15" i="88"/>
  <c r="K14" i="88"/>
  <c r="K13" i="88"/>
  <c r="K12" i="88"/>
  <c r="K11" i="88"/>
  <c r="K10" i="88"/>
  <c r="J37" i="88"/>
  <c r="J20" i="88"/>
  <c r="K40" i="86"/>
  <c r="K27" i="86"/>
  <c r="K21" i="86"/>
  <c r="J14" i="86"/>
  <c r="J10" i="86"/>
  <c r="K42" i="86"/>
  <c r="J34" i="86"/>
  <c r="K23" i="86"/>
  <c r="K19" i="86"/>
  <c r="J12" i="86"/>
  <c r="K44" i="86"/>
  <c r="K43" i="86"/>
  <c r="K41" i="86"/>
  <c r="K39" i="86"/>
  <c r="J32" i="86"/>
  <c r="K24" i="86"/>
  <c r="K22" i="86"/>
  <c r="K20" i="86"/>
  <c r="J15" i="86"/>
  <c r="J13" i="86"/>
  <c r="J11" i="86"/>
  <c r="J38" i="86"/>
  <c r="J44" i="86"/>
  <c r="J43" i="86"/>
  <c r="J42" i="86"/>
  <c r="J41" i="86"/>
  <c r="J40" i="86"/>
  <c r="K38" i="86"/>
  <c r="J33" i="86"/>
  <c r="J31" i="86"/>
  <c r="J27" i="86"/>
  <c r="J24" i="86"/>
  <c r="J23" i="86"/>
  <c r="J22" i="86"/>
  <c r="J21" i="86"/>
  <c r="J20" i="86"/>
  <c r="K15" i="86"/>
  <c r="K14" i="86"/>
  <c r="K13" i="86"/>
  <c r="K12" i="86"/>
  <c r="K11" i="86"/>
  <c r="K10" i="86"/>
  <c r="J39" i="86"/>
  <c r="K45" i="87"/>
  <c r="K19" i="87"/>
  <c r="J39" i="87"/>
  <c r="J40" i="87"/>
  <c r="J10" i="87"/>
  <c r="K10" i="87"/>
  <c r="J11" i="87"/>
  <c r="K11" i="87"/>
  <c r="J12" i="87"/>
  <c r="K12" i="87"/>
  <c r="J13" i="87"/>
  <c r="K13" i="87"/>
  <c r="J14" i="87"/>
  <c r="K14" i="87"/>
  <c r="J15" i="87"/>
  <c r="K15" i="87"/>
  <c r="J20" i="87"/>
  <c r="K20" i="87"/>
  <c r="J21" i="87"/>
  <c r="K21" i="87"/>
  <c r="J22" i="87"/>
  <c r="K22" i="87"/>
  <c r="J23" i="87"/>
  <c r="K23" i="87"/>
  <c r="J24" i="87"/>
  <c r="K24" i="87"/>
  <c r="J28" i="87"/>
  <c r="K28" i="87"/>
  <c r="J32" i="87"/>
  <c r="J33" i="87"/>
  <c r="J34" i="87"/>
  <c r="J35" i="87"/>
  <c r="K39" i="87"/>
  <c r="K40" i="87"/>
  <c r="J41" i="87"/>
  <c r="K41" i="87"/>
  <c r="J42" i="87"/>
  <c r="K42" i="87"/>
  <c r="J43" i="87"/>
  <c r="K43" i="87"/>
  <c r="J44" i="87"/>
  <c r="K44" i="87"/>
  <c r="J45" i="87"/>
  <c r="J19" i="87"/>
  <c r="K42" i="1"/>
  <c r="K10" i="1"/>
  <c r="J11" i="1"/>
  <c r="K11" i="1"/>
  <c r="J12" i="1"/>
  <c r="K12" i="1"/>
  <c r="J13" i="1"/>
  <c r="K13" i="1"/>
  <c r="J14" i="1"/>
  <c r="K14" i="1"/>
  <c r="J15" i="1"/>
  <c r="K15" i="1"/>
  <c r="K19" i="1"/>
  <c r="J20" i="1"/>
  <c r="K20" i="1"/>
  <c r="J21" i="1"/>
  <c r="K21" i="1"/>
  <c r="J22" i="1"/>
  <c r="K22" i="1"/>
  <c r="J23" i="1"/>
  <c r="K23" i="1"/>
  <c r="J24" i="1"/>
  <c r="K24" i="1"/>
  <c r="J25" i="1"/>
  <c r="K25" i="1"/>
  <c r="J29" i="1"/>
  <c r="J30" i="1"/>
  <c r="J31" i="1"/>
  <c r="J32" i="1"/>
  <c r="K36" i="1"/>
  <c r="K37" i="1"/>
  <c r="J38" i="1"/>
  <c r="K38" i="1"/>
  <c r="J39" i="1"/>
  <c r="K39" i="1"/>
  <c r="J40" i="1"/>
  <c r="K40" i="1"/>
  <c r="J41" i="1"/>
  <c r="K41" i="1"/>
  <c r="J42" i="1"/>
  <c r="J42" i="84"/>
  <c r="K41" i="84"/>
  <c r="J41" i="84"/>
  <c r="K40" i="84"/>
  <c r="J40" i="84"/>
  <c r="K39" i="84"/>
  <c r="J39" i="84"/>
  <c r="K38" i="84"/>
  <c r="J38" i="84"/>
  <c r="K37" i="84"/>
  <c r="K36" i="84"/>
  <c r="J32" i="84"/>
  <c r="J31" i="84"/>
  <c r="J30" i="84"/>
  <c r="J29" i="84"/>
  <c r="K25" i="84"/>
  <c r="J25" i="84"/>
  <c r="K24" i="84"/>
  <c r="J24" i="84"/>
  <c r="K23" i="84"/>
  <c r="J23" i="84"/>
  <c r="K22" i="84"/>
  <c r="J22" i="84"/>
  <c r="K21" i="84"/>
  <c r="J21" i="84"/>
  <c r="K20" i="84"/>
  <c r="J20" i="84"/>
  <c r="K19" i="84"/>
  <c r="K15" i="84"/>
  <c r="J15" i="84"/>
  <c r="K14" i="84"/>
  <c r="J14" i="84"/>
  <c r="K13" i="84"/>
  <c r="J13" i="84"/>
  <c r="K12" i="84"/>
  <c r="J12" i="84"/>
  <c r="K11" i="84"/>
  <c r="J11" i="84"/>
  <c r="K10" i="84"/>
  <c r="J10" i="84"/>
  <c r="K42" i="84"/>
  <c r="J42" i="83"/>
  <c r="K41" i="83"/>
  <c r="J41" i="83"/>
  <c r="K40" i="83"/>
  <c r="J40" i="83"/>
  <c r="K39" i="83"/>
  <c r="J39" i="83"/>
  <c r="K38" i="83"/>
  <c r="J38" i="83"/>
  <c r="K37" i="83"/>
  <c r="K36" i="83"/>
  <c r="J32" i="83"/>
  <c r="J31" i="83"/>
  <c r="J30" i="83"/>
  <c r="J29" i="83"/>
  <c r="K25" i="83"/>
  <c r="J25" i="83"/>
  <c r="K24" i="83"/>
  <c r="J24" i="83"/>
  <c r="K23" i="83"/>
  <c r="J23" i="83"/>
  <c r="K22" i="83"/>
  <c r="J22" i="83"/>
  <c r="K21" i="83"/>
  <c r="J21" i="83"/>
  <c r="K20" i="83"/>
  <c r="J20" i="83"/>
  <c r="K19" i="83"/>
  <c r="K15" i="83"/>
  <c r="J15" i="83"/>
  <c r="K14" i="83"/>
  <c r="J14" i="83"/>
  <c r="K13" i="83"/>
  <c r="J13" i="83"/>
  <c r="K12" i="83"/>
  <c r="J12" i="83"/>
  <c r="K11" i="83"/>
  <c r="J11" i="83"/>
  <c r="K10" i="83"/>
  <c r="K42" i="83"/>
  <c r="J42" i="81"/>
  <c r="K41" i="81"/>
  <c r="J41" i="81"/>
  <c r="K40" i="81"/>
  <c r="J40" i="81"/>
  <c r="K39" i="81"/>
  <c r="J39" i="81"/>
  <c r="K38" i="81"/>
  <c r="J38" i="81"/>
  <c r="K37" i="81"/>
  <c r="K36" i="81"/>
  <c r="J32" i="81"/>
  <c r="J31" i="81"/>
  <c r="J30" i="81"/>
  <c r="J29" i="81"/>
  <c r="K25" i="81"/>
  <c r="J25" i="81"/>
  <c r="K24" i="81"/>
  <c r="J24" i="81"/>
  <c r="K23" i="81"/>
  <c r="J23" i="81"/>
  <c r="K22" i="81"/>
  <c r="J22" i="81"/>
  <c r="K21" i="81"/>
  <c r="J21" i="81"/>
  <c r="K20" i="81"/>
  <c r="J20" i="81"/>
  <c r="K19" i="81"/>
  <c r="K15" i="81"/>
  <c r="J15" i="81"/>
  <c r="K14" i="81"/>
  <c r="J14" i="81"/>
  <c r="K13" i="81"/>
  <c r="J13" i="81"/>
  <c r="K12" i="81"/>
  <c r="J12" i="81"/>
  <c r="K11" i="81"/>
  <c r="J11" i="81"/>
  <c r="K10" i="81"/>
  <c r="K42" i="81"/>
  <c r="K42" i="72"/>
  <c r="J42" i="72"/>
  <c r="K41" i="72"/>
  <c r="J41" i="72"/>
  <c r="K40" i="72"/>
  <c r="J40" i="72"/>
  <c r="K39" i="72"/>
  <c r="J39" i="72"/>
  <c r="K38" i="72"/>
  <c r="J38" i="72"/>
  <c r="K37" i="72"/>
  <c r="K36" i="72"/>
  <c r="J32" i="72"/>
  <c r="J31" i="72"/>
  <c r="J30" i="72"/>
  <c r="J29" i="72"/>
  <c r="K25" i="72"/>
  <c r="J25" i="72"/>
  <c r="K24" i="72"/>
  <c r="J24" i="72"/>
  <c r="K23" i="72"/>
  <c r="J23" i="72"/>
  <c r="K22" i="72"/>
  <c r="J22" i="72"/>
  <c r="K21" i="72"/>
  <c r="J21" i="72"/>
  <c r="K20" i="72"/>
  <c r="K19" i="72"/>
  <c r="K15" i="72"/>
  <c r="J15" i="72"/>
  <c r="K14" i="72"/>
  <c r="J14" i="72"/>
  <c r="K13" i="72"/>
  <c r="J13" i="72"/>
  <c r="K12" i="72"/>
  <c r="J12" i="72"/>
  <c r="K11" i="72"/>
  <c r="J11" i="72"/>
  <c r="K10" i="72"/>
  <c r="J42" i="82"/>
  <c r="K41" i="82"/>
  <c r="J41" i="82"/>
  <c r="K40" i="82"/>
  <c r="J40" i="82"/>
  <c r="K39" i="82"/>
  <c r="J39" i="82"/>
  <c r="K38" i="82"/>
  <c r="J38" i="82"/>
  <c r="K37" i="82"/>
  <c r="K36" i="82"/>
  <c r="J32" i="82"/>
  <c r="J31" i="82"/>
  <c r="J30" i="82"/>
  <c r="J29" i="82"/>
  <c r="K25" i="82"/>
  <c r="J25" i="82"/>
  <c r="K24" i="82"/>
  <c r="J24" i="82"/>
  <c r="K23" i="82"/>
  <c r="J23" i="82"/>
  <c r="K22" i="82"/>
  <c r="J22" i="82"/>
  <c r="K21" i="82"/>
  <c r="J21" i="82"/>
  <c r="K20" i="82"/>
  <c r="J20" i="82"/>
  <c r="K19" i="82"/>
  <c r="J19" i="82"/>
  <c r="K15" i="82"/>
  <c r="J15" i="82"/>
  <c r="K14" i="82"/>
  <c r="J14" i="82"/>
  <c r="K13" i="82"/>
  <c r="J13" i="82"/>
  <c r="K12" i="82"/>
  <c r="J12" i="82"/>
  <c r="K11" i="82"/>
  <c r="J11" i="82"/>
  <c r="K10" i="82"/>
  <c r="K42" i="82"/>
  <c r="K42" i="80"/>
  <c r="J42" i="80"/>
  <c r="K41" i="80"/>
  <c r="J41" i="80"/>
  <c r="K40" i="80"/>
  <c r="J40" i="80"/>
  <c r="K39" i="80"/>
  <c r="J39" i="80"/>
  <c r="K38" i="80"/>
  <c r="J38" i="80"/>
  <c r="K37" i="80"/>
  <c r="K36" i="80"/>
  <c r="J32" i="80"/>
  <c r="J31" i="80"/>
  <c r="J30" i="80"/>
  <c r="J29" i="80"/>
  <c r="K25" i="80"/>
  <c r="J25" i="80"/>
  <c r="K24" i="80"/>
  <c r="J24" i="80"/>
  <c r="K23" i="80"/>
  <c r="J23" i="80"/>
  <c r="K22" i="80"/>
  <c r="J22" i="80"/>
  <c r="K21" i="80"/>
  <c r="J21" i="80"/>
  <c r="K20" i="80"/>
  <c r="J20" i="80"/>
  <c r="K19" i="80"/>
  <c r="K15" i="80"/>
  <c r="J15" i="80"/>
  <c r="K14" i="80"/>
  <c r="J14" i="80"/>
  <c r="K13" i="80"/>
  <c r="J13" i="80"/>
  <c r="K12" i="80"/>
  <c r="J12" i="80"/>
  <c r="K11" i="80"/>
  <c r="J11" i="80"/>
  <c r="K10" i="80"/>
  <c r="J42" i="18"/>
  <c r="K41" i="18"/>
  <c r="J41" i="18"/>
  <c r="K40" i="18"/>
  <c r="J40" i="18"/>
  <c r="K39" i="18"/>
  <c r="J39" i="18"/>
  <c r="K38" i="18"/>
  <c r="J38" i="18"/>
  <c r="K37" i="18"/>
  <c r="K36" i="18"/>
  <c r="J32" i="18"/>
  <c r="J31" i="18"/>
  <c r="J30" i="18"/>
  <c r="J29" i="18"/>
  <c r="K25" i="18"/>
  <c r="J25" i="18"/>
  <c r="K24" i="18"/>
  <c r="J24" i="18"/>
  <c r="K23" i="18"/>
  <c r="J23" i="18"/>
  <c r="K22" i="18"/>
  <c r="K21" i="18"/>
  <c r="K20" i="18"/>
  <c r="K19" i="18"/>
  <c r="J19" i="18"/>
  <c r="K15" i="18"/>
  <c r="J15" i="18"/>
  <c r="K14" i="18"/>
  <c r="J14" i="18"/>
  <c r="K13" i="18"/>
  <c r="J13" i="18"/>
  <c r="K12" i="18"/>
  <c r="J12" i="18"/>
  <c r="K11" i="18"/>
  <c r="J11" i="18"/>
  <c r="K10" i="18"/>
  <c r="J10" i="18"/>
  <c r="K42" i="18"/>
  <c r="H54" i="153" l="1"/>
  <c r="H56" i="153" s="1"/>
  <c r="G53" i="133"/>
  <c r="F53" i="134"/>
  <c r="G53" i="134" s="1"/>
  <c r="H54" i="132"/>
  <c r="H56" i="132" s="1"/>
  <c r="G51" i="133"/>
  <c r="F51" i="134"/>
  <c r="G51" i="134" s="1"/>
  <c r="K26" i="83"/>
  <c r="J26" i="82"/>
  <c r="K26" i="81"/>
  <c r="K16" i="84"/>
  <c r="K16" i="80"/>
  <c r="K16" i="83"/>
  <c r="K26" i="84"/>
  <c r="K26" i="82"/>
  <c r="K16" i="72"/>
  <c r="K16" i="82"/>
  <c r="K16" i="18"/>
  <c r="K16" i="81"/>
  <c r="J16" i="84"/>
  <c r="K26" i="80"/>
  <c r="J16" i="18"/>
  <c r="K16" i="86"/>
  <c r="J16" i="88"/>
  <c r="K26" i="88"/>
  <c r="J33" i="88"/>
  <c r="J29" i="87"/>
  <c r="J43" i="88"/>
  <c r="K43" i="88"/>
  <c r="J35" i="86"/>
  <c r="K16" i="88"/>
  <c r="J45" i="86"/>
  <c r="J28" i="86"/>
  <c r="J26" i="88"/>
  <c r="K28" i="86"/>
  <c r="J16" i="86"/>
  <c r="K45" i="86"/>
  <c r="J33" i="81"/>
  <c r="H33" i="81" s="1"/>
  <c r="J33" i="83"/>
  <c r="H33" i="83" s="1"/>
  <c r="K26" i="18"/>
  <c r="J33" i="18"/>
  <c r="H33" i="18" s="1"/>
  <c r="J33" i="80"/>
  <c r="H33" i="80" s="1"/>
  <c r="K43" i="80"/>
  <c r="J33" i="82"/>
  <c r="H33" i="82" s="1"/>
  <c r="K26" i="72"/>
  <c r="J33" i="72"/>
  <c r="H33" i="72" s="1"/>
  <c r="K43" i="72"/>
  <c r="J33" i="84"/>
  <c r="H33" i="84" s="1"/>
  <c r="K46" i="87"/>
  <c r="J36" i="87"/>
  <c r="K29" i="87"/>
  <c r="K16" i="87"/>
  <c r="J16" i="87"/>
  <c r="J46" i="87"/>
  <c r="K43" i="18"/>
  <c r="K43" i="82"/>
  <c r="K43" i="81"/>
  <c r="K43" i="83"/>
  <c r="K43" i="84"/>
  <c r="K43" i="1"/>
  <c r="J33" i="1"/>
  <c r="H33" i="1" s="1"/>
  <c r="K26" i="1"/>
  <c r="K16" i="1"/>
  <c r="G19" i="80"/>
  <c r="S69" i="180" l="1"/>
  <c r="H54" i="133"/>
  <c r="H56" i="133" s="1"/>
  <c r="E88" i="110"/>
  <c r="F88" i="110" s="1"/>
  <c r="J89" i="152"/>
  <c r="K89" i="152" s="1"/>
  <c r="H54" i="134"/>
  <c r="H56" i="134" s="1"/>
  <c r="E66" i="110"/>
  <c r="F66" i="110" s="1"/>
  <c r="E64" i="110"/>
  <c r="E23" i="110" s="1"/>
  <c r="F23" i="110" s="1"/>
  <c r="J65" i="152"/>
  <c r="F64" i="110"/>
  <c r="K9" i="108"/>
  <c r="K43" i="108" s="1"/>
  <c r="K44" i="108" s="1"/>
  <c r="K13" i="108"/>
  <c r="K99" i="110"/>
  <c r="K100" i="110" s="1"/>
  <c r="J45" i="88"/>
  <c r="J53" i="88" s="1"/>
  <c r="J47" i="86"/>
  <c r="J53" i="86" s="1"/>
  <c r="J48" i="87"/>
  <c r="J56" i="87" s="1"/>
  <c r="H26" i="84"/>
  <c r="J19" i="84"/>
  <c r="J26" i="84" s="1"/>
  <c r="H26" i="81"/>
  <c r="J19" i="81"/>
  <c r="J26" i="81" s="1"/>
  <c r="H26" i="80"/>
  <c r="J19" i="80"/>
  <c r="J26" i="80" s="1"/>
  <c r="E68" i="110" l="1"/>
  <c r="F68" i="110" s="1"/>
  <c r="S69" i="182"/>
  <c r="S69" i="181"/>
  <c r="J67" i="152"/>
  <c r="K67" i="152" s="1"/>
  <c r="J69" i="152"/>
  <c r="K69" i="152" s="1"/>
  <c r="K65" i="152"/>
  <c r="J24" i="152"/>
  <c r="K24" i="152" s="1"/>
  <c r="L18" i="108"/>
  <c r="M18" i="108" s="1"/>
  <c r="N18" i="108" s="1"/>
  <c r="C36" i="18"/>
  <c r="J37" i="18"/>
  <c r="J21" i="18"/>
  <c r="J37" i="1"/>
  <c r="C36" i="72"/>
  <c r="C37" i="72"/>
  <c r="J37" i="81"/>
  <c r="C36" i="83"/>
  <c r="E36" i="83" s="1"/>
  <c r="J37" i="83"/>
  <c r="H26" i="1"/>
  <c r="H16" i="1"/>
  <c r="C36" i="80"/>
  <c r="C37" i="80"/>
  <c r="J10" i="83"/>
  <c r="J16" i="83" s="1"/>
  <c r="J10" i="81"/>
  <c r="J16" i="81" s="1"/>
  <c r="J10" i="1"/>
  <c r="J16" i="1" s="1"/>
  <c r="J19" i="1"/>
  <c r="J26" i="1" s="1"/>
  <c r="J20" i="18"/>
  <c r="J22" i="18"/>
  <c r="J37" i="82"/>
  <c r="J37" i="84"/>
  <c r="E36" i="80" l="1"/>
  <c r="G36" i="80" s="1"/>
  <c r="L53" i="163"/>
  <c r="O53" i="163" s="1"/>
  <c r="J53" i="162"/>
  <c r="L53" i="162" s="1"/>
  <c r="O53" i="162" s="1"/>
  <c r="E37" i="80"/>
  <c r="G37" i="80" s="1"/>
  <c r="J37" i="80" s="1"/>
  <c r="J54" i="162"/>
  <c r="L54" i="162" s="1"/>
  <c r="O54" i="162" s="1"/>
  <c r="L54" i="163"/>
  <c r="O54" i="163" s="1"/>
  <c r="G36" i="83"/>
  <c r="J36" i="83" s="1"/>
  <c r="J43" i="83" s="1"/>
  <c r="J54" i="160"/>
  <c r="L54" i="160" s="1"/>
  <c r="O54" i="160" s="1"/>
  <c r="J54" i="161"/>
  <c r="J53" i="160"/>
  <c r="L53" i="160" s="1"/>
  <c r="O53" i="160" s="1"/>
  <c r="J53" i="161"/>
  <c r="O57" i="160"/>
  <c r="O59" i="160" s="1"/>
  <c r="J54" i="158"/>
  <c r="L54" i="158" s="1"/>
  <c r="O54" i="158" s="1"/>
  <c r="J54" i="159"/>
  <c r="L54" i="159" s="1"/>
  <c r="O54" i="159" s="1"/>
  <c r="E36" i="72"/>
  <c r="G36" i="72" s="1"/>
  <c r="J36" i="72" s="1"/>
  <c r="J53" i="159"/>
  <c r="L53" i="159" s="1"/>
  <c r="O53" i="159" s="1"/>
  <c r="O57" i="159" s="1"/>
  <c r="O59" i="159" s="1"/>
  <c r="J53" i="158"/>
  <c r="E36" i="18"/>
  <c r="G36" i="18" s="1"/>
  <c r="H43" i="18" s="1"/>
  <c r="L53" i="158"/>
  <c r="O53" i="158" s="1"/>
  <c r="O57" i="158" s="1"/>
  <c r="O59" i="158" s="1"/>
  <c r="J53" i="157"/>
  <c r="L53" i="157" s="1"/>
  <c r="O53" i="157" s="1"/>
  <c r="O57" i="157" s="1"/>
  <c r="O59" i="157" s="1"/>
  <c r="N16" i="152"/>
  <c r="N10" i="152"/>
  <c r="O10" i="152"/>
  <c r="O16" i="152"/>
  <c r="O121" i="152" s="1"/>
  <c r="O122" i="152" s="1"/>
  <c r="J15" i="110"/>
  <c r="J99" i="110" s="1"/>
  <c r="J100" i="110" s="1"/>
  <c r="J9" i="110"/>
  <c r="I15" i="110"/>
  <c r="I9" i="110"/>
  <c r="J9" i="108"/>
  <c r="J43" i="108" s="1"/>
  <c r="J44" i="108" s="1"/>
  <c r="J13" i="108"/>
  <c r="E37" i="72"/>
  <c r="G37" i="72" s="1"/>
  <c r="J37" i="72" s="1"/>
  <c r="J43" i="72" s="1"/>
  <c r="I9" i="108"/>
  <c r="I13" i="108"/>
  <c r="L19" i="108"/>
  <c r="M19" i="108" s="1"/>
  <c r="N19" i="108" s="1"/>
  <c r="L33" i="108"/>
  <c r="M33" i="108" s="1"/>
  <c r="N33" i="108" s="1"/>
  <c r="L32" i="108"/>
  <c r="M32" i="108" s="1"/>
  <c r="N32" i="108" s="1"/>
  <c r="J20" i="72"/>
  <c r="H16" i="80"/>
  <c r="J10" i="80"/>
  <c r="J16" i="80" s="1"/>
  <c r="H26" i="83"/>
  <c r="J19" i="83"/>
  <c r="J26" i="83" s="1"/>
  <c r="H16" i="72"/>
  <c r="J10" i="72"/>
  <c r="J16" i="72" s="1"/>
  <c r="J36" i="1"/>
  <c r="J43" i="1" s="1"/>
  <c r="J45" i="1" s="1"/>
  <c r="J51" i="1" s="1"/>
  <c r="H43" i="1"/>
  <c r="H26" i="18"/>
  <c r="J36" i="80"/>
  <c r="H43" i="81"/>
  <c r="J36" i="81"/>
  <c r="J43" i="81" s="1"/>
  <c r="J45" i="81" s="1"/>
  <c r="J51" i="81" s="1"/>
  <c r="H16" i="83"/>
  <c r="H16" i="81"/>
  <c r="J36" i="84"/>
  <c r="J43" i="84" s="1"/>
  <c r="J45" i="84" s="1"/>
  <c r="J51" i="84" s="1"/>
  <c r="H43" i="84"/>
  <c r="J10" i="82"/>
  <c r="J16" i="82" s="1"/>
  <c r="H16" i="82"/>
  <c r="J36" i="18"/>
  <c r="J43" i="18" s="1"/>
  <c r="J36" i="82"/>
  <c r="J43" i="82" s="1"/>
  <c r="H43" i="82"/>
  <c r="J26" i="18"/>
  <c r="J43" i="80" l="1"/>
  <c r="J45" i="80" s="1"/>
  <c r="J51" i="80" s="1"/>
  <c r="H43" i="72"/>
  <c r="O57" i="162"/>
  <c r="O59" i="162" s="1"/>
  <c r="M65" i="162" s="1"/>
  <c r="H43" i="83"/>
  <c r="H45" i="83" s="1"/>
  <c r="G48" i="83" s="1"/>
  <c r="L53" i="161"/>
  <c r="O53" i="161" s="1"/>
  <c r="L54" i="161"/>
  <c r="O54" i="161" s="1"/>
  <c r="O57" i="163"/>
  <c r="O59" i="163" s="1"/>
  <c r="H43" i="80"/>
  <c r="H45" i="80" s="1"/>
  <c r="M66" i="162"/>
  <c r="M66" i="160"/>
  <c r="M65" i="160"/>
  <c r="M64" i="160"/>
  <c r="M64" i="159"/>
  <c r="M65" i="159"/>
  <c r="M66" i="159"/>
  <c r="M66" i="158"/>
  <c r="M65" i="158"/>
  <c r="M64" i="158"/>
  <c r="M64" i="157"/>
  <c r="M66" i="157"/>
  <c r="M65" i="157"/>
  <c r="Q16" i="152"/>
  <c r="Q121" i="152" s="1"/>
  <c r="Q122" i="152" s="1"/>
  <c r="Q10" i="152"/>
  <c r="R10" i="152" s="1"/>
  <c r="S10" i="152" s="1"/>
  <c r="R16" i="152"/>
  <c r="N121" i="152"/>
  <c r="N122" i="152" s="1"/>
  <c r="L15" i="110"/>
  <c r="M15" i="110" s="1"/>
  <c r="N15" i="110" s="1"/>
  <c r="L9" i="110"/>
  <c r="M9" i="110" s="1"/>
  <c r="N9" i="110" s="1"/>
  <c r="I99" i="110"/>
  <c r="I100" i="110" s="1"/>
  <c r="L9" i="108"/>
  <c r="M9" i="108" s="1"/>
  <c r="L13" i="108"/>
  <c r="M13" i="108" s="1"/>
  <c r="N13" i="108" s="1"/>
  <c r="J45" i="82"/>
  <c r="J51" i="82" s="1"/>
  <c r="H45" i="1"/>
  <c r="J45" i="83"/>
  <c r="J51" i="83" s="1"/>
  <c r="H45" i="82"/>
  <c r="H45" i="18"/>
  <c r="H45" i="84"/>
  <c r="J45" i="18"/>
  <c r="J51" i="18" s="1"/>
  <c r="H45" i="81"/>
  <c r="M64" i="162" l="1"/>
  <c r="O57" i="161"/>
  <c r="O59" i="161" s="1"/>
  <c r="M64" i="161" s="1"/>
  <c r="M65" i="163"/>
  <c r="M66" i="163"/>
  <c r="M64" i="163"/>
  <c r="O67" i="162"/>
  <c r="O69" i="162" s="1"/>
  <c r="O67" i="160"/>
  <c r="O69" i="160" s="1"/>
  <c r="O67" i="159"/>
  <c r="O69" i="159" s="1"/>
  <c r="J20" i="155" s="1"/>
  <c r="K20" i="155" s="1"/>
  <c r="O67" i="158"/>
  <c r="O69" i="158" s="1"/>
  <c r="O67" i="157"/>
  <c r="O69" i="157" s="1"/>
  <c r="R121" i="152"/>
  <c r="S16" i="152"/>
  <c r="G50" i="81"/>
  <c r="G48" i="81"/>
  <c r="G48" i="80"/>
  <c r="G49" i="80"/>
  <c r="G50" i="80"/>
  <c r="G50" i="82"/>
  <c r="G48" i="82"/>
  <c r="O8" i="80"/>
  <c r="O57" i="80"/>
  <c r="O10" i="80" s="1"/>
  <c r="L99" i="110"/>
  <c r="L100" i="110" s="1"/>
  <c r="L38" i="80"/>
  <c r="F32" i="108"/>
  <c r="L41" i="1"/>
  <c r="E25" i="108"/>
  <c r="F25" i="108" s="1"/>
  <c r="E29" i="108"/>
  <c r="F29" i="108" s="1"/>
  <c r="E20" i="108"/>
  <c r="F20" i="108" s="1"/>
  <c r="E26" i="108"/>
  <c r="F26" i="108" s="1"/>
  <c r="E21" i="108"/>
  <c r="F21" i="108" s="1"/>
  <c r="E16" i="108"/>
  <c r="F16" i="108" s="1"/>
  <c r="E24" i="108"/>
  <c r="F24" i="108" s="1"/>
  <c r="E19" i="108"/>
  <c r="F19" i="108" s="1"/>
  <c r="E10" i="108"/>
  <c r="F10" i="108" s="1"/>
  <c r="E14" i="108"/>
  <c r="F14" i="108" s="1"/>
  <c r="E15" i="108"/>
  <c r="F15" i="108" s="1"/>
  <c r="E11" i="108"/>
  <c r="L36" i="80"/>
  <c r="L12" i="80"/>
  <c r="L14" i="80"/>
  <c r="L31" i="80"/>
  <c r="L13" i="80"/>
  <c r="L20" i="80"/>
  <c r="L41" i="80"/>
  <c r="L25" i="80"/>
  <c r="L10" i="80"/>
  <c r="L11" i="80"/>
  <c r="L32" i="80"/>
  <c r="F33" i="108"/>
  <c r="L21" i="80"/>
  <c r="L23" i="80"/>
  <c r="L39" i="80"/>
  <c r="L24" i="80"/>
  <c r="L30" i="80"/>
  <c r="L42" i="80"/>
  <c r="L37" i="80"/>
  <c r="L29" i="80"/>
  <c r="L19" i="80"/>
  <c r="L15" i="80"/>
  <c r="L22" i="80"/>
  <c r="L40" i="80"/>
  <c r="L38" i="1"/>
  <c r="L30" i="1"/>
  <c r="L24" i="1"/>
  <c r="L14" i="1"/>
  <c r="L32" i="1"/>
  <c r="L29" i="1"/>
  <c r="L43" i="108"/>
  <c r="L44" i="108" s="1"/>
  <c r="J19" i="72"/>
  <c r="J26" i="72" s="1"/>
  <c r="J45" i="72" s="1"/>
  <c r="J51" i="72" s="1"/>
  <c r="H26" i="72"/>
  <c r="H45" i="72" s="1"/>
  <c r="L39" i="1"/>
  <c r="N9" i="108"/>
  <c r="I43" i="108"/>
  <c r="I44" i="108" s="1"/>
  <c r="L25" i="1"/>
  <c r="L23" i="1"/>
  <c r="L13" i="1"/>
  <c r="L20" i="1"/>
  <c r="L42" i="1"/>
  <c r="G50" i="1"/>
  <c r="L37" i="1"/>
  <c r="L10" i="1"/>
  <c r="L21" i="1"/>
  <c r="L12" i="1"/>
  <c r="L19" i="1"/>
  <c r="L15" i="1"/>
  <c r="L11" i="1"/>
  <c r="L22" i="1"/>
  <c r="L31" i="1"/>
  <c r="G49" i="1"/>
  <c r="L40" i="1"/>
  <c r="L36" i="1"/>
  <c r="G48" i="1"/>
  <c r="L11" i="81"/>
  <c r="L13" i="81"/>
  <c r="L15" i="81"/>
  <c r="G49" i="81"/>
  <c r="L19" i="81"/>
  <c r="L21" i="81"/>
  <c r="L23" i="81"/>
  <c r="L25" i="81"/>
  <c r="L29" i="81"/>
  <c r="L31" i="81"/>
  <c r="L39" i="81"/>
  <c r="L41" i="81"/>
  <c r="L12" i="81"/>
  <c r="L14" i="81"/>
  <c r="L20" i="81"/>
  <c r="L22" i="81"/>
  <c r="L24" i="81"/>
  <c r="L30" i="81"/>
  <c r="L32" i="81"/>
  <c r="L38" i="81"/>
  <c r="L40" i="81"/>
  <c r="L42" i="81"/>
  <c r="L36" i="81"/>
  <c r="L37" i="81"/>
  <c r="L10" i="81"/>
  <c r="L12" i="83"/>
  <c r="L14" i="83"/>
  <c r="G50" i="83"/>
  <c r="L20" i="83"/>
  <c r="L22" i="83"/>
  <c r="L24" i="83"/>
  <c r="L30" i="83"/>
  <c r="L32" i="83"/>
  <c r="L38" i="83"/>
  <c r="L40" i="83"/>
  <c r="L42" i="83"/>
  <c r="L11" i="83"/>
  <c r="L13" i="83"/>
  <c r="L15" i="83"/>
  <c r="G49" i="83"/>
  <c r="L19" i="83"/>
  <c r="L21" i="83"/>
  <c r="L23" i="83"/>
  <c r="L25" i="83"/>
  <c r="L29" i="83"/>
  <c r="L31" i="83"/>
  <c r="L39" i="83"/>
  <c r="L41" i="83"/>
  <c r="L36" i="83"/>
  <c r="L10" i="83"/>
  <c r="L37" i="83"/>
  <c r="G49" i="82"/>
  <c r="L36" i="82"/>
  <c r="L38" i="82"/>
  <c r="L40" i="82"/>
  <c r="L42" i="82"/>
  <c r="L39" i="82"/>
  <c r="L29" i="82"/>
  <c r="L31" i="82"/>
  <c r="L20" i="82"/>
  <c r="L22" i="82"/>
  <c r="L24" i="82"/>
  <c r="L11" i="82"/>
  <c r="L13" i="82"/>
  <c r="L15" i="82"/>
  <c r="L37" i="82"/>
  <c r="L32" i="82"/>
  <c r="L21" i="82"/>
  <c r="L25" i="82"/>
  <c r="L12" i="82"/>
  <c r="L41" i="82"/>
  <c r="L30" i="82"/>
  <c r="L19" i="82"/>
  <c r="L23" i="82"/>
  <c r="L10" i="82"/>
  <c r="L14" i="82"/>
  <c r="G49" i="84"/>
  <c r="G48" i="84"/>
  <c r="G50" i="84"/>
  <c r="L11" i="84"/>
  <c r="L13" i="84"/>
  <c r="L15" i="84"/>
  <c r="L19" i="84"/>
  <c r="L21" i="84"/>
  <c r="L23" i="84"/>
  <c r="L25" i="84"/>
  <c r="L29" i="84"/>
  <c r="L31" i="84"/>
  <c r="L37" i="84"/>
  <c r="L39" i="84"/>
  <c r="L41" i="84"/>
  <c r="L10" i="84"/>
  <c r="L12" i="84"/>
  <c r="L14" i="84"/>
  <c r="L20" i="84"/>
  <c r="L22" i="84"/>
  <c r="L24" i="84"/>
  <c r="L30" i="84"/>
  <c r="L32" i="84"/>
  <c r="L36" i="84"/>
  <c r="L38" i="84"/>
  <c r="L40" i="84"/>
  <c r="L42" i="84"/>
  <c r="G48" i="18"/>
  <c r="G50" i="18"/>
  <c r="G49" i="18"/>
  <c r="L10" i="18"/>
  <c r="L12" i="18"/>
  <c r="L14" i="18"/>
  <c r="L20" i="18"/>
  <c r="L22" i="18"/>
  <c r="L24" i="18"/>
  <c r="L30" i="18"/>
  <c r="L32" i="18"/>
  <c r="L36" i="18"/>
  <c r="L38" i="18"/>
  <c r="L40" i="18"/>
  <c r="L42" i="18"/>
  <c r="L11" i="18"/>
  <c r="L13" i="18"/>
  <c r="L15" i="18"/>
  <c r="L19" i="18"/>
  <c r="L21" i="18"/>
  <c r="L23" i="18"/>
  <c r="L25" i="18"/>
  <c r="L29" i="18"/>
  <c r="L31" i="18"/>
  <c r="L37" i="18"/>
  <c r="L39" i="18"/>
  <c r="L41" i="18"/>
  <c r="M66" i="161" l="1"/>
  <c r="M65" i="161"/>
  <c r="O67" i="161" s="1"/>
  <c r="O69" i="161" s="1"/>
  <c r="J22" i="155" s="1"/>
  <c r="K22" i="155" s="1"/>
  <c r="O67" i="163"/>
  <c r="O69" i="163" s="1"/>
  <c r="J25" i="155" s="1"/>
  <c r="K25" i="155" s="1"/>
  <c r="N25" i="155" s="1"/>
  <c r="J24" i="155"/>
  <c r="K24" i="155" s="1"/>
  <c r="J21" i="155"/>
  <c r="K21" i="155" s="1"/>
  <c r="J19" i="155"/>
  <c r="K19" i="155" s="1"/>
  <c r="J17" i="155"/>
  <c r="K17" i="155" s="1"/>
  <c r="S121" i="152"/>
  <c r="S122" i="152" s="1"/>
  <c r="R122" i="152"/>
  <c r="F9" i="110"/>
  <c r="N15" i="155" s="1"/>
  <c r="M99" i="110"/>
  <c r="N99" i="110" s="1"/>
  <c r="N100" i="110" s="1"/>
  <c r="E18" i="108"/>
  <c r="F18" i="108" s="1"/>
  <c r="E28" i="108"/>
  <c r="F28" i="108" s="1"/>
  <c r="E23" i="108"/>
  <c r="F23" i="108" s="1"/>
  <c r="E9" i="108"/>
  <c r="E13" i="108"/>
  <c r="F13" i="108" s="1"/>
  <c r="L11" i="72"/>
  <c r="F11" i="108"/>
  <c r="L16" i="80"/>
  <c r="H51" i="80"/>
  <c r="H53" i="80" s="1"/>
  <c r="L26" i="80"/>
  <c r="L33" i="80"/>
  <c r="L43" i="80"/>
  <c r="L22" i="72"/>
  <c r="L31" i="72"/>
  <c r="L36" i="72"/>
  <c r="L10" i="72"/>
  <c r="L21" i="72"/>
  <c r="L40" i="72"/>
  <c r="L30" i="72"/>
  <c r="G48" i="72"/>
  <c r="L39" i="72"/>
  <c r="L25" i="72"/>
  <c r="G49" i="72"/>
  <c r="L42" i="72"/>
  <c r="L38" i="72"/>
  <c r="L32" i="72"/>
  <c r="L24" i="72"/>
  <c r="L20" i="72"/>
  <c r="L14" i="72"/>
  <c r="L41" i="72"/>
  <c r="L37" i="72"/>
  <c r="L29" i="72"/>
  <c r="L23" i="72"/>
  <c r="G50" i="72"/>
  <c r="L13" i="72"/>
  <c r="L19" i="72"/>
  <c r="L12" i="72"/>
  <c r="L15" i="72"/>
  <c r="L16" i="1"/>
  <c r="L33" i="1"/>
  <c r="L16" i="83"/>
  <c r="L43" i="1"/>
  <c r="M43" i="108"/>
  <c r="H51" i="1"/>
  <c r="H53" i="1" s="1"/>
  <c r="L26" i="1"/>
  <c r="L16" i="82"/>
  <c r="L26" i="82"/>
  <c r="L33" i="18"/>
  <c r="H51" i="84"/>
  <c r="L43" i="82"/>
  <c r="L26" i="18"/>
  <c r="H51" i="18"/>
  <c r="H53" i="18" s="1"/>
  <c r="L43" i="84"/>
  <c r="L16" i="84"/>
  <c r="L43" i="18"/>
  <c r="L16" i="18"/>
  <c r="L33" i="84"/>
  <c r="L26" i="84"/>
  <c r="L33" i="82"/>
  <c r="H51" i="82"/>
  <c r="H53" i="82" s="1"/>
  <c r="S69" i="160" s="1"/>
  <c r="L43" i="83"/>
  <c r="L33" i="83"/>
  <c r="L26" i="83"/>
  <c r="H51" i="83"/>
  <c r="L16" i="81"/>
  <c r="L43" i="81"/>
  <c r="H51" i="81"/>
  <c r="H53" i="81" s="1"/>
  <c r="L33" i="81"/>
  <c r="L26" i="81"/>
  <c r="S69" i="168" l="1"/>
  <c r="K32" i="155"/>
  <c r="K74" i="155" s="1"/>
  <c r="S69" i="163"/>
  <c r="S69" i="162"/>
  <c r="S69" i="157"/>
  <c r="S69" i="156"/>
  <c r="E17" i="110"/>
  <c r="E81" i="110" s="1"/>
  <c r="F81" i="110" s="1"/>
  <c r="J18" i="152"/>
  <c r="E11" i="110"/>
  <c r="F11" i="110" s="1"/>
  <c r="N17" i="155" s="1"/>
  <c r="J12" i="152"/>
  <c r="K12" i="152" s="1"/>
  <c r="E10" i="110"/>
  <c r="F10" i="110" s="1"/>
  <c r="N16" i="155" s="1"/>
  <c r="J11" i="152"/>
  <c r="K11" i="152" s="1"/>
  <c r="E27" i="110"/>
  <c r="F27" i="110" s="1"/>
  <c r="N31" i="155" s="1"/>
  <c r="J28" i="152"/>
  <c r="K28" i="152" s="1"/>
  <c r="E20" i="110"/>
  <c r="F20" i="110" s="1"/>
  <c r="N24" i="155" s="1"/>
  <c r="J21" i="152"/>
  <c r="K21" i="152" s="1"/>
  <c r="H53" i="83"/>
  <c r="F17" i="110"/>
  <c r="N21" i="155" s="1"/>
  <c r="M100" i="110"/>
  <c r="L33" i="72"/>
  <c r="H51" i="72"/>
  <c r="H53" i="72" s="1"/>
  <c r="L43" i="72"/>
  <c r="L26" i="72"/>
  <c r="L16" i="72"/>
  <c r="F9" i="108"/>
  <c r="F34" i="108" s="1"/>
  <c r="M44" i="108"/>
  <c r="N43" i="108"/>
  <c r="N44" i="108" s="1"/>
  <c r="H53" i="84"/>
  <c r="K93" i="155" l="1"/>
  <c r="S69" i="161"/>
  <c r="S69" i="159"/>
  <c r="S69" i="158"/>
  <c r="E15" i="110"/>
  <c r="E61" i="110" s="1"/>
  <c r="F61" i="110" s="1"/>
  <c r="J16" i="152"/>
  <c r="J82" i="152"/>
  <c r="K82" i="152" s="1"/>
  <c r="K18" i="152"/>
  <c r="E16" i="110"/>
  <c r="E80" i="110" s="1"/>
  <c r="F80" i="110" s="1"/>
  <c r="J17" i="152"/>
  <c r="E18" i="110"/>
  <c r="F18" i="110" s="1"/>
  <c r="N22" i="155" s="1"/>
  <c r="J19" i="152"/>
  <c r="F35" i="108"/>
  <c r="K95" i="155" l="1"/>
  <c r="K96" i="155"/>
  <c r="K97" i="155" s="1"/>
  <c r="K94" i="155"/>
  <c r="E82" i="110"/>
  <c r="F82" i="110" s="1"/>
  <c r="F15" i="110"/>
  <c r="E79" i="110"/>
  <c r="F79" i="110" s="1"/>
  <c r="F89" i="110" s="1"/>
  <c r="E62" i="110"/>
  <c r="F62" i="110" s="1"/>
  <c r="F71" i="110" s="1"/>
  <c r="N60" i="155" s="1"/>
  <c r="F16" i="110"/>
  <c r="N20" i="155" s="1"/>
  <c r="N19" i="155"/>
  <c r="J80" i="152"/>
  <c r="K80" i="152" s="1"/>
  <c r="K16" i="152"/>
  <c r="J62" i="152"/>
  <c r="K62" i="152" s="1"/>
  <c r="J83" i="152"/>
  <c r="K83" i="152" s="1"/>
  <c r="K19" i="152"/>
  <c r="K17" i="152"/>
  <c r="J81" i="152"/>
  <c r="K81" i="152" s="1"/>
  <c r="J63" i="152"/>
  <c r="K63" i="152" s="1"/>
  <c r="F37" i="108"/>
  <c r="F38" i="108"/>
  <c r="F39" i="108" s="1"/>
  <c r="F36" i="108"/>
  <c r="F33" i="110" l="1"/>
  <c r="N32" i="155" s="1"/>
  <c r="K34" i="152"/>
  <c r="K72" i="152"/>
  <c r="K90" i="152"/>
  <c r="F40" i="108"/>
  <c r="F43" i="108" l="1"/>
  <c r="F45" i="108" l="1"/>
  <c r="F48" i="108"/>
  <c r="F44" i="108"/>
  <c r="A7" i="129"/>
  <c r="A7" i="130" l="1"/>
  <c r="K10" i="130"/>
  <c r="K16" i="130" s="1"/>
  <c r="G37" i="130"/>
  <c r="G36" i="130"/>
  <c r="J36" i="130" s="1"/>
  <c r="G10" i="130"/>
  <c r="H16" i="130" s="1"/>
  <c r="J37" i="130" l="1"/>
  <c r="J43" i="130" s="1"/>
  <c r="H43" i="130"/>
  <c r="H45" i="130" s="1"/>
  <c r="J10" i="130"/>
  <c r="J16" i="130" s="1"/>
  <c r="L10" i="130" l="1"/>
  <c r="G50" i="130"/>
  <c r="G48" i="130"/>
  <c r="L36" i="130"/>
  <c r="J45" i="130"/>
  <c r="J51" i="130" s="1"/>
  <c r="L39" i="130"/>
  <c r="L40" i="130"/>
  <c r="L41" i="130"/>
  <c r="L13" i="130"/>
  <c r="L14" i="130"/>
  <c r="O8" i="130"/>
  <c r="L11" i="130"/>
  <c r="L12" i="130"/>
  <c r="L23" i="130"/>
  <c r="L22" i="130"/>
  <c r="L25" i="130"/>
  <c r="L29" i="130"/>
  <c r="L19" i="130"/>
  <c r="O57" i="130"/>
  <c r="O10" i="130" s="1"/>
  <c r="L15" i="130"/>
  <c r="L21" i="130"/>
  <c r="L20" i="130"/>
  <c r="L31" i="130"/>
  <c r="L32" i="130"/>
  <c r="L38" i="130"/>
  <c r="L24" i="130"/>
  <c r="L30" i="130"/>
  <c r="L42" i="130"/>
  <c r="G49" i="130"/>
  <c r="L37" i="130"/>
  <c r="L16" i="130" l="1"/>
  <c r="L43" i="130"/>
  <c r="H51" i="130"/>
  <c r="H53" i="130" s="1"/>
  <c r="L33" i="130"/>
  <c r="L26" i="130"/>
  <c r="S69" i="178" l="1"/>
  <c r="E51" i="110"/>
  <c r="F51" i="110" s="1"/>
  <c r="J52" i="152"/>
  <c r="K52" i="152" s="1"/>
  <c r="I42" i="119"/>
  <c r="F52" i="110" l="1"/>
  <c r="N45" i="155"/>
  <c r="K53" i="152"/>
  <c r="K92" i="152" s="1"/>
  <c r="K93" i="152" s="1"/>
  <c r="I43" i="119"/>
  <c r="I41" i="119"/>
  <c r="F91" i="110" l="1"/>
  <c r="N74" i="155" s="1"/>
  <c r="N46" i="155"/>
  <c r="V92" i="152"/>
  <c r="Q91" i="110" l="1"/>
  <c r="H8" i="119"/>
  <c r="F99" i="110"/>
  <c r="V115" i="152"/>
  <c r="V116" i="152"/>
  <c r="V117" i="152" s="1"/>
  <c r="K118" i="152" s="1"/>
  <c r="V114" i="152"/>
  <c r="E41" i="119" l="1"/>
  <c r="E42" i="119" s="1"/>
  <c r="D36" i="119"/>
  <c r="G36" i="119" s="1"/>
  <c r="G37" i="119" s="1"/>
  <c r="D31" i="119"/>
  <c r="F104" i="110"/>
  <c r="F101" i="110"/>
  <c r="F100" i="110"/>
  <c r="Q93" i="110"/>
  <c r="Q92" i="110"/>
  <c r="Q94" i="110"/>
  <c r="Q95" i="110" s="1"/>
  <c r="F96" i="110" s="1"/>
  <c r="K121" i="152"/>
  <c r="D30" i="119" l="1"/>
  <c r="G30" i="119" s="1"/>
  <c r="G31" i="119"/>
  <c r="E43" i="119"/>
  <c r="H43" i="119" s="1"/>
  <c r="H42" i="119"/>
  <c r="K122" i="152"/>
  <c r="K126" i="152"/>
  <c r="K123" i="152"/>
  <c r="G32" i="119" l="1"/>
  <c r="G41" i="119" s="1"/>
  <c r="G44" i="119" l="1"/>
  <c r="H41" i="119"/>
  <c r="J41" i="119" l="1"/>
  <c r="H44" i="1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Camilo Andres Gacharna Bermeo</author>
  </authors>
  <commentList>
    <comment ref="C37" authorId="0" shapeId="0" xr:uid="{AFBD0BFE-398B-4739-B18F-04D134A0CD83}">
      <text>
        <r>
          <rPr>
            <b/>
            <sz val="9"/>
            <color indexed="81"/>
            <rFont val="Tahoma"/>
            <family val="2"/>
          </rPr>
          <t>CAGB:</t>
        </r>
        <r>
          <rPr>
            <sz val="9"/>
            <color indexed="81"/>
            <rFont val="Tahoma"/>
            <family val="2"/>
          </rPr>
          <t xml:space="preserve">
Numero de trabajadores.
El dueño de la obra debe pagar 1 salario minimo por cada 40 trabajadores.</t>
        </r>
      </text>
    </comment>
  </commentList>
</comments>
</file>

<file path=xl/sharedStrings.xml><?xml version="1.0" encoding="utf-8"?>
<sst xmlns="http://schemas.openxmlformats.org/spreadsheetml/2006/main" count="6230" uniqueCount="1230">
  <si>
    <t>ANÁLISIS DE PRECIOS UNITARIOS</t>
  </si>
  <si>
    <t>I. EQUIPO</t>
  </si>
  <si>
    <t>Descripción</t>
  </si>
  <si>
    <t>Tarifa/Hora</t>
  </si>
  <si>
    <t>Rendimiento</t>
  </si>
  <si>
    <t>Valor-Unit.</t>
  </si>
  <si>
    <t>Sub-Total</t>
  </si>
  <si>
    <t>II. MATERIALES EN OBRA</t>
  </si>
  <si>
    <t>Unidad</t>
  </si>
  <si>
    <t>Precio-Unit.</t>
  </si>
  <si>
    <t>Cantidad</t>
  </si>
  <si>
    <t>III. TRANSPORTES</t>
  </si>
  <si>
    <t>Material</t>
  </si>
  <si>
    <t>Distancia</t>
  </si>
  <si>
    <r>
      <t>M</t>
    </r>
    <r>
      <rPr>
        <vertAlign val="superscript"/>
        <sz val="8"/>
        <rFont val="Arial"/>
        <family val="2"/>
      </rPr>
      <t>3</t>
    </r>
    <r>
      <rPr>
        <sz val="8"/>
        <rFont val="Arial"/>
        <family val="2"/>
      </rPr>
      <t>-Km</t>
    </r>
  </si>
  <si>
    <t>Tarifa</t>
  </si>
  <si>
    <t>IV. MANO DE OBRA</t>
  </si>
  <si>
    <t>Trabajador</t>
  </si>
  <si>
    <t>Jornal</t>
  </si>
  <si>
    <t>Jornal Total</t>
  </si>
  <si>
    <t>Total Costo Directo</t>
  </si>
  <si>
    <t>V. COSTOS INDIRECTOS</t>
  </si>
  <si>
    <t>Porcentaje</t>
  </si>
  <si>
    <t>Valor Total</t>
  </si>
  <si>
    <t>Precio unitario total aproximado al peso</t>
  </si>
  <si>
    <t>codigo</t>
  </si>
  <si>
    <t>Nombre</t>
  </si>
  <si>
    <t>Valor</t>
  </si>
  <si>
    <t>Undad</t>
  </si>
  <si>
    <t>Items:</t>
  </si>
  <si>
    <t>UNIDAD  :</t>
  </si>
  <si>
    <t>ITEM  :</t>
  </si>
  <si>
    <t>HORA</t>
  </si>
  <si>
    <t>GLOBAL</t>
  </si>
  <si>
    <t>CAMABAJA.</t>
  </si>
  <si>
    <t>OBRERO AYUDANTE</t>
  </si>
  <si>
    <t>DIA</t>
  </si>
  <si>
    <t>.</t>
  </si>
  <si>
    <t>CANTIDAD</t>
  </si>
  <si>
    <t>Prestaciones %</t>
  </si>
  <si>
    <t>EQPO4</t>
  </si>
  <si>
    <t>EQPO2</t>
  </si>
  <si>
    <t>ADMINISTRACION</t>
  </si>
  <si>
    <t>IMPREVISTOS</t>
  </si>
  <si>
    <t>UTILIDAD</t>
  </si>
  <si>
    <t>RENDIMIENTOS ITEMS</t>
  </si>
  <si>
    <t>EQPO5</t>
  </si>
  <si>
    <t>RETROCARGADOR</t>
  </si>
  <si>
    <t>M3</t>
  </si>
  <si>
    <t>EQPO6</t>
  </si>
  <si>
    <t>UND</t>
  </si>
  <si>
    <t>EQPO7</t>
  </si>
  <si>
    <t>VIBROCOMPACTADOR</t>
  </si>
  <si>
    <t>EQPO8</t>
  </si>
  <si>
    <t>MATER1</t>
  </si>
  <si>
    <t>ML</t>
  </si>
  <si>
    <t>MATER2</t>
  </si>
  <si>
    <t>MATER3</t>
  </si>
  <si>
    <t>HERRAMIENTA MENOR</t>
  </si>
  <si>
    <t>MATER4</t>
  </si>
  <si>
    <t>CONSUMIBLES</t>
  </si>
  <si>
    <t>EQPO9</t>
  </si>
  <si>
    <t>CAMION</t>
  </si>
  <si>
    <t>MATER5</t>
  </si>
  <si>
    <t>MALLA GAVIÓN  1X1X1</t>
  </si>
  <si>
    <t>MATER6</t>
  </si>
  <si>
    <t>ALAMBRE GALVANIZADO</t>
  </si>
  <si>
    <t>KG</t>
  </si>
  <si>
    <t>MATER7</t>
  </si>
  <si>
    <t>PIEDRA PARA GAVION</t>
  </si>
  <si>
    <t>OBRE1</t>
  </si>
  <si>
    <t>OBRE2</t>
  </si>
  <si>
    <t>OFICIAL</t>
  </si>
  <si>
    <t>MATER8</t>
  </si>
  <si>
    <t>VALOR TOTAL</t>
  </si>
  <si>
    <t>RENDIMIENTOS</t>
  </si>
  <si>
    <t>EQUIPO</t>
  </si>
  <si>
    <t>MATREIALES</t>
  </si>
  <si>
    <t>TRASPORTE</t>
  </si>
  <si>
    <t>Mno OBRA</t>
  </si>
  <si>
    <t>TOTAL</t>
  </si>
  <si>
    <t>AIU</t>
  </si>
  <si>
    <t>TOTAL PRESUPUESTO</t>
  </si>
  <si>
    <t>MILES DE PESOS</t>
  </si>
  <si>
    <t>Mno Obra Calificada</t>
  </si>
  <si>
    <t>dias</t>
  </si>
  <si>
    <t>M2</t>
  </si>
  <si>
    <t>SUPERVISOR</t>
  </si>
  <si>
    <t>OBRE3</t>
  </si>
  <si>
    <t>EQPO10</t>
  </si>
  <si>
    <t>COMPACTADOR (TIPO RANA)</t>
  </si>
  <si>
    <t>CONCRETO 2500 PSI</t>
  </si>
  <si>
    <t>MATER9</t>
  </si>
  <si>
    <t>VIBRADOR CONCRETO</t>
  </si>
  <si>
    <t>CONCRETO 3000 PSI</t>
  </si>
  <si>
    <t>MATER10</t>
  </si>
  <si>
    <t>MATER11</t>
  </si>
  <si>
    <t>MORTERO 1:4</t>
  </si>
  <si>
    <t>MATER12</t>
  </si>
  <si>
    <t>LADRILLO TOLETE</t>
  </si>
  <si>
    <t>MATER13</t>
  </si>
  <si>
    <t>TANQUE DE 500LITROS PARA GUA POTABLE</t>
  </si>
  <si>
    <t>MATER14</t>
  </si>
  <si>
    <t>TEJA No.4</t>
  </si>
  <si>
    <t>MATER15</t>
  </si>
  <si>
    <t>MATER16</t>
  </si>
  <si>
    <t>Galon</t>
  </si>
  <si>
    <t>EQPO11</t>
  </si>
  <si>
    <t>EQUIPO SOLDADURA</t>
  </si>
  <si>
    <t>MATER17</t>
  </si>
  <si>
    <t>OBRE4</t>
  </si>
  <si>
    <t>SOLDADOR</t>
  </si>
  <si>
    <t>MATER18</t>
  </si>
  <si>
    <t>MALLA ELECTROSOLDA Q3</t>
  </si>
  <si>
    <t>MATER19</t>
  </si>
  <si>
    <t>ALAMBRE DE AMARRE</t>
  </si>
  <si>
    <t>MATER20</t>
  </si>
  <si>
    <t>ACCESORIO PVC</t>
  </si>
  <si>
    <t>MATER21</t>
  </si>
  <si>
    <t>MATER22</t>
  </si>
  <si>
    <t>TUBERIA SANITARIA 4"</t>
  </si>
  <si>
    <t>MATER23</t>
  </si>
  <si>
    <t>TUBERIA SANITARIA 2"</t>
  </si>
  <si>
    <t>MATER24</t>
  </si>
  <si>
    <t>MATER25</t>
  </si>
  <si>
    <t>BALDOSA ENCHAPE 20x20 CM</t>
  </si>
  <si>
    <t>MATER26</t>
  </si>
  <si>
    <t>CEMENTO PORTLAN TIPO 1</t>
  </si>
  <si>
    <t>MATER27</t>
  </si>
  <si>
    <t>CEMENTO BLANCO</t>
  </si>
  <si>
    <t>MATER28</t>
  </si>
  <si>
    <t>BALDOSA PISO 30x30CM</t>
  </si>
  <si>
    <t>MATER29</t>
  </si>
  <si>
    <t>MATER30</t>
  </si>
  <si>
    <t>MATER31</t>
  </si>
  <si>
    <t>MATER32</t>
  </si>
  <si>
    <t>CONCRETO 2000 PSI</t>
  </si>
  <si>
    <t>MATER33</t>
  </si>
  <si>
    <t>ALAMBRE NEGRO Cal.18</t>
  </si>
  <si>
    <t>MATER34</t>
  </si>
  <si>
    <t>MATER35</t>
  </si>
  <si>
    <t>MATER36</t>
  </si>
  <si>
    <t>MATER37</t>
  </si>
  <si>
    <t>LONA CERRAMIENTO VERDE</t>
  </si>
  <si>
    <t>MATERIAL SELECIONADO</t>
  </si>
  <si>
    <t>MATER38</t>
  </si>
  <si>
    <t>INTERUPTOR SENCILLO</t>
  </si>
  <si>
    <t>MATER39</t>
  </si>
  <si>
    <t>ACCESORIOS ELECTRICOS</t>
  </si>
  <si>
    <t>MATER40</t>
  </si>
  <si>
    <t>TOMA CORRIENTE SENCILLO</t>
  </si>
  <si>
    <t>MATER41</t>
  </si>
  <si>
    <t>MATER42</t>
  </si>
  <si>
    <t>EQPO12</t>
  </si>
  <si>
    <t>CAMIONETA</t>
  </si>
  <si>
    <t>MATER43</t>
  </si>
  <si>
    <t>GUARDA ESCOBA CERAMICA</t>
  </si>
  <si>
    <t>MATER44</t>
  </si>
  <si>
    <t>PISO PARA BAÑOS</t>
  </si>
  <si>
    <t>MATER45</t>
  </si>
  <si>
    <t>PUERTA TRIPLEX 2X1</t>
  </si>
  <si>
    <t>MATER46</t>
  </si>
  <si>
    <t>MARCO PARA PUERTAS 2x1 MADERA</t>
  </si>
  <si>
    <t>MATER47</t>
  </si>
  <si>
    <t>ESMALTE SINTETICO PARA MUROS</t>
  </si>
  <si>
    <t>MATER48</t>
  </si>
  <si>
    <t>DISOLVENTE</t>
  </si>
  <si>
    <t>MATER49</t>
  </si>
  <si>
    <t>EQPO13</t>
  </si>
  <si>
    <t>EQUIPO PARA PINTURA</t>
  </si>
  <si>
    <t>LIJA</t>
  </si>
  <si>
    <t>MATER50</t>
  </si>
  <si>
    <t>MATER51</t>
  </si>
  <si>
    <t>PINTURA EN ESMALTE</t>
  </si>
  <si>
    <t>MATER52</t>
  </si>
  <si>
    <t>ANTICORROSIVO</t>
  </si>
  <si>
    <t>OBRE5</t>
  </si>
  <si>
    <t>MATER53</t>
  </si>
  <si>
    <t>MATER54</t>
  </si>
  <si>
    <t>MATER55</t>
  </si>
  <si>
    <t>WIN PLASTICO DE 1 ALA SENCILLO</t>
  </si>
  <si>
    <t>MATER56</t>
  </si>
  <si>
    <t>WIN PLASTICO DE 2 ALA SENCILLO</t>
  </si>
  <si>
    <t>SUBTOTAL</t>
  </si>
  <si>
    <t xml:space="preserve">TOTAL COSTO </t>
  </si>
  <si>
    <t>DETALLADO</t>
  </si>
  <si>
    <t>Valor ejecutado</t>
  </si>
  <si>
    <t>% Parit</t>
  </si>
  <si>
    <t>MATER57</t>
  </si>
  <si>
    <t>%</t>
  </si>
  <si>
    <t>MATER58</t>
  </si>
  <si>
    <t>MATER59</t>
  </si>
  <si>
    <t>DUCHA SENCILLA</t>
  </si>
  <si>
    <t>MATER60</t>
  </si>
  <si>
    <t>LLAVE PASO DUCHA</t>
  </si>
  <si>
    <t>MATER61</t>
  </si>
  <si>
    <t>MATER62</t>
  </si>
  <si>
    <t xml:space="preserve">CHAPA DE SEGURIDAD TIPO C999 </t>
  </si>
  <si>
    <t>MATER63</t>
  </si>
  <si>
    <t>MATER64</t>
  </si>
  <si>
    <t>SIKA 1</t>
  </si>
  <si>
    <t>MATER65</t>
  </si>
  <si>
    <t>ANCLAJE QUIMICO RE500X330ML</t>
  </si>
  <si>
    <t>MATER66</t>
  </si>
  <si>
    <t>PUERTA ECONOMICA MACIZA</t>
  </si>
  <si>
    <t>MATER67</t>
  </si>
  <si>
    <t>MINERAL FINO</t>
  </si>
  <si>
    <t>MATER68</t>
  </si>
  <si>
    <t>MALLE ELECTRSOLDADA Q-3.</t>
  </si>
  <si>
    <t>MATER69</t>
  </si>
  <si>
    <t>CERRADURA ENTRADA PRINCIPAL PLATINUM DORADA</t>
  </si>
  <si>
    <t>MATER70</t>
  </si>
  <si>
    <t>MARCO CALIBRE 20</t>
  </si>
  <si>
    <t>MATER71</t>
  </si>
  <si>
    <t>PUERTA METALICA CAL. 23 (HASTA 2x1) COLLROLET</t>
  </si>
  <si>
    <t>MATER72</t>
  </si>
  <si>
    <t xml:space="preserve">LAVAMANOS </t>
  </si>
  <si>
    <t>MATER73</t>
  </si>
  <si>
    <t>ACCESORIOS.</t>
  </si>
  <si>
    <t>MATER74</t>
  </si>
  <si>
    <t>TEJA No. 8</t>
  </si>
  <si>
    <t>MATER75</t>
  </si>
  <si>
    <t>TEJA TRANSLUCIDA</t>
  </si>
  <si>
    <t>MATER76</t>
  </si>
  <si>
    <t>MATER77</t>
  </si>
  <si>
    <t>TEJA No.6</t>
  </si>
  <si>
    <t>MATER78</t>
  </si>
  <si>
    <t>VENTANA METALICA</t>
  </si>
  <si>
    <t>MATER79</t>
  </si>
  <si>
    <t>VIDRIOS</t>
  </si>
  <si>
    <t>MATER80</t>
  </si>
  <si>
    <t>PATERNIT</t>
  </si>
  <si>
    <t>MATER81</t>
  </si>
  <si>
    <t>ARENA</t>
  </si>
  <si>
    <t>MATER82</t>
  </si>
  <si>
    <t>TRITURADO</t>
  </si>
  <si>
    <t>EQPO14</t>
  </si>
  <si>
    <t>MEZCLADOR DE CONCRETO</t>
  </si>
  <si>
    <t>MATER83</t>
  </si>
  <si>
    <t>CABALLETE_</t>
  </si>
  <si>
    <t>MATER84</t>
  </si>
  <si>
    <t>MATER85</t>
  </si>
  <si>
    <t>TEJA ZINC</t>
  </si>
  <si>
    <t>ACERO DE REFUERZO .</t>
  </si>
  <si>
    <t>MATER86</t>
  </si>
  <si>
    <t>MATER87</t>
  </si>
  <si>
    <t>MATER88</t>
  </si>
  <si>
    <t>PUNTO  SANITARIA 2"</t>
  </si>
  <si>
    <t>MATER89</t>
  </si>
  <si>
    <t>MATER90</t>
  </si>
  <si>
    <t>PEGANTE PARA BALDOSA CERAMICA DE PISO Y PARED</t>
  </si>
  <si>
    <t>MATER91</t>
  </si>
  <si>
    <t>PINTURA EN VINILO TIPO 1 INTERIORES</t>
  </si>
  <si>
    <t>MATER92</t>
  </si>
  <si>
    <t>COMBO SANITARIO POPULAR BLANCO (GRIFERIA, TAPA Y ACCESORIOS)</t>
  </si>
  <si>
    <t>MATER93</t>
  </si>
  <si>
    <t>LAVAMANOS POPULAR BLANCO</t>
  </si>
  <si>
    <t>MATER94</t>
  </si>
  <si>
    <t>LLAVE JARDIN O SIMILAR PARA LAVAPLATOS</t>
  </si>
  <si>
    <t>CERRADURA PARA BAÑO economica</t>
  </si>
  <si>
    <t>CERRADURA PARA PUERTA PRINCIPAL</t>
  </si>
  <si>
    <t>MATER95</t>
  </si>
  <si>
    <t>PUERTA MADERA TAMBORADA</t>
  </si>
  <si>
    <t xml:space="preserve">MARCO PARA PUERTAS 2x1 MADERA </t>
  </si>
  <si>
    <t>ADMINISTRACION (Porcentaje sobre los costos directos)</t>
  </si>
  <si>
    <t>IMPREVISTOS (Porcentaje sobre los costos directos)</t>
  </si>
  <si>
    <t>UTILIDADES (Porcentaje sobre los costos directos)</t>
  </si>
  <si>
    <t>IVA SOBRE UTILIDAD (Porcentaje sobre la utilidad)</t>
  </si>
  <si>
    <t>ÍTEM</t>
  </si>
  <si>
    <t>DESCRIPCIÓN</t>
  </si>
  <si>
    <t>A</t>
  </si>
  <si>
    <t>ADMISTRACION</t>
  </si>
  <si>
    <t>I</t>
  </si>
  <si>
    <t>U</t>
  </si>
  <si>
    <t>EQUIPO TOPOGRAFIA COMPLETA</t>
  </si>
  <si>
    <t>MORTERO PARA SOLADO 1:4</t>
  </si>
  <si>
    <t>MATER96</t>
  </si>
  <si>
    <t>BLOQUE CEMENTO No.4 (20x10x6)cm</t>
  </si>
  <si>
    <t xml:space="preserve">TUBERIA PRESION  1/2 PULGADA </t>
  </si>
  <si>
    <t>MATER97</t>
  </si>
  <si>
    <t>MORTERO PARA  BAJO PLACA 1:3</t>
  </si>
  <si>
    <t>MORTERO PARA PAÑETE 3CM</t>
  </si>
  <si>
    <t>JUAN CARLOS VASQUEZ GUZMAN</t>
  </si>
  <si>
    <t>ANALISIS UNITARIOS</t>
  </si>
  <si>
    <t>MATER98</t>
  </si>
  <si>
    <t>AGUA LIMPIA</t>
  </si>
  <si>
    <t>LT</t>
  </si>
  <si>
    <t>FORMALETA</t>
  </si>
  <si>
    <t>MATER99</t>
  </si>
  <si>
    <t>MATER100</t>
  </si>
  <si>
    <t>MATER101</t>
  </si>
  <si>
    <t>MATER102</t>
  </si>
  <si>
    <t>MATER103</t>
  </si>
  <si>
    <t>PRESUPUESTO OFICIAL</t>
  </si>
  <si>
    <t xml:space="preserve">PRECIO UNITARIO </t>
  </si>
  <si>
    <t>MATER104</t>
  </si>
  <si>
    <t>MATER105</t>
  </si>
  <si>
    <t>MATER106</t>
  </si>
  <si>
    <t>MATER107</t>
  </si>
  <si>
    <t>FUTURO CONSTRUCCIONES LTDA</t>
  </si>
  <si>
    <t>NIT. 900 008 526-3</t>
  </si>
  <si>
    <t>VALOR TOTAL DIRECTO</t>
  </si>
  <si>
    <t>MUNICIPIO DE GARZON</t>
  </si>
  <si>
    <t>ANEXO No. 2</t>
  </si>
  <si>
    <t>VALOR TOTAL DE LA PROPUESTA</t>
  </si>
  <si>
    <t>LISTA DE CANTIDADES</t>
  </si>
  <si>
    <t>Proponente: Consorcio Éxito</t>
  </si>
  <si>
    <t>PROCESO DE SELECCIÓN ABREVIADA DE MENOR CUANTÍA No. 020 DE 2011 de objeto : “REALIZAR A TODO COSTO LA CONSTRUCCION DEL CERRAMIENTO EN MALLA ESLABONADA DE LA INSTITUCION EDUCATIVA AGROPECUARIO DEL HUILA SEDE PROVIDENCIA PRIMARIA DEL MUNICIPIO DE GARZON”.</t>
  </si>
  <si>
    <t>ITEM</t>
  </si>
  <si>
    <t>CODIGOS CUBS</t>
  </si>
  <si>
    <t>DESCRIPCION</t>
  </si>
  <si>
    <t>CANT</t>
  </si>
  <si>
    <t>V/UNIT</t>
  </si>
  <si>
    <t>V/TOTAL</t>
  </si>
  <si>
    <t>PRELIMINARES</t>
  </si>
  <si>
    <t>3.3.1.6</t>
  </si>
  <si>
    <t>Localización y replanteo manual</t>
  </si>
  <si>
    <t>MOVIMIENTO DE TIERRAS</t>
  </si>
  <si>
    <t>3.3.2.2.1</t>
  </si>
  <si>
    <t>Excavación manual con retiro hasta h=2,9m</t>
  </si>
  <si>
    <t>CIMENTACIONES</t>
  </si>
  <si>
    <t>3.6.6.6.47</t>
  </si>
  <si>
    <t>Concreto ciclopeo bases (60% concreto de 2500 psi y 40% piedra media zonga)</t>
  </si>
  <si>
    <t>3.3.6.1</t>
  </si>
  <si>
    <t>Viga sobrecimiento en concreto de 3000 psi 0,20X0,15 mts.  Incluye refuerzo</t>
  </si>
  <si>
    <t>ESTRUCTURAS EN CONCRETO</t>
  </si>
  <si>
    <t>3.3.6.6</t>
  </si>
  <si>
    <t>Columna en concreto de 3000 psi S=0,20X0,15 mts. Incluye  refuerzo</t>
  </si>
  <si>
    <t>MAMPOSTERIA</t>
  </si>
  <si>
    <t>3.3.4.2.1</t>
  </si>
  <si>
    <t>Muro ladrillo tolete común e=0.12m</t>
  </si>
  <si>
    <t>CARPINTERIA METALICA</t>
  </si>
  <si>
    <t>3.3.1.4</t>
  </si>
  <si>
    <t>Suministro e instalación de columnas en tubería galvanizada de 2" y malla eslabonada calibre 10 en cuadro con ángulo de 1 1/2" x 1/8", incluye pintura de los elementos no galvanizados y tres hiladas de alambre de púas en la parte superior. altura de  malla 2,0 mts. incluye portón en el mismo material en cada  sector estipulado.</t>
  </si>
  <si>
    <t>TRANSPORTE</t>
  </si>
  <si>
    <t>3.6.9.3</t>
  </si>
  <si>
    <t>Transporte de material</t>
  </si>
  <si>
    <t>VJ</t>
  </si>
  <si>
    <t>COSTO DIRECTO</t>
  </si>
  <si>
    <t>COSTO INDIRECTO (25%)</t>
  </si>
  <si>
    <t>COSTO TOTAL DE OBRA</t>
  </si>
  <si>
    <t>Juan Carlos Vasquez Guzman</t>
  </si>
  <si>
    <t>Representante Legal</t>
  </si>
  <si>
    <t>Consorcio Éxito</t>
  </si>
  <si>
    <t>Fecha: Garzon 9 septiembre de 2011</t>
  </si>
  <si>
    <t>1.1</t>
  </si>
  <si>
    <t>PIEDRA MEDIA ZONGA</t>
  </si>
  <si>
    <t>VIAJE</t>
  </si>
  <si>
    <t>VOLQUETA,.</t>
  </si>
  <si>
    <t>GALON</t>
  </si>
  <si>
    <t xml:space="preserve">OFICIAL </t>
  </si>
  <si>
    <t>ESTUCO PLASTICO</t>
  </si>
  <si>
    <t>PLIEGO</t>
  </si>
  <si>
    <t>PRIMER PISO</t>
  </si>
  <si>
    <t>SEGUNDO PISO</t>
  </si>
  <si>
    <t>TERCER PISO</t>
  </si>
  <si>
    <t>CUARTO  PISO</t>
  </si>
  <si>
    <t>QUINTO  PISO</t>
  </si>
  <si>
    <t>ANDAMIO SECCION</t>
  </si>
  <si>
    <t>PINTURA ESMLTE (ACEITE)</t>
  </si>
  <si>
    <t>2.1</t>
  </si>
  <si>
    <t>2.2</t>
  </si>
  <si>
    <t>MUNICIPIO DE NEIVA</t>
  </si>
  <si>
    <t>OBJETO: MANTENIMIENTO DE LAS INSTALACIONE DEL EDIFICO MUNICIPAL DE LA ALCADIA DE NEIVA</t>
  </si>
  <si>
    <t>COTIZACION MATERIAL</t>
  </si>
  <si>
    <t>PINTURA TIPO I</t>
  </si>
  <si>
    <t>UNDAD</t>
  </si>
  <si>
    <t>PROVEEDOR</t>
  </si>
  <si>
    <t>FERRETIRIA HORIZONTE</t>
  </si>
  <si>
    <t xml:space="preserve"> 5 GALONES</t>
  </si>
  <si>
    <t>FERRESUTIMOS</t>
  </si>
  <si>
    <t>JOSE D BASTO</t>
  </si>
  <si>
    <t>PROMEDIO</t>
  </si>
  <si>
    <t>PRECIO SUGERIDO</t>
  </si>
  <si>
    <t>5 GALONES</t>
  </si>
  <si>
    <t>1.2</t>
  </si>
  <si>
    <t>PINTRA ESMALTE</t>
  </si>
  <si>
    <t>ACCESORIOS INSTALACION</t>
  </si>
  <si>
    <t>SUMINISTRO E INSTALACIO CIELO DRYWALL</t>
  </si>
  <si>
    <t>LAMINA DRYWALL</t>
  </si>
  <si>
    <t>OMEGA 2-5/16 X 3/4 PUL X 0,38 MMX 2.44</t>
  </si>
  <si>
    <t>VIGETA 1-1/2 X 3/4 PUL X 0,38MM X 2,44M</t>
  </si>
  <si>
    <t>TORNILLO LAMINA 6X1" AGUDA</t>
  </si>
  <si>
    <t>TORNILLO ESTRUCTURA P. A 7*7/16</t>
  </si>
  <si>
    <t>MASILLA SUPERMASTICK O SIMILAR</t>
  </si>
  <si>
    <t>LAMINA PVC 9mm X 30CM X 1M</t>
  </si>
  <si>
    <t>ACCESORIOS LAMINA PVC</t>
  </si>
  <si>
    <t>ESTUCO Y PINTURA AREA COMUNES</t>
  </si>
  <si>
    <t>ALCALDIA DE NEIVA</t>
  </si>
  <si>
    <t>_________________________</t>
  </si>
  <si>
    <t>RODILLO FELPA 4"</t>
  </si>
  <si>
    <t>CANAL METALICA C.18 DE 0.30X0.20X0.25M</t>
  </si>
  <si>
    <t>CANAL AGUA LLUVIA METALICA DE 0,35 X 0,20,025M METALICA C.18 (Incluye Suministro e instalacion con sus accesorios)</t>
  </si>
  <si>
    <t>MATER108</t>
  </si>
  <si>
    <t>MATER109</t>
  </si>
  <si>
    <t>MATER110</t>
  </si>
  <si>
    <t>EQUIPO SOLDADURA.</t>
  </si>
  <si>
    <t>EQUIPO CORTE.</t>
  </si>
  <si>
    <t>ANGULO METALICO 1 1/2 x 1/8 (Incluye suministro e instalacion y todos los accesorios necesarios para su instalacion)</t>
  </si>
  <si>
    <t>ANGULO metalico 1 1/2 x 1/8 x (25x40)cm</t>
  </si>
  <si>
    <t>CHAZOS METALICOS 2 1/2"</t>
  </si>
  <si>
    <t>CANALES - BAJANTES</t>
  </si>
  <si>
    <t>TUBO SANITARIO 4" PVC SANITARIO</t>
  </si>
  <si>
    <t>PEGANTE PVC</t>
  </si>
  <si>
    <t>ACCESORIO PVC 4"</t>
  </si>
  <si>
    <t>SUMINISTRO Y APLICACION PINTURA VINILICA TIPO I SOBRE MURO ,  (Incluye sumistro Pintura, lijado y pintura (3manos) sobre muro )</t>
  </si>
  <si>
    <t>DIVISION VIDRIO TEMPLADO Calibre 4mm (Incluye suministro e instalacion y accesorios)</t>
  </si>
  <si>
    <t>PERFILERIA ALUMINIO</t>
  </si>
  <si>
    <t>2.3</t>
  </si>
  <si>
    <t>2.4</t>
  </si>
  <si>
    <t>SUMINISTRO E INSTALACION VENTANA EN VIDRIO REFLECTIVO 4MM (Incluye todos los elementos y accesorios para su instalacion)</t>
  </si>
  <si>
    <t>VIDRIO REFLECTIVO TIPO ESPEJO 4MM</t>
  </si>
  <si>
    <t>POLARIZADO IMPRESIÓN DIGITAL</t>
  </si>
  <si>
    <t>4.1</t>
  </si>
  <si>
    <t>VIDRIO 4MM TEMPLADO CRUDO</t>
  </si>
  <si>
    <t>SUMINISTRO E INSTALACION POLARIZADO EN FOTO IMPRESIÓN LAMINADO</t>
  </si>
  <si>
    <t>SUMINISTRO E INSTALACION LAMAPRAS 60X60 , 40 INCLUYE MARCOS</t>
  </si>
  <si>
    <t>LAMAPARA 60X60 DE 48W</t>
  </si>
  <si>
    <t>MARCO ALUMINIO DE 60X60</t>
  </si>
  <si>
    <t>ELECTRICISTA</t>
  </si>
  <si>
    <t>SUMINISTRO Y APLICACION PINTURA GUARDAESCOBA (Incluye sumistro Pintura, lijado y pintura sobre muro)</t>
  </si>
  <si>
    <t>INSTALACIONES ELECTRICAS - DATOS</t>
  </si>
  <si>
    <t>PRESUPUESTO OFICIAL ELECTRICO</t>
  </si>
  <si>
    <t>ANEXO 1</t>
  </si>
  <si>
    <t>DESMONTE DE LUMINARIAS EXISTENTES</t>
  </si>
  <si>
    <t>SECRETARIA DE VIVIENDA</t>
  </si>
  <si>
    <t>B</t>
  </si>
  <si>
    <t>C</t>
  </si>
  <si>
    <t>LEGALIZACION</t>
  </si>
  <si>
    <t>ARQUITECTURA</t>
  </si>
  <si>
    <t>DESPACHO</t>
  </si>
  <si>
    <t>DEPARTAMENTO ADMINISTRATIVO PLANEACION</t>
  </si>
  <si>
    <t>SUB TOTAL</t>
  </si>
  <si>
    <t xml:space="preserve">CONTRALORIA </t>
  </si>
  <si>
    <t>POT</t>
  </si>
  <si>
    <t>TOPOGRAFIA</t>
  </si>
  <si>
    <t>SECRETARIA DE LAS TIC</t>
  </si>
  <si>
    <t>ATENCION</t>
  </si>
  <si>
    <t>PROSPECTIVA</t>
  </si>
  <si>
    <t>DESMONTE DE LUMIINARIA LED EXISTENTE</t>
  </si>
  <si>
    <t>DESMONTES</t>
  </si>
  <si>
    <t>APARATOS ELECTRICOS</t>
  </si>
  <si>
    <t>PINTURA TIPO I SOBRE PLACA   (Incluye sumistro, lijado y pintura sobre Placa o ciel raso)</t>
  </si>
  <si>
    <t>AUXILIAR</t>
  </si>
  <si>
    <t>LUMINARIA LED 60X60</t>
  </si>
  <si>
    <t>OFICINAS</t>
  </si>
  <si>
    <t>OFICINA</t>
  </si>
  <si>
    <t>DIRECCION POT</t>
  </si>
  <si>
    <t>CAJA ELECTRICA DE SOBRE PONER</t>
  </si>
  <si>
    <t>CABLE UTP 6A</t>
  </si>
  <si>
    <t>SEC TIC</t>
  </si>
  <si>
    <t>DAP</t>
  </si>
  <si>
    <t>SEC VIVIENDA</t>
  </si>
  <si>
    <t>PISO 2 - ALCALDIA</t>
  </si>
  <si>
    <t>AMBIENTE</t>
  </si>
  <si>
    <t>VIVIENDA 1</t>
  </si>
  <si>
    <t>LONGITUD PARED</t>
  </si>
  <si>
    <t>ALTURA</t>
  </si>
  <si>
    <t>AREA PAREDES</t>
  </si>
  <si>
    <t xml:space="preserve">AREA PLACA </t>
  </si>
  <si>
    <t>Antepecho 1</t>
  </si>
  <si>
    <t>Antepecho 2</t>
  </si>
  <si>
    <t>Pared 1</t>
  </si>
  <si>
    <t>Pared 2</t>
  </si>
  <si>
    <t>VIVIENDA 2</t>
  </si>
  <si>
    <t>Pared 3</t>
  </si>
  <si>
    <t>DESPACHO PLANEACION</t>
  </si>
  <si>
    <t>CONTRALORIA</t>
  </si>
  <si>
    <t>PLANEACION</t>
  </si>
  <si>
    <t>OFICINA TIC´S</t>
  </si>
  <si>
    <t>Pared 4</t>
  </si>
  <si>
    <t>Pared 5</t>
  </si>
  <si>
    <t>Pared 6</t>
  </si>
  <si>
    <t>Pared 7</t>
  </si>
  <si>
    <t>Pared 8</t>
  </si>
  <si>
    <t>Pared 9</t>
  </si>
  <si>
    <t>ESTUCO Y RESANE  SOBRE MUROS O PLACA (Incluye el suministro, y aplicación estuco mas lijado )</t>
  </si>
  <si>
    <t>GUARDA ESCOBA</t>
  </si>
  <si>
    <t>CANAL METALICO</t>
  </si>
  <si>
    <t>FACHADA PRINCIPAL</t>
  </si>
  <si>
    <t>FACHADA LATERAL</t>
  </si>
  <si>
    <t>ANGULOS</t>
  </si>
  <si>
    <t>TUBERIA BAJANTE ALL</t>
  </si>
  <si>
    <t>IMPERMEABILIZACION</t>
  </si>
  <si>
    <t>SUMINISTRO, TRANSPORTE E INSTALACIÓN DE CANALETA PLASTICA (12 X 5) CM CON DIVISIÓN</t>
  </si>
  <si>
    <t>SALIDA + TOMACORRIENTE DOBLE MONOFASICA - INCLUYE CAJA, TUBERIA</t>
  </si>
  <si>
    <t>TOMACORRIENTE DOBLE  POLO A TIERRA REGULADA COLOR NARANJA EN CANALETA</t>
  </si>
  <si>
    <t>SUMINISTRO E INSTALACION DE CABLE UTP CAT 6A TENDIDO Y CERTIFICADO</t>
  </si>
  <si>
    <t>SUMINISTRO E INSTALACIÓN DE SALIDA LÓGICA PARA VOZ Y DATOS SENCILLO CATEGORIA 6A</t>
  </si>
  <si>
    <t>IMPERMEABILIZACION CANALES MANTO ASFALTICO Y FOIL ALUMINIO</t>
  </si>
  <si>
    <t>GLB</t>
  </si>
  <si>
    <t>CANAL MANTO</t>
  </si>
  <si>
    <t>CABLEADO 2#12 PE HF LS TC POR TUBERÍA, CANALETA O BANDEJA</t>
  </si>
  <si>
    <t>REPUBLICA DE COLOMBIA</t>
  </si>
  <si>
    <t>DEPARTAMENTO DEL HUILA</t>
  </si>
  <si>
    <t>DISCRIMINACIÓN DEL A.I.U.</t>
  </si>
  <si>
    <t>COSTO DIRECTO DE LA OBRA</t>
  </si>
  <si>
    <t xml:space="preserve">1. GASTOS PERSONAL Y ADMINISTRATIVOS </t>
  </si>
  <si>
    <t>Personal Profesional</t>
  </si>
  <si>
    <t xml:space="preserve">Dedicacion </t>
  </si>
  <si>
    <t>Sueldo básico Mes</t>
  </si>
  <si>
    <t>Factor Prestacional</t>
  </si>
  <si>
    <t>Cantidad Meses</t>
  </si>
  <si>
    <t xml:space="preserve">Valor Total </t>
  </si>
  <si>
    <t>Residente de Obra</t>
  </si>
  <si>
    <t xml:space="preserve">Total Personal Profesional con Factor Prestacional </t>
  </si>
  <si>
    <t>Personal Técnico</t>
  </si>
  <si>
    <t>Tecnólogo en Seguridad Industrial y Salud Ocupacional</t>
  </si>
  <si>
    <t xml:space="preserve">Total Personal Técnico con Factor Prestacional </t>
  </si>
  <si>
    <t>Personal Administrativo</t>
  </si>
  <si>
    <t>Contador</t>
  </si>
  <si>
    <t>Total Personal Administrativo con Factor  Prestacional</t>
  </si>
  <si>
    <t>Total Gastos Personal Profesional, Técnico y Administrativo con Factor Prestacional (A)</t>
  </si>
  <si>
    <t>2. GASTOS ADMINISTRATIVOS Y OPERACIONALES</t>
  </si>
  <si>
    <t>Especialidad</t>
  </si>
  <si>
    <t>und</t>
  </si>
  <si>
    <t>Tarifa/Mes</t>
  </si>
  <si>
    <t>Total  Meses</t>
  </si>
  <si>
    <t xml:space="preserve">Costo Total </t>
  </si>
  <si>
    <t xml:space="preserve">Comunicaciones </t>
  </si>
  <si>
    <t>Mes</t>
  </si>
  <si>
    <t>Edición de informes</t>
  </si>
  <si>
    <t>Total Gastos Administrativos y Operacionales (B)</t>
  </si>
  <si>
    <t>3. GASTOS DE LEGALIZACIÓN</t>
  </si>
  <si>
    <t>TARIFA</t>
  </si>
  <si>
    <t>COSTO TOTAL</t>
  </si>
  <si>
    <t>ESTAMPILLAS</t>
  </si>
  <si>
    <t>OTROS GASTOS</t>
  </si>
  <si>
    <t xml:space="preserve">Total Gastos de Legalizacion (C) </t>
  </si>
  <si>
    <t>4. GASTOS POLIZAS DE GARANTIA</t>
  </si>
  <si>
    <t>POLIZAS Y GARANTIAS</t>
  </si>
  <si>
    <t>PRESUPUESTO TOTAL AIU</t>
  </si>
  <si>
    <t>TOTAL ADMINISTRACIÓN (A+B+C)</t>
  </si>
  <si>
    <t>IMPREVISTOS ( Costo Directo Obra)</t>
  </si>
  <si>
    <t>UTILIDAD (Costo Directo Obra)</t>
  </si>
  <si>
    <t>TOTAL AIU</t>
  </si>
  <si>
    <t>VENTANA EN VIDRIO</t>
  </si>
  <si>
    <t>POLARIZADO</t>
  </si>
  <si>
    <t>DIVISION EN DRY WALL   (Incluye suministro e instalacion y accesorios)</t>
  </si>
  <si>
    <t>RACK</t>
  </si>
  <si>
    <t>Puerta Rack</t>
  </si>
  <si>
    <t>Muro costado</t>
  </si>
  <si>
    <t>INSTALACION DE PUERTA DE MADERA INCLUYE MANO DE OBRA Y ELEMENTOS DE ANCLAJES PARA MARCO</t>
  </si>
  <si>
    <t>ELEMENTOS FIJACION</t>
  </si>
  <si>
    <t>CARPINTERIA METALICA, DIVISIONES Y ACCESORIOS</t>
  </si>
  <si>
    <t>CIERRA PUERTA HIDRAULICO 80KG</t>
  </si>
  <si>
    <t>SUMINISTRO E INSTALACION DE PUERTA Y DIVISION EN ALUMINIO, INCLUYE MANO DE OBRA Y ELEMENTOS</t>
  </si>
  <si>
    <t>PUERTA ALUMINIO</t>
  </si>
  <si>
    <t>ESTUDIO DE MERCADO</t>
  </si>
  <si>
    <t>VALOR MÍNIMO</t>
  </si>
  <si>
    <t xml:space="preserve">VALOR PROVEEDOR 1 </t>
  </si>
  <si>
    <t>VALOR PROVEEDOR 2</t>
  </si>
  <si>
    <t>VALOR PROVEEDOR 3</t>
  </si>
  <si>
    <t>OBSERVACIONES</t>
  </si>
  <si>
    <t>(TOPEROL) LOSETA PREFABRICADA TACTIL 20X20cm</t>
  </si>
  <si>
    <t xml:space="preserve">ACERO A-40 Liso/Rect 3/4" </t>
  </si>
  <si>
    <t>ACERO Fy= 4200 Kg/cm2</t>
  </si>
  <si>
    <t>ADAPTADOR PRESION Macho ½"</t>
  </si>
  <si>
    <t>PAVCO, GERFOR, DURMAN</t>
  </si>
  <si>
    <t>ADOQUIN DE CEMENTO GRIS 20X10X6</t>
  </si>
  <si>
    <t>HOMECENTER</t>
  </si>
  <si>
    <t xml:space="preserve">Adoquin de cemento gris 20x10x8 Gris (trafico pesado) </t>
  </si>
  <si>
    <t xml:space="preserve">ADOQUIN HEXAGONAL 20X20X8 COLOR GRIS </t>
  </si>
  <si>
    <t>ADOQUIN PEATONAL 40X40 (LISO -ROJO)</t>
  </si>
  <si>
    <t xml:space="preserve">ALAMBRE NEGRO Cal. 18 </t>
  </si>
  <si>
    <t xml:space="preserve">ANGULO 1/8" x 1" (2.5mm x 25mm) </t>
  </si>
  <si>
    <t>ANGULO GALVANIZADO 0,2X0,25 (2,44M) CAL. 26</t>
  </si>
  <si>
    <t>ANTICORROSIVO DE ALTA CALIDAD</t>
  </si>
  <si>
    <t>GL</t>
  </si>
  <si>
    <t>ANTISOL BLANCO 20 KILOS</t>
  </si>
  <si>
    <t>Arandela 2x2</t>
  </si>
  <si>
    <t>ARENA DE PLANTA</t>
  </si>
  <si>
    <t>ARENA FINA</t>
  </si>
  <si>
    <t>BARRA  DE SEGURIDAD EN ACERO INOXIDABLE ABATIBLE</t>
  </si>
  <si>
    <t>BARRA  DE SEGURIDAD EN ACERO INOXIDABLE FIJA</t>
  </si>
  <si>
    <t>BASE GRANULAR TIPO INVIAS  INC. TRANSP</t>
  </si>
  <si>
    <t xml:space="preserve">BLOQUE  5 33x23x11.5 </t>
  </si>
  <si>
    <t>BLOQUE ESTRUCTURAL No. 5 12X20X30 cm</t>
  </si>
  <si>
    <t>Bolardo en Concreto 0.30x0.80 Mts sin Cuello</t>
  </si>
  <si>
    <t>BORDILLO PREFABRICADO B-20 (20x10x80cm)</t>
  </si>
  <si>
    <t>BOTE DE BASURA TIPO MILAN TRIPLE O SIMILAR</t>
  </si>
  <si>
    <t>BOTE DE BASURA TIPO PILA 1 O SIMILAR</t>
  </si>
  <si>
    <t>BOUGAINVILLEA AMARILLA O MORADA</t>
  </si>
  <si>
    <t>Breaker enchufable 1x20a</t>
  </si>
  <si>
    <t>Breaker industrial 3x125a</t>
  </si>
  <si>
    <t>Breaker industrial 3x60a</t>
  </si>
  <si>
    <t>Breaker tipo riel 1x30a</t>
  </si>
  <si>
    <t>Brocha 2"</t>
  </si>
  <si>
    <t>BUJE PVC P 3/4" A 1/2"</t>
  </si>
  <si>
    <t>Cable acsr 1/0</t>
  </si>
  <si>
    <t>Cable al serie 8000 # 2</t>
  </si>
  <si>
    <t>Cable al serie 8000 # 6</t>
  </si>
  <si>
    <t>Cable cu # 12</t>
  </si>
  <si>
    <t>Cable cu #10</t>
  </si>
  <si>
    <t>Cable desnudo 1/0</t>
  </si>
  <si>
    <t>Cable encauchetado 4x12</t>
  </si>
  <si>
    <t>Cable vehicular # 12</t>
  </si>
  <si>
    <t>Caja de policarbonato macromedidor</t>
  </si>
  <si>
    <t>Caja de policarbonato medidor trifasico</t>
  </si>
  <si>
    <t>CAJA PARA MEDIDOR</t>
  </si>
  <si>
    <t>Caja pvc 2400</t>
  </si>
  <si>
    <t>Canastilla metalica para pedestal 0,4x0,4 en varilla de 1/2" y esparrago 5/8"</t>
  </si>
  <si>
    <t>Capacete 2"</t>
  </si>
  <si>
    <t>CARGA TIRO A TIRO RAMSET AMARILLO</t>
  </si>
  <si>
    <t>CEMENTO GRIS</t>
  </si>
  <si>
    <t>Cinta aislante 3m</t>
  </si>
  <si>
    <t>Cinta bandit 5/8"</t>
  </si>
  <si>
    <t>Cinta de enmascarar 36mm</t>
  </si>
  <si>
    <t xml:space="preserve">CINTA DE PAPEL SUPERCINTA 250 </t>
  </si>
  <si>
    <t>Cinta peligro 500m</t>
  </si>
  <si>
    <t xml:space="preserve">CIRCUITO PROGRAMA DE ENTRENAMIENTO PARQUE 16 REFERENCIA CINTURON TRIPLE </t>
  </si>
  <si>
    <t>GOFER</t>
  </si>
  <si>
    <t>CIRCUITO PROGRAMA DE ENTRENAMIENTO PARQUE 17 REFERENCIA PONY</t>
  </si>
  <si>
    <t xml:space="preserve">CIRCUITO PROGRAMA DE ENTRENAMIENTO PARQUE 18 REFERENCIA PATINES </t>
  </si>
  <si>
    <t>CIRCUITO PROGRAMA DE ENTRENAMIENTO PARQUE 19 REFERENCIA VOLANTE</t>
  </si>
  <si>
    <t>CIRCUITO PROGRAMA DE ENTRENAMIENTO PARQUE 20 REFERENCIA TIMON</t>
  </si>
  <si>
    <t>CIRCUITO PROGRAMA DE ENTRENAMIENTO PARQUE 21 REFERENCIA BARRAS</t>
  </si>
  <si>
    <t>CIRCUITO PROGRAMA DE ENTRENAMIENTO PARQUE 22 REFERENCIA SURF</t>
  </si>
  <si>
    <t xml:space="preserve">COCINA INTEGRAL DE MADERA DE 1,80 METROS </t>
  </si>
  <si>
    <t>CODO 45° PRESION 3/4"</t>
  </si>
  <si>
    <t>CODO 45° SANITARIO DE 2"</t>
  </si>
  <si>
    <t>CODO 45° SANITARIO DE 3"</t>
  </si>
  <si>
    <t>CODO 45° SANITARIO DE 4"</t>
  </si>
  <si>
    <t>CODO 90° PRESION ½"</t>
  </si>
  <si>
    <t>CODO 90° PRESION 3/4" PAVCO</t>
  </si>
  <si>
    <t>CODO 90° SANITARIO 2" PAVCO</t>
  </si>
  <si>
    <t>CODO 90° SANITARIO 3" PAVCO</t>
  </si>
  <si>
    <t>CODO 90° SANITARIO 4" PAVCO</t>
  </si>
  <si>
    <t>Collarin doble salida 6-8</t>
  </si>
  <si>
    <t>Collarin reforzado 250 mm</t>
  </si>
  <si>
    <t xml:space="preserve">COMBO BAÑOS SANITARIO CORONA </t>
  </si>
  <si>
    <t>Conector operación en caliente</t>
  </si>
  <si>
    <t>Conector varilla tierra 5/8"</t>
  </si>
  <si>
    <t>Contactor 220v - 60a</t>
  </si>
  <si>
    <t>Coraza americana 1"</t>
  </si>
  <si>
    <t>Corta circuitos 13,2kv</t>
  </si>
  <si>
    <t>Cruceta metalica 2m</t>
  </si>
  <si>
    <t>Ct's tipo ventana 150/5a</t>
  </si>
  <si>
    <t>CUNETA PREFABRICADA A-30</t>
  </si>
  <si>
    <t>Curva imc 2"</t>
  </si>
  <si>
    <t>Curva pvc 1"</t>
  </si>
  <si>
    <t>Curva pvc 1/2"</t>
  </si>
  <si>
    <t>Curva PVC 2"</t>
  </si>
  <si>
    <t>Curva pvc 3/4"</t>
  </si>
  <si>
    <t>Diagonal 68 cm</t>
  </si>
  <si>
    <t>DISCO ABRASIVO CORTE METAL 7 PULGADAS</t>
  </si>
  <si>
    <t>DISCO DIAMANTADO SEGMENTADO 16"</t>
  </si>
  <si>
    <t>Disolvente para pintura</t>
  </si>
  <si>
    <t>ENCHAPE 0,20x0,20</t>
  </si>
  <si>
    <t>Esparrago 5/8" x 14"</t>
  </si>
  <si>
    <t>Espuma de poliuretano 300 ml</t>
  </si>
  <si>
    <t>Fuente 110v a 24v</t>
  </si>
  <si>
    <t>GRAMA DULCE</t>
  </si>
  <si>
    <t>GRANIPLAST ESGRAFIADO ANTIHONGOS</t>
  </si>
  <si>
    <t xml:space="preserve">GRAVILLA DE 3/4" A 1" PLANTA </t>
  </si>
  <si>
    <t>GRIFERIA LAVAPLATOS 8 PULGADAS</t>
  </si>
  <si>
    <t>Hebilla 5/8"</t>
  </si>
  <si>
    <t>Lamina cold rolled Calibre 16 4x8"</t>
  </si>
  <si>
    <t>Lamina cold rolled Calibre 20 1x2mt</t>
  </si>
  <si>
    <t>LAMINA DE YESO REGULAR 1/2" (1,22X2,44 M)</t>
  </si>
  <si>
    <t>LAVAPLATOS EN ACERO INOXIDABLE DOBLE POCETA</t>
  </si>
  <si>
    <t>LIJA DE PINTURA GRANO 180</t>
  </si>
  <si>
    <t>LIMPIADOR PVC (12 ONZ)</t>
  </si>
  <si>
    <t>LOSETA ADOQUIN 40X40  cm (ONDAS-CAFÉ)</t>
  </si>
  <si>
    <t>LOSETA DE ADOQUIN 40X40 cm COLOR:AMARILLO</t>
  </si>
  <si>
    <t>LOSETA DE ADOQUIN 40X40 cm COLOR:GRIS</t>
  </si>
  <si>
    <t>LOSETA DE ADOQUIN CUADRICULADO 40X40 cm COLOR:GRIS</t>
  </si>
  <si>
    <t>LOSETA DE ADOQUIN GRAMOQUIL 40X40 cm COLOR:GRIS</t>
  </si>
  <si>
    <t>LOSETA GUIA PREFABRICADA 20X20 cm COLOR: GRIS -AMARILLO - ROJO</t>
  </si>
  <si>
    <t>LOSETA PREFABRICADA 40X40 - ESTILO ONDAS COLOR GRIS CLARO (TRAFICO PESADO)</t>
  </si>
  <si>
    <t>LOSETA PREFABRICADA 40X40 - ESTILO ONDAS COLOR GRIS OSCURO</t>
  </si>
  <si>
    <t>LOSETA PREFABRICADA TACTIL 20X20cm</t>
  </si>
  <si>
    <t xml:space="preserve">MALLA ELECTROSOLDADA 6.5 mm  </t>
  </si>
  <si>
    <t>MASILLA ETERCOAT (5GL)</t>
  </si>
  <si>
    <t>Medida semi directa integrador</t>
  </si>
  <si>
    <t>MEDIDOR DE 1/2"</t>
  </si>
  <si>
    <t>Molde para soldadura en T 5/8"</t>
  </si>
  <si>
    <t>OMEGA ROLLADO (2,44M) CAL. 26</t>
  </si>
  <si>
    <t>Panel corredizo en lamina cold rolled Cal 20 Corte CNC Patron circulo</t>
  </si>
  <si>
    <t>Panel corredizo en lamina cold rolled Cal 20, perfileria de 1x1"</t>
  </si>
  <si>
    <t>Panel LED 12w</t>
  </si>
  <si>
    <t>Pararrayos 13,2kv</t>
  </si>
  <si>
    <t>PEGACOR CERAMICO GRIS 25 KG CORONA</t>
  </si>
  <si>
    <t>Perfil 4x8 Calibre 18</t>
  </si>
  <si>
    <t>PERFIL C 120x60x2,5mm</t>
  </si>
  <si>
    <t>Perfil difusor en aluminio R5035B x 3m</t>
  </si>
  <si>
    <t>PERFIL ESTRUCTURAL RECTANGULAR 150x100x6mm</t>
  </si>
  <si>
    <t>PERFIL ESTRUCTURAL RECTANGULAR 200x70x4mm</t>
  </si>
  <si>
    <t>PERFIL ESTRUCTURAL REDONDO 8" x 5,00mm</t>
  </si>
  <si>
    <t>PERFIL ESTRUCTURAL REDONDO 8" x 8,20mm</t>
  </si>
  <si>
    <t>PERFIL IPE 300</t>
  </si>
  <si>
    <t>PERNO 1" CLAVO NORMAL</t>
  </si>
  <si>
    <t>Perno maquina 5/8" x 1 1/2"</t>
  </si>
  <si>
    <t>PERNO Ø22,22mm</t>
  </si>
  <si>
    <t>PERNO Ø25,38mm</t>
  </si>
  <si>
    <t xml:space="preserve">Pictograma PMR color blanco </t>
  </si>
  <si>
    <t>PINTURA ACRÍLICA PARA FACHADAS ALTA RESISTENCIA</t>
  </si>
  <si>
    <t>Pintura de trafico y demarcación azul</t>
  </si>
  <si>
    <t>Pintura de trafico y demarcación blanco</t>
  </si>
  <si>
    <t>Pintura de trafico y demarcación roja</t>
  </si>
  <si>
    <t>PINTURA TIPO 2 BLANCO 2,5 GL</t>
  </si>
  <si>
    <t>PLATINA DE ACERO e=1/4"</t>
  </si>
  <si>
    <t>PLATINA DE ACERO e=12,7mm</t>
  </si>
  <si>
    <t>PLATINA DE ACERO e=16mm</t>
  </si>
  <si>
    <t>PLATINA DE ACERO e=19,1mm</t>
  </si>
  <si>
    <t>PLATINA DE ACERO e=9,5mm</t>
  </si>
  <si>
    <t>POLIN 3x3" 3mts</t>
  </si>
  <si>
    <t>Programador semanario 220v</t>
  </si>
  <si>
    <t>PUERTA METALICA CAL 20 (2,10X0,90m)</t>
  </si>
  <si>
    <t xml:space="preserve">PUNTILLA 3" CON CABEZA </t>
  </si>
  <si>
    <t>LB</t>
  </si>
  <si>
    <t>RECEBO INC. TRANSP</t>
  </si>
  <si>
    <t>REGISTRO PASO DIRECTO 1/2"</t>
  </si>
  <si>
    <t>Rodillo de felpa de 9"</t>
  </si>
  <si>
    <t>ROLLO TELA VERDE 50m x 2.10m ANCHO</t>
  </si>
  <si>
    <t>RLL</t>
  </si>
  <si>
    <t>SARDINEL PREFABRICADO A35 DE (30x15x100cm)</t>
  </si>
  <si>
    <t>SELLADOR ETERNA</t>
  </si>
  <si>
    <t>SELLASIL 1/4</t>
  </si>
  <si>
    <t>Señal vertical de tráfico de acero galvanizado</t>
  </si>
  <si>
    <t>SIKA 1 MORTERO GRIS 10 KILOS 124262-02 Y/O SIMILAR</t>
  </si>
  <si>
    <t>SIKA SELLO PARA  BAÑOS</t>
  </si>
  <si>
    <t>SOLDADURA PVC LIQUIDA (1/4 GAL)</t>
  </si>
  <si>
    <t>Sonda electrica 1/8" x 15 m</t>
  </si>
  <si>
    <t>Suplemento pvc 2400</t>
  </si>
  <si>
    <t>TABLA EN MADERA DE 0,3x3m e=0,05m</t>
  </si>
  <si>
    <t>Tablero general de distribucion</t>
  </si>
  <si>
    <t>Tablero General de medida TGM con barra de cobre capacidad de 200 amperios</t>
  </si>
  <si>
    <t>Tablero monofasico 4 circuitos</t>
  </si>
  <si>
    <t>TAPA MEDIDOR</t>
  </si>
  <si>
    <t>TEE PRESION ½" PVC</t>
  </si>
  <si>
    <t>TEE PRESION 3/4" PVC</t>
  </si>
  <si>
    <t>TEJA MASTER 100</t>
  </si>
  <si>
    <t>Tensor para varilla 5/8"</t>
  </si>
  <si>
    <t>Terminal bimetalico # 2</t>
  </si>
  <si>
    <t>Terminal bimetalico # 6</t>
  </si>
  <si>
    <t>Terminal pvc 1"</t>
  </si>
  <si>
    <t>Terminal pvc 1/2"</t>
  </si>
  <si>
    <t>Terminal pvc 3/4"</t>
  </si>
  <si>
    <t>Terminal recto 1"</t>
  </si>
  <si>
    <t xml:space="preserve">TIERRA NEGRA </t>
  </si>
  <si>
    <t>Tira LED 24 v</t>
  </si>
  <si>
    <t>Toma doble normal gl2</t>
  </si>
  <si>
    <t>Topellanta plastico PVC reflectivo 50cm de largo incluye tornillos</t>
  </si>
  <si>
    <t>TORNILLO 1" PUNTA FINA</t>
  </si>
  <si>
    <t>TORNILLO 7 X 7/16</t>
  </si>
  <si>
    <t>Tornillo Cubierta Zincado Con Arandela de Neopreno 12 x 2-1/2 100 Unidades</t>
  </si>
  <si>
    <t>Transformador trifasico 45 kva</t>
  </si>
  <si>
    <t>TUBERÍA 1/2" PRESIÓN PVC RDE 9</t>
  </si>
  <si>
    <t>TUBERÍA 3/4" PRESIÓN PVC RDE 11</t>
  </si>
  <si>
    <t>Tuberia pvc 1/2"</t>
  </si>
  <si>
    <t>TUBO ACERO 1"</t>
  </si>
  <si>
    <t>Tubo imc 1"</t>
  </si>
  <si>
    <t>Tubo imc 2"</t>
  </si>
  <si>
    <t>Tubo pvc 1"</t>
  </si>
  <si>
    <t>Tubo PVC 2"</t>
  </si>
  <si>
    <t>Tubo pvc 3/4"</t>
  </si>
  <si>
    <t xml:space="preserve">TUBO SANITARIO 2" PVC </t>
  </si>
  <si>
    <t xml:space="preserve">TUBO SANITARIO 3" PVC </t>
  </si>
  <si>
    <t xml:space="preserve">TUBO SANITARIO 4" PVC </t>
  </si>
  <si>
    <t>TUBO SANITARIO 6" PVC</t>
  </si>
  <si>
    <t>UNION PRESION ½"</t>
  </si>
  <si>
    <t>UNION SANITARIA 2"</t>
  </si>
  <si>
    <t>UNION SANITARIA 3" PAVCO</t>
  </si>
  <si>
    <t>UNION SANITARIA 4" PAVCO</t>
  </si>
  <si>
    <t>UNION SANITARIA 6" PAVCO</t>
  </si>
  <si>
    <t>VALVULA DE CHEQUE 1/2"</t>
  </si>
  <si>
    <t>VALVULA PASO DIRECTO 1/2"</t>
  </si>
  <si>
    <t>Varilla cu cu 5/8" x 2,40 m</t>
  </si>
  <si>
    <t>Varilla lisa 5/8"</t>
  </si>
  <si>
    <t>Ventana corrediza de aluminio de 1,1x0,4m sistema 5020 vidrio 4mm</t>
  </si>
  <si>
    <t>Ventana de fija de aluminio de 1,8x0,42m pivotante, vidrio 5mm</t>
  </si>
  <si>
    <t xml:space="preserve">VIGUETA BASE 4 (2,44 M) CAL. 26 </t>
  </si>
  <si>
    <t>YEE SANITARIA PVC 2"</t>
  </si>
  <si>
    <t>YEE SANITARIA PVC 3"</t>
  </si>
  <si>
    <t>YEE SANITARIA PVC 4"</t>
  </si>
  <si>
    <t>EUCON IM 100 TOXEMENT</t>
  </si>
  <si>
    <t>Pintura Amarilla para Trafico Acrílica</t>
  </si>
  <si>
    <t>Gal</t>
  </si>
  <si>
    <t>ANALISIS FACTOR PRESTACIONAL</t>
  </si>
  <si>
    <t>Salario mínimo legal mensual para el año 2025</t>
  </si>
  <si>
    <t>Subsidio de transporte</t>
  </si>
  <si>
    <t>AFECTACIÓN PRESTACIONAL ANUAL</t>
  </si>
  <si>
    <t>MAYOR A 2 VECES SMMLV</t>
  </si>
  <si>
    <t>HASTA 2 VECES SMMLV</t>
  </si>
  <si>
    <t>SALARIO</t>
  </si>
  <si>
    <t>Mensual</t>
  </si>
  <si>
    <t>Total mensual</t>
  </si>
  <si>
    <t>JORNAL</t>
  </si>
  <si>
    <t>Total anual (A/30*360)</t>
  </si>
  <si>
    <t>Subsidio de transporte anual</t>
  </si>
  <si>
    <t>Salario anual con sub. de transporte</t>
  </si>
  <si>
    <t>PRESTACIONES SOCIALES</t>
  </si>
  <si>
    <t>Cesantias anuales</t>
  </si>
  <si>
    <t>Interes sobre cesantia</t>
  </si>
  <si>
    <t>Prima - 30 días</t>
  </si>
  <si>
    <t>Vacaciones - 15 días</t>
  </si>
  <si>
    <t>SUBTOTAL PRESTACIONES SOCIALES</t>
  </si>
  <si>
    <t>SEGURIDAD SOCIAL</t>
  </si>
  <si>
    <t>Pensiones</t>
  </si>
  <si>
    <t>Salud (Afectado por la reforma tributaria)</t>
  </si>
  <si>
    <t>Riesgos Profesionales (ARL)</t>
  </si>
  <si>
    <t>0.522% - 6.96%</t>
  </si>
  <si>
    <t>SUBTOTAL SEGURIDAD SOCIAL</t>
  </si>
  <si>
    <t>APORTES PARAFISCALES</t>
  </si>
  <si>
    <t>SENA (Afectado por la reforma tributaria) - asumido por el CREE</t>
  </si>
  <si>
    <t>ICBF (Afectado por la reforma tributaria) - asumido por el CREE</t>
  </si>
  <si>
    <t>Caja de compensación familiar</t>
  </si>
  <si>
    <t>FIC (Fondo Nacional de Formación Profesional de la Industria de la Construcción)</t>
  </si>
  <si>
    <t>SUBTOTAL PARAFISCALES</t>
  </si>
  <si>
    <t>DOTACIÓN</t>
  </si>
  <si>
    <t>Dotación</t>
  </si>
  <si>
    <t>Implementos de Seguridad</t>
  </si>
  <si>
    <t>SUBTOTAL DOTACIÓN</t>
  </si>
  <si>
    <t>VALOR REAL DEL SALARIO</t>
  </si>
  <si>
    <t>RECUPERACIÓN PRESTACIONAL ANUAL</t>
  </si>
  <si>
    <t>TIEMPO PRODUCTIVO</t>
  </si>
  <si>
    <t>Domingos</t>
  </si>
  <si>
    <t>Festivos</t>
  </si>
  <si>
    <t>Permisos</t>
  </si>
  <si>
    <t xml:space="preserve">Numero de días </t>
  </si>
  <si>
    <t>HORAS HÁBILES LABORALES</t>
  </si>
  <si>
    <t>RECUPERACIÓN SALARIAL</t>
  </si>
  <si>
    <t>Valor hora efectiva (FP + FR)</t>
  </si>
  <si>
    <t>Valor real del salario</t>
  </si>
  <si>
    <t>FACTOR PRESTACIONAL</t>
  </si>
  <si>
    <t>SALARIO BÁSICO</t>
  </si>
  <si>
    <t>Primas de Servicio</t>
  </si>
  <si>
    <t>Cesantías</t>
  </si>
  <si>
    <t>Intereses sobre cesantías</t>
  </si>
  <si>
    <t>Vacaciones</t>
  </si>
  <si>
    <t>SISTEMA DE SEGURIDAD SOCIAL INTEGRAL</t>
  </si>
  <si>
    <t>Salud</t>
  </si>
  <si>
    <t>Riesgos Profesionales</t>
  </si>
  <si>
    <t>D</t>
  </si>
  <si>
    <t>Fondo de la Industria de la Construcción (SENA)</t>
  </si>
  <si>
    <t>Subsidio Familiar</t>
  </si>
  <si>
    <t>I.C.B.F.</t>
  </si>
  <si>
    <t>E</t>
  </si>
  <si>
    <t>OTROS</t>
  </si>
  <si>
    <t>Dotación de ley</t>
  </si>
  <si>
    <t>SUB-TOTAL B + C</t>
  </si>
  <si>
    <t>SUB-TOTAL A + B + C + D + E</t>
  </si>
  <si>
    <t>F</t>
  </si>
  <si>
    <t>COSTOS INDIRECTOS</t>
  </si>
  <si>
    <t>F1</t>
  </si>
  <si>
    <t>GASTOS GENERALES Y DE ADMINISTRACIÓN</t>
  </si>
  <si>
    <t>Gastos directos no reembolsables</t>
  </si>
  <si>
    <t>Arriendos oficinas</t>
  </si>
  <si>
    <t>Servcios públicos</t>
  </si>
  <si>
    <t>Mantenimiento y operación de oficinas</t>
  </si>
  <si>
    <t>Utiles y papelería</t>
  </si>
  <si>
    <t>Gastos legales y bancarios</t>
  </si>
  <si>
    <t>Gastos de tranporte y vehículos</t>
  </si>
  <si>
    <t>Sistematización y Administración</t>
  </si>
  <si>
    <t>Salarios y Prestaciones no reembolsables</t>
  </si>
  <si>
    <t>Personal administrativo</t>
  </si>
  <si>
    <t>Preparación de propuesta</t>
  </si>
  <si>
    <t>F2</t>
  </si>
  <si>
    <t>Seguros</t>
  </si>
  <si>
    <t>Relaciones públicas y Gastos de representación</t>
  </si>
  <si>
    <t xml:space="preserve">Asesoría legal </t>
  </si>
  <si>
    <t>SUB-TOTAL F1 + F2</t>
  </si>
  <si>
    <t>G</t>
  </si>
  <si>
    <t>HONORARIOS (20%; INCLUYE GASTOS CONTINGENTES)</t>
  </si>
  <si>
    <t>FACTOR MULTIPLICADOR</t>
  </si>
  <si>
    <t>FACTOR MULTIPLICADOR (A + B + C + D + E + F+ G)</t>
  </si>
  <si>
    <t>FACTOR MULTIPLICADOR (AJUSTADO)</t>
  </si>
  <si>
    <t>VIGA CANAL METALICO 0,35 X 0,20,025</t>
  </si>
  <si>
    <t>Angulo 6m x 1-1/2 x 3/16 pulg</t>
  </si>
  <si>
    <t>Estuco Plastico Gal</t>
  </si>
  <si>
    <t>GAL</t>
  </si>
  <si>
    <t>HOMECENTER,JUMBO,EASY</t>
  </si>
  <si>
    <t>Luminaria Led 60x60</t>
  </si>
  <si>
    <t>Marco y tapa metalica  para luminaria 60x60</t>
  </si>
  <si>
    <t>MANTO ASFALTICO PARA CANALES Y CUBIERTA</t>
  </si>
  <si>
    <t>M</t>
  </si>
  <si>
    <t>MANTO ASFALTICO</t>
  </si>
  <si>
    <t>INSTALACION DE CIERRA PUERTA HIDRAULICO DE 80KG</t>
  </si>
  <si>
    <t>Cierra puerta de 80kg</t>
  </si>
  <si>
    <t>SUMINISTRO E INSTALACION DE LUMINARIA SOBRE PONER 12W</t>
  </si>
  <si>
    <t>TUBERIA 4" SANITARIA PVC PARA BAJANTE EN FACHADA PRINCIPAL (incluye suministro e instalacion)</t>
  </si>
  <si>
    <t>Transportes</t>
  </si>
  <si>
    <t>PRESUPUESTO OFICIAL ZONA LACTANCIA</t>
  </si>
  <si>
    <t>ADECUACION AREA DE LACTANCIA 1 PISO ALCALDIA NEIVA</t>
  </si>
  <si>
    <t>MURO, ESTUCO Y PINTURA</t>
  </si>
  <si>
    <t>DESMONTE DIVISION EN ALUMINIO Y VIDRIO h=2M</t>
  </si>
  <si>
    <t>INSTALACIONES ELECTRICAS Y RED DATOS</t>
  </si>
  <si>
    <t>Traslado de redes eléctricas y  datos para acomodar a nueva distribución</t>
  </si>
  <si>
    <t>PISO 2 - SECRETARIA DE AMBIENTE</t>
  </si>
  <si>
    <t>SEDAMA</t>
  </si>
  <si>
    <t>OFICINA 1</t>
  </si>
  <si>
    <t>OFICINA 2</t>
  </si>
  <si>
    <t>OFICINA 3</t>
  </si>
  <si>
    <t>PRESUPUESTO AREA SEDAMA</t>
  </si>
  <si>
    <t>AREA SEDAMA</t>
  </si>
  <si>
    <t>PISO 2 - OFICINAS DAP Y ARCHIVO</t>
  </si>
  <si>
    <t>Transversal</t>
  </si>
  <si>
    <t xml:space="preserve">MP </t>
  </si>
  <si>
    <t>LUMINARIA SOBREPONER 12W</t>
  </si>
  <si>
    <t>SUMINISTR E INSTALACION MURO SUPERBOARD 2mm e=9cm- DOBLE CARA</t>
  </si>
  <si>
    <t>lamina SUPERBOARD MAD 6mm 244x122cm 24.72kg aprox</t>
  </si>
  <si>
    <t>CHASOS PLASTICO 2"</t>
  </si>
  <si>
    <t>SUMINISTRO E INSTALACION PUERTA EN MADERA DE 2X1M (incluye marco metalicoy chapa)</t>
  </si>
  <si>
    <t>CHAPA BOLA METALICA</t>
  </si>
  <si>
    <t>PUERTA EN ALUMINIO + MARCO</t>
  </si>
  <si>
    <t>PUERTA TRIPLEX 2X1 + CHAPA</t>
  </si>
  <si>
    <t>MANTENIMIENTO DE LAS INSTALACIONES DEL EDIFICIO Y OTRAS DEPENDENCIA DEL MUNICIPAL DE LA ALCALDIA DE NEIVA</t>
  </si>
  <si>
    <t>TUBO PVC AGUA LLUVIAS 4"</t>
  </si>
  <si>
    <t>LAMINA DRYWALL 6mm</t>
  </si>
  <si>
    <t>OMEGAS</t>
  </si>
  <si>
    <t>VIGETA</t>
  </si>
  <si>
    <t>TORNILLERIA LAMINA 6*1" pa</t>
  </si>
  <si>
    <t>TORNILLERIA ESTRUCTURA P.A 7*7/16</t>
  </si>
  <si>
    <t>ROLLO</t>
  </si>
  <si>
    <t>CINTA PAPEL DE 40M</t>
  </si>
  <si>
    <t>PUERTA MADERA + MARCO + CHAPA METALICA DE BOLA</t>
  </si>
  <si>
    <t>EMULSION ASFALTICA</t>
  </si>
  <si>
    <t>IVA 19% SOBRE UTILIDAD</t>
  </si>
  <si>
    <t>CANAL BASE 9cm</t>
  </si>
  <si>
    <t>PARAL BASE 9cm</t>
  </si>
  <si>
    <t>UTP 6A CABLE</t>
  </si>
  <si>
    <t>Canaleta 12x5 blanca</t>
  </si>
  <si>
    <t>Toma doble Monofasica</t>
  </si>
  <si>
    <t>Tuberia Conduit 1/2</t>
  </si>
  <si>
    <t>Toma Doble Regulada</t>
  </si>
  <si>
    <t>Salida Voz y datos sencilla</t>
  </si>
  <si>
    <t>SWITCH 24 PUERTOS MARCA 3COM O EQUIVALENTE (SUMINISTRO E INSTALACIÓN) INCLUYE PATCH CORD</t>
  </si>
  <si>
    <t xml:space="preserve">Swtich 24 puestos </t>
  </si>
  <si>
    <t>Patch cord cat 6a</t>
  </si>
  <si>
    <t>SUR MATERIAL</t>
  </si>
  <si>
    <t>F. HORIZONTE</t>
  </si>
  <si>
    <t>F. MEDELLIN</t>
  </si>
  <si>
    <t>F.SURTIMOS</t>
  </si>
  <si>
    <t>DEPOSITO C</t>
  </si>
  <si>
    <t>FERROCED</t>
  </si>
  <si>
    <t>PINTUMAX</t>
  </si>
  <si>
    <t>RAPILLAVES</t>
  </si>
  <si>
    <t>LUZ MARINA</t>
  </si>
  <si>
    <t>F. MAGRETH</t>
  </si>
  <si>
    <t>TUBO 6M</t>
  </si>
  <si>
    <t>1/4</t>
  </si>
  <si>
    <t>CANECA 5 GALONES</t>
  </si>
  <si>
    <t>PINTURA ESMALTE</t>
  </si>
  <si>
    <t>disovente tinner</t>
  </si>
  <si>
    <t>LAMINA</t>
  </si>
  <si>
    <t>OMEGAS X 2.44 ML</t>
  </si>
  <si>
    <t>2.44ML</t>
  </si>
  <si>
    <t>VIGETA X 2.44 ML</t>
  </si>
  <si>
    <t>2.44 ML</t>
  </si>
  <si>
    <t>CERRADURA POMA METALICA</t>
  </si>
  <si>
    <t>ESCALERA DE TIJERA O TELESCOPICA O SIMILAR</t>
  </si>
  <si>
    <t>ACCESORIOS REDES Y ELECTRICOS</t>
  </si>
  <si>
    <t>VIVIENDA</t>
  </si>
  <si>
    <t>11,70 M</t>
  </si>
  <si>
    <t>2,7 M</t>
  </si>
  <si>
    <t>2,80M</t>
  </si>
  <si>
    <t>5 M   h= 0,80m</t>
  </si>
  <si>
    <t>h=3,50</t>
  </si>
  <si>
    <t>h= 0,80</t>
  </si>
  <si>
    <t>Total m2</t>
  </si>
  <si>
    <t>9 M   h= 3,50m</t>
  </si>
  <si>
    <t>h= 3m</t>
  </si>
  <si>
    <t>2,2 M  h= 3,50m</t>
  </si>
  <si>
    <t>Longitud (m)</t>
  </si>
  <si>
    <t>altura (h) (m)</t>
  </si>
  <si>
    <t>Orden</t>
  </si>
  <si>
    <t>PLANEACION DESPACHO</t>
  </si>
  <si>
    <t>7,50 m h=3,50m</t>
  </si>
  <si>
    <t>6 M h=0,80 m</t>
  </si>
  <si>
    <t>despacho planeacion</t>
  </si>
  <si>
    <t>RECEPCION DESPACHO</t>
  </si>
  <si>
    <t>RECEPCION</t>
  </si>
  <si>
    <t>3,20 h=2m</t>
  </si>
  <si>
    <t>2,50m h= 2m</t>
  </si>
  <si>
    <t>3,20m</t>
  </si>
  <si>
    <t>h= 3,50</t>
  </si>
  <si>
    <t>2,50 M h= 3,50m</t>
  </si>
  <si>
    <t>4,60m h=3,5m</t>
  </si>
  <si>
    <t>h=0.80  4m</t>
  </si>
  <si>
    <t>h=0.80</t>
  </si>
  <si>
    <t>3m</t>
  </si>
  <si>
    <t>17 m  h= 0,80m</t>
  </si>
  <si>
    <t>19,30 m  h=0,80</t>
  </si>
  <si>
    <t>4 h=3.50m</t>
  </si>
  <si>
    <t>4  h=3,5m</t>
  </si>
  <si>
    <t>4.6 h=3,5</t>
  </si>
  <si>
    <t>5,40 h=2,9m</t>
  </si>
  <si>
    <t>4.10 m h=0.90</t>
  </si>
  <si>
    <t>11.50 h 3,50</t>
  </si>
  <si>
    <t>OFICINA  PLANEACION</t>
  </si>
  <si>
    <t>(1)</t>
  </si>
  <si>
    <t>(2)</t>
  </si>
  <si>
    <t>(3)</t>
  </si>
  <si>
    <t>(4)</t>
  </si>
  <si>
    <t>(5)</t>
  </si>
  <si>
    <t>(6)</t>
  </si>
  <si>
    <t>(7)</t>
  </si>
  <si>
    <t>(8)</t>
  </si>
  <si>
    <t>(9)</t>
  </si>
  <si>
    <t>pared interna</t>
  </si>
  <si>
    <t>5,9  h= 2.90</t>
  </si>
  <si>
    <t>pared frontal</t>
  </si>
  <si>
    <t>h=0.80  h= 3,5</t>
  </si>
  <si>
    <t>(9)     (10)</t>
  </si>
  <si>
    <t>(10)</t>
  </si>
  <si>
    <t>(11)</t>
  </si>
  <si>
    <t>(12)</t>
  </si>
  <si>
    <t>(13)</t>
  </si>
  <si>
    <t>(14)</t>
  </si>
  <si>
    <t>(15)</t>
  </si>
  <si>
    <t>TOTAL PINTURA</t>
  </si>
  <si>
    <t>TOTAL PINTURA Y ESTUCO PLANEACION</t>
  </si>
  <si>
    <t>TOTAL ESTUCO</t>
  </si>
  <si>
    <t>PLACA</t>
  </si>
  <si>
    <t>Ancho</t>
  </si>
  <si>
    <t>Longitud</t>
  </si>
  <si>
    <t>Total Placa</t>
  </si>
  <si>
    <t>TOTAL GUARDAESCOBA</t>
  </si>
  <si>
    <t>PUERTA</t>
  </si>
  <si>
    <t>VENTANA SUPERIOR</t>
  </si>
  <si>
    <t>TOTAL PINTURA Y ESTUCO PLACA</t>
  </si>
  <si>
    <t>REDONDEAR</t>
  </si>
  <si>
    <t>PROSPECTIVIDAD DEPACHO</t>
  </si>
  <si>
    <t>5,50  h= 0,80 m</t>
  </si>
  <si>
    <t>MENOS</t>
  </si>
  <si>
    <t>11,5 h= 3,50</t>
  </si>
  <si>
    <t>h=0,80</t>
  </si>
  <si>
    <t>1m h=2m</t>
  </si>
  <si>
    <t>menos</t>
  </si>
  <si>
    <t>4,5m  h=2,90</t>
  </si>
  <si>
    <t>T.I.C</t>
  </si>
  <si>
    <t>1,30 h=0,80</t>
  </si>
  <si>
    <t>6,65  h=3,5m</t>
  </si>
  <si>
    <t>3,67 h=3,50</t>
  </si>
  <si>
    <t>5m h=3,50</t>
  </si>
  <si>
    <t>3.77 h=0,80m</t>
  </si>
  <si>
    <t>6,57 h=3,50m</t>
  </si>
  <si>
    <t>4.40  h= 3,50m</t>
  </si>
  <si>
    <t>Menos</t>
  </si>
  <si>
    <t>Menos puerta</t>
  </si>
  <si>
    <t>2,3m</t>
  </si>
  <si>
    <t>TOTAL PINTURA Y ESTUCO PROSPECTIVIDAD</t>
  </si>
  <si>
    <t>TOTAL PINTURA Y ESTUCO TIC</t>
  </si>
  <si>
    <t>1,57 h=3,5</t>
  </si>
  <si>
    <t>1,71 h=3,5</t>
  </si>
  <si>
    <t>h=3,5</t>
  </si>
  <si>
    <t>1,53 h=3,50</t>
  </si>
  <si>
    <t>3,90 h=1m</t>
  </si>
  <si>
    <t>3,40 h=1</t>
  </si>
  <si>
    <t>3,9 h= 1</t>
  </si>
  <si>
    <t>4 h=1m</t>
  </si>
  <si>
    <t>h= 1m</t>
  </si>
  <si>
    <t>6,18 h=3,5</t>
  </si>
  <si>
    <t>2,2 h=3,5</t>
  </si>
  <si>
    <t>6 m  h=3,5</t>
  </si>
  <si>
    <t>muro</t>
  </si>
  <si>
    <t>super board</t>
  </si>
  <si>
    <t>vidrio</t>
  </si>
  <si>
    <t>1,27  h= 3,43m</t>
  </si>
  <si>
    <t>MURO SUPER BOARD</t>
  </si>
  <si>
    <t>PLACA AEREA</t>
  </si>
  <si>
    <t>Total SUPER BOARD</t>
  </si>
  <si>
    <t>LACTANCIA</t>
  </si>
  <si>
    <t>LACTANCIA PINTURA</t>
  </si>
  <si>
    <t>TOTAL SUPER BOARD</t>
  </si>
  <si>
    <t>PINTURA SOBRE MURO</t>
  </si>
  <si>
    <t>PROSPECTIVIDAD</t>
  </si>
  <si>
    <t>TIC</t>
  </si>
  <si>
    <t>DAMA</t>
  </si>
  <si>
    <t>CANT. PINTURA</t>
  </si>
  <si>
    <t xml:space="preserve">TOTAL </t>
  </si>
  <si>
    <t>CANT. ESTUCO</t>
  </si>
  <si>
    <t>CANT. GUARDAESCOBA</t>
  </si>
  <si>
    <t>CANT. PLACA</t>
  </si>
  <si>
    <t>FOTO IMPRESIÓN VIDRIO</t>
  </si>
  <si>
    <t xml:space="preserve">6 M </t>
  </si>
  <si>
    <t>1</t>
  </si>
  <si>
    <t>2,6 M</t>
  </si>
  <si>
    <t>Total foto impresión</t>
  </si>
  <si>
    <t>17 m</t>
  </si>
  <si>
    <t>2,60 m</t>
  </si>
  <si>
    <t>VIDRIO REFLECTIVO</t>
  </si>
  <si>
    <t>Total VIDRIO REFLECTIVO</t>
  </si>
  <si>
    <t>CANT. Fto impresión</t>
  </si>
  <si>
    <t>CANT. Vidrio reflectivo</t>
  </si>
  <si>
    <t>CANT. Super board</t>
  </si>
  <si>
    <t>4,3 h=3,5m</t>
  </si>
  <si>
    <t>4,4m   h=3,43</t>
  </si>
  <si>
    <t>2.7m     0,80</t>
  </si>
  <si>
    <t>4 h= 3,4</t>
  </si>
  <si>
    <t>IVA</t>
  </si>
  <si>
    <t>Despacho Planeacion</t>
  </si>
  <si>
    <t>Lamparas 60 x 60</t>
  </si>
  <si>
    <t>Cant.</t>
  </si>
  <si>
    <t>Und</t>
  </si>
  <si>
    <t>descripcion</t>
  </si>
  <si>
    <t>Planeacion</t>
  </si>
  <si>
    <t>CANAL AGUAS LLUVIAS</t>
  </si>
  <si>
    <t>56 ML</t>
  </si>
  <si>
    <t>Total</t>
  </si>
  <si>
    <t>Redondear</t>
  </si>
  <si>
    <t xml:space="preserve">VALOR TOTAL </t>
  </si>
  <si>
    <t>30 ML</t>
  </si>
  <si>
    <t>ÍTEM  PAGO</t>
  </si>
  <si>
    <t>ESPECIFICACIONES</t>
  </si>
  <si>
    <t>GENERAL</t>
  </si>
  <si>
    <t>PARTICULAR</t>
  </si>
  <si>
    <t>VALOR UNITARIO</t>
  </si>
  <si>
    <t xml:space="preserve">VALOR TOTAL   </t>
  </si>
  <si>
    <t>SUBTOTAL OBRAS ADECUACIONES</t>
  </si>
  <si>
    <t>PORCENTAJE</t>
  </si>
  <si>
    <t>ADMINISTRACIÓN</t>
  </si>
  <si>
    <t>A=</t>
  </si>
  <si>
    <t xml:space="preserve">IMPREVISTO
</t>
  </si>
  <si>
    <t>I=</t>
  </si>
  <si>
    <t xml:space="preserve">UTILIDAD
</t>
  </si>
  <si>
    <t>U=</t>
  </si>
  <si>
    <t xml:space="preserve">PROPONENTE </t>
  </si>
  <si>
    <t>TOTAL A.I.U</t>
  </si>
  <si>
    <t>A.I.U.=</t>
  </si>
  <si>
    <r>
      <rPr>
        <b/>
        <sz val="7"/>
        <rFont val="Arial"/>
        <family val="2"/>
      </rPr>
      <t xml:space="preserve">NOTA 1: </t>
    </r>
    <r>
      <rPr>
        <sz val="7"/>
        <rFont val="Arial"/>
        <family val="2"/>
      </rPr>
      <t xml:space="preserve"> Se debe tener en cuenta que el PRECIO UNITARIO incluye el valor de A.I.U. </t>
    </r>
  </si>
  <si>
    <r>
      <rPr>
        <b/>
        <sz val="7"/>
        <rFont val="Arial"/>
        <family val="2"/>
      </rPr>
      <t>NOTA 2</t>
    </r>
    <r>
      <rPr>
        <sz val="7"/>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</si>
  <si>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7"/>
        <rFont val="Arial"/>
        <family val="2"/>
      </rPr>
      <t>NOTA 3:</t>
    </r>
    <r>
      <rPr>
        <sz val="7"/>
        <rFont val="Arial"/>
        <family val="2"/>
      </rPr>
      <t xml:space="preserve"> El A.I.U y su discriminación deben estar en porcentaje (%). </t>
    </r>
  </si>
  <si>
    <t>MANTENIMIENTO Y/O ADECUCAIONES DE PLANEACION , VIVENDA, PROSPECTIVIDAD Y OTROS , INCLUIDO CANAL PERIMETRAL EXTERNE DEL EDIFICIO MUNICIPAL</t>
  </si>
  <si>
    <t>Nº</t>
  </si>
  <si>
    <t>Matricula :</t>
  </si>
  <si>
    <t>Representante legal del Interventor o su apoderado</t>
  </si>
  <si>
    <t>Nombre:</t>
  </si>
  <si>
    <t>Firma</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</si>
  <si>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</si>
  <si>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</si>
  <si>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</si>
  <si>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</si>
  <si>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 xml:space="preserve"> </t>
  </si>
  <si>
    <t>Matricula:</t>
  </si>
  <si>
    <t>Representante legal del Contratista o su apoderado</t>
  </si>
  <si>
    <t>Precio Unitario Total Aproximado al peso $</t>
  </si>
  <si>
    <t>SUBTOTAL $</t>
  </si>
  <si>
    <t xml:space="preserve">IMPREVISTOS </t>
  </si>
  <si>
    <t>TOTAL COSTO DIRECTO $</t>
  </si>
  <si>
    <t>Vr. UNITARIO</t>
  </si>
  <si>
    <t>RENDIMIENTO</t>
  </si>
  <si>
    <t>JORNAL TOTAL</t>
  </si>
  <si>
    <t>PRESTACIONES</t>
  </si>
  <si>
    <t>TRABAJADOR</t>
  </si>
  <si>
    <r>
      <t>M</t>
    </r>
    <r>
      <rPr>
        <b/>
        <vertAlign val="superscript"/>
        <sz val="11"/>
        <rFont val="Arial"/>
        <family val="2"/>
      </rPr>
      <t>3</t>
    </r>
    <r>
      <rPr>
        <b/>
        <sz val="11"/>
        <rFont val="Arial"/>
        <family val="2"/>
      </rPr>
      <t xml:space="preserve"> o Ton/Km</t>
    </r>
  </si>
  <si>
    <t>DISTANCIA</t>
  </si>
  <si>
    <t>MATERIAL</t>
  </si>
  <si>
    <t>PRECIO UNIT.</t>
  </si>
  <si>
    <t>UNIDAD</t>
  </si>
  <si>
    <t>II. MATERIALES</t>
  </si>
  <si>
    <t>TARIFA/HORA</t>
  </si>
  <si>
    <t>MARCA</t>
  </si>
  <si>
    <t>DATOS ESPECÍFICOS</t>
  </si>
  <si>
    <t>ÍTEMS DE LA PROPUESTA ECONÓMICA</t>
  </si>
  <si>
    <t>AA</t>
  </si>
  <si>
    <t>MM</t>
  </si>
  <si>
    <t>DD</t>
  </si>
  <si>
    <t>FECHA</t>
  </si>
  <si>
    <t xml:space="preserve">ANÁLISIS DE PRECIOS UNITARIOS </t>
  </si>
  <si>
    <t>DE</t>
  </si>
  <si>
    <t>PÁGINA</t>
  </si>
  <si>
    <t>VERSIÓN</t>
  </si>
  <si>
    <t>[La Entidad podrá utilizar este Formato para la presentación de los análisis de Precios Unitarios del Contratista en la oportunidad prevista en el numeral 8.1. del Documento Base]</t>
  </si>
  <si>
    <t>Versión</t>
  </si>
  <si>
    <t>CCE-EICP-FM-116</t>
  </si>
  <si>
    <t>Código</t>
  </si>
  <si>
    <t xml:space="preserve">Formulario 1 - Propuesta económica  -  Licitación de obra pública de infraestructura  social </t>
  </si>
  <si>
    <t xml:space="preserve">Formulario 1 - Propuesta económica  - Licitación de obra pública de infraestructura social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</si>
  <si>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</si>
  <si>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</si>
  <si>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ÍTEM DE PAGO</t>
  </si>
  <si>
    <t xml:space="preserve">ESPECIFICACIONES </t>
  </si>
  <si>
    <t>UND.</t>
  </si>
  <si>
    <t xml:space="preserve">VALOR TOTAL                                </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</si>
  <si>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</si>
  <si>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</si>
  <si>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</si>
  <si>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</si>
  <si>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</si>
  <si>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t>1.3</t>
  </si>
  <si>
    <t>2.1 - 7.2 - 10.1</t>
  </si>
  <si>
    <t>2.2-7.3-10.2</t>
  </si>
  <si>
    <t>2.3-10.3</t>
  </si>
  <si>
    <t>2.4-10.4</t>
  </si>
  <si>
    <t>3.1</t>
  </si>
  <si>
    <t>3.2</t>
  </si>
  <si>
    <t>3.3</t>
  </si>
  <si>
    <t>3.5</t>
  </si>
  <si>
    <t>3.6</t>
  </si>
  <si>
    <t>5.1-11.1</t>
  </si>
  <si>
    <t>5.1</t>
  </si>
  <si>
    <t>6.1-8.2-12.1</t>
  </si>
  <si>
    <t>6.1</t>
  </si>
  <si>
    <t>6.2</t>
  </si>
  <si>
    <t>6.3</t>
  </si>
  <si>
    <t>UNID</t>
  </si>
  <si>
    <t>6.4-9.2</t>
  </si>
  <si>
    <t>6.4</t>
  </si>
  <si>
    <t>6.5+9.3</t>
  </si>
  <si>
    <t>6.5</t>
  </si>
  <si>
    <t>6.6</t>
  </si>
  <si>
    <t>6.7</t>
  </si>
  <si>
    <t>6.8</t>
  </si>
  <si>
    <t>6.9</t>
  </si>
  <si>
    <t>7.1</t>
  </si>
  <si>
    <t>7.2</t>
  </si>
  <si>
    <t>8.1+3.4</t>
  </si>
  <si>
    <t>8.3</t>
  </si>
  <si>
    <t>9.1</t>
  </si>
  <si>
    <t>12.2</t>
  </si>
  <si>
    <t>7.3</t>
  </si>
  <si>
    <t>8.1</t>
  </si>
  <si>
    <t>PUERTAS, DIVISIONES</t>
  </si>
  <si>
    <t>8.2</t>
  </si>
  <si>
    <t>9.2</t>
  </si>
  <si>
    <t>9.3</t>
  </si>
  <si>
    <t>10.1</t>
  </si>
  <si>
    <t>10.2</t>
  </si>
  <si>
    <t>10.3</t>
  </si>
  <si>
    <t>10.4</t>
  </si>
  <si>
    <t>11.1</t>
  </si>
  <si>
    <t>12.1</t>
  </si>
  <si>
    <t>3.4</t>
  </si>
  <si>
    <t>SUBTOTAL OBRAS</t>
  </si>
  <si>
    <t>IVA SOBRE UTILIDAD</t>
  </si>
  <si>
    <t>MANTENIMIENTO Y/O ADECUACION DEL 2 PISO Y OTROS + CANAL PERIMETRAL EXTERNA DEL EDIFICO MUNICIPAL</t>
  </si>
  <si>
    <t>MANTENIMIENTO Y/O ADECUACION SECRETARIA DESARROLLO AGROPECUARIO Y MEDIO AMBIENTE</t>
  </si>
  <si>
    <t xml:space="preserve">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</si>
</sst>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0_-;\-&quot;$&quot;* #,##0_-;_-&quot;$&quot;* &quot;-&quot;_-;_-@_-"/>
    <numFmt numFmtId="43" formatCode="_-* #,##0.00_-;\-* #,##0.00_-;_-* &quot;-&quot;??_-;_-@_-"/>
    <numFmt numFmtId="164" formatCode="&quot;$&quot;\ #,##0.00;[Red]\-&quot;$&quot;\ #,##0.00"/>
    <numFmt numFmtId="165" formatCode="_-&quot;$&quot;\ * #,##0.00_-;\-&quot;$&quot;\ * #,##0.00_-;_-&quot;$&quot;\ * &quot;-&quot;??_-;_-@_-"/>
    <numFmt numFmtId="166" formatCode="_(&quot;$&quot;\ * #,##0.00_);_(&quot;$&quot;\ * \(#,##0.00\);_(&quot;$&quot;\ * &quot;-&quot;??_);_(@_)"/>
    <numFmt numFmtId="167" formatCode="_(&quot;$&quot;\ * #,##0_);_(&quot;$&quot;\ * \(#,##0\);_(&quot;$&quot;\ * &quot;-&quot;??_);_(@_)"/>
    <numFmt numFmtId="168" formatCode="General\ &quot;HORA&quot;"/>
    <numFmt numFmtId="169" formatCode="0.0"/>
    <numFmt numFmtId="170" formatCode="_ * #,##0.00_ ;_ * \-#,##0.00_ ;_ * &quot;-&quot;??_ ;_ @_ "/>
    <numFmt numFmtId="171" formatCode="_(&quot;$&quot;* #,##0.00_);_(&quot;$&quot;* \(#,##0.00\);_(&quot;$&quot;* &quot;-&quot;??_);_(@_)"/>
    <numFmt numFmtId="172" formatCode="_(&quot;$&quot;* #,##0_);_(&quot;$&quot;* \(#,##0\);_(&quot;$&quot;* &quot;-&quot;??_);_(@_)"/>
    <numFmt numFmtId="173" formatCode="_(&quot;$&quot;* #,##0.0_);_(&quot;$&quot;* \(#,##0.0\);_(&quot;$&quot;* &quot;-&quot;??_);_(@_)"/>
    <numFmt numFmtId="174" formatCode="[$-C0A]dd\-mmmm\-yy;@"/>
    <numFmt numFmtId="175" formatCode="_(&quot;$&quot;* #,##0.000_);_(&quot;$&quot;* \(#,##0.000\);_(&quot;$&quot;* &quot;-&quot;??_);_(@_)"/>
    <numFmt numFmtId="176" formatCode="0.000%"/>
    <numFmt numFmtId="177" formatCode="#,##0.0"/>
    <numFmt numFmtId="178" formatCode="_-* #,##0.00\ _€_-;\-* #,##0.00\ _€_-;_-* &quot;-&quot;??\ _€_-;_-@_-"/>
    <numFmt numFmtId="179" formatCode="_(&quot;$&quot;* #,##0_);_(&quot;$&quot;* \(#,##0\);_(&quot;$&quot;* &quot;-&quot;_);_(@_)"/>
    <numFmt numFmtId="180" formatCode="#,##0.00_ ;[Red]\-#,##0.00\ "/>
    <numFmt numFmtId="181" formatCode="_(&quot;$&quot;* #,##0.00_);_(&quot;$&quot;* \(#,##0.00\);_(&quot;$&quot;* &quot;-&quot;_);_(@_)"/>
    <numFmt numFmtId="182" formatCode="0.0%"/>
    <numFmt numFmtId="183" formatCode="_(* #,##0.00_);_(* \(#,##0.00\);_(* &quot;-&quot;??_);_(@_)"/>
    <numFmt numFmtId="184" formatCode="_(* #,##0_);_(* \(#,##0\);_(* &quot;-&quot;??_);_(@_)"/>
    <numFmt numFmtId="185" formatCode="_-* #,##0_-;\-* #,##0_-;_-* &quot;-&quot;??_-;_-@_-"/>
    <numFmt numFmtId="186" formatCode="_-[$$-409]* #,##0.00_ ;_-[$$-409]* \-#,##0.00\ ;_-[$$-409]* &quot;-&quot;??_ ;_-@_ "/>
    <numFmt numFmtId="187" formatCode="_-* #,##0.0\ _€_-;\-* #,##0.0\ _€_-;_-* &quot;-&quot;??\ _€_-;_-@_-"/>
    <numFmt numFmtId="188" formatCode="#.0\ &quot;MINIMO&quot;"/>
    <numFmt numFmtId="189" formatCode="0.000"/>
    <numFmt numFmtId="190" formatCode="_-&quot;$&quot;\ * #,##0_-;\-&quot;$&quot;\ * #,##0_-;_-&quot;$&quot;\ * &quot;-&quot;??_-;_-@_-"/>
    <numFmt numFmtId="191" formatCode="0#.00\ \L\t"/>
    <numFmt numFmtId="192" formatCode="_-[$$-240A]\ * #,##0.00_ ;_-[$$-240A]\ * \-#,##0.00\ ;_-[$$-240A]\ * &quot;-&quot;??_ ;_-@_ "/>
    <numFmt numFmtId="193" formatCode="_ * #,##0_ ;_ * \-#,##0_ ;_ * &quot;-&quot;??_ ;_ @_ "/>
    <numFmt numFmtId="194" formatCode="_-* #,##0\ _€_-;\-* #,##0\ _€_-;_-* &quot;-&quot;??\ _€_-;_-@_-"/>
    <numFmt numFmtId="195" formatCode="_ &quot;$&quot;\ * #,##0_ ;_ &quot;$&quot;\ * \-#,##0_ ;_ &quot;$&quot;\ * &quot;-&quot;_ ;_ @_ "/>
    <numFmt numFmtId="196" formatCode="&quot;$&quot;\ #,##0.00;[Red]&quot;$&quot;\ \-#,##0.00"/>
    <numFmt numFmtId="197" formatCode="&quot;$&quot;\ #,##0.00_);\(&quot;$&quot;\ #,##0.00\)"/>
    <numFmt numFmtId="198" formatCode="_-[$$-240A]* #,##0.00_-;\-[$$-240A]* #,##0.00_-;_-[$$-240A]* &quot;-&quot;??_-;_-@_-"/>
    <numFmt numFmtId="199" formatCode="_-* #,##0.00\ &quot;Pts&quot;_-;\-* #,##0.00\ &quot;Pts&quot;_-;_-* &quot;-&quot;??\ &quot;Pts&quot;_-;_-@_-"/>
    <numFmt numFmtId="200" formatCode="_([$$-240A]\ * #,##0.00_);_([$$-240A]\ * \(#,##0.00\);_([$$-240A]\ * &quot;-&quot;??_);_(@_)"/>
    <numFmt numFmtId="201" formatCode="_([$$-240A]\ * #,##0_);_([$$-240A]\ * \(#,##0\);_([$$-240A]\ * &quot;-&quot;??_);_(@_)"/>
    <numFmt numFmtId="202" formatCode="_ [$$-240A]\ * #,##0.00_ ;_ [$$-240A]\ * \-#,##0.00_ ;_ [$$-240A]\ * &quot;-&quot;??_ ;_ @_ "/>
    <numFmt numFmtId="203" formatCode="&quot;$&quot;\ #,##0_);\(&quot;$&quot;\ #,##0\)"/>
    <numFmt numFmtId="204" formatCode="&quot;$&quot;\ #,##0.0_);\(&quot;$&quot;\ #,##0.0\)"/>
    <numFmt numFmtId="205" formatCode="_-[$$-240A]\ * #,##0.00_-;\-[$$-240A]\ * #,##0.00_-;_-[$$-240A]\ * &quot;-&quot;??_-;_-@_-"/>
    <numFmt numFmtId="206" formatCode="_-[$$-240A]* #,##0_-;\-[$$-240A]* #,##0_-;_-[$$-240A]* &quot;-&quot;??_-;_-@_-"/>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name val="Arial"/>
      <family val="2"/>
    </font>
    <font>
      <sz val="10"/>
      <name val="Arial"/>
      <family val="2"/>
    </font>
    <font>
      <b/>
      <sz val="10"/>
      <name val="Arial"/>
      <family val="2"/>
    </font>
    <font>
      <sz val="8"/>
      <name val="Arial"/>
      <family val="2"/>
    </font>
    <font>
      <b/>
      <sz val="10"/>
      <name val="Arial"/>
      <family val="2"/>
    </font>
    <font>
      <sz val="12"/>
      <name val="Arial"/>
      <family val="2"/>
    </font>
    <font>
      <b/>
      <sz val="8"/>
      <name val="Arial"/>
      <family val="2"/>
    </font>
    <font>
      <vertAlign val="superscript"/>
      <sz val="8"/>
      <name val="Arial"/>
      <family val="2"/>
    </font>
    <font>
      <b/>
      <sz val="8"/>
      <name val="Arial"/>
      <family val="2"/>
    </font>
    <font>
      <sz val="10"/>
      <name val="Arial"/>
      <family val="2"/>
    </font>
    <font>
      <sz val="7"/>
      <name val="Arial"/>
      <family val="2"/>
    </font>
    <font>
      <sz val="6"/>
      <name val="Arial"/>
      <family val="2"/>
    </font>
    <font>
      <sz val="4"/>
      <name val="Arial"/>
      <family val="2"/>
    </font>
    <font>
      <u/>
      <sz val="8"/>
      <name val="Arial"/>
      <family val="2"/>
    </font>
    <font>
      <sz val="5"/>
      <name val="Arial"/>
      <family val="2"/>
    </font>
    <font>
      <b/>
      <sz val="9"/>
      <name val="Arial"/>
      <family val="2"/>
    </font>
    <font>
      <b/>
      <i/>
      <sz val="8"/>
      <name val="Arial"/>
      <family val="2"/>
    </font>
    <font>
      <b/>
      <sz val="14"/>
      <name val="Arial"/>
      <family val="2"/>
    </font>
    <font>
      <sz val="10"/>
      <name val="Arial"/>
      <family val="2"/>
    </font>
    <font>
      <b/>
      <u/>
      <sz val="10"/>
      <name val="Arial"/>
      <family val="2"/>
    </font>
    <font>
      <b/>
      <sz val="11"/>
      <color theme="1"/>
      <name val="Arial"/>
      <family val="2"/>
    </font>
    <font>
      <sz val="11"/>
      <color theme="1"/>
      <name val="Arial"/>
      <family val="2"/>
    </font>
    <font>
      <b/>
      <sz val="10"/>
      <color theme="1"/>
      <name val="Arial"/>
      <family val="2"/>
    </font>
    <font>
      <b/>
      <u/>
      <sz val="11"/>
      <color theme="1"/>
      <name val="Arial"/>
      <family val="2"/>
    </font>
    <font>
      <sz val="11"/>
      <name val="Arial Black"/>
      <family val="2"/>
    </font>
    <font>
      <sz val="9"/>
      <name val="Arial"/>
      <family val="2"/>
    </font>
    <font>
      <b/>
      <sz val="11"/>
      <color theme="1"/>
      <name val="Calibri"/>
      <family val="2"/>
      <scheme val="minor"/>
    </font>
    <font>
      <b/>
      <sz val="14"/>
      <color theme="1"/>
      <name val="Calibri"/>
      <family val="2"/>
      <scheme val="minor"/>
    </font>
    <font>
      <sz val="8"/>
      <color theme="1"/>
      <name val="Arial"/>
      <family val="2"/>
    </font>
    <font>
      <sz val="10"/>
      <color theme="1"/>
      <name val="Arial"/>
      <family val="2"/>
    </font>
    <font>
      <sz val="11"/>
      <color theme="1"/>
      <name val="ArialNarrow"/>
      <charset val="134"/>
    </font>
    <font>
      <sz val="11"/>
      <color rgb="FFFFFFFF"/>
      <name val="Calibri"/>
      <family val="2"/>
    </font>
    <font>
      <sz val="10"/>
      <color rgb="FF000000"/>
      <name val="Times New Roman"/>
      <family val="1"/>
    </font>
    <font>
      <sz val="10"/>
      <name val="Arial"/>
      <family val="2"/>
    </font>
    <font>
      <sz val="11"/>
      <color theme="1"/>
      <name val="Tahoma"/>
      <family val="2"/>
    </font>
    <font>
      <b/>
      <sz val="10"/>
      <name val="Arial"/>
      <family val="2"/>
    </font>
    <font>
      <sz val="11"/>
      <color theme="1"/>
      <name val="Arial"/>
      <family val="2"/>
    </font>
    <font>
      <sz val="10"/>
      <color theme="1"/>
      <name val="Arial"/>
      <family val="2"/>
    </font>
    <font>
      <sz val="10"/>
      <color rgb="FF000000"/>
      <name val="Arial"/>
      <family val="2"/>
    </font>
    <font>
      <b/>
      <sz val="9"/>
      <color indexed="81"/>
      <name val="Tahoma"/>
      <family val="2"/>
    </font>
    <font>
      <sz val="9"/>
      <color indexed="81"/>
      <name val="Tahoma"/>
      <family val="2"/>
    </font>
    <font>
      <sz val="11"/>
      <color indexed="8"/>
      <name val="Calibri"/>
      <family val="2"/>
    </font>
    <font>
      <b/>
      <sz val="11"/>
      <name val="Arial"/>
      <family val="2"/>
    </font>
    <font>
      <sz val="10"/>
      <color theme="0"/>
      <name val="Arial"/>
      <family val="2"/>
    </font>
    <font>
      <sz val="11"/>
      <name val="Arial"/>
      <family val="2"/>
    </font>
    <font>
      <sz val="10"/>
      <name val="Arial Narrow"/>
      <family val="2"/>
    </font>
    <font>
      <b/>
      <sz val="7"/>
      <name val="Arial"/>
      <family val="2"/>
    </font>
    <font>
      <sz val="12"/>
      <name val="Arial Narrow"/>
      <family val="2"/>
    </font>
    <font>
      <sz val="8"/>
      <name val="Arial Narrow"/>
      <family val="2"/>
    </font>
    <font>
      <b/>
      <sz val="8"/>
      <name val="Arial Narrow"/>
      <family val="2"/>
    </font>
    <font>
      <b/>
      <vertAlign val="superscript"/>
      <sz val="11"/>
      <name val="Arial"/>
      <family val="2"/>
    </font>
    <font>
      <sz val="9"/>
      <name val="Arial Narrow"/>
      <family val="2"/>
    </font>
    <font>
      <sz val="10"/>
      <name val="Geneva"/>
      <family val="2"/>
    </font>
    <font>
      <u/>
      <sz val="10"/>
      <color indexed="12"/>
      <name val="Arial"/>
      <family val="2"/>
    </font>
    <font>
      <u/>
      <sz val="11"/>
      <name val="Arial"/>
      <family val="2"/>
    </font>
    <font>
      <sz val="8"/>
      <color rgb="FF595959"/>
      <name val="Arial"/>
      <family val="2"/>
      <charset val="1"/>
    </font>
    <font>
      <b/>
      <sz val="8"/>
      <color rgb="FF595959"/>
      <name val="Arial"/>
      <family val="2"/>
      <charset val="1"/>
    </font>
    <font>
      <sz val="8"/>
      <name val="Arial"/>
      <family val="2"/>
      <charset val="1"/>
    </font>
    <font>
      <b/>
      <sz val="8"/>
      <name val="Arial"/>
      <family val="2"/>
      <charset val="1"/>
    </font>
    <font>
      <sz val="11"/>
      <name val="Arial Narrow"/>
      <family val="2"/>
    </font>
    <font>
      <b/>
      <u/>
      <sz val="11"/>
      <name val="Arial"/>
      <family val="2"/>
    </font>
  </fonts>
  <fills count="22">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indexed="22"/>
        <bgColor indexed="22"/>
      </patternFill>
    </fill>
    <fill>
      <patternFill patternType="solid">
        <fgColor rgb="FFFFFF99"/>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9" tint="0.79995117038483843"/>
        <bgColor indexed="64"/>
      </patternFill>
    </fill>
    <fill>
      <patternFill patternType="solid">
        <fgColor theme="2" tint="-9.9978637043366805E-2"/>
        <bgColor indexed="64"/>
      </patternFill>
    </fill>
    <fill>
      <patternFill patternType="solid">
        <fgColor theme="5" tint="0.79995117038483843"/>
        <bgColor indexed="64"/>
      </patternFill>
    </fill>
    <fill>
      <patternFill patternType="solid">
        <fgColor indexed="65"/>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indexed="9"/>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499984740745262"/>
        <bgColor indexed="64"/>
      </patternFill>
    </fill>
  </fills>
  <borders count="143">
    <border>
      <left/>
      <right/>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hair">
        <color auto="1"/>
      </left>
      <right style="hair">
        <color auto="1"/>
      </right>
      <top style="hair">
        <color auto="1"/>
      </top>
      <bottom style="hair">
        <color auto="1"/>
      </bottom>
      <diagonal/>
    </border>
    <border>
      <left style="hair">
        <color auto="1"/>
      </left>
      <right/>
      <top/>
      <bottom/>
      <diagonal/>
    </border>
    <border>
      <left style="hair">
        <color auto="1"/>
      </left>
      <right style="hair">
        <color auto="1"/>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right style="medium">
        <color indexed="64"/>
      </right>
      <top style="medium">
        <color indexed="64"/>
      </top>
      <bottom style="medium">
        <color indexed="64"/>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indexed="64"/>
      </left>
      <right style="thick">
        <color indexed="64"/>
      </right>
      <top/>
      <bottom style="thin">
        <color indexed="64"/>
      </bottom>
      <diagonal/>
    </border>
    <border>
      <left style="medium">
        <color rgb="FF000000"/>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medium">
        <color rgb="FF000000"/>
      </right>
      <top style="medium">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auto="1"/>
      </left>
      <right style="medium">
        <color rgb="FF000000"/>
      </right>
      <top style="medium">
        <color rgb="FF000000"/>
      </top>
      <bottom style="thin">
        <color auto="1"/>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bottom style="double">
        <color indexed="64"/>
      </bottom>
      <diagonal/>
    </border>
    <border>
      <left/>
      <right/>
      <top/>
      <bottom style="double">
        <color indexed="64"/>
      </bottom>
      <diagonal/>
    </border>
    <border>
      <left/>
      <right/>
      <top/>
      <bottom style="thick">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style="double">
        <color auto="1"/>
      </right>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style="double">
        <color auto="1"/>
      </right>
      <top/>
      <bottom style="double">
        <color auto="1"/>
      </bottom>
      <diagonal/>
    </border>
    <border>
      <left style="double">
        <color auto="1"/>
      </left>
      <right/>
      <top/>
      <bottom style="double">
        <color auto="1"/>
      </bottom>
      <diagonal/>
    </border>
    <border>
      <left style="double">
        <color indexed="64"/>
      </left>
      <right/>
      <top/>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style="double">
        <color indexed="64"/>
      </right>
      <top style="double">
        <color indexed="64"/>
      </top>
      <bottom/>
      <diagonal/>
    </border>
    <border>
      <left/>
      <right/>
      <top style="double">
        <color auto="1"/>
      </top>
      <bottom/>
      <diagonal/>
    </border>
    <border>
      <left style="double">
        <color indexed="64"/>
      </left>
      <right/>
      <top style="double">
        <color indexed="64"/>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style="thin">
        <color indexed="64"/>
      </right>
      <top style="medium">
        <color indexed="64"/>
      </top>
      <bottom style="medium">
        <color indexed="64"/>
      </bottom>
      <diagonal/>
    </border>
  </borders>
  <cellStyleXfs count="51">
    <xf numFmtId="0" fontId="0" fillId="0" borderId="0"/>
    <xf numFmtId="166" fontId="12" fillId="0" borderId="0" applyFont="0" applyFill="0" applyBorder="0" applyAlignment="0" applyProtection="0"/>
    <xf numFmtId="0" fontId="14" fillId="0" borderId="0"/>
    <xf numFmtId="9" fontId="22" fillId="0" borderId="0" applyFont="0" applyFill="0" applyBorder="0" applyAlignment="0" applyProtection="0"/>
    <xf numFmtId="171" fontId="31"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0" fontId="11" fillId="0" borderId="0"/>
    <xf numFmtId="166" fontId="11" fillId="0" borderId="0" applyFont="0" applyFill="0" applyBorder="0" applyAlignment="0" applyProtection="0"/>
    <xf numFmtId="9" fontId="11" fillId="0" borderId="0" applyFont="0" applyFill="0" applyBorder="0" applyAlignment="0" applyProtection="0"/>
    <xf numFmtId="0" fontId="10" fillId="0" borderId="0"/>
    <xf numFmtId="43" fontId="43" fillId="0" borderId="0" applyFont="0" applyFill="0" applyBorder="0" applyAlignment="0" applyProtection="0"/>
    <xf numFmtId="0" fontId="43" fillId="0" borderId="0"/>
    <xf numFmtId="0" fontId="9" fillId="0" borderId="0"/>
    <xf numFmtId="42" fontId="43" fillId="0" borderId="0" applyFont="0" applyFill="0" applyBorder="0" applyAlignment="0" applyProtection="0"/>
    <xf numFmtId="43" fontId="45" fillId="0" borderId="0" applyFont="0" applyFill="0" applyBorder="0" applyAlignment="0" applyProtection="0"/>
    <xf numFmtId="9" fontId="9" fillId="0" borderId="0" applyFont="0" applyFill="0" applyBorder="0" applyAlignment="0" applyProtection="0"/>
    <xf numFmtId="171" fontId="9" fillId="0" borderId="0" applyFont="0" applyFill="0" applyBorder="0" applyAlignment="0" applyProtection="0">
      <alignment vertical="center"/>
    </xf>
    <xf numFmtId="0" fontId="47" fillId="0" borderId="0"/>
    <xf numFmtId="178" fontId="15" fillId="11" borderId="76" applyBorder="0" applyAlignment="0">
      <alignment horizontal="center" vertical="center"/>
    </xf>
    <xf numFmtId="178" fontId="47" fillId="14" borderId="0" applyFont="0" applyBorder="0" applyAlignment="0" applyProtection="0"/>
    <xf numFmtId="0" fontId="6" fillId="0" borderId="0"/>
    <xf numFmtId="183" fontId="6" fillId="0" borderId="0" applyFont="0" applyFill="0" applyBorder="0" applyAlignment="0" applyProtection="0"/>
    <xf numFmtId="9" fontId="47" fillId="0" borderId="0" applyFont="0" applyFill="0" applyBorder="0" applyAlignment="0" applyProtection="0"/>
    <xf numFmtId="0" fontId="14" fillId="0" borderId="0"/>
    <xf numFmtId="9" fontId="6" fillId="0" borderId="0" applyFont="0" applyFill="0" applyBorder="0" applyAlignment="0" applyProtection="0"/>
    <xf numFmtId="183" fontId="54" fillId="0" borderId="0" applyFont="0" applyFill="0" applyBorder="0" applyAlignment="0" applyProtection="0"/>
    <xf numFmtId="0" fontId="5" fillId="0" borderId="0"/>
    <xf numFmtId="9" fontId="14" fillId="0" borderId="0" applyFont="0" applyFill="0" applyBorder="0" applyAlignment="0" applyProtection="0"/>
    <xf numFmtId="166" fontId="4" fillId="0" borderId="0" applyFont="0" applyFill="0" applyBorder="0" applyAlignment="0" applyProtection="0"/>
    <xf numFmtId="0" fontId="3" fillId="0" borderId="0"/>
    <xf numFmtId="165" fontId="3" fillId="0" borderId="0" applyFont="0" applyFill="0" applyBorder="0" applyAlignment="0" applyProtection="0"/>
    <xf numFmtId="0" fontId="2" fillId="0" borderId="0"/>
    <xf numFmtId="191" fontId="14" fillId="0" borderId="0" applyFont="0" applyFill="0" applyBorder="0" applyAlignment="0" applyProtection="0"/>
    <xf numFmtId="0" fontId="14" fillId="0" borderId="0"/>
    <xf numFmtId="0" fontId="14" fillId="0" borderId="0"/>
    <xf numFmtId="170" fontId="14" fillId="0" borderId="0" applyFont="0" applyFill="0" applyBorder="0" applyAlignment="0" applyProtection="0"/>
    <xf numFmtId="0" fontId="65" fillId="0" borderId="0"/>
    <xf numFmtId="0" fontId="66" fillId="0" borderId="0" applyNumberFormat="0" applyFill="0" applyBorder="0" applyAlignment="0" applyProtection="0">
      <alignment vertical="top"/>
      <protection locked="0"/>
    </xf>
    <xf numFmtId="0" fontId="1" fillId="0" borderId="0"/>
    <xf numFmtId="0" fontId="1" fillId="0" borderId="0"/>
    <xf numFmtId="0" fontId="14" fillId="0" borderId="0"/>
    <xf numFmtId="195" fontId="14" fillId="0" borderId="0" applyFont="0" applyFill="0" applyBorder="0" applyAlignment="0" applyProtection="0"/>
    <xf numFmtId="196" fontId="14" fillId="0" borderId="0" applyFont="0" applyFill="0" applyBorder="0" applyAlignment="0" applyProtection="0"/>
    <xf numFmtId="0" fontId="14" fillId="0" borderId="0"/>
    <xf numFmtId="0" fontId="14" fillId="0" borderId="0"/>
    <xf numFmtId="199" fontId="14" fillId="0" borderId="0" applyFont="0" applyFill="0" applyBorder="0" applyAlignment="0" applyProtection="0"/>
  </cellStyleXfs>
  <cellXfs count="1237">
    <xf numFmtId="0" fontId="0" fillId="0" borderId="0" xfId="0"/>
    <xf numFmtId="0" fontId="13" fillId="0" borderId="2" xfId="0" applyFont="1" applyBorder="1" applyAlignment="1">
      <alignment horizontal="centerContinuous"/>
    </xf>
    <xf numFmtId="0" fontId="0" fillId="0" borderId="3" xfId="0" applyBorder="1" applyAlignment="1">
      <alignment horizontal="centerContinuous"/>
    </xf>
    <xf numFmtId="0" fontId="0" fillId="0" borderId="4" xfId="0" applyBorder="1"/>
    <xf numFmtId="0" fontId="14" fillId="0" borderId="4" xfId="0" applyFont="1" applyBorder="1"/>
    <xf numFmtId="0" fontId="0" fillId="0" borderId="3" xfId="0" applyBorder="1"/>
    <xf numFmtId="0" fontId="16" fillId="0" borderId="6" xfId="0" applyFont="1" applyBorder="1" applyAlignment="1">
      <alignment horizontal="centerContinuous"/>
    </xf>
    <xf numFmtId="0" fontId="16" fillId="0" borderId="0" xfId="0" applyFont="1"/>
    <xf numFmtId="0" fontId="17" fillId="0" borderId="0" xfId="0" applyFont="1"/>
    <xf numFmtId="0" fontId="16" fillId="0" borderId="6" xfId="0" applyFont="1" applyBorder="1"/>
    <xf numFmtId="0" fontId="13" fillId="0" borderId="5" xfId="0" applyFont="1" applyBorder="1" applyAlignment="1">
      <alignment horizontal="centerContinuous"/>
    </xf>
    <xf numFmtId="0" fontId="18" fillId="0" borderId="0" xfId="0" applyFont="1"/>
    <xf numFmtId="0" fontId="17" fillId="0" borderId="5" xfId="0" applyFont="1" applyBorder="1" applyAlignment="1">
      <alignment horizontal="centerContinuous"/>
    </xf>
    <xf numFmtId="0" fontId="19" fillId="0" borderId="7" xfId="0" applyFont="1" applyBorder="1" applyAlignment="1">
      <alignment horizontal="centerContinuous"/>
    </xf>
    <xf numFmtId="0" fontId="16" fillId="0" borderId="8" xfId="0" applyFont="1" applyBorder="1" applyAlignment="1">
      <alignment horizontal="centerContinuous"/>
    </xf>
    <xf numFmtId="0" fontId="16" fillId="0" borderId="1" xfId="0" applyFont="1" applyBorder="1"/>
    <xf numFmtId="0" fontId="16" fillId="0" borderId="8" xfId="0" applyFont="1" applyBorder="1"/>
    <xf numFmtId="0" fontId="16" fillId="0" borderId="5" xfId="0" applyFont="1" applyBorder="1"/>
    <xf numFmtId="0" fontId="19" fillId="0" borderId="5" xfId="0" applyFont="1" applyBorder="1"/>
    <xf numFmtId="0" fontId="15" fillId="0" borderId="5" xfId="0" applyFont="1" applyBorder="1"/>
    <xf numFmtId="0" fontId="16" fillId="0" borderId="2" xfId="0" applyFont="1" applyBorder="1" applyAlignment="1">
      <alignment horizontal="centerContinuous"/>
    </xf>
    <xf numFmtId="0" fontId="16" fillId="0" borderId="9" xfId="0" applyFont="1" applyBorder="1" applyAlignment="1">
      <alignment horizontal="centerContinuous"/>
    </xf>
    <xf numFmtId="0" fontId="16" fillId="0" borderId="9" xfId="0" applyFont="1" applyBorder="1" applyAlignment="1">
      <alignment horizontal="center"/>
    </xf>
    <xf numFmtId="0" fontId="16" fillId="0" borderId="10" xfId="0" applyFont="1" applyBorder="1" applyAlignment="1">
      <alignment horizontal="center"/>
    </xf>
    <xf numFmtId="0" fontId="16" fillId="0" borderId="11" xfId="0" applyFont="1" applyBorder="1"/>
    <xf numFmtId="0" fontId="16" fillId="0" borderId="12" xfId="0" applyFont="1" applyBorder="1"/>
    <xf numFmtId="0" fontId="16" fillId="0" borderId="13" xfId="0" applyFont="1" applyBorder="1"/>
    <xf numFmtId="0" fontId="16" fillId="0" borderId="14" xfId="0" applyFont="1" applyBorder="1"/>
    <xf numFmtId="0" fontId="16" fillId="0" borderId="7" xfId="0" applyFont="1" applyBorder="1"/>
    <xf numFmtId="0" fontId="16" fillId="0" borderId="15" xfId="0" applyFont="1" applyBorder="1"/>
    <xf numFmtId="0" fontId="16" fillId="0" borderId="16" xfId="0" applyFont="1" applyBorder="1"/>
    <xf numFmtId="0" fontId="19" fillId="0" borderId="0" xfId="0" applyFont="1" applyAlignment="1">
      <alignment horizontal="center"/>
    </xf>
    <xf numFmtId="0" fontId="16" fillId="0" borderId="17" xfId="0" applyFont="1" applyBorder="1"/>
    <xf numFmtId="0" fontId="16" fillId="0" borderId="2" xfId="0" applyFont="1" applyBorder="1" applyAlignment="1">
      <alignment horizontal="center"/>
    </xf>
    <xf numFmtId="0" fontId="16" fillId="0" borderId="18" xfId="0" applyFont="1" applyBorder="1"/>
    <xf numFmtId="0" fontId="16" fillId="0" borderId="19" xfId="0" applyFont="1" applyBorder="1"/>
    <xf numFmtId="0" fontId="16" fillId="0" borderId="20" xfId="0" applyFont="1" applyBorder="1"/>
    <xf numFmtId="0" fontId="16" fillId="0" borderId="21" xfId="0" applyFont="1" applyBorder="1"/>
    <xf numFmtId="0" fontId="16" fillId="0" borderId="22" xfId="0" applyFont="1" applyBorder="1" applyAlignment="1">
      <alignment horizontal="center"/>
    </xf>
    <xf numFmtId="0" fontId="16" fillId="0" borderId="9" xfId="0" quotePrefix="1" applyFont="1" applyBorder="1" applyAlignment="1">
      <alignment horizontal="center"/>
    </xf>
    <xf numFmtId="0" fontId="16" fillId="0" borderId="0" xfId="0" applyFont="1" applyAlignment="1">
      <alignment horizontal="center"/>
    </xf>
    <xf numFmtId="0" fontId="19" fillId="0" borderId="0" xfId="0" applyFont="1" applyAlignment="1">
      <alignment horizontal="centerContinuous"/>
    </xf>
    <xf numFmtId="0" fontId="16" fillId="0" borderId="0" xfId="0" applyFont="1" applyAlignment="1">
      <alignment horizontal="centerContinuous"/>
    </xf>
    <xf numFmtId="0" fontId="16" fillId="0" borderId="4" xfId="0" applyFont="1" applyBorder="1" applyAlignment="1">
      <alignment horizontal="centerContinuous"/>
    </xf>
    <xf numFmtId="0" fontId="16" fillId="0" borderId="23" xfId="0" applyFont="1" applyBorder="1" applyAlignment="1">
      <alignment horizontal="centerContinuous"/>
    </xf>
    <xf numFmtId="0" fontId="16" fillId="0" borderId="23" xfId="0" applyFont="1" applyBorder="1" applyAlignment="1">
      <alignment horizontal="center"/>
    </xf>
    <xf numFmtId="0" fontId="16" fillId="0" borderId="4" xfId="0" applyFont="1" applyBorder="1" applyAlignment="1">
      <alignment horizontal="center"/>
    </xf>
    <xf numFmtId="0" fontId="16" fillId="0" borderId="24" xfId="0" applyFont="1" applyBorder="1"/>
    <xf numFmtId="0" fontId="16" fillId="0" borderId="25" xfId="0" applyFont="1" applyBorder="1"/>
    <xf numFmtId="0" fontId="16" fillId="0" borderId="26" xfId="0" applyFont="1" applyBorder="1"/>
    <xf numFmtId="0" fontId="0" fillId="0" borderId="5" xfId="0" applyBorder="1"/>
    <xf numFmtId="0" fontId="19" fillId="0" borderId="7" xfId="0" applyFont="1" applyBorder="1"/>
    <xf numFmtId="0" fontId="19" fillId="0" borderId="1" xfId="0" applyFont="1" applyBorder="1"/>
    <xf numFmtId="0" fontId="21" fillId="0" borderId="27" xfId="0" applyFont="1" applyBorder="1"/>
    <xf numFmtId="0" fontId="16" fillId="0" borderId="28" xfId="0" applyFont="1" applyBorder="1"/>
    <xf numFmtId="0" fontId="0" fillId="0" borderId="29" xfId="0" applyBorder="1"/>
    <xf numFmtId="0" fontId="21" fillId="0" borderId="30" xfId="0" applyFont="1" applyBorder="1"/>
    <xf numFmtId="0" fontId="19" fillId="0" borderId="32" xfId="0" applyFont="1" applyBorder="1"/>
    <xf numFmtId="0" fontId="16" fillId="0" borderId="27" xfId="0" applyFont="1" applyBorder="1"/>
    <xf numFmtId="0" fontId="16" fillId="0" borderId="29" xfId="0" applyFont="1" applyBorder="1"/>
    <xf numFmtId="0" fontId="16" fillId="0" borderId="30" xfId="0" applyFont="1" applyBorder="1"/>
    <xf numFmtId="0" fontId="14" fillId="0" borderId="0" xfId="0" applyFont="1"/>
    <xf numFmtId="166" fontId="0" fillId="0" borderId="0" xfId="1" applyFont="1"/>
    <xf numFmtId="167" fontId="16" fillId="0" borderId="13" xfId="1" applyNumberFormat="1" applyFont="1" applyBorder="1"/>
    <xf numFmtId="167" fontId="16" fillId="0" borderId="15" xfId="1" applyNumberFormat="1" applyFont="1" applyBorder="1"/>
    <xf numFmtId="167" fontId="16" fillId="0" borderId="14" xfId="0" applyNumberFormat="1" applyFont="1" applyBorder="1"/>
    <xf numFmtId="167" fontId="16" fillId="0" borderId="14" xfId="1" applyNumberFormat="1" applyFont="1" applyBorder="1"/>
    <xf numFmtId="167" fontId="16" fillId="0" borderId="8" xfId="1" applyNumberFormat="1" applyFont="1" applyBorder="1"/>
    <xf numFmtId="167" fontId="16" fillId="0" borderId="17" xfId="0" applyNumberFormat="1" applyFont="1" applyBorder="1"/>
    <xf numFmtId="0" fontId="13" fillId="0" borderId="4" xfId="0" applyFont="1" applyBorder="1" applyAlignment="1">
      <alignment horizontal="centerContinuous"/>
    </xf>
    <xf numFmtId="0" fontId="13" fillId="0" borderId="0" xfId="0" applyFont="1" applyAlignment="1">
      <alignment horizontal="centerContinuous"/>
    </xf>
    <xf numFmtId="0" fontId="17" fillId="0" borderId="0" xfId="0" applyFont="1" applyAlignment="1">
      <alignment horizontal="centerContinuous"/>
    </xf>
    <xf numFmtId="0" fontId="19" fillId="0" borderId="1" xfId="0" applyFont="1" applyBorder="1" applyAlignment="1">
      <alignment horizontal="centerContinuous"/>
    </xf>
    <xf numFmtId="0" fontId="21" fillId="0" borderId="28" xfId="0" applyFont="1" applyBorder="1"/>
    <xf numFmtId="0" fontId="15" fillId="0" borderId="0" xfId="0" applyFont="1"/>
    <xf numFmtId="0" fontId="16" fillId="0" borderId="33" xfId="0" applyFont="1" applyBorder="1" applyAlignment="1">
      <alignment horizontal="centerContinuous"/>
    </xf>
    <xf numFmtId="0" fontId="24" fillId="0" borderId="9" xfId="0" applyFont="1" applyBorder="1" applyAlignment="1">
      <alignment horizontal="center"/>
    </xf>
    <xf numFmtId="9" fontId="16" fillId="0" borderId="13" xfId="0" applyNumberFormat="1" applyFont="1" applyBorder="1" applyAlignment="1">
      <alignment horizontal="center"/>
    </xf>
    <xf numFmtId="0" fontId="25" fillId="0" borderId="34" xfId="0" applyFont="1" applyBorder="1" applyAlignment="1">
      <alignment horizontal="centerContinuous"/>
    </xf>
    <xf numFmtId="9" fontId="16" fillId="0" borderId="25" xfId="3" applyFont="1" applyBorder="1"/>
    <xf numFmtId="9" fontId="16" fillId="0" borderId="35" xfId="3" applyFont="1" applyBorder="1"/>
    <xf numFmtId="167" fontId="16" fillId="0" borderId="25" xfId="1" applyNumberFormat="1" applyFont="1" applyBorder="1"/>
    <xf numFmtId="167" fontId="16" fillId="0" borderId="1" xfId="1" applyNumberFormat="1" applyFont="1" applyBorder="1"/>
    <xf numFmtId="167" fontId="16" fillId="0" borderId="16" xfId="0" applyNumberFormat="1" applyFont="1" applyBorder="1"/>
    <xf numFmtId="0" fontId="15" fillId="0" borderId="5" xfId="0" applyFont="1" applyBorder="1" applyAlignment="1">
      <alignment horizontal="centerContinuous" vertical="justify"/>
    </xf>
    <xf numFmtId="0" fontId="15" fillId="0" borderId="0" xfId="0" applyFont="1" applyAlignment="1">
      <alignment horizontal="centerContinuous" vertical="justify"/>
    </xf>
    <xf numFmtId="0" fontId="16" fillId="0" borderId="6" xfId="0" applyFont="1" applyBorder="1" applyAlignment="1">
      <alignment horizontal="centerContinuous" vertical="justify"/>
    </xf>
    <xf numFmtId="168" fontId="26" fillId="0" borderId="0" xfId="0" applyNumberFormat="1" applyFont="1"/>
    <xf numFmtId="0" fontId="16" fillId="0" borderId="13" xfId="0" applyFont="1" applyBorder="1" applyAlignment="1">
      <alignment horizontal="center"/>
    </xf>
    <xf numFmtId="0" fontId="16" fillId="0" borderId="13" xfId="0" applyFont="1" applyBorder="1" applyAlignment="1">
      <alignment horizontal="center" vertical="center"/>
    </xf>
    <xf numFmtId="0" fontId="16" fillId="0" borderId="15" xfId="0" applyFont="1" applyBorder="1" applyAlignment="1">
      <alignment horizontal="center" vertical="center"/>
    </xf>
    <xf numFmtId="167" fontId="16" fillId="0" borderId="13" xfId="1" applyNumberFormat="1" applyFont="1" applyBorder="1" applyAlignment="1">
      <alignment horizontal="center"/>
    </xf>
    <xf numFmtId="0" fontId="0" fillId="0" borderId="4" xfId="0" applyBorder="1" applyAlignment="1">
      <alignment horizontal="center" vertical="center"/>
    </xf>
    <xf numFmtId="0" fontId="16" fillId="0" borderId="0" xfId="0" applyFont="1" applyAlignment="1">
      <alignment horizontal="center" vertical="center"/>
    </xf>
    <xf numFmtId="0" fontId="0" fillId="0" borderId="28" xfId="0" applyBorder="1" applyAlignment="1">
      <alignment horizontal="center" vertical="center"/>
    </xf>
    <xf numFmtId="0" fontId="16" fillId="0" borderId="9" xfId="0" applyFont="1" applyBorder="1" applyAlignment="1">
      <alignment horizontal="center" vertical="center"/>
    </xf>
    <xf numFmtId="0" fontId="16" fillId="0" borderId="20" xfId="0" applyFont="1" applyBorder="1" applyAlignment="1">
      <alignment horizontal="center" vertical="center"/>
    </xf>
    <xf numFmtId="0" fontId="16" fillId="0" borderId="10" xfId="0" applyFont="1" applyBorder="1" applyAlignment="1">
      <alignment horizontal="center" vertical="center"/>
    </xf>
    <xf numFmtId="0" fontId="16" fillId="0" borderId="23" xfId="0" applyFont="1" applyBorder="1" applyAlignment="1">
      <alignment horizontal="center" vertical="center"/>
    </xf>
    <xf numFmtId="9" fontId="16" fillId="0" borderId="13" xfId="3" applyFont="1" applyBorder="1" applyAlignment="1">
      <alignment horizontal="center" vertical="center"/>
    </xf>
    <xf numFmtId="9" fontId="16" fillId="0" borderId="15" xfId="3" applyFont="1" applyBorder="1" applyAlignment="1">
      <alignment horizontal="center" vertical="center"/>
    </xf>
    <xf numFmtId="0" fontId="19" fillId="0" borderId="1" xfId="0" applyFont="1" applyBorder="1" applyAlignment="1">
      <alignment horizontal="center" vertical="center"/>
    </xf>
    <xf numFmtId="0" fontId="0" fillId="0" borderId="0" xfId="0" applyAlignment="1">
      <alignment horizontal="center" vertical="center"/>
    </xf>
    <xf numFmtId="0" fontId="16" fillId="0" borderId="31" xfId="0" applyFont="1" applyBorder="1" applyAlignment="1">
      <alignment horizontal="left"/>
    </xf>
    <xf numFmtId="0" fontId="16" fillId="0" borderId="32" xfId="0" applyFont="1" applyBorder="1" applyAlignment="1">
      <alignment horizontal="left" vertical="top"/>
    </xf>
    <xf numFmtId="167" fontId="23" fillId="0" borderId="13" xfId="1" applyNumberFormat="1" applyFont="1" applyBorder="1" applyAlignment="1">
      <alignment horizontal="center" vertical="center"/>
    </xf>
    <xf numFmtId="167" fontId="16" fillId="0" borderId="13" xfId="0" applyNumberFormat="1" applyFont="1" applyBorder="1" applyAlignment="1">
      <alignment horizontal="center"/>
    </xf>
    <xf numFmtId="167" fontId="16" fillId="0" borderId="14" xfId="1" applyNumberFormat="1" applyFont="1" applyBorder="1" applyAlignment="1">
      <alignment horizontal="center"/>
    </xf>
    <xf numFmtId="0" fontId="19" fillId="0" borderId="30" xfId="0" applyFont="1" applyBorder="1" applyAlignment="1">
      <alignment horizontal="centerContinuous" vertical="justify"/>
    </xf>
    <xf numFmtId="0" fontId="21" fillId="0" borderId="31" xfId="0" applyFont="1" applyBorder="1" applyAlignment="1">
      <alignment horizontal="centerContinuous" vertical="justify"/>
    </xf>
    <xf numFmtId="0" fontId="16" fillId="0" borderId="31" xfId="0" applyFont="1" applyBorder="1" applyAlignment="1">
      <alignment horizontal="centerContinuous" vertical="justify"/>
    </xf>
    <xf numFmtId="167" fontId="16" fillId="0" borderId="17" xfId="1" applyNumberFormat="1" applyFont="1" applyBorder="1"/>
    <xf numFmtId="0" fontId="16" fillId="0" borderId="36" xfId="0" applyFont="1" applyBorder="1" applyAlignment="1">
      <alignment horizontal="center" vertical="center"/>
    </xf>
    <xf numFmtId="167" fontId="16" fillId="0" borderId="36" xfId="1" applyNumberFormat="1" applyFont="1" applyBorder="1" applyAlignment="1">
      <alignment horizontal="center" vertical="center"/>
    </xf>
    <xf numFmtId="0" fontId="16" fillId="0" borderId="36" xfId="0" applyFont="1" applyBorder="1" applyAlignment="1">
      <alignment horizontal="left" vertical="justify"/>
    </xf>
    <xf numFmtId="0" fontId="27" fillId="0" borderId="36" xfId="0" applyFont="1" applyBorder="1" applyAlignment="1">
      <alignment horizontal="center" vertical="justify"/>
    </xf>
    <xf numFmtId="167" fontId="23" fillId="0" borderId="36" xfId="1" applyNumberFormat="1" applyFont="1" applyBorder="1"/>
    <xf numFmtId="166" fontId="23" fillId="0" borderId="36" xfId="1" applyFont="1" applyBorder="1" applyAlignment="1">
      <alignment horizontal="center"/>
    </xf>
    <xf numFmtId="166" fontId="23" fillId="0" borderId="36" xfId="1" applyFont="1" applyBorder="1"/>
    <xf numFmtId="0" fontId="0" fillId="0" borderId="39" xfId="0" applyBorder="1"/>
    <xf numFmtId="0" fontId="0" fillId="0" borderId="37" xfId="0" applyBorder="1"/>
    <xf numFmtId="0" fontId="0" fillId="0" borderId="43" xfId="0" applyBorder="1"/>
    <xf numFmtId="167" fontId="23" fillId="0" borderId="38" xfId="1" applyNumberFormat="1" applyFont="1" applyFill="1" applyBorder="1"/>
    <xf numFmtId="166" fontId="23" fillId="0" borderId="38" xfId="1" applyFont="1" applyFill="1" applyBorder="1" applyAlignment="1">
      <alignment horizontal="center"/>
    </xf>
    <xf numFmtId="169" fontId="24" fillId="0" borderId="36" xfId="0" applyNumberFormat="1" applyFont="1" applyBorder="1" applyAlignment="1">
      <alignment horizontal="center" vertical="center"/>
    </xf>
    <xf numFmtId="169" fontId="0" fillId="0" borderId="0" xfId="0" applyNumberFormat="1" applyAlignment="1">
      <alignment horizontal="center"/>
    </xf>
    <xf numFmtId="0" fontId="15" fillId="0" borderId="40" xfId="0" applyFont="1" applyBorder="1"/>
    <xf numFmtId="167" fontId="28" fillId="0" borderId="41" xfId="0" applyNumberFormat="1" applyFont="1" applyBorder="1"/>
    <xf numFmtId="9" fontId="15" fillId="0" borderId="0" xfId="0" applyNumberFormat="1" applyFont="1"/>
    <xf numFmtId="167" fontId="15" fillId="0" borderId="42" xfId="0" applyNumberFormat="1" applyFont="1" applyBorder="1"/>
    <xf numFmtId="0" fontId="15" fillId="0" borderId="44" xfId="0" applyFont="1" applyBorder="1"/>
    <xf numFmtId="167" fontId="15" fillId="0" borderId="45" xfId="0" applyNumberFormat="1" applyFont="1" applyBorder="1"/>
    <xf numFmtId="0" fontId="29" fillId="2" borderId="36" xfId="0" applyFont="1" applyFill="1" applyBorder="1" applyAlignment="1">
      <alignment horizontal="center" vertical="justify"/>
    </xf>
    <xf numFmtId="0" fontId="19" fillId="0" borderId="31" xfId="0" applyFont="1" applyBorder="1" applyAlignment="1">
      <alignment horizontal="center" vertical="top"/>
    </xf>
    <xf numFmtId="0" fontId="19" fillId="0" borderId="32" xfId="0" applyFont="1" applyBorder="1" applyAlignment="1">
      <alignment horizontal="centerContinuous" vertical="justify"/>
    </xf>
    <xf numFmtId="4" fontId="16" fillId="0" borderId="36" xfId="0" applyNumberFormat="1" applyFont="1" applyBorder="1" applyAlignment="1">
      <alignment horizontal="center" vertical="center"/>
    </xf>
    <xf numFmtId="4" fontId="29" fillId="2" borderId="36" xfId="0" applyNumberFormat="1" applyFont="1" applyFill="1" applyBorder="1" applyAlignment="1">
      <alignment horizontal="center" vertical="justify"/>
    </xf>
    <xf numFmtId="4" fontId="15" fillId="0" borderId="40" xfId="0" applyNumberFormat="1" applyFont="1" applyBorder="1"/>
    <xf numFmtId="4" fontId="15" fillId="0" borderId="0" xfId="0" applyNumberFormat="1" applyFont="1"/>
    <xf numFmtId="4" fontId="15" fillId="0" borderId="44" xfId="0" applyNumberFormat="1" applyFont="1" applyBorder="1"/>
    <xf numFmtId="4" fontId="0" fillId="0" borderId="0" xfId="0" applyNumberFormat="1"/>
    <xf numFmtId="0" fontId="16" fillId="4" borderId="24" xfId="0" applyFont="1" applyFill="1" applyBorder="1" applyAlignment="1">
      <alignment horizontal="centerContinuous" vertical="justify"/>
    </xf>
    <xf numFmtId="0" fontId="16" fillId="0" borderId="16" xfId="0" applyFont="1" applyBorder="1" applyAlignment="1">
      <alignment horizontal="centerContinuous" vertical="justify"/>
    </xf>
    <xf numFmtId="0" fontId="16" fillId="3" borderId="0" xfId="0" applyFont="1" applyFill="1" applyAlignment="1">
      <alignment horizontal="center"/>
    </xf>
    <xf numFmtId="0" fontId="16" fillId="3" borderId="0" xfId="0" applyFont="1" applyFill="1"/>
    <xf numFmtId="0" fontId="16" fillId="0" borderId="3" xfId="0" applyFont="1" applyBorder="1"/>
    <xf numFmtId="0" fontId="16" fillId="0" borderId="11" xfId="0" applyFont="1" applyBorder="1" applyAlignment="1">
      <alignment horizontal="center"/>
    </xf>
    <xf numFmtId="10" fontId="16" fillId="0" borderId="6" xfId="3" applyNumberFormat="1" applyFont="1" applyBorder="1" applyAlignment="1">
      <alignment horizontal="center"/>
    </xf>
    <xf numFmtId="171" fontId="16" fillId="0" borderId="17" xfId="1" applyNumberFormat="1" applyFont="1" applyBorder="1"/>
    <xf numFmtId="172" fontId="16" fillId="0" borderId="11" xfId="0" applyNumberFormat="1" applyFont="1" applyBorder="1"/>
    <xf numFmtId="10" fontId="16" fillId="0" borderId="11" xfId="3" applyNumberFormat="1" applyFont="1" applyBorder="1" applyAlignment="1">
      <alignment horizontal="center"/>
    </xf>
    <xf numFmtId="9" fontId="16" fillId="0" borderId="11" xfId="3" applyFont="1" applyBorder="1"/>
    <xf numFmtId="171" fontId="16" fillId="0" borderId="17" xfId="1" applyNumberFormat="1" applyFont="1" applyBorder="1" applyAlignment="1">
      <alignment horizontal="center"/>
    </xf>
    <xf numFmtId="10" fontId="16" fillId="0" borderId="17" xfId="0" applyNumberFormat="1" applyFont="1" applyBorder="1"/>
    <xf numFmtId="171" fontId="16" fillId="0" borderId="11" xfId="1" applyNumberFormat="1" applyFont="1" applyBorder="1"/>
    <xf numFmtId="10" fontId="16" fillId="0" borderId="46" xfId="0" applyNumberFormat="1" applyFont="1" applyBorder="1"/>
    <xf numFmtId="171" fontId="16" fillId="0" borderId="24" xfId="1" applyNumberFormat="1" applyFont="1" applyBorder="1"/>
    <xf numFmtId="0" fontId="16" fillId="0" borderId="17" xfId="0" applyFont="1" applyBorder="1" applyAlignment="1">
      <alignment horizontal="center"/>
    </xf>
    <xf numFmtId="171" fontId="16" fillId="0" borderId="17" xfId="0" applyNumberFormat="1" applyFont="1" applyBorder="1"/>
    <xf numFmtId="171" fontId="16" fillId="0" borderId="0" xfId="1" applyNumberFormat="1" applyFont="1" applyBorder="1"/>
    <xf numFmtId="170" fontId="16" fillId="0" borderId="11" xfId="0" applyNumberFormat="1" applyFont="1" applyBorder="1" applyAlignment="1">
      <alignment horizontal="center"/>
    </xf>
    <xf numFmtId="9" fontId="16" fillId="0" borderId="17" xfId="3" applyFont="1" applyBorder="1" applyAlignment="1">
      <alignment horizontal="center"/>
    </xf>
    <xf numFmtId="0" fontId="16" fillId="0" borderId="11" xfId="3" applyNumberFormat="1" applyFont="1" applyBorder="1" applyAlignment="1">
      <alignment horizontal="center"/>
    </xf>
    <xf numFmtId="9" fontId="19" fillId="0" borderId="46" xfId="3" applyFont="1" applyBorder="1" applyAlignment="1">
      <alignment horizontal="center" vertical="center"/>
    </xf>
    <xf numFmtId="9" fontId="0" fillId="0" borderId="0" xfId="0" applyNumberFormat="1"/>
    <xf numFmtId="169" fontId="24" fillId="0" borderId="0" xfId="0" applyNumberFormat="1" applyFont="1" applyAlignment="1">
      <alignment horizontal="center" vertical="center"/>
    </xf>
    <xf numFmtId="166" fontId="23" fillId="0" borderId="38" xfId="1" applyFont="1" applyBorder="1"/>
    <xf numFmtId="167" fontId="23" fillId="0" borderId="38" xfId="1" applyNumberFormat="1" applyFont="1" applyBorder="1"/>
    <xf numFmtId="167" fontId="0" fillId="0" borderId="0" xfId="0" applyNumberFormat="1"/>
    <xf numFmtId="173" fontId="16" fillId="0" borderId="0" xfId="1" applyNumberFormat="1" applyFont="1" applyBorder="1"/>
    <xf numFmtId="173" fontId="16" fillId="0" borderId="17" xfId="0" applyNumberFormat="1" applyFont="1" applyBorder="1"/>
    <xf numFmtId="173" fontId="16" fillId="0" borderId="17" xfId="1" applyNumberFormat="1" applyFont="1" applyBorder="1" applyAlignment="1">
      <alignment horizontal="center"/>
    </xf>
    <xf numFmtId="0" fontId="21" fillId="0" borderId="30" xfId="0" applyFont="1" applyBorder="1" applyAlignment="1">
      <alignment horizontal="centerContinuous" vertical="justify"/>
    </xf>
    <xf numFmtId="166" fontId="23" fillId="0" borderId="0" xfId="1" applyFont="1" applyFill="1" applyBorder="1" applyAlignment="1">
      <alignment horizontal="center"/>
    </xf>
    <xf numFmtId="0" fontId="29" fillId="5" borderId="36" xfId="0" applyFont="1" applyFill="1" applyBorder="1" applyAlignment="1">
      <alignment horizontal="center" vertical="justify"/>
    </xf>
    <xf numFmtId="4" fontId="29" fillId="5" borderId="36" xfId="0" applyNumberFormat="1" applyFont="1" applyFill="1" applyBorder="1" applyAlignment="1">
      <alignment horizontal="center" vertical="justify"/>
    </xf>
    <xf numFmtId="0" fontId="16" fillId="0" borderId="39" xfId="0" applyFont="1" applyBorder="1" applyAlignment="1">
      <alignment horizontal="center" vertical="center"/>
    </xf>
    <xf numFmtId="0" fontId="16" fillId="0" borderId="40" xfId="0" applyFont="1" applyBorder="1" applyAlignment="1">
      <alignment horizontal="left" vertical="justify"/>
    </xf>
    <xf numFmtId="0" fontId="16" fillId="0" borderId="40" xfId="0" applyFont="1" applyBorder="1" applyAlignment="1">
      <alignment horizontal="center" vertical="center"/>
    </xf>
    <xf numFmtId="4" fontId="16" fillId="0" borderId="40" xfId="0" applyNumberFormat="1" applyFont="1" applyBorder="1" applyAlignment="1">
      <alignment horizontal="center" vertical="center"/>
    </xf>
    <xf numFmtId="167" fontId="16" fillId="0" borderId="40" xfId="1" applyNumberFormat="1" applyFont="1" applyBorder="1" applyAlignment="1">
      <alignment horizontal="center" vertical="center"/>
    </xf>
    <xf numFmtId="167" fontId="16" fillId="0" borderId="41" xfId="1" applyNumberFormat="1" applyFont="1" applyBorder="1" applyAlignment="1">
      <alignment horizontal="center" vertical="center"/>
    </xf>
    <xf numFmtId="166" fontId="23" fillId="0" borderId="0" xfId="1" applyFont="1" applyBorder="1"/>
    <xf numFmtId="167" fontId="23" fillId="0" borderId="0" xfId="1" applyNumberFormat="1" applyFont="1" applyBorder="1"/>
    <xf numFmtId="0" fontId="16" fillId="0" borderId="0" xfId="0" applyFont="1" applyAlignment="1">
      <alignment horizontal="left" vertical="justify"/>
    </xf>
    <xf numFmtId="4" fontId="16" fillId="0" borderId="0" xfId="0" applyNumberFormat="1" applyFont="1" applyAlignment="1">
      <alignment horizontal="center" vertical="center"/>
    </xf>
    <xf numFmtId="167" fontId="16" fillId="0" borderId="0" xfId="1" applyNumberFormat="1" applyFont="1" applyBorder="1" applyAlignment="1">
      <alignment horizontal="center" vertical="center"/>
    </xf>
    <xf numFmtId="0" fontId="16" fillId="0" borderId="47" xfId="0" applyFont="1" applyBorder="1" applyAlignment="1">
      <alignment horizontal="center" vertical="center"/>
    </xf>
    <xf numFmtId="0" fontId="19" fillId="0" borderId="40" xfId="0" applyFont="1" applyBorder="1" applyAlignment="1">
      <alignment horizontal="left" vertical="justify"/>
    </xf>
    <xf numFmtId="167" fontId="19" fillId="0" borderId="48" xfId="1" applyNumberFormat="1" applyFont="1" applyBorder="1" applyAlignment="1">
      <alignment horizontal="center" vertical="center"/>
    </xf>
    <xf numFmtId="0" fontId="19" fillId="0" borderId="40" xfId="0" applyFont="1" applyBorder="1" applyAlignment="1">
      <alignment horizontal="center" vertical="center"/>
    </xf>
    <xf numFmtId="4" fontId="19" fillId="0" borderId="40" xfId="0" applyNumberFormat="1" applyFont="1" applyBorder="1" applyAlignment="1">
      <alignment horizontal="center" vertical="center"/>
    </xf>
    <xf numFmtId="9" fontId="19" fillId="0" borderId="40" xfId="3" applyFont="1" applyBorder="1" applyAlignment="1">
      <alignment horizontal="center" vertical="center"/>
    </xf>
    <xf numFmtId="167" fontId="19" fillId="0" borderId="41" xfId="1" applyNumberFormat="1" applyFont="1" applyBorder="1" applyAlignment="1">
      <alignment horizontal="center" vertical="center"/>
    </xf>
    <xf numFmtId="0" fontId="19" fillId="0" borderId="49" xfId="0" applyFont="1" applyBorder="1" applyAlignment="1">
      <alignment horizontal="left" vertical="justify"/>
    </xf>
    <xf numFmtId="0" fontId="19" fillId="0" borderId="49" xfId="0" applyFont="1" applyBorder="1" applyAlignment="1">
      <alignment horizontal="center" vertical="center"/>
    </xf>
    <xf numFmtId="4" fontId="19" fillId="0" borderId="49" xfId="0" applyNumberFormat="1" applyFont="1" applyBorder="1" applyAlignment="1">
      <alignment horizontal="center" vertical="center"/>
    </xf>
    <xf numFmtId="9" fontId="19" fillId="0" borderId="49" xfId="3" applyFont="1" applyBorder="1" applyAlignment="1">
      <alignment horizontal="center" vertical="center"/>
    </xf>
    <xf numFmtId="0" fontId="13" fillId="0" borderId="0" xfId="0" applyFont="1" applyAlignment="1">
      <alignment horizontal="centerContinuous" vertical="justify"/>
    </xf>
    <xf numFmtId="4" fontId="13" fillId="0" borderId="0" xfId="0" applyNumberFormat="1" applyFont="1" applyAlignment="1">
      <alignment horizontal="centerContinuous" vertical="justify"/>
    </xf>
    <xf numFmtId="0" fontId="30" fillId="0" borderId="0" xfId="0" applyFont="1" applyAlignment="1">
      <alignment horizontal="centerContinuous" vertical="justify"/>
    </xf>
    <xf numFmtId="4" fontId="30" fillId="0" borderId="0" xfId="0" applyNumberFormat="1" applyFont="1" applyAlignment="1">
      <alignment horizontal="centerContinuous" vertical="justify"/>
    </xf>
    <xf numFmtId="0" fontId="19" fillId="0" borderId="49" xfId="0" applyFont="1" applyBorder="1" applyAlignment="1">
      <alignment horizontal="center" vertical="justify"/>
    </xf>
    <xf numFmtId="167" fontId="19" fillId="0" borderId="49" xfId="1" applyNumberFormat="1" applyFont="1" applyBorder="1" applyAlignment="1">
      <alignment horizontal="center" vertical="center"/>
    </xf>
    <xf numFmtId="173" fontId="16" fillId="0" borderId="11" xfId="1" applyNumberFormat="1" applyFont="1" applyBorder="1"/>
    <xf numFmtId="0" fontId="15" fillId="2" borderId="0" xfId="0" applyFont="1" applyFill="1" applyAlignment="1">
      <alignment horizontal="centerContinuous" vertical="justify"/>
    </xf>
    <xf numFmtId="4" fontId="15" fillId="2" borderId="0" xfId="0" applyNumberFormat="1" applyFont="1" applyFill="1" applyAlignment="1">
      <alignment horizontal="centerContinuous" vertical="justify"/>
    </xf>
    <xf numFmtId="0" fontId="32" fillId="0" borderId="0" xfId="0" applyFont="1"/>
    <xf numFmtId="174" fontId="0" fillId="2" borderId="0" xfId="0" applyNumberFormat="1" applyFill="1" applyAlignment="1">
      <alignment horizontal="center"/>
    </xf>
    <xf numFmtId="175" fontId="16" fillId="0" borderId="0" xfId="1" applyNumberFormat="1" applyFont="1" applyBorder="1"/>
    <xf numFmtId="0" fontId="33" fillId="0" borderId="0" xfId="11" applyFont="1" applyAlignment="1">
      <alignment horizontal="centerContinuous" vertical="justify"/>
    </xf>
    <xf numFmtId="0" fontId="34" fillId="0" borderId="0" xfId="11" applyFont="1"/>
    <xf numFmtId="0" fontId="34" fillId="0" borderId="0" xfId="11" applyFont="1" applyAlignment="1">
      <alignment horizontal="centerContinuous" vertical="justify"/>
    </xf>
    <xf numFmtId="0" fontId="34" fillId="0" borderId="50" xfId="11" applyFont="1" applyBorder="1" applyAlignment="1">
      <alignment horizontal="centerContinuous" vertical="justify"/>
    </xf>
    <xf numFmtId="0" fontId="34" fillId="0" borderId="51" xfId="11" applyFont="1" applyBorder="1" applyAlignment="1">
      <alignment horizontal="centerContinuous" vertical="justify"/>
    </xf>
    <xf numFmtId="0" fontId="34" fillId="0" borderId="52" xfId="11" applyFont="1" applyBorder="1" applyAlignment="1">
      <alignment horizontal="centerContinuous" vertical="justify"/>
    </xf>
    <xf numFmtId="0" fontId="35" fillId="0" borderId="53" xfId="11" applyFont="1" applyBorder="1" applyAlignment="1">
      <alignment horizontal="center" vertical="justify"/>
    </xf>
    <xf numFmtId="0" fontId="34" fillId="0" borderId="53" xfId="11" applyFont="1" applyBorder="1" applyAlignment="1">
      <alignment horizontal="center" vertical="center"/>
    </xf>
    <xf numFmtId="0" fontId="34" fillId="0" borderId="53" xfId="11" applyFont="1" applyBorder="1" applyAlignment="1">
      <alignment horizontal="left" vertical="justify"/>
    </xf>
    <xf numFmtId="0" fontId="34" fillId="0" borderId="53" xfId="11" applyFont="1" applyBorder="1"/>
    <xf numFmtId="2" fontId="34" fillId="0" borderId="53" xfId="11" applyNumberFormat="1" applyFont="1" applyBorder="1" applyAlignment="1">
      <alignment horizontal="center" vertical="center"/>
    </xf>
    <xf numFmtId="167" fontId="34" fillId="0" borderId="53" xfId="12" applyNumberFormat="1" applyFont="1" applyBorder="1" applyAlignment="1">
      <alignment horizontal="center" vertical="center"/>
    </xf>
    <xf numFmtId="10" fontId="34" fillId="0" borderId="0" xfId="13" applyNumberFormat="1" applyFont="1"/>
    <xf numFmtId="10" fontId="34" fillId="0" borderId="0" xfId="11" applyNumberFormat="1" applyFont="1"/>
    <xf numFmtId="2" fontId="34" fillId="0" borderId="0" xfId="11" applyNumberFormat="1" applyFont="1"/>
    <xf numFmtId="166" fontId="34" fillId="0" borderId="0" xfId="12" applyFont="1"/>
    <xf numFmtId="0" fontId="34" fillId="0" borderId="54" xfId="11" applyFont="1" applyBorder="1"/>
    <xf numFmtId="0" fontId="34" fillId="0" borderId="25" xfId="11" applyFont="1" applyBorder="1"/>
    <xf numFmtId="0" fontId="34" fillId="0" borderId="13" xfId="11" applyFont="1" applyBorder="1"/>
    <xf numFmtId="167" fontId="34" fillId="0" borderId="53" xfId="11" applyNumberFormat="1" applyFont="1" applyBorder="1"/>
    <xf numFmtId="176" fontId="34" fillId="0" borderId="0" xfId="11" applyNumberFormat="1" applyFont="1"/>
    <xf numFmtId="0" fontId="36" fillId="0" borderId="0" xfId="11" applyFont="1"/>
    <xf numFmtId="0" fontId="37" fillId="0" borderId="1" xfId="0" applyFont="1" applyBorder="1" applyAlignment="1">
      <alignment horizontal="centerContinuous" vertical="justify"/>
    </xf>
    <xf numFmtId="0" fontId="37" fillId="0" borderId="8" xfId="0" applyFont="1" applyBorder="1" applyAlignment="1">
      <alignment horizontal="centerContinuous" vertical="justify"/>
    </xf>
    <xf numFmtId="167" fontId="16" fillId="2" borderId="13" xfId="1" applyNumberFormat="1" applyFont="1" applyFill="1" applyBorder="1"/>
    <xf numFmtId="167" fontId="0" fillId="0" borderId="0" xfId="1" applyNumberFormat="1" applyFont="1"/>
    <xf numFmtId="0" fontId="37" fillId="2" borderId="1" xfId="0" applyFont="1" applyFill="1" applyBorder="1" applyAlignment="1">
      <alignment horizontal="centerContinuous" vertical="justify"/>
    </xf>
    <xf numFmtId="0" fontId="37" fillId="2" borderId="8" xfId="0" applyFont="1" applyFill="1" applyBorder="1" applyAlignment="1">
      <alignment horizontal="centerContinuous" vertical="justify"/>
    </xf>
    <xf numFmtId="4" fontId="16" fillId="0" borderId="16" xfId="0" applyNumberFormat="1" applyFont="1" applyBorder="1" applyAlignment="1">
      <alignment horizontal="centerContinuous" vertical="justify"/>
    </xf>
    <xf numFmtId="0" fontId="15" fillId="0" borderId="0" xfId="0" applyFont="1" applyAlignment="1">
      <alignment horizontal="center"/>
    </xf>
    <xf numFmtId="172" fontId="16" fillId="0" borderId="11" xfId="1" applyNumberFormat="1" applyFont="1" applyBorder="1"/>
    <xf numFmtId="172" fontId="16" fillId="0" borderId="17" xfId="0" applyNumberFormat="1" applyFont="1" applyBorder="1"/>
    <xf numFmtId="4" fontId="14" fillId="0" borderId="0" xfId="0" applyNumberFormat="1" applyFont="1"/>
    <xf numFmtId="169" fontId="14" fillId="0" borderId="0" xfId="0" applyNumberFormat="1" applyFont="1" applyAlignment="1">
      <alignment horizontal="center"/>
    </xf>
    <xf numFmtId="167" fontId="14" fillId="0" borderId="0" xfId="0" applyNumberFormat="1" applyFont="1"/>
    <xf numFmtId="0" fontId="14" fillId="0" borderId="39" xfId="0" applyFont="1" applyBorder="1"/>
    <xf numFmtId="0" fontId="14" fillId="0" borderId="37" xfId="0" applyFont="1" applyBorder="1"/>
    <xf numFmtId="0" fontId="14" fillId="0" borderId="43" xfId="0" applyFont="1" applyBorder="1"/>
    <xf numFmtId="0" fontId="23" fillId="0" borderId="0" xfId="0" applyFont="1"/>
    <xf numFmtId="167" fontId="16" fillId="6" borderId="13" xfId="1" applyNumberFormat="1" applyFont="1" applyFill="1" applyBorder="1"/>
    <xf numFmtId="0" fontId="16" fillId="0" borderId="31" xfId="0" applyFont="1" applyBorder="1" applyAlignment="1">
      <alignment horizontal="center" vertical="center"/>
    </xf>
    <xf numFmtId="0" fontId="21" fillId="0" borderId="0" xfId="0" applyFont="1"/>
    <xf numFmtId="174" fontId="15" fillId="2" borderId="0" xfId="0" applyNumberFormat="1" applyFont="1" applyFill="1" applyAlignment="1">
      <alignment horizontal="center"/>
    </xf>
    <xf numFmtId="164" fontId="14" fillId="0" borderId="0" xfId="0" applyNumberFormat="1" applyFont="1"/>
    <xf numFmtId="177" fontId="16" fillId="0" borderId="36" xfId="0" applyNumberFormat="1" applyFont="1" applyBorder="1" applyAlignment="1">
      <alignment horizontal="center" vertical="center"/>
    </xf>
    <xf numFmtId="167" fontId="16" fillId="0" borderId="36" xfId="1" applyNumberFormat="1" applyFont="1" applyFill="1" applyBorder="1" applyAlignment="1">
      <alignment horizontal="center" vertical="center"/>
    </xf>
    <xf numFmtId="0" fontId="0" fillId="0" borderId="0" xfId="0" applyAlignment="1">
      <alignment horizontal="center"/>
    </xf>
    <xf numFmtId="0" fontId="15" fillId="0" borderId="0" xfId="0" applyFont="1" applyAlignment="1">
      <alignment horizontal="left"/>
    </xf>
    <xf numFmtId="0" fontId="19" fillId="0" borderId="40" xfId="0" applyFont="1" applyBorder="1" applyAlignment="1">
      <alignment horizontal="center" vertical="justify"/>
    </xf>
    <xf numFmtId="167" fontId="19" fillId="0" borderId="40" xfId="1" applyNumberFormat="1" applyFont="1" applyBorder="1" applyAlignment="1">
      <alignment horizontal="center" vertical="center"/>
    </xf>
    <xf numFmtId="0" fontId="28" fillId="0" borderId="40" xfId="0" applyFont="1" applyBorder="1" applyAlignment="1">
      <alignment horizontal="left" vertical="justify"/>
    </xf>
    <xf numFmtId="0" fontId="38" fillId="0" borderId="40" xfId="0" applyFont="1" applyBorder="1" applyAlignment="1">
      <alignment horizontal="center" vertical="center"/>
    </xf>
    <xf numFmtId="4" fontId="38" fillId="0" borderId="40" xfId="0" applyNumberFormat="1" applyFont="1" applyBorder="1" applyAlignment="1">
      <alignment horizontal="center" vertical="center"/>
    </xf>
    <xf numFmtId="167" fontId="38" fillId="0" borderId="40" xfId="1" applyNumberFormat="1" applyFont="1" applyBorder="1" applyAlignment="1">
      <alignment horizontal="center" vertical="center"/>
    </xf>
    <xf numFmtId="0" fontId="28" fillId="0" borderId="40" xfId="0" applyFont="1" applyBorder="1" applyAlignment="1">
      <alignment horizontal="center" vertical="center"/>
    </xf>
    <xf numFmtId="4" fontId="28" fillId="0" borderId="40" xfId="0" applyNumberFormat="1" applyFont="1" applyBorder="1" applyAlignment="1">
      <alignment horizontal="center" vertical="center"/>
    </xf>
    <xf numFmtId="9" fontId="28" fillId="0" borderId="40" xfId="3" applyFont="1" applyBorder="1" applyAlignment="1">
      <alignment horizontal="center" vertical="center"/>
    </xf>
    <xf numFmtId="167" fontId="28" fillId="0" borderId="41" xfId="1" applyNumberFormat="1" applyFont="1" applyBorder="1" applyAlignment="1">
      <alignment horizontal="center" vertical="center"/>
    </xf>
    <xf numFmtId="0" fontId="28" fillId="0" borderId="49" xfId="0" applyFont="1" applyBorder="1" applyAlignment="1">
      <alignment horizontal="center" vertical="center"/>
    </xf>
    <xf numFmtId="4" fontId="28" fillId="0" borderId="49" xfId="0" applyNumberFormat="1" applyFont="1" applyBorder="1" applyAlignment="1">
      <alignment horizontal="center" vertical="center"/>
    </xf>
    <xf numFmtId="9" fontId="28" fillId="0" borderId="49" xfId="3" applyFont="1" applyBorder="1" applyAlignment="1">
      <alignment horizontal="center" vertical="center"/>
    </xf>
    <xf numFmtId="167" fontId="28" fillId="0" borderId="48" xfId="1" applyNumberFormat="1" applyFont="1" applyBorder="1" applyAlignment="1">
      <alignment horizontal="center" vertical="center"/>
    </xf>
    <xf numFmtId="0" fontId="15" fillId="7" borderId="0" xfId="0" applyFont="1" applyFill="1"/>
    <xf numFmtId="0" fontId="0" fillId="7" borderId="0" xfId="0" applyFill="1"/>
    <xf numFmtId="0" fontId="15" fillId="8" borderId="0" xfId="0" applyFont="1" applyFill="1"/>
    <xf numFmtId="0" fontId="0" fillId="8" borderId="0" xfId="0" applyFill="1"/>
    <xf numFmtId="0" fontId="15" fillId="8" borderId="0" xfId="0" applyFont="1" applyFill="1" applyAlignment="1">
      <alignment horizontal="centerContinuous" vertical="justify"/>
    </xf>
    <xf numFmtId="4" fontId="15" fillId="8" borderId="0" xfId="0" applyNumberFormat="1" applyFont="1" applyFill="1" applyAlignment="1">
      <alignment horizontal="centerContinuous" vertical="justify"/>
    </xf>
    <xf numFmtId="0" fontId="29" fillId="8" borderId="36" xfId="0" applyFont="1" applyFill="1" applyBorder="1" applyAlignment="1">
      <alignment horizontal="center" vertical="justify"/>
    </xf>
    <xf numFmtId="4" fontId="29" fillId="8" borderId="36" xfId="0" applyNumberFormat="1" applyFont="1" applyFill="1" applyBorder="1" applyAlignment="1">
      <alignment horizontal="center" vertical="justify"/>
    </xf>
    <xf numFmtId="174" fontId="14" fillId="8" borderId="0" xfId="0" applyNumberFormat="1" applyFont="1" applyFill="1" applyAlignment="1">
      <alignment horizontal="center"/>
    </xf>
    <xf numFmtId="0" fontId="29" fillId="7" borderId="36" xfId="0" applyFont="1" applyFill="1" applyBorder="1" applyAlignment="1">
      <alignment horizontal="center" vertical="justify"/>
    </xf>
    <xf numFmtId="4" fontId="29" fillId="7" borderId="36" xfId="0" applyNumberFormat="1" applyFont="1" applyFill="1" applyBorder="1" applyAlignment="1">
      <alignment horizontal="center" vertical="justify"/>
    </xf>
    <xf numFmtId="0" fontId="40" fillId="0" borderId="0" xfId="14" applyFont="1"/>
    <xf numFmtId="0" fontId="10" fillId="0" borderId="0" xfId="14"/>
    <xf numFmtId="0" fontId="39" fillId="0" borderId="53" xfId="14" applyFont="1" applyBorder="1"/>
    <xf numFmtId="0" fontId="10" fillId="0" borderId="53" xfId="14" applyBorder="1"/>
    <xf numFmtId="0" fontId="10" fillId="0" borderId="53" xfId="14" applyBorder="1" applyAlignment="1">
      <alignment horizontal="center"/>
    </xf>
    <xf numFmtId="0" fontId="39" fillId="9" borderId="53" xfId="14" applyFont="1" applyFill="1" applyBorder="1" applyAlignment="1">
      <alignment horizontal="center"/>
    </xf>
    <xf numFmtId="0" fontId="10" fillId="0" borderId="0" xfId="14" applyAlignment="1">
      <alignment horizontal="center"/>
    </xf>
    <xf numFmtId="0" fontId="10" fillId="0" borderId="0" xfId="14" applyAlignment="1">
      <alignment horizontal="center" vertical="center"/>
    </xf>
    <xf numFmtId="0" fontId="39" fillId="2" borderId="53" xfId="14" applyFont="1" applyFill="1" applyBorder="1" applyAlignment="1">
      <alignment horizontal="center"/>
    </xf>
    <xf numFmtId="0" fontId="39" fillId="9" borderId="0" xfId="14" applyFont="1" applyFill="1" applyAlignment="1">
      <alignment horizontal="center"/>
    </xf>
    <xf numFmtId="0" fontId="39" fillId="0" borderId="0" xfId="14" applyFont="1"/>
    <xf numFmtId="0" fontId="41" fillId="0" borderId="36" xfId="0" applyFont="1" applyBorder="1" applyAlignment="1">
      <alignment horizontal="left" vertical="justify"/>
    </xf>
    <xf numFmtId="167" fontId="41" fillId="0" borderId="36" xfId="1" applyNumberFormat="1" applyFont="1" applyBorder="1" applyAlignment="1">
      <alignment horizontal="center" vertical="center"/>
    </xf>
    <xf numFmtId="167" fontId="41" fillId="0" borderId="36" xfId="1" applyNumberFormat="1" applyFont="1" applyFill="1" applyBorder="1" applyAlignment="1">
      <alignment horizontal="center" vertical="center"/>
    </xf>
    <xf numFmtId="4" fontId="41" fillId="0" borderId="36" xfId="0" applyNumberFormat="1" applyFont="1" applyBorder="1" applyAlignment="1">
      <alignment horizontal="center" vertical="center"/>
    </xf>
    <xf numFmtId="0" fontId="38" fillId="0" borderId="47" xfId="0" applyFont="1" applyBorder="1" applyAlignment="1">
      <alignment horizontal="center" vertical="center"/>
    </xf>
    <xf numFmtId="0" fontId="28" fillId="0" borderId="49" xfId="0" applyFont="1" applyBorder="1" applyAlignment="1">
      <alignment horizontal="center" vertical="justify"/>
    </xf>
    <xf numFmtId="167" fontId="28" fillId="0" borderId="49" xfId="1" applyNumberFormat="1" applyFont="1" applyBorder="1" applyAlignment="1">
      <alignment horizontal="center" vertical="center"/>
    </xf>
    <xf numFmtId="0" fontId="38" fillId="0" borderId="39" xfId="0" applyFont="1" applyBorder="1" applyAlignment="1">
      <alignment horizontal="center" vertical="center"/>
    </xf>
    <xf numFmtId="0" fontId="28" fillId="0" borderId="40" xfId="0" applyFont="1" applyBorder="1" applyAlignment="1">
      <alignment horizontal="center" vertical="justify"/>
    </xf>
    <xf numFmtId="167" fontId="28" fillId="0" borderId="40" xfId="1" applyNumberFormat="1" applyFont="1" applyBorder="1" applyAlignment="1">
      <alignment horizontal="center" vertical="center"/>
    </xf>
    <xf numFmtId="167" fontId="28" fillId="10" borderId="48" xfId="1" applyNumberFormat="1" applyFont="1" applyFill="1" applyBorder="1" applyAlignment="1">
      <alignment horizontal="center" vertical="center"/>
    </xf>
    <xf numFmtId="0" fontId="28" fillId="10" borderId="49" xfId="0" applyFont="1" applyFill="1" applyBorder="1" applyAlignment="1">
      <alignment horizontal="left" vertical="justify"/>
    </xf>
    <xf numFmtId="178" fontId="42" fillId="6" borderId="0" xfId="15" applyNumberFormat="1" applyFont="1" applyFill="1" applyAlignment="1">
      <alignment horizontal="center" vertical="center"/>
    </xf>
    <xf numFmtId="0" fontId="42" fillId="6" borderId="0" xfId="16" applyFont="1" applyFill="1" applyAlignment="1">
      <alignment horizontal="left" vertical="center" wrapText="1"/>
    </xf>
    <xf numFmtId="0" fontId="42" fillId="6" borderId="0" xfId="16" applyFont="1" applyFill="1" applyAlignment="1">
      <alignment horizontal="center"/>
    </xf>
    <xf numFmtId="0" fontId="42" fillId="6" borderId="0" xfId="16" applyFont="1" applyFill="1" applyAlignment="1">
      <alignment horizontal="center" vertical="center"/>
    </xf>
    <xf numFmtId="0" fontId="42" fillId="6" borderId="0" xfId="16" applyFont="1" applyFill="1" applyAlignment="1">
      <alignment horizontal="right"/>
    </xf>
    <xf numFmtId="0" fontId="42" fillId="6" borderId="0" xfId="16" applyFont="1" applyFill="1"/>
    <xf numFmtId="0" fontId="42" fillId="0" borderId="0" xfId="16" applyFont="1"/>
    <xf numFmtId="179" fontId="15" fillId="2" borderId="59" xfId="18" applyNumberFormat="1" applyFont="1" applyFill="1" applyBorder="1" applyAlignment="1" applyProtection="1">
      <alignment horizontal="right" vertical="center"/>
    </xf>
    <xf numFmtId="4" fontId="44" fillId="0" borderId="26" xfId="16" applyNumberFormat="1" applyFont="1" applyBorder="1" applyAlignment="1">
      <alignment horizontal="justify" vertical="center"/>
    </xf>
    <xf numFmtId="0" fontId="15" fillId="0" borderId="18" xfId="17" applyFont="1" applyBorder="1" applyAlignment="1">
      <alignment horizontal="left" vertical="center" wrapText="1"/>
    </xf>
    <xf numFmtId="0" fontId="15" fillId="0" borderId="53" xfId="17" applyFont="1" applyBorder="1" applyAlignment="1">
      <alignment horizontal="center" vertical="center" wrapText="1"/>
    </xf>
    <xf numFmtId="0" fontId="15" fillId="0" borderId="54" xfId="17" applyFont="1" applyBorder="1" applyAlignment="1">
      <alignment horizontal="center" vertical="center" wrapText="1"/>
    </xf>
    <xf numFmtId="180" fontId="15" fillId="0" borderId="60" xfId="17" applyNumberFormat="1" applyFont="1" applyBorder="1" applyAlignment="1">
      <alignment horizontal="center" vertical="center"/>
    </xf>
    <xf numFmtId="0" fontId="14" fillId="0" borderId="18" xfId="17" applyFont="1" applyBorder="1" applyAlignment="1">
      <alignment horizontal="left" vertical="center" wrapText="1"/>
    </xf>
    <xf numFmtId="9" fontId="14" fillId="0" borderId="53" xfId="17" applyNumberFormat="1" applyFont="1" applyBorder="1" applyAlignment="1">
      <alignment horizontal="center" vertical="center" wrapText="1"/>
    </xf>
    <xf numFmtId="1" fontId="14" fillId="0" borderId="53" xfId="17" applyNumberFormat="1" applyFont="1" applyBorder="1" applyAlignment="1">
      <alignment horizontal="center" vertical="center" wrapText="1"/>
    </xf>
    <xf numFmtId="179" fontId="14" fillId="0" borderId="53" xfId="18" applyNumberFormat="1" applyFont="1" applyFill="1" applyBorder="1" applyAlignment="1">
      <alignment vertical="center" wrapText="1"/>
    </xf>
    <xf numFmtId="2" fontId="14" fillId="0" borderId="53" xfId="18" applyNumberFormat="1" applyFont="1" applyFill="1" applyBorder="1" applyAlignment="1">
      <alignment horizontal="center" vertical="center" wrapText="1"/>
    </xf>
    <xf numFmtId="0" fontId="14" fillId="0" borderId="53" xfId="17" applyFont="1" applyBorder="1" applyAlignment="1">
      <alignment horizontal="center" vertical="center" wrapText="1"/>
    </xf>
    <xf numFmtId="180" fontId="14" fillId="0" borderId="60" xfId="17" applyNumberFormat="1" applyFont="1" applyBorder="1" applyAlignment="1">
      <alignment horizontal="right" vertical="center"/>
    </xf>
    <xf numFmtId="180" fontId="15" fillId="0" borderId="60" xfId="17" applyNumberFormat="1" applyFont="1" applyBorder="1" applyAlignment="1">
      <alignment horizontal="right" vertical="center" wrapText="1"/>
    </xf>
    <xf numFmtId="0" fontId="15" fillId="0" borderId="53" xfId="17" applyFont="1" applyBorder="1" applyAlignment="1">
      <alignment horizontal="left" vertical="center" wrapText="1"/>
    </xf>
    <xf numFmtId="180" fontId="15" fillId="0" borderId="60" xfId="17" applyNumberFormat="1" applyFont="1" applyBorder="1" applyAlignment="1">
      <alignment horizontal="right" vertical="center"/>
    </xf>
    <xf numFmtId="0" fontId="15" fillId="0" borderId="18" xfId="17" applyFont="1" applyBorder="1" applyAlignment="1">
      <alignment horizontal="center" vertical="center" wrapText="1"/>
    </xf>
    <xf numFmtId="180" fontId="15" fillId="11" borderId="60" xfId="17" applyNumberFormat="1" applyFont="1" applyFill="1" applyBorder="1" applyAlignment="1">
      <alignment horizontal="right" vertical="center"/>
    </xf>
    <xf numFmtId="0" fontId="14" fillId="0" borderId="54" xfId="17" applyFont="1" applyBorder="1" applyAlignment="1">
      <alignment horizontal="center" vertical="center" wrapText="1"/>
    </xf>
    <xf numFmtId="0" fontId="14" fillId="0" borderId="13" xfId="17" applyFont="1" applyBorder="1" applyAlignment="1">
      <alignment horizontal="center" vertical="center" wrapText="1"/>
    </xf>
    <xf numFmtId="0" fontId="14" fillId="0" borderId="62" xfId="17" applyFont="1" applyBorder="1" applyAlignment="1">
      <alignment horizontal="left" vertical="center" wrapText="1"/>
    </xf>
    <xf numFmtId="0" fontId="14" fillId="0" borderId="27" xfId="17" applyFont="1" applyBorder="1" applyAlignment="1">
      <alignment horizontal="center" vertical="center" wrapText="1"/>
    </xf>
    <xf numFmtId="0" fontId="15" fillId="0" borderId="18" xfId="17" applyFont="1" applyBorder="1" applyAlignment="1">
      <alignment horizontal="center"/>
    </xf>
    <xf numFmtId="0" fontId="15" fillId="0" borderId="53" xfId="17" applyFont="1" applyBorder="1" applyAlignment="1">
      <alignment horizontal="center"/>
    </xf>
    <xf numFmtId="0" fontId="14" fillId="0" borderId="12" xfId="17" applyFont="1" applyBorder="1" applyAlignment="1">
      <alignment horizontal="left" vertical="center" wrapText="1"/>
    </xf>
    <xf numFmtId="0" fontId="15" fillId="0" borderId="53" xfId="17" applyFont="1" applyBorder="1" applyAlignment="1">
      <alignment horizontal="center" vertical="center"/>
    </xf>
    <xf numFmtId="10" fontId="14" fillId="13" borderId="63" xfId="20" applyNumberFormat="1" applyFont="1" applyFill="1" applyBorder="1" applyAlignment="1">
      <alignment horizontal="center" vertical="center" wrapText="1"/>
    </xf>
    <xf numFmtId="0" fontId="14" fillId="0" borderId="5" xfId="17" applyFont="1" applyBorder="1"/>
    <xf numFmtId="0" fontId="14" fillId="0" borderId="0" xfId="17" applyFont="1" applyAlignment="1">
      <alignment horizontal="center"/>
    </xf>
    <xf numFmtId="43" fontId="14" fillId="0" borderId="0" xfId="19" applyFont="1" applyBorder="1"/>
    <xf numFmtId="182" fontId="14" fillId="0" borderId="0" xfId="20" applyNumberFormat="1" applyFont="1" applyBorder="1" applyAlignment="1">
      <alignment horizontal="center"/>
    </xf>
    <xf numFmtId="183" fontId="14" fillId="0" borderId="6" xfId="17" applyNumberFormat="1" applyFont="1" applyBorder="1"/>
    <xf numFmtId="10" fontId="14" fillId="0" borderId="63" xfId="20" applyNumberFormat="1" applyFont="1" applyFill="1" applyBorder="1" applyAlignment="1">
      <alignment horizontal="center" vertical="center" wrapText="1"/>
    </xf>
    <xf numFmtId="0" fontId="15" fillId="0" borderId="60" xfId="17" applyFont="1" applyBorder="1" applyAlignment="1">
      <alignment horizontal="center"/>
    </xf>
    <xf numFmtId="171" fontId="42" fillId="0" borderId="0" xfId="21" applyFont="1" applyAlignment="1"/>
    <xf numFmtId="184" fontId="42" fillId="0" borderId="0" xfId="16" applyNumberFormat="1" applyFont="1"/>
    <xf numFmtId="185" fontId="42" fillId="0" borderId="0" xfId="16" applyNumberFormat="1" applyFont="1" applyAlignment="1">
      <alignment horizontal="right"/>
    </xf>
    <xf numFmtId="9" fontId="15" fillId="11" borderId="65" xfId="17" applyNumberFormat="1" applyFont="1" applyFill="1" applyBorder="1" applyAlignment="1">
      <alignment horizontal="center" vertical="center"/>
    </xf>
    <xf numFmtId="184" fontId="15" fillId="11" borderId="66" xfId="17" applyNumberFormat="1" applyFont="1" applyFill="1" applyBorder="1"/>
    <xf numFmtId="179" fontId="42" fillId="0" borderId="0" xfId="16" applyNumberFormat="1" applyFont="1"/>
    <xf numFmtId="185" fontId="42" fillId="0" borderId="0" xfId="16" applyNumberFormat="1" applyFont="1"/>
    <xf numFmtId="178" fontId="42" fillId="14" borderId="0" xfId="15" applyNumberFormat="1" applyFont="1" applyFill="1" applyAlignment="1">
      <alignment horizontal="center" vertical="center"/>
    </xf>
    <xf numFmtId="0" fontId="42" fillId="0" borderId="0" xfId="16" applyFont="1" applyAlignment="1">
      <alignment horizontal="left" vertical="center" wrapText="1"/>
    </xf>
    <xf numFmtId="0" fontId="42" fillId="0" borderId="0" xfId="16" applyFont="1" applyAlignment="1">
      <alignment horizontal="center"/>
    </xf>
    <xf numFmtId="0" fontId="42" fillId="0" borderId="0" xfId="16" applyFont="1" applyAlignment="1">
      <alignment horizontal="center" vertical="center"/>
    </xf>
    <xf numFmtId="0" fontId="42" fillId="0" borderId="0" xfId="16" applyFont="1" applyAlignment="1">
      <alignment horizontal="right"/>
    </xf>
    <xf numFmtId="0" fontId="14" fillId="0" borderId="0" xfId="0" applyFont="1" applyAlignment="1">
      <alignment horizontal="left"/>
    </xf>
    <xf numFmtId="4" fontId="14" fillId="0" borderId="0" xfId="0" applyNumberFormat="1" applyFont="1" applyAlignment="1">
      <alignment horizontal="left"/>
    </xf>
    <xf numFmtId="0" fontId="15" fillId="0" borderId="28" xfId="0" applyFont="1" applyBorder="1" applyAlignment="1">
      <alignment horizontal="left"/>
    </xf>
    <xf numFmtId="0" fontId="39" fillId="0" borderId="53" xfId="14" applyFont="1" applyBorder="1" applyAlignment="1">
      <alignment horizontal="center"/>
    </xf>
    <xf numFmtId="0" fontId="39" fillId="9" borderId="63" xfId="14" applyFont="1" applyFill="1" applyBorder="1" applyAlignment="1">
      <alignment horizontal="center"/>
    </xf>
    <xf numFmtId="0" fontId="15" fillId="15" borderId="17" xfId="0" applyFont="1" applyFill="1" applyBorder="1" applyAlignment="1">
      <alignment horizontal="center" vertical="center"/>
    </xf>
    <xf numFmtId="0" fontId="8" fillId="0" borderId="53" xfId="14" applyFont="1" applyBorder="1"/>
    <xf numFmtId="0" fontId="39" fillId="0" borderId="53" xfId="14" applyFont="1" applyBorder="1" applyAlignment="1">
      <alignment horizontal="center" vertical="center"/>
    </xf>
    <xf numFmtId="0" fontId="7" fillId="0" borderId="53" xfId="14" applyFont="1" applyBorder="1"/>
    <xf numFmtId="0" fontId="49" fillId="0" borderId="0" xfId="22" applyFont="1"/>
    <xf numFmtId="0" fontId="49" fillId="0" borderId="0" xfId="22" applyFont="1" applyAlignment="1">
      <alignment horizontal="center" vertical="center" wrapText="1"/>
    </xf>
    <xf numFmtId="178" fontId="48" fillId="11" borderId="77" xfId="23" applyFont="1" applyBorder="1" applyAlignment="1">
      <alignment horizontal="center" vertical="center" wrapText="1"/>
    </xf>
    <xf numFmtId="178" fontId="48" fillId="11" borderId="78" xfId="23" applyFont="1" applyBorder="1" applyAlignment="1">
      <alignment horizontal="center" vertical="center" wrapText="1"/>
    </xf>
    <xf numFmtId="178" fontId="48" fillId="11" borderId="78" xfId="23" applyFont="1" applyBorder="1" applyAlignment="1">
      <alignment horizontal="center" vertical="center"/>
    </xf>
    <xf numFmtId="186" fontId="48" fillId="11" borderId="78" xfId="23" applyNumberFormat="1" applyFont="1" applyBorder="1" applyAlignment="1">
      <alignment horizontal="center" vertical="center" wrapText="1"/>
    </xf>
    <xf numFmtId="186" fontId="48" fillId="11" borderId="79" xfId="23" applyNumberFormat="1" applyFont="1" applyBorder="1" applyAlignment="1">
      <alignment horizontal="center" vertical="center" wrapText="1"/>
    </xf>
    <xf numFmtId="187" fontId="46" fillId="14" borderId="80" xfId="24" applyNumberFormat="1" applyFont="1" applyBorder="1" applyAlignment="1">
      <alignment horizontal="left" vertical="center"/>
    </xf>
    <xf numFmtId="0" fontId="46" fillId="0" borderId="80" xfId="22" applyFont="1" applyBorder="1" applyAlignment="1">
      <alignment horizontal="left" vertical="center" wrapText="1"/>
    </xf>
    <xf numFmtId="0" fontId="50" fillId="0" borderId="80" xfId="22" applyFont="1" applyBorder="1" applyAlignment="1">
      <alignment horizontal="center" vertical="center"/>
    </xf>
    <xf numFmtId="186" fontId="50" fillId="0" borderId="81" xfId="22" applyNumberFormat="1" applyFont="1" applyBorder="1" applyAlignment="1">
      <alignment horizontal="center" vertical="center"/>
    </xf>
    <xf numFmtId="0" fontId="49" fillId="0" borderId="80" xfId="22" applyFont="1" applyBorder="1" applyAlignment="1">
      <alignment horizontal="center" vertical="center"/>
    </xf>
    <xf numFmtId="187" fontId="46" fillId="14" borderId="61" xfId="24" applyNumberFormat="1" applyFont="1" applyBorder="1" applyAlignment="1">
      <alignment horizontal="center" vertical="center"/>
    </xf>
    <xf numFmtId="0" fontId="46" fillId="0" borderId="61" xfId="22" applyFont="1" applyBorder="1" applyAlignment="1">
      <alignment horizontal="left" vertical="center" wrapText="1"/>
    </xf>
    <xf numFmtId="0" fontId="50" fillId="0" borderId="61" xfId="22" applyFont="1" applyBorder="1" applyAlignment="1">
      <alignment horizontal="center" vertical="center"/>
    </xf>
    <xf numFmtId="0" fontId="49" fillId="0" borderId="61" xfId="22" applyFont="1" applyBorder="1" applyAlignment="1">
      <alignment horizontal="center" vertical="center"/>
    </xf>
    <xf numFmtId="0" fontId="46" fillId="0" borderId="61" xfId="22" applyFont="1" applyBorder="1" applyAlignment="1">
      <alignment horizontal="left" vertical="center"/>
    </xf>
    <xf numFmtId="186" fontId="50" fillId="16" borderId="81" xfId="22" applyNumberFormat="1" applyFont="1" applyFill="1" applyBorder="1" applyAlignment="1">
      <alignment horizontal="center" vertical="center"/>
    </xf>
    <xf numFmtId="0" fontId="46" fillId="0" borderId="61" xfId="25" applyFont="1" applyBorder="1" applyAlignment="1">
      <alignment horizontal="left" vertical="center"/>
    </xf>
    <xf numFmtId="0" fontId="51" fillId="0" borderId="61" xfId="22" applyFont="1" applyBorder="1" applyAlignment="1">
      <alignment horizontal="left" vertical="center"/>
    </xf>
    <xf numFmtId="0" fontId="51" fillId="0" borderId="61" xfId="22" applyFont="1" applyBorder="1" applyAlignment="1">
      <alignment horizontal="center" vertical="center"/>
    </xf>
    <xf numFmtId="0" fontId="50" fillId="0" borderId="61" xfId="22" applyFont="1" applyBorder="1" applyAlignment="1">
      <alignment horizontal="left" vertical="center"/>
    </xf>
    <xf numFmtId="186" fontId="50" fillId="0" borderId="82" xfId="22" applyNumberFormat="1" applyFont="1" applyBorder="1" applyAlignment="1">
      <alignment horizontal="center" vertical="center"/>
    </xf>
    <xf numFmtId="186" fontId="49" fillId="0" borderId="61" xfId="22" applyNumberFormat="1" applyFont="1" applyBorder="1" applyAlignment="1">
      <alignment horizontal="center" vertical="center"/>
    </xf>
    <xf numFmtId="186" fontId="50" fillId="0" borderId="83" xfId="22" applyNumberFormat="1" applyFont="1" applyBorder="1" applyAlignment="1">
      <alignment horizontal="center" vertical="center"/>
    </xf>
    <xf numFmtId="0" fontId="50" fillId="0" borderId="84" xfId="22" applyFont="1" applyBorder="1" applyAlignment="1">
      <alignment horizontal="center" vertical="center"/>
    </xf>
    <xf numFmtId="0" fontId="46" fillId="0" borderId="85" xfId="22" applyFont="1" applyBorder="1" applyAlignment="1">
      <alignment horizontal="left" vertical="center"/>
    </xf>
    <xf numFmtId="0" fontId="50" fillId="0" borderId="85" xfId="22" applyFont="1" applyBorder="1" applyAlignment="1">
      <alignment horizontal="center" vertical="center"/>
    </xf>
    <xf numFmtId="0" fontId="50" fillId="0" borderId="86" xfId="22" applyFont="1" applyBorder="1" applyAlignment="1">
      <alignment horizontal="left" vertical="center"/>
    </xf>
    <xf numFmtId="0" fontId="49" fillId="0" borderId="0" xfId="22" applyFont="1" applyAlignment="1">
      <alignment horizontal="center" vertical="center"/>
    </xf>
    <xf numFmtId="0" fontId="50" fillId="0" borderId="0" xfId="22" applyFont="1" applyAlignment="1">
      <alignment horizontal="left" vertical="center"/>
    </xf>
    <xf numFmtId="186" fontId="49" fillId="0" borderId="0" xfId="22" applyNumberFormat="1" applyFont="1" applyAlignment="1">
      <alignment horizontal="center" vertical="center"/>
    </xf>
    <xf numFmtId="0" fontId="42" fillId="0" borderId="0" xfId="22" applyFont="1"/>
    <xf numFmtId="0" fontId="15" fillId="0" borderId="93" xfId="22" applyFont="1" applyBorder="1" applyAlignment="1">
      <alignment vertical="center" wrapText="1"/>
    </xf>
    <xf numFmtId="183" fontId="15" fillId="0" borderId="94" xfId="26" applyFont="1" applyBorder="1" applyAlignment="1">
      <alignment horizontal="center" vertical="center"/>
    </xf>
    <xf numFmtId="0" fontId="46" fillId="0" borderId="0" xfId="22" applyFont="1" applyAlignment="1">
      <alignment vertical="center"/>
    </xf>
    <xf numFmtId="43" fontId="46" fillId="0" borderId="0" xfId="22" applyNumberFormat="1" applyFont="1" applyAlignment="1">
      <alignment vertical="center"/>
    </xf>
    <xf numFmtId="0" fontId="14" fillId="0" borderId="0" xfId="22" applyFont="1" applyAlignment="1">
      <alignment vertical="center"/>
    </xf>
    <xf numFmtId="0" fontId="15" fillId="0" borderId="95" xfId="22" applyFont="1" applyBorder="1" applyAlignment="1">
      <alignment vertical="center"/>
    </xf>
    <xf numFmtId="183" fontId="15" fillId="0" borderId="96" xfId="26" applyFont="1" applyBorder="1" applyAlignment="1">
      <alignment horizontal="center" vertical="center"/>
    </xf>
    <xf numFmtId="43" fontId="14" fillId="0" borderId="0" xfId="22" applyNumberFormat="1" applyFont="1" applyAlignment="1">
      <alignment vertical="center"/>
    </xf>
    <xf numFmtId="0" fontId="14" fillId="0" borderId="0" xfId="22" applyFont="1" applyAlignment="1">
      <alignment horizontal="center" vertical="center"/>
    </xf>
    <xf numFmtId="0" fontId="15" fillId="0" borderId="0" xfId="22" applyFont="1" applyAlignment="1">
      <alignment horizontal="center" vertical="center"/>
    </xf>
    <xf numFmtId="0" fontId="15" fillId="17" borderId="54" xfId="22" applyFont="1" applyFill="1" applyBorder="1" applyAlignment="1">
      <alignment vertical="center"/>
    </xf>
    <xf numFmtId="0" fontId="15" fillId="17" borderId="13" xfId="22" applyFont="1" applyFill="1" applyBorder="1" applyAlignment="1">
      <alignment horizontal="center" vertical="center"/>
    </xf>
    <xf numFmtId="0" fontId="14" fillId="17" borderId="53" xfId="22" applyFont="1" applyFill="1" applyBorder="1" applyAlignment="1">
      <alignment vertical="center"/>
    </xf>
    <xf numFmtId="0" fontId="15" fillId="17" borderId="53" xfId="22" applyFont="1" applyFill="1" applyBorder="1" applyAlignment="1">
      <alignment horizontal="center" vertical="center"/>
    </xf>
    <xf numFmtId="0" fontId="15" fillId="17" borderId="53" xfId="22" applyFont="1" applyFill="1" applyBorder="1" applyAlignment="1">
      <alignment vertical="center"/>
    </xf>
    <xf numFmtId="0" fontId="14" fillId="0" borderId="53" xfId="22" applyFont="1" applyBorder="1" applyAlignment="1">
      <alignment vertical="center" wrapText="1"/>
    </xf>
    <xf numFmtId="0" fontId="14" fillId="0" borderId="53" xfId="22" applyFont="1" applyBorder="1" applyAlignment="1">
      <alignment horizontal="center" vertical="center"/>
    </xf>
    <xf numFmtId="178" fontId="14" fillId="0" borderId="53" xfId="24" applyFont="1" applyFill="1" applyBorder="1" applyAlignment="1">
      <alignment vertical="center"/>
    </xf>
    <xf numFmtId="0" fontId="14" fillId="0" borderId="53" xfId="22" applyFont="1" applyBorder="1" applyAlignment="1">
      <alignment vertical="center"/>
    </xf>
    <xf numFmtId="178" fontId="14" fillId="14" borderId="53" xfId="24" applyFont="1" applyBorder="1" applyAlignment="1">
      <alignment horizontal="center" vertical="center"/>
    </xf>
    <xf numFmtId="9" fontId="14" fillId="0" borderId="53" xfId="22" applyNumberFormat="1" applyFont="1" applyBorder="1" applyAlignment="1">
      <alignment vertical="center"/>
    </xf>
    <xf numFmtId="178" fontId="15" fillId="0" borderId="53" xfId="24" applyFont="1" applyFill="1" applyBorder="1" applyAlignment="1">
      <alignment vertical="center"/>
    </xf>
    <xf numFmtId="10" fontId="14" fillId="0" borderId="53" xfId="27" applyNumberFormat="1" applyFont="1" applyBorder="1" applyAlignment="1">
      <alignment horizontal="center" vertical="center"/>
    </xf>
    <xf numFmtId="10" fontId="14" fillId="0" borderId="53" xfId="27" applyNumberFormat="1" applyFont="1" applyFill="1" applyBorder="1" applyAlignment="1">
      <alignment vertical="center"/>
    </xf>
    <xf numFmtId="9" fontId="14" fillId="0" borderId="53" xfId="22" applyNumberFormat="1" applyFont="1" applyBorder="1" applyAlignment="1">
      <alignment horizontal="center" vertical="center"/>
    </xf>
    <xf numFmtId="182" fontId="14" fillId="0" borderId="53" xfId="22" applyNumberFormat="1" applyFont="1" applyBorder="1" applyAlignment="1">
      <alignment horizontal="center" vertical="center"/>
    </xf>
    <xf numFmtId="10" fontId="14" fillId="0" borderId="53" xfId="22" applyNumberFormat="1" applyFont="1" applyBorder="1" applyAlignment="1">
      <alignment horizontal="center" vertical="center"/>
    </xf>
    <xf numFmtId="10" fontId="14" fillId="0" borderId="53" xfId="27" applyNumberFormat="1" applyFont="1" applyFill="1" applyBorder="1" applyAlignment="1">
      <alignment horizontal="center" vertical="center"/>
    </xf>
    <xf numFmtId="10" fontId="14" fillId="0" borderId="53" xfId="27" applyNumberFormat="1" applyFont="1" applyFill="1" applyBorder="1" applyAlignment="1">
      <alignment horizontal="right" vertical="center"/>
    </xf>
    <xf numFmtId="178" fontId="14" fillId="0" borderId="53" xfId="24" applyFont="1" applyFill="1" applyBorder="1" applyAlignment="1">
      <alignment horizontal="center" vertical="center"/>
    </xf>
    <xf numFmtId="0" fontId="14" fillId="17" borderId="53" xfId="22" applyFont="1" applyFill="1" applyBorder="1" applyAlignment="1">
      <alignment horizontal="center" vertical="center"/>
    </xf>
    <xf numFmtId="183" fontId="15" fillId="17" borderId="53" xfId="22" applyNumberFormat="1" applyFont="1" applyFill="1" applyBorder="1" applyAlignment="1">
      <alignment vertical="center"/>
    </xf>
    <xf numFmtId="9" fontId="15" fillId="17" borderId="53" xfId="22" applyNumberFormat="1" applyFont="1" applyFill="1" applyBorder="1" applyAlignment="1">
      <alignment vertical="center"/>
    </xf>
    <xf numFmtId="178" fontId="42" fillId="0" borderId="0" xfId="24" applyFont="1" applyFill="1" applyAlignment="1">
      <alignment horizontal="center" vertical="center"/>
    </xf>
    <xf numFmtId="0" fontId="42" fillId="0" borderId="0" xfId="22" applyFont="1" applyAlignment="1">
      <alignment horizontal="center" vertical="center" wrapText="1"/>
    </xf>
    <xf numFmtId="0" fontId="42" fillId="0" borderId="0" xfId="22" applyFont="1" applyAlignment="1">
      <alignment horizontal="center"/>
    </xf>
    <xf numFmtId="43" fontId="42" fillId="0" borderId="0" xfId="22" applyNumberFormat="1" applyFont="1" applyAlignment="1">
      <alignment horizontal="center" vertical="center"/>
    </xf>
    <xf numFmtId="0" fontId="42" fillId="0" borderId="0" xfId="22" applyFont="1" applyAlignment="1">
      <alignment horizontal="center" vertical="center"/>
    </xf>
    <xf numFmtId="0" fontId="42" fillId="0" borderId="0" xfId="22" applyFont="1" applyAlignment="1">
      <alignment horizontal="right"/>
    </xf>
    <xf numFmtId="0" fontId="42" fillId="0" borderId="0" xfId="22" applyFont="1" applyAlignment="1">
      <alignment horizontal="left" vertical="center" wrapText="1"/>
    </xf>
    <xf numFmtId="0" fontId="14" fillId="6" borderId="24" xfId="22" applyFont="1" applyFill="1" applyBorder="1" applyAlignment="1">
      <alignment horizontal="center"/>
    </xf>
    <xf numFmtId="0" fontId="14" fillId="6" borderId="11" xfId="22" applyFont="1" applyFill="1" applyBorder="1" applyAlignment="1">
      <alignment horizontal="center"/>
    </xf>
    <xf numFmtId="0" fontId="14" fillId="6" borderId="16" xfId="22" applyFont="1" applyFill="1" applyBorder="1" applyAlignment="1">
      <alignment horizontal="center"/>
    </xf>
    <xf numFmtId="49" fontId="15" fillId="17" borderId="97" xfId="28" applyNumberFormat="1" applyFont="1" applyFill="1" applyBorder="1" applyAlignment="1">
      <alignment horizontal="center" vertical="center" wrapText="1"/>
    </xf>
    <xf numFmtId="0" fontId="15" fillId="17" borderId="98" xfId="28" applyFont="1" applyFill="1" applyBorder="1" applyAlignment="1">
      <alignment horizontal="center" vertical="center" wrapText="1"/>
    </xf>
    <xf numFmtId="10" fontId="15" fillId="17" borderId="99" xfId="29" applyNumberFormat="1" applyFont="1" applyFill="1" applyBorder="1" applyAlignment="1">
      <alignment horizontal="center" vertical="center" wrapText="1"/>
    </xf>
    <xf numFmtId="49" fontId="15" fillId="18" borderId="57" xfId="28" applyNumberFormat="1" applyFont="1" applyFill="1" applyBorder="1" applyAlignment="1">
      <alignment horizontal="center" vertical="center"/>
    </xf>
    <xf numFmtId="0" fontId="15" fillId="18" borderId="58" xfId="28" applyFont="1" applyFill="1" applyBorder="1" applyAlignment="1">
      <alignment vertical="center"/>
    </xf>
    <xf numFmtId="182" fontId="15" fillId="18" borderId="59" xfId="29" applyNumberFormat="1" applyFont="1" applyFill="1" applyBorder="1" applyAlignment="1">
      <alignment vertical="center"/>
    </xf>
    <xf numFmtId="49" fontId="15" fillId="18" borderId="18" xfId="28" applyNumberFormat="1" applyFont="1" applyFill="1" applyBorder="1" applyAlignment="1">
      <alignment horizontal="center" vertical="center"/>
    </xf>
    <xf numFmtId="0" fontId="15" fillId="18" borderId="53" xfId="28" applyFont="1" applyFill="1" applyBorder="1" applyAlignment="1">
      <alignment vertical="center"/>
    </xf>
    <xf numFmtId="10" fontId="15" fillId="18" borderId="60" xfId="29" applyNumberFormat="1" applyFont="1" applyFill="1" applyBorder="1" applyAlignment="1">
      <alignment vertical="center"/>
    </xf>
    <xf numFmtId="49" fontId="14" fillId="18" borderId="18" xfId="28" applyNumberFormat="1" applyFill="1" applyBorder="1" applyAlignment="1">
      <alignment horizontal="center" vertical="center"/>
    </xf>
    <xf numFmtId="0" fontId="14" fillId="18" borderId="53" xfId="28" applyFill="1" applyBorder="1" applyAlignment="1">
      <alignment vertical="center"/>
    </xf>
    <xf numFmtId="10" fontId="14" fillId="18" borderId="60" xfId="29" applyNumberFormat="1" applyFont="1" applyFill="1" applyBorder="1" applyAlignment="1">
      <alignment vertical="center"/>
    </xf>
    <xf numFmtId="183" fontId="14" fillId="18" borderId="53" xfId="30" applyFont="1" applyFill="1" applyBorder="1" applyAlignment="1">
      <alignment vertical="center"/>
    </xf>
    <xf numFmtId="49" fontId="15" fillId="18" borderId="97" xfId="28" applyNumberFormat="1" applyFont="1" applyFill="1" applyBorder="1" applyAlignment="1">
      <alignment horizontal="center" vertical="center"/>
    </xf>
    <xf numFmtId="10" fontId="15" fillId="18" borderId="99" xfId="29" applyNumberFormat="1" applyFont="1" applyFill="1" applyBorder="1" applyAlignment="1">
      <alignment vertical="center"/>
    </xf>
    <xf numFmtId="49" fontId="15" fillId="17" borderId="101" xfId="28" applyNumberFormat="1" applyFont="1" applyFill="1" applyBorder="1" applyAlignment="1">
      <alignment horizontal="center" vertical="center" wrapText="1"/>
    </xf>
    <xf numFmtId="0" fontId="15" fillId="17" borderId="102" xfId="28" applyFont="1" applyFill="1" applyBorder="1" applyAlignment="1">
      <alignment horizontal="center" vertical="center" wrapText="1"/>
    </xf>
    <xf numFmtId="10" fontId="15" fillId="17" borderId="103" xfId="29" applyNumberFormat="1" applyFont="1" applyFill="1" applyBorder="1" applyAlignment="1">
      <alignment horizontal="center" vertical="center" wrapText="1"/>
    </xf>
    <xf numFmtId="49" fontId="15" fillId="18" borderId="101" xfId="28" applyNumberFormat="1" applyFont="1" applyFill="1" applyBorder="1" applyAlignment="1">
      <alignment horizontal="center" vertical="center" wrapText="1"/>
    </xf>
    <xf numFmtId="0" fontId="15" fillId="18" borderId="102" xfId="28" applyFont="1" applyFill="1" applyBorder="1" applyAlignment="1">
      <alignment horizontal="center" vertical="center" wrapText="1"/>
    </xf>
    <xf numFmtId="10" fontId="15" fillId="18" borderId="103" xfId="29" applyNumberFormat="1" applyFont="1" applyFill="1" applyBorder="1" applyAlignment="1">
      <alignment horizontal="center" vertical="center" wrapText="1"/>
    </xf>
    <xf numFmtId="10" fontId="15" fillId="2" borderId="60" xfId="29" applyNumberFormat="1" applyFont="1" applyFill="1" applyBorder="1" applyAlignment="1">
      <alignment vertical="center"/>
    </xf>
    <xf numFmtId="49" fontId="14" fillId="18" borderId="104" xfId="28" applyNumberFormat="1" applyFill="1" applyBorder="1" applyAlignment="1">
      <alignment horizontal="center" vertical="center"/>
    </xf>
    <xf numFmtId="10" fontId="15" fillId="18" borderId="66" xfId="29" applyNumberFormat="1" applyFont="1" applyFill="1" applyBorder="1" applyAlignment="1">
      <alignment vertical="center"/>
    </xf>
    <xf numFmtId="0" fontId="15" fillId="18" borderId="66" xfId="29" applyNumberFormat="1" applyFont="1" applyFill="1" applyBorder="1" applyAlignment="1">
      <alignment vertical="center"/>
    </xf>
    <xf numFmtId="186" fontId="50" fillId="19" borderId="80" xfId="22" applyNumberFormat="1" applyFont="1" applyFill="1" applyBorder="1" applyAlignment="1">
      <alignment horizontal="center" vertical="center"/>
    </xf>
    <xf numFmtId="0" fontId="0" fillId="0" borderId="61" xfId="22" applyFont="1" applyBorder="1" applyAlignment="1">
      <alignment horizontal="left" vertical="center" wrapText="1"/>
    </xf>
    <xf numFmtId="0" fontId="0" fillId="0" borderId="61" xfId="22" applyFont="1" applyBorder="1" applyAlignment="1">
      <alignment horizontal="left" vertical="center"/>
    </xf>
    <xf numFmtId="0" fontId="14" fillId="0" borderId="61" xfId="22" applyFont="1" applyBorder="1" applyAlignment="1">
      <alignment horizontal="left" vertical="center"/>
    </xf>
    <xf numFmtId="0" fontId="14" fillId="0" borderId="61" xfId="22" applyFont="1" applyBorder="1" applyAlignment="1">
      <alignment horizontal="left" vertical="center" wrapText="1"/>
    </xf>
    <xf numFmtId="0" fontId="42" fillId="0" borderId="61" xfId="22" applyFont="1" applyBorder="1" applyAlignment="1">
      <alignment horizontal="center" vertical="center"/>
    </xf>
    <xf numFmtId="0" fontId="34" fillId="0" borderId="61" xfId="22" applyFont="1" applyBorder="1" applyAlignment="1">
      <alignment horizontal="center" vertical="center"/>
    </xf>
    <xf numFmtId="166" fontId="14" fillId="0" borderId="0" xfId="1" applyFont="1"/>
    <xf numFmtId="165" fontId="14" fillId="0" borderId="0" xfId="0" applyNumberFormat="1" applyFont="1"/>
    <xf numFmtId="9" fontId="14" fillId="0" borderId="53" xfId="17" applyNumberFormat="1" applyFont="1" applyBorder="1" applyAlignment="1">
      <alignment horizontal="center" vertical="center"/>
    </xf>
    <xf numFmtId="184" fontId="14" fillId="0" borderId="60" xfId="17" applyNumberFormat="1" applyFont="1" applyBorder="1" applyAlignment="1">
      <alignment vertical="center"/>
    </xf>
    <xf numFmtId="184" fontId="14" fillId="0" borderId="60" xfId="17" applyNumberFormat="1" applyFont="1" applyBorder="1"/>
    <xf numFmtId="0" fontId="15" fillId="20" borderId="0" xfId="0" applyFont="1" applyFill="1" applyAlignment="1">
      <alignment horizontal="centerContinuous" vertical="justify"/>
    </xf>
    <xf numFmtId="4" fontId="15" fillId="20" borderId="0" xfId="0" applyNumberFormat="1" applyFont="1" applyFill="1" applyAlignment="1">
      <alignment horizontal="centerContinuous" vertical="justify"/>
    </xf>
    <xf numFmtId="174" fontId="14" fillId="20" borderId="0" xfId="0" applyNumberFormat="1" applyFont="1" applyFill="1" applyAlignment="1">
      <alignment horizontal="center"/>
    </xf>
    <xf numFmtId="0" fontId="29" fillId="20" borderId="36" xfId="0" applyFont="1" applyFill="1" applyBorder="1" applyAlignment="1">
      <alignment horizontal="center" vertical="justify"/>
    </xf>
    <xf numFmtId="4" fontId="29" fillId="20" borderId="36" xfId="0" applyNumberFormat="1" applyFont="1" applyFill="1" applyBorder="1" applyAlignment="1">
      <alignment horizontal="center" vertical="justify"/>
    </xf>
    <xf numFmtId="0" fontId="16" fillId="0" borderId="49" xfId="0" applyFont="1" applyBorder="1" applyAlignment="1">
      <alignment horizontal="left" vertical="justify"/>
    </xf>
    <xf numFmtId="0" fontId="40" fillId="0" borderId="0" xfId="31" applyFont="1"/>
    <xf numFmtId="0" fontId="5" fillId="0" borderId="0" xfId="31"/>
    <xf numFmtId="0" fontId="39" fillId="0" borderId="53" xfId="31" applyFont="1" applyBorder="1"/>
    <xf numFmtId="0" fontId="5" fillId="0" borderId="53" xfId="31" applyBorder="1"/>
    <xf numFmtId="0" fontId="5" fillId="0" borderId="53" xfId="31" applyBorder="1" applyAlignment="1">
      <alignment horizontal="center"/>
    </xf>
    <xf numFmtId="0" fontId="5" fillId="0" borderId="0" xfId="31" applyAlignment="1">
      <alignment horizontal="center"/>
    </xf>
    <xf numFmtId="0" fontId="5" fillId="0" borderId="106" xfId="31" applyBorder="1" applyAlignment="1">
      <alignment horizontal="center"/>
    </xf>
    <xf numFmtId="0" fontId="39" fillId="9" borderId="53" xfId="31" applyFont="1" applyFill="1" applyBorder="1" applyAlignment="1">
      <alignment horizontal="center"/>
    </xf>
    <xf numFmtId="0" fontId="39" fillId="0" borderId="53" xfId="31" applyFont="1" applyBorder="1" applyAlignment="1">
      <alignment horizontal="center" vertical="center"/>
    </xf>
    <xf numFmtId="0" fontId="38" fillId="0" borderId="0" xfId="0" applyFont="1" applyAlignment="1">
      <alignment horizontal="center" vertical="center"/>
    </xf>
    <xf numFmtId="0" fontId="28" fillId="0" borderId="0" xfId="0" applyFont="1" applyAlignment="1">
      <alignment horizontal="center" vertical="justify"/>
    </xf>
    <xf numFmtId="0" fontId="28" fillId="0" borderId="0" xfId="0" applyFont="1" applyAlignment="1">
      <alignment horizontal="center" vertical="center"/>
    </xf>
    <xf numFmtId="4" fontId="28" fillId="0" borderId="0" xfId="0" applyNumberFormat="1" applyFont="1" applyAlignment="1">
      <alignment horizontal="center" vertical="center"/>
    </xf>
    <xf numFmtId="167" fontId="28" fillId="0" borderId="0" xfId="1" applyNumberFormat="1" applyFont="1" applyBorder="1" applyAlignment="1">
      <alignment horizontal="center" vertical="center"/>
    </xf>
    <xf numFmtId="0" fontId="15" fillId="16" borderId="0" xfId="0" applyFont="1" applyFill="1" applyAlignment="1">
      <alignment horizontal="centerContinuous" vertical="justify"/>
    </xf>
    <xf numFmtId="4" fontId="15" fillId="16" borderId="0" xfId="0" applyNumberFormat="1" applyFont="1" applyFill="1" applyAlignment="1">
      <alignment horizontal="centerContinuous" vertical="justify"/>
    </xf>
    <xf numFmtId="0" fontId="29" fillId="16" borderId="36" xfId="0" applyFont="1" applyFill="1" applyBorder="1" applyAlignment="1">
      <alignment horizontal="center" vertical="justify"/>
    </xf>
    <xf numFmtId="4" fontId="29" fillId="16" borderId="36" xfId="0" applyNumberFormat="1" applyFont="1" applyFill="1" applyBorder="1" applyAlignment="1">
      <alignment horizontal="center" vertical="justify"/>
    </xf>
    <xf numFmtId="174" fontId="15" fillId="16" borderId="0" xfId="0" applyNumberFormat="1" applyFont="1" applyFill="1" applyAlignment="1">
      <alignment horizontal="center"/>
    </xf>
    <xf numFmtId="2" fontId="16" fillId="0" borderId="13" xfId="3" applyNumberFormat="1" applyFont="1" applyBorder="1" applyAlignment="1">
      <alignment horizontal="center" vertical="center"/>
    </xf>
    <xf numFmtId="0" fontId="15" fillId="0" borderId="5" xfId="0" applyFont="1" applyBorder="1" applyAlignment="1">
      <alignment horizontal="centerContinuous"/>
    </xf>
    <xf numFmtId="0" fontId="15" fillId="0" borderId="0" xfId="0" applyFont="1" applyAlignment="1">
      <alignment horizontal="centerContinuous"/>
    </xf>
    <xf numFmtId="0" fontId="19" fillId="0" borderId="27" xfId="0" applyFont="1" applyBorder="1"/>
    <xf numFmtId="0" fontId="19" fillId="0" borderId="28" xfId="0" applyFont="1" applyBorder="1"/>
    <xf numFmtId="0" fontId="19" fillId="0" borderId="0" xfId="0" applyFont="1"/>
    <xf numFmtId="0" fontId="19" fillId="0" borderId="31" xfId="0" applyFont="1" applyBorder="1" applyAlignment="1">
      <alignment horizontal="centerContinuous" vertical="justify"/>
    </xf>
    <xf numFmtId="0" fontId="19" fillId="0" borderId="30" xfId="0" applyFont="1" applyBorder="1"/>
    <xf numFmtId="0" fontId="16" fillId="0" borderId="107" xfId="0" applyFont="1" applyBorder="1"/>
    <xf numFmtId="0" fontId="14" fillId="2" borderId="0" xfId="0" applyFont="1" applyFill="1"/>
    <xf numFmtId="4" fontId="14" fillId="2" borderId="0" xfId="0" applyNumberFormat="1" applyFont="1" applyFill="1"/>
    <xf numFmtId="0" fontId="16" fillId="2" borderId="36" xfId="0" applyFont="1" applyFill="1" applyBorder="1" applyAlignment="1">
      <alignment horizontal="left" vertical="justify"/>
    </xf>
    <xf numFmtId="9" fontId="19" fillId="0" borderId="46" xfId="32" applyFont="1" applyBorder="1" applyAlignment="1">
      <alignment horizontal="center" vertical="center"/>
    </xf>
    <xf numFmtId="171" fontId="16" fillId="0" borderId="17" xfId="33" applyNumberFormat="1" applyFont="1" applyBorder="1"/>
    <xf numFmtId="10" fontId="16" fillId="0" borderId="11" xfId="32" applyNumberFormat="1" applyFont="1" applyBorder="1" applyAlignment="1">
      <alignment horizontal="center"/>
    </xf>
    <xf numFmtId="171" fontId="16" fillId="0" borderId="11" xfId="33" applyNumberFormat="1" applyFont="1" applyBorder="1"/>
    <xf numFmtId="167" fontId="16" fillId="0" borderId="14" xfId="33" applyNumberFormat="1" applyFont="1" applyFill="1" applyBorder="1" applyAlignment="1">
      <alignment horizontal="center"/>
    </xf>
    <xf numFmtId="171" fontId="16" fillId="0" borderId="24" xfId="33" applyNumberFormat="1" applyFont="1" applyBorder="1"/>
    <xf numFmtId="0" fontId="16" fillId="0" borderId="11" xfId="32" applyNumberFormat="1" applyFont="1" applyBorder="1" applyAlignment="1">
      <alignment horizontal="center"/>
    </xf>
    <xf numFmtId="167" fontId="23" fillId="0" borderId="13" xfId="33" applyNumberFormat="1" applyFont="1" applyBorder="1" applyAlignment="1">
      <alignment horizontal="center" vertical="center"/>
    </xf>
    <xf numFmtId="173" fontId="16" fillId="0" borderId="17" xfId="33" applyNumberFormat="1" applyFont="1" applyBorder="1" applyAlignment="1">
      <alignment horizontal="center"/>
    </xf>
    <xf numFmtId="167" fontId="16" fillId="0" borderId="17" xfId="33" applyNumberFormat="1" applyFont="1" applyBorder="1"/>
    <xf numFmtId="9" fontId="16" fillId="0" borderId="11" xfId="32" applyFont="1" applyBorder="1"/>
    <xf numFmtId="167" fontId="16" fillId="0" borderId="13" xfId="33" applyNumberFormat="1" applyFont="1" applyBorder="1"/>
    <xf numFmtId="167" fontId="16" fillId="0" borderId="13" xfId="33" applyNumberFormat="1" applyFont="1" applyFill="1" applyBorder="1"/>
    <xf numFmtId="9" fontId="16" fillId="0" borderId="17" xfId="32" applyFont="1" applyBorder="1" applyAlignment="1">
      <alignment horizontal="center"/>
    </xf>
    <xf numFmtId="171" fontId="16" fillId="0" borderId="17" xfId="33" applyNumberFormat="1" applyFont="1" applyBorder="1" applyAlignment="1">
      <alignment horizontal="center"/>
    </xf>
    <xf numFmtId="10" fontId="16" fillId="0" borderId="6" xfId="32" applyNumberFormat="1" applyFont="1" applyBorder="1" applyAlignment="1">
      <alignment horizontal="center"/>
    </xf>
    <xf numFmtId="167" fontId="16" fillId="0" borderId="8" xfId="33" applyNumberFormat="1" applyFont="1" applyBorder="1"/>
    <xf numFmtId="167" fontId="16" fillId="0" borderId="15" xfId="33" applyNumberFormat="1" applyFont="1" applyBorder="1"/>
    <xf numFmtId="167" fontId="16" fillId="0" borderId="14" xfId="33" applyNumberFormat="1" applyFont="1" applyBorder="1"/>
    <xf numFmtId="2" fontId="16" fillId="0" borderId="13" xfId="32" applyNumberFormat="1" applyFont="1" applyBorder="1" applyAlignment="1">
      <alignment horizontal="center" vertical="center"/>
    </xf>
    <xf numFmtId="9" fontId="16" fillId="0" borderId="25" xfId="32" applyFont="1" applyBorder="1"/>
    <xf numFmtId="9" fontId="16" fillId="0" borderId="13" xfId="32" applyFont="1" applyBorder="1" applyAlignment="1">
      <alignment horizontal="center" vertical="center"/>
    </xf>
    <xf numFmtId="167" fontId="16" fillId="0" borderId="25" xfId="33" applyNumberFormat="1" applyFont="1" applyBorder="1"/>
    <xf numFmtId="9" fontId="16" fillId="0" borderId="35" xfId="32" applyFont="1" applyBorder="1"/>
    <xf numFmtId="167" fontId="16" fillId="0" borderId="1" xfId="33" applyNumberFormat="1" applyFont="1" applyBorder="1"/>
    <xf numFmtId="173" fontId="16" fillId="0" borderId="0" xfId="33" applyNumberFormat="1" applyFont="1" applyBorder="1"/>
    <xf numFmtId="166" fontId="16" fillId="0" borderId="0" xfId="33" applyFont="1"/>
    <xf numFmtId="167" fontId="16" fillId="0" borderId="13" xfId="1" applyNumberFormat="1" applyFont="1" applyBorder="1" applyAlignment="1">
      <alignment horizontal="center" vertical="center"/>
    </xf>
    <xf numFmtId="169" fontId="16" fillId="0" borderId="13" xfId="0" applyNumberFormat="1" applyFont="1" applyBorder="1" applyAlignment="1">
      <alignment horizontal="center" vertical="center"/>
    </xf>
    <xf numFmtId="166" fontId="41" fillId="0" borderId="36" xfId="33" applyFont="1" applyFill="1" applyBorder="1" applyAlignment="1">
      <alignment horizontal="center" vertical="center"/>
    </xf>
    <xf numFmtId="189" fontId="16" fillId="0" borderId="13" xfId="0" applyNumberFormat="1" applyFont="1" applyBorder="1" applyAlignment="1">
      <alignment horizontal="center" vertical="center"/>
    </xf>
    <xf numFmtId="0" fontId="3" fillId="0" borderId="53" xfId="34" applyBorder="1" applyAlignment="1">
      <alignment horizontal="center"/>
    </xf>
    <xf numFmtId="190" fontId="0" fillId="0" borderId="53" xfId="35" applyNumberFormat="1" applyFont="1" applyFill="1" applyBorder="1" applyAlignment="1">
      <alignment horizontal="center"/>
    </xf>
    <xf numFmtId="190" fontId="0" fillId="0" borderId="53" xfId="35" applyNumberFormat="1" applyFont="1" applyBorder="1" applyAlignment="1">
      <alignment horizontal="center"/>
    </xf>
    <xf numFmtId="190" fontId="0" fillId="0" borderId="0" xfId="35" applyNumberFormat="1" applyFont="1"/>
    <xf numFmtId="0" fontId="3" fillId="0" borderId="0" xfId="34"/>
    <xf numFmtId="0" fontId="14" fillId="0" borderId="53" xfId="34" applyFont="1" applyBorder="1"/>
    <xf numFmtId="190" fontId="0" fillId="0" borderId="53" xfId="35" applyNumberFormat="1" applyFont="1" applyBorder="1"/>
    <xf numFmtId="0" fontId="3" fillId="0" borderId="53" xfId="34" applyBorder="1"/>
    <xf numFmtId="190" fontId="3" fillId="0" borderId="53" xfId="34" applyNumberFormat="1" applyBorder="1"/>
    <xf numFmtId="49" fontId="3" fillId="0" borderId="53" xfId="34" applyNumberFormat="1" applyBorder="1" applyAlignment="1">
      <alignment horizontal="center"/>
    </xf>
    <xf numFmtId="0" fontId="14" fillId="0" borderId="63" xfId="34" applyFont="1" applyBorder="1"/>
    <xf numFmtId="190" fontId="3" fillId="2" borderId="53" xfId="34" applyNumberFormat="1" applyFill="1" applyBorder="1"/>
    <xf numFmtId="190" fontId="16" fillId="0" borderId="53" xfId="35" applyNumberFormat="1" applyFont="1" applyBorder="1"/>
    <xf numFmtId="0" fontId="16" fillId="0" borderId="53" xfId="34" applyFont="1" applyBorder="1"/>
    <xf numFmtId="0" fontId="16" fillId="0" borderId="0" xfId="34" applyFont="1"/>
    <xf numFmtId="0" fontId="14" fillId="0" borderId="58" xfId="34" applyFont="1" applyBorder="1"/>
    <xf numFmtId="166" fontId="16" fillId="0" borderId="0" xfId="1" applyFont="1"/>
    <xf numFmtId="167" fontId="16" fillId="0" borderId="0" xfId="1" applyNumberFormat="1" applyFont="1"/>
    <xf numFmtId="167" fontId="14" fillId="0" borderId="0" xfId="1" applyNumberFormat="1" applyFont="1"/>
    <xf numFmtId="2" fontId="16" fillId="0" borderId="13" xfId="0" applyNumberFormat="1" applyFont="1" applyBorder="1" applyAlignment="1">
      <alignment horizontal="center" vertical="center"/>
    </xf>
    <xf numFmtId="166" fontId="16" fillId="0" borderId="0" xfId="0" applyNumberFormat="1" applyFont="1"/>
    <xf numFmtId="167" fontId="16" fillId="0" borderId="0" xfId="0" applyNumberFormat="1" applyFont="1"/>
    <xf numFmtId="1" fontId="16" fillId="0" borderId="13" xfId="0" applyNumberFormat="1" applyFont="1" applyBorder="1" applyAlignment="1">
      <alignment horizontal="center" vertical="center"/>
    </xf>
    <xf numFmtId="167" fontId="41" fillId="2" borderId="36" xfId="1" applyNumberFormat="1" applyFont="1" applyFill="1" applyBorder="1" applyAlignment="1">
      <alignment horizontal="center" vertical="center"/>
    </xf>
    <xf numFmtId="0" fontId="0" fillId="0" borderId="6" xfId="0" applyBorder="1"/>
    <xf numFmtId="0" fontId="0" fillId="0" borderId="8" xfId="0" applyBorder="1"/>
    <xf numFmtId="0" fontId="0" fillId="0" borderId="7" xfId="0" applyBorder="1"/>
    <xf numFmtId="0" fontId="0" fillId="0" borderId="1" xfId="0" applyBorder="1"/>
    <xf numFmtId="0" fontId="0" fillId="0" borderId="8" xfId="0" applyBorder="1" applyAlignment="1">
      <alignment horizontal="center"/>
    </xf>
    <xf numFmtId="0" fontId="0" fillId="0" borderId="0" xfId="0" applyAlignment="1">
      <alignment horizontal="right"/>
    </xf>
    <xf numFmtId="0" fontId="0" fillId="0" borderId="53" xfId="0" applyBorder="1" applyAlignment="1">
      <alignment horizontal="center"/>
    </xf>
    <xf numFmtId="0" fontId="0" fillId="0" borderId="28" xfId="0" applyBorder="1" applyAlignment="1">
      <alignment horizontal="center"/>
    </xf>
    <xf numFmtId="0" fontId="15" fillId="0" borderId="28" xfId="0" applyFont="1" applyBorder="1" applyAlignment="1">
      <alignment horizontal="center"/>
    </xf>
    <xf numFmtId="0" fontId="0" fillId="0" borderId="2" xfId="0" applyBorder="1"/>
    <xf numFmtId="2" fontId="0" fillId="0" borderId="53" xfId="0" applyNumberFormat="1" applyBorder="1" applyAlignment="1">
      <alignment horizontal="center"/>
    </xf>
    <xf numFmtId="0" fontId="15" fillId="2" borderId="28" xfId="0" applyFont="1" applyFill="1" applyBorder="1" applyAlignment="1">
      <alignment horizontal="center"/>
    </xf>
    <xf numFmtId="0" fontId="0" fillId="0" borderId="24" xfId="0" applyBorder="1"/>
    <xf numFmtId="0" fontId="0" fillId="0" borderId="11" xfId="0" applyBorder="1"/>
    <xf numFmtId="0" fontId="0" fillId="0" borderId="16" xfId="0" applyBorder="1"/>
    <xf numFmtId="0" fontId="16" fillId="0" borderId="11" xfId="0" applyFont="1" applyBorder="1" applyAlignment="1">
      <alignment horizontal="right"/>
    </xf>
    <xf numFmtId="0" fontId="38" fillId="0" borderId="6" xfId="0" applyFont="1" applyBorder="1"/>
    <xf numFmtId="0" fontId="0" fillId="0" borderId="0" xfId="0" applyAlignment="1">
      <alignment horizontal="left"/>
    </xf>
    <xf numFmtId="49" fontId="0" fillId="0" borderId="0" xfId="0" applyNumberFormat="1" applyAlignment="1">
      <alignment horizontal="center"/>
    </xf>
    <xf numFmtId="49" fontId="0" fillId="0" borderId="53" xfId="0" applyNumberFormat="1" applyBorder="1" applyAlignment="1">
      <alignment horizontal="center"/>
    </xf>
    <xf numFmtId="49" fontId="0" fillId="0" borderId="6" xfId="0" applyNumberFormat="1" applyBorder="1"/>
    <xf numFmtId="49" fontId="16" fillId="0" borderId="5" xfId="0" applyNumberFormat="1" applyFont="1" applyBorder="1" applyAlignment="1">
      <alignment horizontal="center"/>
    </xf>
    <xf numFmtId="49" fontId="16" fillId="0" borderId="6" xfId="0" applyNumberFormat="1" applyFont="1" applyBorder="1" applyAlignment="1">
      <alignment horizontal="center"/>
    </xf>
    <xf numFmtId="49" fontId="16" fillId="0" borderId="11" xfId="0" applyNumberFormat="1" applyFont="1" applyBorder="1"/>
    <xf numFmtId="49" fontId="16" fillId="0" borderId="11" xfId="0" applyNumberFormat="1" applyFont="1" applyBorder="1" applyAlignment="1">
      <alignment horizontal="center"/>
    </xf>
    <xf numFmtId="49" fontId="16" fillId="0" borderId="16" xfId="0" applyNumberFormat="1" applyFont="1" applyBorder="1" applyAlignment="1">
      <alignment horizontal="center"/>
    </xf>
    <xf numFmtId="2" fontId="0" fillId="0" borderId="0" xfId="0" applyNumberFormat="1"/>
    <xf numFmtId="0" fontId="15" fillId="2" borderId="0" xfId="0" applyFont="1" applyFill="1"/>
    <xf numFmtId="0" fontId="15" fillId="20" borderId="0" xfId="0" applyFont="1" applyFill="1"/>
    <xf numFmtId="0" fontId="0" fillId="20" borderId="0" xfId="0" applyFill="1"/>
    <xf numFmtId="9" fontId="0" fillId="20" borderId="0" xfId="0" applyNumberFormat="1" applyFill="1"/>
    <xf numFmtId="0" fontId="0" fillId="0" borderId="53" xfId="0" applyBorder="1"/>
    <xf numFmtId="2" fontId="0" fillId="0" borderId="0" xfId="0" applyNumberFormat="1" applyAlignment="1">
      <alignment horizontal="center"/>
    </xf>
    <xf numFmtId="2" fontId="15" fillId="0" borderId="0" xfId="0" applyNumberFormat="1" applyFont="1" applyAlignment="1">
      <alignment horizontal="center"/>
    </xf>
    <xf numFmtId="49" fontId="0" fillId="2" borderId="106" xfId="0" applyNumberFormat="1" applyFill="1" applyBorder="1" applyAlignment="1">
      <alignment horizontal="center"/>
    </xf>
    <xf numFmtId="0" fontId="16" fillId="0" borderId="0" xfId="0" applyFont="1" applyAlignment="1">
      <alignment horizontal="right"/>
    </xf>
    <xf numFmtId="49" fontId="0" fillId="0" borderId="6" xfId="0" applyNumberFormat="1" applyBorder="1" applyAlignment="1">
      <alignment horizontal="center"/>
    </xf>
    <xf numFmtId="49" fontId="0" fillId="0" borderId="1" xfId="0" applyNumberFormat="1" applyBorder="1" applyAlignment="1">
      <alignment horizontal="center"/>
    </xf>
    <xf numFmtId="0" fontId="16" fillId="0" borderId="2" xfId="0" applyFont="1" applyBorder="1"/>
    <xf numFmtId="0" fontId="16" fillId="0" borderId="4" xfId="0" applyFont="1" applyBorder="1"/>
    <xf numFmtId="0" fontId="16" fillId="0" borderId="5" xfId="0" applyFont="1" applyBorder="1" applyAlignment="1">
      <alignment horizontal="left"/>
    </xf>
    <xf numFmtId="0" fontId="16" fillId="0" borderId="2" xfId="0" applyFont="1" applyBorder="1" applyAlignment="1">
      <alignment horizontal="right"/>
    </xf>
    <xf numFmtId="0" fontId="16" fillId="0" borderId="7" xfId="0" applyFont="1" applyBorder="1" applyAlignment="1">
      <alignment horizontal="right"/>
    </xf>
    <xf numFmtId="49" fontId="16" fillId="0" borderId="0" xfId="0" applyNumberFormat="1" applyFont="1"/>
    <xf numFmtId="49" fontId="16" fillId="0" borderId="0" xfId="0" applyNumberFormat="1" applyFont="1" applyAlignment="1">
      <alignment horizontal="center"/>
    </xf>
    <xf numFmtId="49" fontId="16" fillId="0" borderId="5" xfId="0" applyNumberFormat="1" applyFont="1" applyBorder="1" applyAlignment="1">
      <alignment horizontal="right"/>
    </xf>
    <xf numFmtId="49" fontId="16" fillId="0" borderId="7" xfId="0" applyNumberFormat="1" applyFont="1" applyBorder="1" applyAlignment="1">
      <alignment horizontal="center"/>
    </xf>
    <xf numFmtId="49" fontId="16" fillId="0" borderId="0" xfId="0" applyNumberFormat="1" applyFont="1" applyAlignment="1">
      <alignment horizontal="right"/>
    </xf>
    <xf numFmtId="49" fontId="0" fillId="0" borderId="28" xfId="0" applyNumberFormat="1" applyBorder="1" applyAlignment="1">
      <alignment horizontal="center"/>
    </xf>
    <xf numFmtId="2" fontId="0" fillId="0" borderId="28" xfId="0" applyNumberFormat="1" applyBorder="1" applyAlignment="1">
      <alignment horizontal="center"/>
    </xf>
    <xf numFmtId="49" fontId="15" fillId="0" borderId="53" xfId="0" applyNumberFormat="1" applyFont="1" applyBorder="1" applyAlignment="1">
      <alignment horizontal="center"/>
    </xf>
    <xf numFmtId="0" fontId="0" fillId="0" borderId="0" xfId="0" applyAlignment="1">
      <alignment horizontal="centerContinuous" vertical="justify"/>
    </xf>
    <xf numFmtId="0" fontId="0" fillId="0" borderId="108" xfId="0" applyBorder="1"/>
    <xf numFmtId="0" fontId="0" fillId="0" borderId="109" xfId="0" applyBorder="1"/>
    <xf numFmtId="49" fontId="0" fillId="0" borderId="0" xfId="0" applyNumberFormat="1" applyAlignment="1">
      <alignment horizontal="right"/>
    </xf>
    <xf numFmtId="0" fontId="0" fillId="0" borderId="110" xfId="0" applyBorder="1"/>
    <xf numFmtId="49" fontId="15" fillId="0" borderId="0" xfId="0" applyNumberFormat="1" applyFont="1" applyAlignment="1">
      <alignment horizontal="left"/>
    </xf>
    <xf numFmtId="0" fontId="15" fillId="0" borderId="36" xfId="0" applyFont="1" applyBorder="1" applyAlignment="1">
      <alignment horizontal="center"/>
    </xf>
    <xf numFmtId="0" fontId="0" fillId="0" borderId="36" xfId="0" applyBorder="1"/>
    <xf numFmtId="0" fontId="0" fillId="0" borderId="36" xfId="0" applyBorder="1" applyAlignment="1">
      <alignment horizontal="center"/>
    </xf>
    <xf numFmtId="0" fontId="19" fillId="0" borderId="36" xfId="0" applyFont="1" applyBorder="1" applyAlignment="1">
      <alignment horizontal="center" vertical="justify"/>
    </xf>
    <xf numFmtId="2" fontId="0" fillId="0" borderId="36" xfId="0" applyNumberFormat="1" applyBorder="1" applyAlignment="1">
      <alignment horizontal="center"/>
    </xf>
    <xf numFmtId="177" fontId="16" fillId="2" borderId="36" xfId="0" applyNumberFormat="1" applyFont="1" applyFill="1" applyBorder="1" applyAlignment="1">
      <alignment horizontal="center" vertical="center"/>
    </xf>
    <xf numFmtId="4" fontId="41" fillId="2" borderId="36" xfId="0" applyNumberFormat="1" applyFont="1" applyFill="1" applyBorder="1" applyAlignment="1">
      <alignment horizontal="center" vertical="center"/>
    </xf>
    <xf numFmtId="0" fontId="38" fillId="0" borderId="0" xfId="0" applyFont="1"/>
    <xf numFmtId="49" fontId="0" fillId="0" borderId="0" xfId="0" applyNumberFormat="1"/>
    <xf numFmtId="0" fontId="0" fillId="0" borderId="111" xfId="0" applyBorder="1"/>
    <xf numFmtId="0" fontId="0" fillId="0" borderId="112" xfId="0" applyBorder="1"/>
    <xf numFmtId="0" fontId="0" fillId="0" borderId="113" xfId="0" applyBorder="1"/>
    <xf numFmtId="0" fontId="0" fillId="0" borderId="114" xfId="0" applyBorder="1"/>
    <xf numFmtId="0" fontId="14" fillId="2" borderId="0" xfId="0" applyFont="1" applyFill="1" applyAlignment="1">
      <alignment horizontal="left"/>
    </xf>
    <xf numFmtId="0" fontId="0" fillId="0" borderId="115" xfId="0" applyBorder="1" applyAlignment="1">
      <alignment horizontal="center"/>
    </xf>
    <xf numFmtId="166" fontId="56" fillId="0" borderId="0" xfId="1" applyFont="1"/>
    <xf numFmtId="0" fontId="56" fillId="0" borderId="0" xfId="0" applyFont="1"/>
    <xf numFmtId="165" fontId="56" fillId="0" borderId="0" xfId="0" applyNumberFormat="1" applyFont="1"/>
    <xf numFmtId="167" fontId="56" fillId="0" borderId="0" xfId="0" applyNumberFormat="1" applyFont="1"/>
    <xf numFmtId="0" fontId="16" fillId="0" borderId="49" xfId="0" applyFont="1" applyBorder="1" applyAlignment="1">
      <alignment horizontal="center" vertical="center"/>
    </xf>
    <xf numFmtId="0" fontId="38" fillId="0" borderId="49" xfId="0" applyFont="1" applyBorder="1" applyAlignment="1">
      <alignment horizontal="center" vertical="center"/>
    </xf>
    <xf numFmtId="0" fontId="14" fillId="0" borderId="40" xfId="0" applyFont="1" applyBorder="1"/>
    <xf numFmtId="0" fontId="14" fillId="0" borderId="44" xfId="0" applyFont="1" applyBorder="1"/>
    <xf numFmtId="0" fontId="14" fillId="2" borderId="47" xfId="0" applyFont="1" applyFill="1" applyBorder="1"/>
    <xf numFmtId="0" fontId="14" fillId="2" borderId="48" xfId="0" applyFont="1" applyFill="1" applyBorder="1"/>
    <xf numFmtId="0" fontId="14" fillId="0" borderId="47" xfId="0" applyFont="1" applyBorder="1"/>
    <xf numFmtId="0" fontId="14" fillId="0" borderId="48" xfId="0" applyFont="1" applyBorder="1"/>
    <xf numFmtId="192" fontId="55" fillId="2" borderId="59" xfId="37" applyNumberFormat="1" applyFont="1" applyFill="1" applyBorder="1" applyAlignment="1">
      <alignment horizontal="center" vertical="center"/>
    </xf>
    <xf numFmtId="192" fontId="55" fillId="2" borderId="53" xfId="37" applyNumberFormat="1" applyFont="1" applyFill="1" applyBorder="1" applyAlignment="1">
      <alignment horizontal="center" vertical="center"/>
    </xf>
    <xf numFmtId="9" fontId="57" fillId="10" borderId="60" xfId="32" applyFont="1" applyFill="1" applyBorder="1" applyAlignment="1">
      <alignment horizontal="center" vertical="center"/>
    </xf>
    <xf numFmtId="0" fontId="57" fillId="0" borderId="28" xfId="38" applyFont="1" applyBorder="1" applyAlignment="1">
      <alignment vertical="center" wrapText="1"/>
    </xf>
    <xf numFmtId="0" fontId="57" fillId="0" borderId="29" xfId="38" applyFont="1" applyBorder="1" applyAlignment="1">
      <alignment vertical="center" wrapText="1"/>
    </xf>
    <xf numFmtId="0" fontId="38" fillId="0" borderId="37" xfId="0" applyFont="1" applyBorder="1" applyAlignment="1">
      <alignment horizontal="center" vertical="center"/>
    </xf>
    <xf numFmtId="0" fontId="28" fillId="0" borderId="0" xfId="0" applyFont="1" applyAlignment="1">
      <alignment horizontal="left" vertical="justify"/>
    </xf>
    <xf numFmtId="0" fontId="58" fillId="0" borderId="28" xfId="39" applyFont="1" applyBorder="1" applyAlignment="1">
      <alignment horizontal="center"/>
    </xf>
    <xf numFmtId="0" fontId="14" fillId="2" borderId="39" xfId="0" applyFont="1" applyFill="1" applyBorder="1"/>
    <xf numFmtId="174" fontId="15" fillId="2" borderId="42" xfId="0" applyNumberFormat="1" applyFont="1" applyFill="1" applyBorder="1" applyAlignment="1">
      <alignment horizontal="center"/>
    </xf>
    <xf numFmtId="0" fontId="15" fillId="8" borderId="40" xfId="0" applyFont="1" applyFill="1" applyBorder="1" applyAlignment="1">
      <alignment horizontal="centerContinuous" vertical="justify"/>
    </xf>
    <xf numFmtId="4" fontId="15" fillId="8" borderId="40" xfId="0" applyNumberFormat="1" applyFont="1" applyFill="1" applyBorder="1" applyAlignment="1">
      <alignment horizontal="centerContinuous" vertical="justify"/>
    </xf>
    <xf numFmtId="0" fontId="15" fillId="8" borderId="41" xfId="0" applyFont="1" applyFill="1" applyBorder="1" applyAlignment="1">
      <alignment horizontal="centerContinuous" vertical="justify"/>
    </xf>
    <xf numFmtId="0" fontId="14" fillId="0" borderId="42" xfId="0" applyFont="1" applyBorder="1"/>
    <xf numFmtId="174" fontId="14" fillId="8" borderId="42" xfId="0" applyNumberFormat="1" applyFont="1" applyFill="1" applyBorder="1" applyAlignment="1">
      <alignment horizontal="center"/>
    </xf>
    <xf numFmtId="0" fontId="15" fillId="20" borderId="39" xfId="0" applyFont="1" applyFill="1" applyBorder="1" applyAlignment="1">
      <alignment horizontal="centerContinuous" vertical="justify"/>
    </xf>
    <xf numFmtId="0" fontId="15" fillId="20" borderId="40" xfId="0" applyFont="1" applyFill="1" applyBorder="1" applyAlignment="1">
      <alignment horizontal="centerContinuous" vertical="justify"/>
    </xf>
    <xf numFmtId="4" fontId="15" fillId="20" borderId="40" xfId="0" applyNumberFormat="1" applyFont="1" applyFill="1" applyBorder="1" applyAlignment="1">
      <alignment horizontal="centerContinuous" vertical="justify"/>
    </xf>
    <xf numFmtId="0" fontId="15" fillId="20" borderId="41" xfId="0" applyFont="1" applyFill="1" applyBorder="1" applyAlignment="1">
      <alignment horizontal="centerContinuous" vertical="justify"/>
    </xf>
    <xf numFmtId="174" fontId="14" fillId="20" borderId="42" xfId="0" applyNumberFormat="1" applyFont="1" applyFill="1" applyBorder="1" applyAlignment="1">
      <alignment horizontal="center"/>
    </xf>
    <xf numFmtId="0" fontId="15" fillId="16" borderId="39" xfId="0" applyFont="1" applyFill="1" applyBorder="1" applyAlignment="1">
      <alignment horizontal="centerContinuous" vertical="justify"/>
    </xf>
    <xf numFmtId="0" fontId="15" fillId="16" borderId="40" xfId="0" applyFont="1" applyFill="1" applyBorder="1" applyAlignment="1">
      <alignment horizontal="centerContinuous" vertical="justify"/>
    </xf>
    <xf numFmtId="4" fontId="15" fillId="16" borderId="40" xfId="0" applyNumberFormat="1" applyFont="1" applyFill="1" applyBorder="1" applyAlignment="1">
      <alignment horizontal="centerContinuous" vertical="justify"/>
    </xf>
    <xf numFmtId="0" fontId="15" fillId="16" borderId="41" xfId="0" applyFont="1" applyFill="1" applyBorder="1" applyAlignment="1">
      <alignment horizontal="centerContinuous" vertical="justify"/>
    </xf>
    <xf numFmtId="167" fontId="28" fillId="0" borderId="42" xfId="1" applyNumberFormat="1" applyFont="1" applyBorder="1" applyAlignment="1">
      <alignment horizontal="center" vertical="center"/>
    </xf>
    <xf numFmtId="174" fontId="15" fillId="16" borderId="42" xfId="0" applyNumberFormat="1" applyFont="1" applyFill="1" applyBorder="1" applyAlignment="1">
      <alignment horizontal="center"/>
    </xf>
    <xf numFmtId="167" fontId="41" fillId="6" borderId="36" xfId="1" applyNumberFormat="1" applyFont="1" applyFill="1" applyBorder="1" applyAlignment="1">
      <alignment horizontal="center" vertical="center"/>
    </xf>
    <xf numFmtId="167" fontId="16" fillId="6" borderId="13" xfId="1" applyNumberFormat="1" applyFont="1" applyFill="1" applyBorder="1" applyAlignment="1">
      <alignment horizontal="center"/>
    </xf>
    <xf numFmtId="167" fontId="16" fillId="6" borderId="17" xfId="0" applyNumberFormat="1" applyFont="1" applyFill="1" applyBorder="1"/>
    <xf numFmtId="0" fontId="14" fillId="0" borderId="36" xfId="0" applyFont="1" applyBorder="1"/>
    <xf numFmtId="0" fontId="14" fillId="0" borderId="116" xfId="0" applyFont="1" applyBorder="1"/>
    <xf numFmtId="0" fontId="14" fillId="0" borderId="38" xfId="0" applyFont="1" applyBorder="1"/>
    <xf numFmtId="0" fontId="14" fillId="0" borderId="117" xfId="0" applyFont="1" applyBorder="1"/>
    <xf numFmtId="0" fontId="57" fillId="0" borderId="1" xfId="38" applyFont="1" applyBorder="1" applyAlignment="1">
      <alignment vertical="center" wrapText="1"/>
    </xf>
    <xf numFmtId="0" fontId="16" fillId="0" borderId="48" xfId="0" applyFont="1" applyBorder="1" applyAlignment="1">
      <alignment horizontal="center" vertical="center"/>
    </xf>
    <xf numFmtId="0" fontId="14" fillId="2" borderId="43" xfId="0" applyFont="1" applyFill="1" applyBorder="1"/>
    <xf numFmtId="0" fontId="14" fillId="2" borderId="40" xfId="0" applyFont="1" applyFill="1" applyBorder="1" applyAlignment="1">
      <alignment horizontal="centerContinuous" vertical="justify"/>
    </xf>
    <xf numFmtId="4" fontId="14" fillId="2" borderId="40" xfId="0" applyNumberFormat="1" applyFont="1" applyFill="1" applyBorder="1" applyAlignment="1">
      <alignment horizontal="centerContinuous" vertical="justify"/>
    </xf>
    <xf numFmtId="174" fontId="15" fillId="2" borderId="41" xfId="0" applyNumberFormat="1" applyFont="1" applyFill="1" applyBorder="1" applyAlignment="1">
      <alignment horizontal="centerContinuous" vertical="justify"/>
    </xf>
    <xf numFmtId="0" fontId="16" fillId="6" borderId="36" xfId="0" applyFont="1" applyFill="1" applyBorder="1" applyAlignment="1">
      <alignment horizontal="left" vertical="justify"/>
    </xf>
    <xf numFmtId="0" fontId="58" fillId="0" borderId="0" xfId="0" applyFont="1"/>
    <xf numFmtId="0" fontId="58" fillId="0" borderId="118" xfId="0" applyFont="1" applyBorder="1"/>
    <xf numFmtId="0" fontId="58" fillId="0" borderId="109" xfId="0" applyFont="1" applyBorder="1"/>
    <xf numFmtId="0" fontId="58" fillId="0" borderId="119" xfId="0" applyFont="1" applyBorder="1"/>
    <xf numFmtId="0" fontId="60" fillId="0" borderId="114" xfId="0" applyFont="1" applyBorder="1" applyAlignment="1">
      <alignment horizontal="right"/>
    </xf>
    <xf numFmtId="0" fontId="57" fillId="0" borderId="1" xfId="0" applyFont="1" applyBorder="1"/>
    <xf numFmtId="0" fontId="58" fillId="0" borderId="120" xfId="0" applyFont="1" applyBorder="1"/>
    <xf numFmtId="0" fontId="58" fillId="0" borderId="114" xfId="0" applyFont="1" applyBorder="1" applyAlignment="1">
      <alignment horizontal="center"/>
    </xf>
    <xf numFmtId="0" fontId="57" fillId="0" borderId="6" xfId="0" applyFont="1" applyBorder="1" applyAlignment="1">
      <alignment horizontal="center"/>
    </xf>
    <xf numFmtId="0" fontId="57" fillId="0" borderId="0" xfId="0" applyFont="1" applyAlignment="1">
      <alignment horizontal="center"/>
    </xf>
    <xf numFmtId="0" fontId="57" fillId="0" borderId="0" xfId="0" applyFont="1"/>
    <xf numFmtId="0" fontId="57" fillId="0" borderId="5" xfId="0" applyFont="1" applyBorder="1" applyAlignment="1">
      <alignment horizontal="left"/>
    </xf>
    <xf numFmtId="0" fontId="58" fillId="0" borderId="114" xfId="0" applyFont="1" applyBorder="1"/>
    <xf numFmtId="0" fontId="57" fillId="0" borderId="6" xfId="0" applyFont="1" applyBorder="1"/>
    <xf numFmtId="0" fontId="57" fillId="0" borderId="0" xfId="0" applyFont="1" applyAlignment="1">
      <alignment horizontal="left"/>
    </xf>
    <xf numFmtId="0" fontId="57" fillId="0" borderId="5" xfId="0" applyFont="1" applyBorder="1"/>
    <xf numFmtId="0" fontId="57" fillId="0" borderId="28" xfId="0" applyFont="1" applyBorder="1"/>
    <xf numFmtId="0" fontId="57" fillId="0" borderId="31" xfId="0" applyFont="1" applyBorder="1"/>
    <xf numFmtId="0" fontId="57" fillId="0" borderId="5" xfId="0" applyFont="1" applyBorder="1" applyAlignment="1">
      <alignment horizontal="center"/>
    </xf>
    <xf numFmtId="0" fontId="15" fillId="0" borderId="114" xfId="0" applyFont="1" applyBorder="1" applyAlignment="1">
      <alignment wrapText="1"/>
    </xf>
    <xf numFmtId="0" fontId="55" fillId="0" borderId="5" xfId="0" applyFont="1" applyBorder="1" applyAlignment="1">
      <alignment horizontal="left"/>
    </xf>
    <xf numFmtId="0" fontId="57" fillId="0" borderId="14" xfId="0" applyFont="1" applyBorder="1"/>
    <xf numFmtId="0" fontId="57" fillId="0" borderId="25" xfId="0" applyFont="1" applyBorder="1"/>
    <xf numFmtId="0" fontId="55" fillId="0" borderId="12" xfId="0" applyFont="1" applyBorder="1"/>
    <xf numFmtId="0" fontId="61" fillId="0" borderId="114" xfId="0" applyFont="1" applyBorder="1"/>
    <xf numFmtId="43" fontId="58" fillId="0" borderId="114" xfId="0" applyNumberFormat="1" applyFont="1" applyBorder="1"/>
    <xf numFmtId="43" fontId="58" fillId="0" borderId="114" xfId="40" applyNumberFormat="1" applyFont="1" applyFill="1" applyBorder="1"/>
    <xf numFmtId="43" fontId="57" fillId="0" borderId="60" xfId="40" applyNumberFormat="1" applyFont="1" applyBorder="1"/>
    <xf numFmtId="9" fontId="57" fillId="0" borderId="53" xfId="32" applyFont="1" applyBorder="1" applyAlignment="1">
      <alignment horizontal="center"/>
    </xf>
    <xf numFmtId="9" fontId="57" fillId="0" borderId="20" xfId="32" applyFont="1" applyBorder="1"/>
    <xf numFmtId="43" fontId="57" fillId="0" borderId="35" xfId="40" applyNumberFormat="1" applyFont="1" applyBorder="1"/>
    <xf numFmtId="0" fontId="57" fillId="0" borderId="35" xfId="0" applyFont="1" applyBorder="1"/>
    <xf numFmtId="0" fontId="57" fillId="0" borderId="64" xfId="0" applyFont="1" applyBorder="1"/>
    <xf numFmtId="9" fontId="57" fillId="0" borderId="13" xfId="32" applyFont="1" applyBorder="1"/>
    <xf numFmtId="43" fontId="57" fillId="0" borderId="25" xfId="40" applyNumberFormat="1" applyFont="1" applyBorder="1"/>
    <xf numFmtId="0" fontId="57" fillId="0" borderId="121" xfId="0" applyFont="1" applyBorder="1"/>
    <xf numFmtId="0" fontId="62" fillId="0" borderId="114" xfId="0" applyFont="1" applyBorder="1" applyAlignment="1">
      <alignment horizontal="center" wrapText="1"/>
    </xf>
    <xf numFmtId="0" fontId="55" fillId="21" borderId="122" xfId="0" applyFont="1" applyFill="1" applyBorder="1" applyAlignment="1">
      <alignment horizontal="center" wrapText="1"/>
    </xf>
    <xf numFmtId="0" fontId="55" fillId="21" borderId="124" xfId="0" applyFont="1" applyFill="1" applyBorder="1" applyAlignment="1">
      <alignment horizontal="center" wrapText="1"/>
    </xf>
    <xf numFmtId="0" fontId="55" fillId="21" borderId="9" xfId="0" applyFont="1" applyFill="1" applyBorder="1" applyAlignment="1">
      <alignment horizontal="center" wrapText="1"/>
    </xf>
    <xf numFmtId="0" fontId="55" fillId="21" borderId="34" xfId="0" applyFont="1" applyFill="1" applyBorder="1" applyAlignment="1">
      <alignment horizontal="center"/>
    </xf>
    <xf numFmtId="0" fontId="62" fillId="0" borderId="114" xfId="0" applyFont="1" applyBorder="1" applyAlignment="1">
      <alignment horizontal="left" vertical="center"/>
    </xf>
    <xf numFmtId="178" fontId="58" fillId="0" borderId="114" xfId="0" applyNumberFormat="1" applyFont="1" applyBorder="1"/>
    <xf numFmtId="170" fontId="58" fillId="0" borderId="114" xfId="40" applyFont="1" applyFill="1" applyBorder="1"/>
    <xf numFmtId="170" fontId="57" fillId="0" borderId="125" xfId="40" applyFont="1" applyBorder="1"/>
    <xf numFmtId="0" fontId="57" fillId="0" borderId="126" xfId="0" applyFont="1" applyBorder="1"/>
    <xf numFmtId="170" fontId="58" fillId="0" borderId="114" xfId="40" applyFont="1" applyFill="1" applyBorder="1" applyAlignment="1">
      <alignment horizontal="center" wrapText="1"/>
    </xf>
    <xf numFmtId="170" fontId="57" fillId="0" borderId="59" xfId="40" applyFont="1" applyBorder="1" applyAlignment="1">
      <alignment horizontal="center" wrapText="1"/>
    </xf>
    <xf numFmtId="178" fontId="57" fillId="0" borderId="58" xfId="0" applyNumberFormat="1" applyFont="1" applyBorder="1" applyAlignment="1">
      <alignment horizontal="center" wrapText="1"/>
    </xf>
    <xf numFmtId="0" fontId="57" fillId="0" borderId="25" xfId="32" applyNumberFormat="1" applyFont="1" applyBorder="1" applyAlignment="1">
      <alignment horizontal="center"/>
    </xf>
    <xf numFmtId="0" fontId="57" fillId="0" borderId="25" xfId="0" applyFont="1" applyBorder="1" applyAlignment="1">
      <alignment horizontal="left"/>
    </xf>
    <xf numFmtId="0" fontId="57" fillId="0" borderId="12" xfId="0" applyFont="1" applyBorder="1" applyAlignment="1">
      <alignment horizontal="left"/>
    </xf>
    <xf numFmtId="0" fontId="55" fillId="21" borderId="124" xfId="0" applyFont="1" applyFill="1" applyBorder="1" applyAlignment="1">
      <alignment horizontal="center"/>
    </xf>
    <xf numFmtId="170" fontId="58" fillId="0" borderId="114" xfId="0" applyNumberFormat="1" applyFont="1" applyBorder="1"/>
    <xf numFmtId="170" fontId="57" fillId="0" borderId="60" xfId="40" applyFont="1" applyBorder="1"/>
    <xf numFmtId="2" fontId="57" fillId="0" borderId="53" xfId="0" applyNumberFormat="1" applyFont="1" applyBorder="1" applyAlignment="1">
      <alignment horizontal="center"/>
    </xf>
    <xf numFmtId="2" fontId="57" fillId="0" borderId="25" xfId="0" applyNumberFormat="1" applyFont="1" applyBorder="1" applyAlignment="1">
      <alignment horizontal="center"/>
    </xf>
    <xf numFmtId="0" fontId="62" fillId="0" borderId="114" xfId="0" applyFont="1" applyBorder="1" applyAlignment="1">
      <alignment horizontal="center"/>
    </xf>
    <xf numFmtId="0" fontId="55" fillId="21" borderId="122" xfId="0" applyFont="1" applyFill="1" applyBorder="1" applyAlignment="1">
      <alignment horizontal="center"/>
    </xf>
    <xf numFmtId="0" fontId="55" fillId="21" borderId="124" xfId="0" applyFont="1" applyFill="1" applyBorder="1"/>
    <xf numFmtId="0" fontId="57" fillId="0" borderId="65" xfId="0" applyFont="1" applyBorder="1"/>
    <xf numFmtId="0" fontId="57" fillId="0" borderId="25" xfId="0" applyFont="1" applyBorder="1" applyAlignment="1">
      <alignment horizontal="center"/>
    </xf>
    <xf numFmtId="0" fontId="55" fillId="21" borderId="123" xfId="0" applyFont="1" applyFill="1" applyBorder="1" applyAlignment="1">
      <alignment horizontal="center"/>
    </xf>
    <xf numFmtId="170" fontId="57" fillId="0" borderId="53" xfId="40" applyFont="1" applyBorder="1"/>
    <xf numFmtId="0" fontId="57" fillId="0" borderId="29" xfId="0" applyFont="1" applyBorder="1"/>
    <xf numFmtId="0" fontId="57" fillId="0" borderId="27" xfId="0" applyFont="1" applyBorder="1"/>
    <xf numFmtId="4" fontId="58" fillId="0" borderId="114" xfId="0" applyNumberFormat="1" applyFont="1" applyBorder="1" applyAlignment="1">
      <alignment horizontal="center" vertical="center"/>
    </xf>
    <xf numFmtId="4" fontId="57" fillId="21" borderId="127" xfId="0" applyNumberFormat="1" applyFont="1" applyFill="1" applyBorder="1" applyAlignment="1">
      <alignment horizontal="center" vertical="center"/>
    </xf>
    <xf numFmtId="0" fontId="57" fillId="21" borderId="127" xfId="0" applyFont="1" applyFill="1" applyBorder="1" applyAlignment="1">
      <alignment horizontal="center" vertical="center"/>
    </xf>
    <xf numFmtId="0" fontId="62" fillId="0" borderId="114" xfId="0" applyFont="1" applyBorder="1" applyAlignment="1">
      <alignment horizontal="center" vertical="center"/>
    </xf>
    <xf numFmtId="0" fontId="55" fillId="21" borderId="128" xfId="0" applyFont="1" applyFill="1" applyBorder="1" applyAlignment="1">
      <alignment horizontal="center" vertical="center"/>
    </xf>
    <xf numFmtId="0" fontId="62" fillId="0" borderId="114" xfId="0" applyFont="1" applyBorder="1" applyAlignment="1" applyProtection="1">
      <alignment horizontal="center"/>
      <protection locked="0"/>
    </xf>
    <xf numFmtId="0" fontId="57" fillId="0" borderId="3" xfId="0" applyFont="1" applyBorder="1"/>
    <xf numFmtId="0" fontId="57" fillId="0" borderId="4" xfId="0" applyFont="1" applyBorder="1"/>
    <xf numFmtId="0" fontId="57" fillId="0" borderId="2" xfId="0" applyFont="1" applyBorder="1"/>
    <xf numFmtId="0" fontId="57" fillId="0" borderId="21" xfId="0" applyFont="1" applyBorder="1"/>
    <xf numFmtId="0" fontId="64" fillId="0" borderId="114" xfId="0" applyFont="1" applyBorder="1" applyAlignment="1">
      <alignment horizontal="center"/>
    </xf>
    <xf numFmtId="0" fontId="57" fillId="0" borderId="129" xfId="0" applyFont="1" applyBorder="1" applyAlignment="1">
      <alignment horizontal="center"/>
    </xf>
    <xf numFmtId="0" fontId="57" fillId="0" borderId="31" xfId="0" applyFont="1" applyBorder="1" applyAlignment="1">
      <alignment horizontal="center"/>
    </xf>
    <xf numFmtId="0" fontId="57" fillId="0" borderId="130" xfId="0" applyFont="1" applyBorder="1" applyAlignment="1">
      <alignment horizontal="left"/>
    </xf>
    <xf numFmtId="1" fontId="64" fillId="0" borderId="114" xfId="0" applyNumberFormat="1" applyFont="1" applyBorder="1" applyAlignment="1">
      <alignment horizontal="center" vertical="center"/>
    </xf>
    <xf numFmtId="1" fontId="57" fillId="0" borderId="6" xfId="0" applyNumberFormat="1" applyFont="1" applyBorder="1" applyAlignment="1">
      <alignment horizontal="center" vertical="center"/>
    </xf>
    <xf numFmtId="0" fontId="57" fillId="0" borderId="0" xfId="0" applyFont="1" applyAlignment="1">
      <alignment horizontal="right" vertical="center"/>
    </xf>
    <xf numFmtId="0" fontId="55" fillId="0" borderId="0" xfId="0" applyFont="1" applyAlignment="1">
      <alignment horizontal="center"/>
    </xf>
    <xf numFmtId="1" fontId="57" fillId="0" borderId="60" xfId="0" applyNumberFormat="1" applyFont="1" applyBorder="1" applyAlignment="1">
      <alignment horizontal="center" vertical="center"/>
    </xf>
    <xf numFmtId="1" fontId="57" fillId="0" borderId="53" xfId="0" applyNumberFormat="1" applyFont="1" applyBorder="1" applyAlignment="1">
      <alignment horizontal="center" vertical="center"/>
    </xf>
    <xf numFmtId="0" fontId="64" fillId="0" borderId="114" xfId="0" applyFont="1" applyBorder="1" applyAlignment="1">
      <alignment horizontal="center" vertical="center"/>
    </xf>
    <xf numFmtId="0" fontId="57" fillId="0" borderId="122" xfId="0" applyFont="1" applyBorder="1" applyAlignment="1">
      <alignment horizontal="center" vertical="center"/>
    </xf>
    <xf numFmtId="0" fontId="57" fillId="0" borderId="124" xfId="0" applyFont="1" applyBorder="1" applyAlignment="1">
      <alignment horizontal="center" vertical="center"/>
    </xf>
    <xf numFmtId="0" fontId="57" fillId="0" borderId="4" xfId="0" applyFont="1" applyBorder="1" applyAlignment="1">
      <alignment horizontal="right" vertical="center"/>
    </xf>
    <xf numFmtId="0" fontId="55" fillId="0" borderId="4" xfId="0" applyFont="1" applyBorder="1" applyAlignment="1">
      <alignment horizontal="center"/>
    </xf>
    <xf numFmtId="0" fontId="57" fillId="0" borderId="2" xfId="0" applyFont="1" applyBorder="1" applyAlignment="1">
      <alignment horizontal="center"/>
    </xf>
    <xf numFmtId="0" fontId="64" fillId="0" borderId="114" xfId="0" applyFont="1" applyBorder="1" applyAlignment="1">
      <alignment vertical="center"/>
    </xf>
    <xf numFmtId="0" fontId="57" fillId="0" borderId="131" xfId="0" applyFont="1" applyBorder="1" applyAlignment="1">
      <alignment vertical="center"/>
    </xf>
    <xf numFmtId="0" fontId="57" fillId="0" borderId="28" xfId="0" applyFont="1" applyBorder="1" applyAlignment="1">
      <alignment vertical="center"/>
    </xf>
    <xf numFmtId="0" fontId="55" fillId="0" borderId="28" xfId="0" applyFont="1" applyBorder="1" applyAlignment="1">
      <alignment horizontal="center"/>
    </xf>
    <xf numFmtId="0" fontId="57" fillId="0" borderId="121" xfId="0" applyFont="1" applyBorder="1" applyAlignment="1">
      <alignment horizontal="center"/>
    </xf>
    <xf numFmtId="0" fontId="64" fillId="0" borderId="114" xfId="41" applyFont="1" applyBorder="1" applyAlignment="1">
      <alignment horizontal="center" vertical="center"/>
    </xf>
    <xf numFmtId="0" fontId="60" fillId="0" borderId="114" xfId="0" applyFont="1" applyBorder="1" applyAlignment="1">
      <alignment horizontal="center" wrapText="1"/>
    </xf>
    <xf numFmtId="0" fontId="68" fillId="0" borderId="0" xfId="0" applyFont="1"/>
    <xf numFmtId="0" fontId="69" fillId="0" borderId="0" xfId="0" applyFont="1"/>
    <xf numFmtId="0" fontId="70" fillId="0" borderId="36" xfId="0" applyFont="1" applyBorder="1" applyAlignment="1">
      <alignment horizontal="left" vertical="center"/>
    </xf>
    <xf numFmtId="0" fontId="71" fillId="0" borderId="36" xfId="0" applyFont="1" applyBorder="1" applyAlignment="1">
      <alignment horizontal="left" vertical="center"/>
    </xf>
    <xf numFmtId="0" fontId="16" fillId="0" borderId="36" xfId="0" applyFont="1" applyBorder="1" applyAlignment="1">
      <alignment horizontal="left" vertical="center"/>
    </xf>
    <xf numFmtId="0" fontId="58" fillId="0" borderId="137" xfId="0" applyFont="1" applyBorder="1"/>
    <xf numFmtId="0" fontId="58" fillId="0" borderId="138" xfId="0" applyFont="1" applyBorder="1"/>
    <xf numFmtId="0" fontId="58" fillId="0" borderId="139" xfId="0" applyFont="1" applyBorder="1"/>
    <xf numFmtId="0" fontId="57" fillId="0" borderId="12" xfId="0" applyFont="1" applyBorder="1"/>
    <xf numFmtId="0" fontId="57" fillId="0" borderId="13" xfId="0" applyFont="1" applyBorder="1"/>
    <xf numFmtId="0" fontId="57" fillId="0" borderId="20" xfId="0" applyFont="1" applyBorder="1"/>
    <xf numFmtId="0" fontId="57" fillId="0" borderId="54" xfId="0" applyFont="1" applyBorder="1" applyAlignment="1">
      <alignment horizontal="centerContinuous" vertical="justify"/>
    </xf>
    <xf numFmtId="0" fontId="57" fillId="0" borderId="13" xfId="0" applyFont="1" applyBorder="1" applyAlignment="1">
      <alignment horizontal="centerContinuous" vertical="justify"/>
    </xf>
    <xf numFmtId="2" fontId="57" fillId="0" borderId="63" xfId="0" applyNumberFormat="1" applyFont="1" applyBorder="1" applyAlignment="1">
      <alignment horizontal="center"/>
    </xf>
    <xf numFmtId="193" fontId="57" fillId="0" borderId="17" xfId="0" applyNumberFormat="1" applyFont="1" applyBorder="1"/>
    <xf numFmtId="193" fontId="57" fillId="0" borderId="17" xfId="40" applyNumberFormat="1" applyFont="1" applyBorder="1"/>
    <xf numFmtId="193" fontId="57" fillId="0" borderId="60" xfId="40" applyNumberFormat="1" applyFont="1" applyBorder="1"/>
    <xf numFmtId="0" fontId="55" fillId="21" borderId="33" xfId="0" applyFont="1" applyFill="1" applyBorder="1" applyAlignment="1">
      <alignment horizontal="center"/>
    </xf>
    <xf numFmtId="0" fontId="55" fillId="21" borderId="9" xfId="0" applyFont="1" applyFill="1" applyBorder="1" applyAlignment="1">
      <alignment horizontal="center"/>
    </xf>
    <xf numFmtId="0" fontId="55" fillId="21" borderId="128" xfId="0" applyFont="1" applyFill="1" applyBorder="1" applyAlignment="1">
      <alignment horizontal="center"/>
    </xf>
    <xf numFmtId="0" fontId="57" fillId="0" borderId="26" xfId="0" applyFont="1" applyBorder="1" applyAlignment="1">
      <alignment horizontal="center"/>
    </xf>
    <xf numFmtId="0" fontId="57" fillId="0" borderId="127" xfId="0" applyFont="1" applyBorder="1" applyAlignment="1">
      <alignment horizontal="center"/>
    </xf>
    <xf numFmtId="193" fontId="57" fillId="0" borderId="13" xfId="40" applyNumberFormat="1" applyFont="1" applyBorder="1" applyAlignment="1">
      <alignment horizontal="center"/>
    </xf>
    <xf numFmtId="0" fontId="28" fillId="21" borderId="34" xfId="0" applyFont="1" applyFill="1" applyBorder="1" applyAlignment="1">
      <alignment horizontal="center" wrapText="1"/>
    </xf>
    <xf numFmtId="9" fontId="57" fillId="0" borderId="25" xfId="32" applyFont="1" applyBorder="1" applyAlignment="1">
      <alignment horizontal="center"/>
    </xf>
    <xf numFmtId="194" fontId="57" fillId="0" borderId="58" xfId="0" applyNumberFormat="1" applyFont="1" applyBorder="1" applyAlignment="1">
      <alignment horizontal="center" wrapText="1"/>
    </xf>
    <xf numFmtId="193" fontId="57" fillId="0" borderId="59" xfId="40" applyNumberFormat="1" applyFont="1" applyBorder="1" applyAlignment="1">
      <alignment horizontal="center" wrapText="1"/>
    </xf>
    <xf numFmtId="194" fontId="57" fillId="21" borderId="17" xfId="0" applyNumberFormat="1" applyFont="1" applyFill="1" applyBorder="1"/>
    <xf numFmtId="185" fontId="57" fillId="0" borderId="17" xfId="0" applyNumberFormat="1" applyFont="1" applyBorder="1"/>
    <xf numFmtId="185" fontId="57" fillId="21" borderId="17" xfId="0" applyNumberFormat="1" applyFont="1" applyFill="1" applyBorder="1"/>
    <xf numFmtId="0" fontId="60" fillId="0" borderId="0" xfId="43" applyFont="1"/>
    <xf numFmtId="0" fontId="60" fillId="0" borderId="0" xfId="43" applyFont="1" applyAlignment="1">
      <alignment horizontal="center"/>
    </xf>
    <xf numFmtId="0" fontId="72" fillId="0" borderId="0" xfId="43" applyFont="1"/>
    <xf numFmtId="0" fontId="60" fillId="0" borderId="139" xfId="43" applyFont="1" applyBorder="1"/>
    <xf numFmtId="0" fontId="60" fillId="0" borderId="138" xfId="43" applyFont="1" applyBorder="1"/>
    <xf numFmtId="0" fontId="60" fillId="0" borderId="138" xfId="43" applyFont="1" applyBorder="1" applyAlignment="1">
      <alignment horizontal="center"/>
    </xf>
    <xf numFmtId="0" fontId="60" fillId="0" borderId="137" xfId="43" applyFont="1" applyBorder="1"/>
    <xf numFmtId="0" fontId="60" fillId="0" borderId="120" xfId="43" applyFont="1" applyBorder="1"/>
    <xf numFmtId="0" fontId="60" fillId="0" borderId="114" xfId="43" applyFont="1" applyBorder="1"/>
    <xf numFmtId="0" fontId="71" fillId="0" borderId="140" xfId="2" applyFont="1" applyBorder="1" applyAlignment="1">
      <alignment horizontal="left" vertical="center"/>
    </xf>
    <xf numFmtId="0" fontId="16" fillId="0" borderId="140" xfId="2" applyFont="1" applyBorder="1" applyAlignment="1">
      <alignment horizontal="left" vertical="center"/>
    </xf>
    <xf numFmtId="0" fontId="70" fillId="0" borderId="140" xfId="2" applyFont="1" applyBorder="1" applyAlignment="1">
      <alignment horizontal="left" vertical="center"/>
    </xf>
    <xf numFmtId="0" fontId="60" fillId="6" borderId="0" xfId="43" applyFont="1" applyFill="1"/>
    <xf numFmtId="0" fontId="60" fillId="6" borderId="141" xfId="43" applyFont="1" applyFill="1" applyBorder="1"/>
    <xf numFmtId="0" fontId="60" fillId="6" borderId="114" xfId="43" applyFont="1" applyFill="1" applyBorder="1"/>
    <xf numFmtId="0" fontId="72" fillId="6" borderId="0" xfId="43" applyFont="1" applyFill="1"/>
    <xf numFmtId="0" fontId="60" fillId="0" borderId="141" xfId="43" applyFont="1" applyBorder="1"/>
    <xf numFmtId="0" fontId="55" fillId="0" borderId="65" xfId="45" applyFont="1" applyBorder="1" applyAlignment="1">
      <alignment horizontal="center" vertical="center" wrapText="1"/>
    </xf>
    <xf numFmtId="0" fontId="55" fillId="21" borderId="55" xfId="2" applyFont="1" applyFill="1" applyBorder="1" applyAlignment="1">
      <alignment vertical="center"/>
    </xf>
    <xf numFmtId="0" fontId="55" fillId="21" borderId="56" xfId="2" applyFont="1" applyFill="1" applyBorder="1" applyAlignment="1">
      <alignment vertical="center"/>
    </xf>
    <xf numFmtId="0" fontId="55" fillId="21" borderId="46" xfId="2" applyFont="1" applyFill="1" applyBorder="1" applyAlignment="1">
      <alignment vertical="center"/>
    </xf>
    <xf numFmtId="0" fontId="57" fillId="0" borderId="57" xfId="2" applyFont="1" applyBorder="1" applyAlignment="1">
      <alignment horizontal="center" vertical="center"/>
    </xf>
    <xf numFmtId="0" fontId="57" fillId="0" borderId="53" xfId="45" applyFont="1" applyBorder="1" applyAlignment="1">
      <alignment horizontal="center" vertical="center"/>
    </xf>
    <xf numFmtId="0" fontId="57" fillId="0" borderId="53" xfId="45" applyFont="1" applyBorder="1" applyAlignment="1">
      <alignment horizontal="left" vertical="center" wrapText="1"/>
    </xf>
    <xf numFmtId="4" fontId="57" fillId="0" borderId="53" xfId="46" applyNumberFormat="1" applyFont="1" applyBorder="1" applyAlignment="1">
      <alignment vertical="center" wrapText="1"/>
    </xf>
    <xf numFmtId="197" fontId="57" fillId="0" borderId="53" xfId="47" applyNumberFormat="1" applyFont="1" applyBorder="1" applyAlignment="1">
      <alignment horizontal="right" vertical="center" wrapText="1"/>
    </xf>
    <xf numFmtId="0" fontId="57" fillId="0" borderId="53" xfId="48" applyFont="1" applyBorder="1" applyAlignment="1">
      <alignment horizontal="center" vertical="center"/>
    </xf>
    <xf numFmtId="0" fontId="57" fillId="0" borderId="53" xfId="2" applyFont="1" applyBorder="1" applyAlignment="1">
      <alignment horizontal="center" vertical="center"/>
    </xf>
    <xf numFmtId="0" fontId="57" fillId="0" borderId="53" xfId="2" applyFont="1" applyBorder="1" applyAlignment="1">
      <alignment horizontal="left" vertical="center" wrapText="1"/>
    </xf>
    <xf numFmtId="197" fontId="57" fillId="0" borderId="53" xfId="47" quotePrefix="1" applyNumberFormat="1" applyFont="1" applyBorder="1" applyAlignment="1">
      <alignment horizontal="right" vertical="center" wrapText="1"/>
    </xf>
    <xf numFmtId="0" fontId="57" fillId="0" borderId="53" xfId="2" applyFont="1" applyBorder="1" applyAlignment="1">
      <alignment horizontal="center" vertical="center" wrapText="1"/>
    </xf>
    <xf numFmtId="0" fontId="60" fillId="0" borderId="0" xfId="39" applyFont="1"/>
    <xf numFmtId="0" fontId="60" fillId="0" borderId="120" xfId="39" applyFont="1" applyBorder="1"/>
    <xf numFmtId="198" fontId="55" fillId="21" borderId="46" xfId="2" applyNumberFormat="1" applyFont="1" applyFill="1" applyBorder="1" applyAlignment="1">
      <alignment vertical="center"/>
    </xf>
    <xf numFmtId="0" fontId="60" fillId="0" borderId="114" xfId="39" applyFont="1" applyBorder="1"/>
    <xf numFmtId="0" fontId="61" fillId="0" borderId="0" xfId="39" applyFont="1"/>
    <xf numFmtId="49" fontId="55" fillId="0" borderId="0" xfId="49" applyNumberFormat="1" applyFont="1" applyAlignment="1">
      <alignment horizontal="right" vertical="center"/>
    </xf>
    <xf numFmtId="192" fontId="55" fillId="0" borderId="0" xfId="49" applyNumberFormat="1" applyFont="1" applyAlignment="1">
      <alignment vertical="center"/>
    </xf>
    <xf numFmtId="0" fontId="57" fillId="0" borderId="0" xfId="39" applyFont="1"/>
    <xf numFmtId="0" fontId="57" fillId="0" borderId="0" xfId="39" applyFont="1" applyAlignment="1">
      <alignment horizontal="center"/>
    </xf>
    <xf numFmtId="0" fontId="57" fillId="0" borderId="0" xfId="45" applyFont="1" applyAlignment="1">
      <alignment horizontal="center" vertical="center"/>
    </xf>
    <xf numFmtId="9" fontId="57" fillId="0" borderId="25" xfId="50" applyNumberFormat="1" applyFont="1" applyBorder="1" applyAlignment="1">
      <alignment horizontal="center" vertical="center"/>
    </xf>
    <xf numFmtId="200" fontId="57" fillId="0" borderId="25" xfId="50" applyNumberFormat="1" applyFont="1" applyBorder="1" applyAlignment="1">
      <alignment vertical="center"/>
    </xf>
    <xf numFmtId="0" fontId="57" fillId="0" borderId="13" xfId="39" applyFont="1" applyBorder="1" applyAlignment="1">
      <alignment vertical="center"/>
    </xf>
    <xf numFmtId="0" fontId="55" fillId="0" borderId="12" xfId="39" applyFont="1" applyBorder="1" applyAlignment="1">
      <alignment horizontal="left" vertical="center"/>
    </xf>
    <xf numFmtId="0" fontId="55" fillId="0" borderId="64" xfId="39" applyFont="1" applyBorder="1" applyAlignment="1">
      <alignment horizontal="left" vertical="center"/>
    </xf>
    <xf numFmtId="9" fontId="57" fillId="0" borderId="35" xfId="50" applyNumberFormat="1" applyFont="1" applyBorder="1" applyAlignment="1">
      <alignment horizontal="center" vertical="center"/>
    </xf>
    <xf numFmtId="200" fontId="55" fillId="0" borderId="35" xfId="50" applyNumberFormat="1" applyFont="1" applyBorder="1" applyAlignment="1">
      <alignment vertical="center"/>
    </xf>
    <xf numFmtId="0" fontId="57" fillId="0" borderId="20" xfId="39" applyFont="1" applyBorder="1" applyAlignment="1">
      <alignment vertical="center"/>
    </xf>
    <xf numFmtId="2" fontId="57" fillId="0" borderId="0" xfId="39" applyNumberFormat="1" applyFont="1"/>
    <xf numFmtId="200" fontId="57" fillId="0" borderId="0" xfId="50" applyNumberFormat="1" applyFont="1"/>
    <xf numFmtId="39" fontId="55" fillId="0" borderId="0" xfId="50" applyNumberFormat="1" applyFont="1" applyAlignment="1">
      <alignment vertical="center"/>
    </xf>
    <xf numFmtId="0" fontId="55" fillId="0" borderId="33" xfId="28" applyFont="1" applyBorder="1" applyAlignment="1">
      <alignment vertical="center"/>
    </xf>
    <xf numFmtId="201" fontId="60" fillId="0" borderId="114" xfId="39" applyNumberFormat="1" applyFont="1" applyBorder="1"/>
    <xf numFmtId="202" fontId="60" fillId="0" borderId="114" xfId="39" applyNumberFormat="1" applyFont="1" applyBorder="1"/>
    <xf numFmtId="0" fontId="57" fillId="0" borderId="121" xfId="2" applyFont="1" applyBorder="1" applyAlignment="1">
      <alignment vertical="center" wrapText="1"/>
    </xf>
    <xf numFmtId="0" fontId="58" fillId="0" borderId="0" xfId="39" applyFont="1"/>
    <xf numFmtId="0" fontId="57" fillId="0" borderId="28" xfId="2" applyFont="1" applyBorder="1" applyAlignment="1">
      <alignment vertical="center" wrapText="1"/>
    </xf>
    <xf numFmtId="0" fontId="57" fillId="0" borderId="29" xfId="2" applyFont="1" applyBorder="1" applyAlignment="1">
      <alignment vertical="center" wrapText="1"/>
    </xf>
    <xf numFmtId="0" fontId="57" fillId="0" borderId="5" xfId="2" applyFont="1" applyBorder="1" applyAlignment="1">
      <alignment vertical="center" wrapText="1"/>
    </xf>
    <xf numFmtId="0" fontId="57" fillId="0" borderId="0" xfId="2" applyFont="1" applyAlignment="1">
      <alignment vertical="center" wrapText="1"/>
    </xf>
    <xf numFmtId="0" fontId="57" fillId="0" borderId="107" xfId="2" applyFont="1" applyBorder="1" applyAlignment="1">
      <alignment vertical="center" wrapText="1"/>
    </xf>
    <xf numFmtId="0" fontId="57" fillId="0" borderId="7" xfId="2" applyFont="1" applyBorder="1" applyAlignment="1">
      <alignment vertical="center" wrapText="1"/>
    </xf>
    <xf numFmtId="0" fontId="57" fillId="0" borderId="1" xfId="2" applyFont="1" applyBorder="1" applyAlignment="1">
      <alignment vertical="center" wrapText="1"/>
    </xf>
    <xf numFmtId="0" fontId="57" fillId="0" borderId="15" xfId="2" applyFont="1" applyBorder="1" applyAlignment="1">
      <alignment vertical="center" wrapText="1"/>
    </xf>
    <xf numFmtId="0" fontId="60" fillId="0" borderId="119" xfId="39" applyFont="1" applyBorder="1"/>
    <xf numFmtId="0" fontId="60" fillId="0" borderId="109" xfId="43" applyFont="1" applyBorder="1"/>
    <xf numFmtId="0" fontId="60" fillId="0" borderId="109" xfId="43" applyFont="1" applyBorder="1" applyAlignment="1">
      <alignment horizontal="center"/>
    </xf>
    <xf numFmtId="193" fontId="60" fillId="0" borderId="109" xfId="40" applyNumberFormat="1" applyFont="1" applyBorder="1"/>
    <xf numFmtId="0" fontId="60" fillId="0" borderId="118" xfId="43" applyFont="1" applyBorder="1"/>
    <xf numFmtId="0" fontId="72" fillId="0" borderId="0" xfId="43" applyFont="1" applyAlignment="1">
      <alignment horizontal="center"/>
    </xf>
    <xf numFmtId="0" fontId="16" fillId="0" borderId="53" xfId="45" applyFont="1" applyBorder="1" applyAlignment="1">
      <alignment horizontal="center" vertical="center"/>
    </xf>
    <xf numFmtId="0" fontId="57" fillId="21" borderId="64" xfId="0" applyFont="1" applyFill="1" applyBorder="1" applyAlignment="1">
      <alignment horizontal="right" vertical="center"/>
    </xf>
    <xf numFmtId="0" fontId="57" fillId="21" borderId="21" xfId="0" applyFont="1" applyFill="1" applyBorder="1" applyAlignment="1">
      <alignment horizontal="left" vertical="center"/>
    </xf>
    <xf numFmtId="0" fontId="57" fillId="21" borderId="64" xfId="0" applyFont="1" applyFill="1" applyBorder="1" applyAlignment="1">
      <alignment horizontal="centerContinuous" vertical="justify"/>
    </xf>
    <xf numFmtId="0" fontId="57" fillId="21" borderId="35" xfId="0" applyFont="1" applyFill="1" applyBorder="1" applyAlignment="1">
      <alignment horizontal="centerContinuous" vertical="justify"/>
    </xf>
    <xf numFmtId="0" fontId="57" fillId="21" borderId="21" xfId="0" applyFont="1" applyFill="1" applyBorder="1" applyAlignment="1">
      <alignment horizontal="centerContinuous" vertical="justify"/>
    </xf>
    <xf numFmtId="185" fontId="58" fillId="0" borderId="0" xfId="0" applyNumberFormat="1" applyFont="1"/>
    <xf numFmtId="203" fontId="57" fillId="0" borderId="53" xfId="47" applyNumberFormat="1" applyFont="1" applyBorder="1" applyAlignment="1">
      <alignment horizontal="right" vertical="center" wrapText="1"/>
    </xf>
    <xf numFmtId="203" fontId="57" fillId="0" borderId="59" xfId="47" applyNumberFormat="1" applyFont="1" applyBorder="1" applyAlignment="1">
      <alignment horizontal="right" vertical="center" wrapText="1"/>
    </xf>
    <xf numFmtId="193" fontId="57" fillId="0" borderId="53" xfId="40" applyNumberFormat="1" applyFont="1" applyBorder="1"/>
    <xf numFmtId="0" fontId="55" fillId="21" borderId="33" xfId="0" applyFont="1" applyFill="1" applyBorder="1" applyAlignment="1">
      <alignment horizontal="left"/>
    </xf>
    <xf numFmtId="0" fontId="57" fillId="21" borderId="127" xfId="0" applyFont="1" applyFill="1" applyBorder="1" applyAlignment="1">
      <alignment horizontal="center" vertical="justify"/>
    </xf>
    <xf numFmtId="0" fontId="55" fillId="21" borderId="56" xfId="2" applyFont="1" applyFill="1" applyBorder="1" applyAlignment="1">
      <alignment horizontal="center" vertical="center"/>
    </xf>
    <xf numFmtId="189" fontId="57" fillId="0" borderId="25" xfId="0" applyNumberFormat="1" applyFont="1" applyBorder="1" applyAlignment="1">
      <alignment horizontal="center"/>
    </xf>
    <xf numFmtId="204" fontId="72" fillId="0" borderId="0" xfId="43" applyNumberFormat="1" applyFont="1"/>
    <xf numFmtId="204" fontId="72" fillId="6" borderId="0" xfId="43" applyNumberFormat="1" applyFont="1" applyFill="1"/>
    <xf numFmtId="204" fontId="60" fillId="0" borderId="0" xfId="43" applyNumberFormat="1" applyFont="1"/>
    <xf numFmtId="204" fontId="61" fillId="0" borderId="0" xfId="39" applyNumberFormat="1" applyFont="1"/>
    <xf numFmtId="204" fontId="58" fillId="0" borderId="0" xfId="39" applyNumberFormat="1" applyFont="1"/>
    <xf numFmtId="189" fontId="57" fillId="0" borderId="53" xfId="0" applyNumberFormat="1" applyFont="1" applyBorder="1" applyAlignment="1">
      <alignment horizontal="center"/>
    </xf>
    <xf numFmtId="169" fontId="57" fillId="0" borderId="53" xfId="0" applyNumberFormat="1" applyFont="1" applyBorder="1" applyAlignment="1">
      <alignment horizontal="center"/>
    </xf>
    <xf numFmtId="1" fontId="57" fillId="0" borderId="53" xfId="0" applyNumberFormat="1" applyFont="1" applyBorder="1" applyAlignment="1">
      <alignment horizontal="center"/>
    </xf>
    <xf numFmtId="0" fontId="55" fillId="21" borderId="56" xfId="2" applyFont="1" applyFill="1" applyBorder="1" applyAlignment="1">
      <alignment horizontal="left" vertical="center"/>
    </xf>
    <xf numFmtId="9" fontId="72" fillId="0" borderId="0" xfId="43" applyNumberFormat="1" applyFont="1"/>
    <xf numFmtId="205" fontId="72" fillId="0" borderId="0" xfId="43" applyNumberFormat="1" applyFont="1"/>
    <xf numFmtId="206" fontId="55" fillId="21" borderId="46" xfId="2" applyNumberFormat="1" applyFont="1" applyFill="1" applyBorder="1" applyAlignment="1">
      <alignment vertical="center"/>
    </xf>
    <xf numFmtId="166" fontId="57" fillId="0" borderId="0" xfId="1" applyFont="1"/>
    <xf numFmtId="203" fontId="55" fillId="21" borderId="46" xfId="2" applyNumberFormat="1" applyFont="1" applyFill="1" applyBorder="1" applyAlignment="1">
      <alignment vertical="center"/>
    </xf>
    <xf numFmtId="201" fontId="57" fillId="0" borderId="60" xfId="50" applyNumberFormat="1" applyFont="1" applyBorder="1" applyAlignment="1">
      <alignment vertical="center"/>
    </xf>
    <xf numFmtId="201" fontId="55" fillId="0" borderId="60" xfId="50" applyNumberFormat="1" applyFont="1" applyBorder="1" applyAlignment="1">
      <alignment vertical="center"/>
    </xf>
    <xf numFmtId="201" fontId="55" fillId="21" borderId="46" xfId="2" applyNumberFormat="1" applyFont="1" applyFill="1" applyBorder="1" applyAlignment="1">
      <alignment vertical="center"/>
    </xf>
    <xf numFmtId="0" fontId="57" fillId="6" borderId="65" xfId="44" applyFont="1" applyFill="1" applyBorder="1" applyAlignment="1">
      <alignment horizontal="center" vertical="center" wrapText="1"/>
    </xf>
    <xf numFmtId="0" fontId="57" fillId="6" borderId="66" xfId="44" applyFont="1" applyFill="1" applyBorder="1" applyAlignment="1">
      <alignment horizontal="center" vertical="center" wrapText="1"/>
    </xf>
    <xf numFmtId="0" fontId="57" fillId="2" borderId="18" xfId="44" applyFont="1" applyFill="1" applyBorder="1" applyAlignment="1">
      <alignment vertical="center" wrapText="1"/>
    </xf>
    <xf numFmtId="0" fontId="57" fillId="2" borderId="53" xfId="44" applyFont="1" applyFill="1" applyBorder="1" applyAlignment="1">
      <alignment vertical="center" wrapText="1"/>
    </xf>
    <xf numFmtId="3" fontId="55" fillId="2" borderId="53" xfId="44" applyNumberFormat="1" applyFont="1" applyFill="1" applyBorder="1" applyAlignment="1">
      <alignment horizontal="center" vertical="center"/>
    </xf>
    <xf numFmtId="0" fontId="55" fillId="2" borderId="53" xfId="44" applyFont="1" applyFill="1" applyBorder="1" applyAlignment="1">
      <alignment horizontal="center" vertical="center" wrapText="1"/>
    </xf>
    <xf numFmtId="0" fontId="55" fillId="2" borderId="53" xfId="44" applyFont="1" applyFill="1" applyBorder="1" applyAlignment="1">
      <alignment horizontal="center" vertical="center"/>
    </xf>
    <xf numFmtId="3" fontId="55" fillId="2" borderId="53" xfId="44" applyNumberFormat="1" applyFont="1" applyFill="1" applyBorder="1" applyAlignment="1">
      <alignment horizontal="center" vertical="center" wrapText="1"/>
    </xf>
    <xf numFmtId="3" fontId="55" fillId="2" borderId="58" xfId="44" applyNumberFormat="1" applyFont="1" applyFill="1" applyBorder="1" applyAlignment="1">
      <alignment horizontal="center" vertical="center" wrapText="1"/>
    </xf>
    <xf numFmtId="0" fontId="55" fillId="6" borderId="22" xfId="2" applyFont="1" applyFill="1" applyBorder="1" applyAlignment="1">
      <alignment horizontal="center" vertical="center" wrapText="1"/>
    </xf>
    <xf numFmtId="0" fontId="55" fillId="6" borderId="104" xfId="2" applyFont="1" applyFill="1" applyBorder="1" applyAlignment="1">
      <alignment horizontal="center" vertical="center" wrapText="1"/>
    </xf>
    <xf numFmtId="0" fontId="55" fillId="6" borderId="124" xfId="2" applyFont="1" applyFill="1" applyBorder="1" applyAlignment="1">
      <alignment horizontal="center" vertical="center" wrapText="1"/>
    </xf>
    <xf numFmtId="0" fontId="55" fillId="6" borderId="65" xfId="2" applyFont="1" applyFill="1" applyBorder="1" applyAlignment="1">
      <alignment horizontal="center" vertical="center" wrapText="1"/>
    </xf>
    <xf numFmtId="0" fontId="55" fillId="0" borderId="124" xfId="45" applyFont="1" applyBorder="1" applyAlignment="1">
      <alignment horizontal="center" vertical="center" wrapText="1"/>
    </xf>
    <xf numFmtId="4" fontId="55" fillId="6" borderId="124" xfId="2" applyNumberFormat="1" applyFont="1" applyFill="1" applyBorder="1" applyAlignment="1">
      <alignment horizontal="center" vertical="center" wrapText="1"/>
    </xf>
    <xf numFmtId="4" fontId="55" fillId="6" borderId="65" xfId="2" applyNumberFormat="1" applyFont="1" applyFill="1" applyBorder="1" applyAlignment="1">
      <alignment horizontal="center" vertical="center" wrapText="1"/>
    </xf>
    <xf numFmtId="0" fontId="57" fillId="0" borderId="34" xfId="28" applyFont="1" applyBorder="1" applyAlignment="1">
      <alignment horizontal="center" vertical="center"/>
    </xf>
    <xf numFmtId="0" fontId="57" fillId="0" borderId="10" xfId="28" applyFont="1" applyBorder="1" applyAlignment="1">
      <alignment horizontal="center" vertical="center"/>
    </xf>
    <xf numFmtId="0" fontId="55" fillId="21" borderId="55" xfId="2" applyFont="1" applyFill="1" applyBorder="1" applyAlignment="1">
      <alignment horizontal="center" vertical="center"/>
    </xf>
    <xf numFmtId="0" fontId="55" fillId="21" borderId="56" xfId="2" applyFont="1" applyFill="1" applyBorder="1" applyAlignment="1">
      <alignment horizontal="center" vertical="center"/>
    </xf>
    <xf numFmtId="0" fontId="55" fillId="21" borderId="142" xfId="2" applyFont="1" applyFill="1" applyBorder="1" applyAlignment="1">
      <alignment horizontal="center" vertical="center"/>
    </xf>
    <xf numFmtId="0" fontId="55" fillId="21" borderId="7" xfId="2" applyFont="1" applyFill="1" applyBorder="1" applyAlignment="1">
      <alignment horizontal="center" vertical="center"/>
    </xf>
    <xf numFmtId="0" fontId="55" fillId="21" borderId="1" xfId="2" applyFont="1" applyFill="1" applyBorder="1" applyAlignment="1">
      <alignment horizontal="center" vertical="center"/>
    </xf>
    <xf numFmtId="0" fontId="55" fillId="21" borderId="8" xfId="2" applyFont="1" applyFill="1" applyBorder="1" applyAlignment="1">
      <alignment horizontal="center" vertical="center"/>
    </xf>
    <xf numFmtId="0" fontId="16" fillId="0" borderId="36" xfId="43" applyFont="1" applyBorder="1" applyAlignment="1">
      <alignment horizontal="center" wrapText="1"/>
    </xf>
    <xf numFmtId="0" fontId="64" fillId="0" borderId="36" xfId="43" applyFont="1" applyBorder="1" applyAlignment="1">
      <alignment horizontal="center" wrapText="1"/>
    </xf>
    <xf numFmtId="0" fontId="55" fillId="0" borderId="0" xfId="44" applyFont="1" applyAlignment="1">
      <alignment horizontal="center" vertical="top"/>
    </xf>
    <xf numFmtId="0" fontId="55" fillId="0" borderId="1" xfId="44" applyFont="1" applyBorder="1" applyAlignment="1">
      <alignment horizontal="center"/>
    </xf>
    <xf numFmtId="0" fontId="57" fillId="10" borderId="57" xfId="43" applyFont="1" applyFill="1" applyBorder="1" applyAlignment="1">
      <alignment horizontal="left" vertical="center" wrapText="1"/>
    </xf>
    <xf numFmtId="0" fontId="57" fillId="10" borderId="58" xfId="43" applyFont="1" applyFill="1" applyBorder="1" applyAlignment="1">
      <alignment horizontal="left" vertical="center" wrapText="1"/>
    </xf>
    <xf numFmtId="0" fontId="57" fillId="10" borderId="59" xfId="43" applyFont="1" applyFill="1" applyBorder="1" applyAlignment="1">
      <alignment horizontal="left" vertical="center" wrapText="1"/>
    </xf>
    <xf numFmtId="0" fontId="57" fillId="10" borderId="18" xfId="43" applyFont="1" applyFill="1" applyBorder="1" applyAlignment="1">
      <alignment horizontal="left" vertical="center" wrapText="1"/>
    </xf>
    <xf numFmtId="0" fontId="57" fillId="10" borderId="53" xfId="43" applyFont="1" applyFill="1" applyBorder="1" applyAlignment="1">
      <alignment horizontal="left" vertical="center" wrapText="1"/>
    </xf>
    <xf numFmtId="0" fontId="57" fillId="10" borderId="60" xfId="43" applyFont="1" applyFill="1" applyBorder="1" applyAlignment="1">
      <alignment horizontal="left" vertical="center" wrapText="1"/>
    </xf>
    <xf numFmtId="0" fontId="57" fillId="2" borderId="12" xfId="43" applyFont="1" applyFill="1" applyBorder="1" applyAlignment="1">
      <alignment horizontal="center" vertical="center" wrapText="1"/>
    </xf>
    <xf numFmtId="0" fontId="57" fillId="2" borderId="25" xfId="43" applyFont="1" applyFill="1" applyBorder="1" applyAlignment="1">
      <alignment horizontal="center" vertical="center" wrapText="1"/>
    </xf>
    <xf numFmtId="0" fontId="57" fillId="2" borderId="14" xfId="43" applyFont="1" applyFill="1" applyBorder="1" applyAlignment="1">
      <alignment horizontal="center" vertical="center" wrapText="1"/>
    </xf>
    <xf numFmtId="4" fontId="55" fillId="6" borderId="122" xfId="2" applyNumberFormat="1" applyFont="1" applyFill="1" applyBorder="1" applyAlignment="1">
      <alignment horizontal="center" vertical="center" wrapText="1"/>
    </xf>
    <xf numFmtId="4" fontId="55" fillId="6" borderId="66" xfId="2" applyNumberFormat="1" applyFont="1" applyFill="1" applyBorder="1" applyAlignment="1">
      <alignment horizontal="center" vertical="center" wrapText="1"/>
    </xf>
    <xf numFmtId="180" fontId="14" fillId="0" borderId="61" xfId="17" applyNumberFormat="1" applyFont="1" applyBorder="1" applyAlignment="1">
      <alignment horizontal="right" vertical="center"/>
    </xf>
    <xf numFmtId="180" fontId="14" fillId="0" borderId="54" xfId="17" applyNumberFormat="1" applyFont="1" applyBorder="1" applyAlignment="1">
      <alignment horizontal="right" vertical="center"/>
    </xf>
    <xf numFmtId="180" fontId="14" fillId="0" borderId="14" xfId="17" applyNumberFormat="1" applyFont="1" applyBorder="1" applyAlignment="1">
      <alignment horizontal="right" vertical="center"/>
    </xf>
    <xf numFmtId="0" fontId="42" fillId="0" borderId="0" xfId="16" applyFont="1" applyAlignment="1">
      <alignment horizontal="left" vertical="center" wrapText="1"/>
    </xf>
    <xf numFmtId="0" fontId="42" fillId="0" borderId="0" xfId="16" applyFont="1" applyAlignment="1">
      <alignment horizontal="center" vertical="center"/>
    </xf>
    <xf numFmtId="0" fontId="42" fillId="0" borderId="31" xfId="16" applyFont="1" applyBorder="1" applyAlignment="1">
      <alignment horizontal="center" vertical="center"/>
    </xf>
    <xf numFmtId="0" fontId="15" fillId="0" borderId="18" xfId="17" applyFont="1" applyBorder="1" applyAlignment="1">
      <alignment horizontal="left"/>
    </xf>
    <xf numFmtId="0" fontId="15" fillId="0" borderId="53" xfId="17" applyFont="1" applyBorder="1" applyAlignment="1">
      <alignment horizontal="left"/>
    </xf>
    <xf numFmtId="43" fontId="14" fillId="0" borderId="54" xfId="19" applyFont="1" applyBorder="1" applyAlignment="1">
      <alignment horizontal="center" vertical="center"/>
    </xf>
    <xf numFmtId="43" fontId="14" fillId="0" borderId="13" xfId="19" applyFont="1" applyBorder="1" applyAlignment="1">
      <alignment horizontal="center" vertical="center"/>
    </xf>
    <xf numFmtId="0" fontId="15" fillId="11" borderId="64" xfId="17" applyFont="1" applyFill="1" applyBorder="1" applyAlignment="1">
      <alignment horizontal="center"/>
    </xf>
    <xf numFmtId="0" fontId="15" fillId="11" borderId="35" xfId="17" applyFont="1" applyFill="1" applyBorder="1" applyAlignment="1">
      <alignment horizontal="center"/>
    </xf>
    <xf numFmtId="0" fontId="15" fillId="11" borderId="20" xfId="17" applyFont="1" applyFill="1" applyBorder="1" applyAlignment="1">
      <alignment horizontal="center"/>
    </xf>
    <xf numFmtId="0" fontId="35" fillId="0" borderId="0" xfId="16" applyFont="1" applyAlignment="1">
      <alignment horizontal="left" vertical="center" wrapText="1"/>
    </xf>
    <xf numFmtId="0" fontId="15" fillId="0" borderId="18" xfId="17" applyFont="1" applyBorder="1" applyAlignment="1">
      <alignment horizontal="left" vertical="center" wrapText="1"/>
    </xf>
    <xf numFmtId="0" fontId="15" fillId="0" borderId="53" xfId="17" applyFont="1" applyBorder="1" applyAlignment="1">
      <alignment horizontal="left" vertical="center" wrapText="1"/>
    </xf>
    <xf numFmtId="0" fontId="15" fillId="11" borderId="12" xfId="17" applyFont="1" applyFill="1" applyBorder="1" applyAlignment="1">
      <alignment horizontal="center"/>
    </xf>
    <xf numFmtId="0" fontId="15" fillId="11" borderId="25" xfId="17" applyFont="1" applyFill="1" applyBorder="1" applyAlignment="1">
      <alignment horizontal="center"/>
    </xf>
    <xf numFmtId="0" fontId="15" fillId="11" borderId="13" xfId="17" applyFont="1" applyFill="1" applyBorder="1" applyAlignment="1">
      <alignment horizontal="center"/>
    </xf>
    <xf numFmtId="181" fontId="15" fillId="11" borderId="54" xfId="18" applyNumberFormat="1" applyFont="1" applyFill="1" applyBorder="1" applyAlignment="1">
      <alignment horizontal="center"/>
    </xf>
    <xf numFmtId="181" fontId="15" fillId="11" borderId="14" xfId="18" applyNumberFormat="1" applyFont="1" applyFill="1" applyBorder="1" applyAlignment="1">
      <alignment horizontal="center"/>
    </xf>
    <xf numFmtId="0" fontId="15" fillId="12" borderId="12" xfId="17" applyFont="1" applyFill="1" applyBorder="1" applyAlignment="1">
      <alignment horizontal="left" vertical="center"/>
    </xf>
    <xf numFmtId="0" fontId="15" fillId="12" borderId="25" xfId="17" applyFont="1" applyFill="1" applyBorder="1" applyAlignment="1">
      <alignment horizontal="left" vertical="center"/>
    </xf>
    <xf numFmtId="0" fontId="15" fillId="12" borderId="14" xfId="17" applyFont="1" applyFill="1" applyBorder="1" applyAlignment="1">
      <alignment horizontal="left" vertical="center"/>
    </xf>
    <xf numFmtId="0" fontId="15" fillId="0" borderId="54" xfId="17" applyFont="1" applyBorder="1" applyAlignment="1">
      <alignment horizontal="center"/>
    </xf>
    <xf numFmtId="0" fontId="15" fillId="0" borderId="13" xfId="17" applyFont="1" applyBorder="1" applyAlignment="1">
      <alignment horizontal="center"/>
    </xf>
    <xf numFmtId="0" fontId="15" fillId="0" borderId="14" xfId="17" applyFont="1" applyBorder="1" applyAlignment="1">
      <alignment horizontal="center"/>
    </xf>
    <xf numFmtId="43" fontId="14" fillId="0" borderId="54" xfId="19" applyFont="1" applyFill="1" applyBorder="1" applyAlignment="1">
      <alignment horizontal="center" vertical="center"/>
    </xf>
    <xf numFmtId="43" fontId="14" fillId="0" borderId="13" xfId="19" applyFont="1" applyFill="1" applyBorder="1" applyAlignment="1">
      <alignment horizontal="center" vertical="center"/>
    </xf>
    <xf numFmtId="181" fontId="14" fillId="0" borderId="54" xfId="18" applyNumberFormat="1" applyFont="1" applyBorder="1" applyAlignment="1">
      <alignment horizontal="center" vertical="center"/>
    </xf>
    <xf numFmtId="181" fontId="14" fillId="0" borderId="14" xfId="18" applyNumberFormat="1" applyFont="1" applyBorder="1" applyAlignment="1">
      <alignment horizontal="center" vertical="center"/>
    </xf>
    <xf numFmtId="0" fontId="15" fillId="12" borderId="18" xfId="17" applyFont="1" applyFill="1" applyBorder="1" applyAlignment="1">
      <alignment horizontal="center"/>
    </xf>
    <xf numFmtId="0" fontId="15" fillId="12" borderId="53" xfId="17" applyFont="1" applyFill="1" applyBorder="1" applyAlignment="1">
      <alignment horizontal="center"/>
    </xf>
    <xf numFmtId="0" fontId="15" fillId="12" borderId="60" xfId="17" applyFont="1" applyFill="1" applyBorder="1" applyAlignment="1">
      <alignment horizontal="center"/>
    </xf>
    <xf numFmtId="0" fontId="15" fillId="0" borderId="18" xfId="17" applyFont="1" applyBorder="1" applyAlignment="1">
      <alignment horizontal="center"/>
    </xf>
    <xf numFmtId="0" fontId="15" fillId="0" borderId="53" xfId="17" applyFont="1" applyBorder="1" applyAlignment="1">
      <alignment horizontal="center"/>
    </xf>
    <xf numFmtId="165" fontId="14" fillId="0" borderId="54" xfId="19" applyNumberFormat="1" applyFont="1" applyFill="1" applyBorder="1" applyAlignment="1">
      <alignment horizontal="center" vertical="center"/>
    </xf>
    <xf numFmtId="165" fontId="14" fillId="0" borderId="13" xfId="19" applyNumberFormat="1" applyFont="1" applyFill="1" applyBorder="1" applyAlignment="1">
      <alignment horizontal="center" vertical="center"/>
    </xf>
    <xf numFmtId="0" fontId="15" fillId="11" borderId="18" xfId="17" applyFont="1" applyFill="1" applyBorder="1" applyAlignment="1">
      <alignment horizontal="center" vertical="center" wrapText="1"/>
    </xf>
    <xf numFmtId="0" fontId="15" fillId="11" borderId="53" xfId="17" applyFont="1" applyFill="1" applyBorder="1" applyAlignment="1">
      <alignment horizontal="center" vertical="center" wrapText="1"/>
    </xf>
    <xf numFmtId="0" fontId="15" fillId="11" borderId="58" xfId="17" applyFont="1" applyFill="1" applyBorder="1" applyAlignment="1">
      <alignment horizontal="center" vertical="center" wrapText="1"/>
    </xf>
    <xf numFmtId="179" fontId="15" fillId="11" borderId="53" xfId="17" applyNumberFormat="1" applyFont="1" applyFill="1" applyBorder="1" applyAlignment="1">
      <alignment horizontal="center" vertical="center" wrapText="1"/>
    </xf>
    <xf numFmtId="179" fontId="15" fillId="11" borderId="60" xfId="17" applyNumberFormat="1" applyFont="1" applyFill="1" applyBorder="1" applyAlignment="1">
      <alignment horizontal="center" vertical="center" wrapText="1"/>
    </xf>
    <xf numFmtId="0" fontId="15" fillId="0" borderId="12" xfId="17" applyFont="1" applyBorder="1" applyAlignment="1">
      <alignment horizontal="center" vertical="center" wrapText="1"/>
    </xf>
    <xf numFmtId="0" fontId="15" fillId="0" borderId="25" xfId="17" applyFont="1" applyBorder="1" applyAlignment="1">
      <alignment horizontal="center" vertical="center" wrapText="1"/>
    </xf>
    <xf numFmtId="0" fontId="15" fillId="0" borderId="14" xfId="17" applyFont="1" applyBorder="1" applyAlignment="1">
      <alignment horizontal="center" vertical="center" wrapText="1"/>
    </xf>
    <xf numFmtId="0" fontId="15" fillId="12" borderId="18" xfId="17" applyFont="1" applyFill="1" applyBorder="1" applyAlignment="1">
      <alignment horizontal="left" vertical="center" wrapText="1"/>
    </xf>
    <xf numFmtId="0" fontId="15" fillId="12" borderId="53" xfId="17" applyFont="1" applyFill="1" applyBorder="1" applyAlignment="1">
      <alignment horizontal="left" vertical="center" wrapText="1"/>
    </xf>
    <xf numFmtId="0" fontId="15" fillId="12" borderId="60" xfId="17" applyFont="1" applyFill="1" applyBorder="1" applyAlignment="1">
      <alignment horizontal="left" vertical="center" wrapText="1"/>
    </xf>
    <xf numFmtId="0" fontId="15" fillId="0" borderId="27" xfId="17" applyFont="1" applyBorder="1" applyAlignment="1">
      <alignment horizontal="center" vertical="center" wrapText="1"/>
    </xf>
    <xf numFmtId="0" fontId="15" fillId="0" borderId="29" xfId="17" applyFont="1" applyBorder="1" applyAlignment="1">
      <alignment horizontal="center" vertical="center" wrapText="1"/>
    </xf>
    <xf numFmtId="0" fontId="15" fillId="0" borderId="53" xfId="17" applyFont="1" applyBorder="1" applyAlignment="1">
      <alignment horizontal="center" vertical="center" wrapText="1"/>
    </xf>
    <xf numFmtId="0" fontId="15" fillId="0" borderId="60" xfId="17" applyFont="1" applyBorder="1" applyAlignment="1">
      <alignment horizontal="center" vertical="center" wrapText="1"/>
    </xf>
    <xf numFmtId="0" fontId="15" fillId="11" borderId="12" xfId="17" applyFont="1" applyFill="1" applyBorder="1" applyAlignment="1">
      <alignment horizontal="center" vertical="center" wrapText="1"/>
    </xf>
    <xf numFmtId="0" fontId="15" fillId="11" borderId="25" xfId="17" applyFont="1" applyFill="1" applyBorder="1" applyAlignment="1">
      <alignment horizontal="center" vertical="center" wrapText="1"/>
    </xf>
    <xf numFmtId="0" fontId="15" fillId="11" borderId="13" xfId="17" applyFont="1" applyFill="1" applyBorder="1" applyAlignment="1">
      <alignment horizontal="center" vertical="center" wrapText="1"/>
    </xf>
    <xf numFmtId="0" fontId="15" fillId="6" borderId="2" xfId="16" applyFont="1" applyFill="1" applyBorder="1" applyAlignment="1">
      <alignment horizontal="center" vertical="center"/>
    </xf>
    <xf numFmtId="0" fontId="15" fillId="6" borderId="4" xfId="16" applyFont="1" applyFill="1" applyBorder="1" applyAlignment="1">
      <alignment horizontal="center" vertical="center"/>
    </xf>
    <xf numFmtId="0" fontId="15" fillId="6" borderId="3" xfId="16" applyFont="1" applyFill="1" applyBorder="1" applyAlignment="1">
      <alignment horizontal="center" vertical="center"/>
    </xf>
    <xf numFmtId="0" fontId="14" fillId="6" borderId="24" xfId="16" applyFont="1" applyFill="1" applyBorder="1" applyAlignment="1">
      <alignment horizontal="center"/>
    </xf>
    <xf numFmtId="0" fontId="14" fillId="6" borderId="11" xfId="16" applyFont="1" applyFill="1" applyBorder="1" applyAlignment="1">
      <alignment horizontal="center"/>
    </xf>
    <xf numFmtId="0" fontId="14" fillId="6" borderId="16" xfId="16" applyFont="1" applyFill="1" applyBorder="1" applyAlignment="1">
      <alignment horizontal="center"/>
    </xf>
    <xf numFmtId="0" fontId="15" fillId="6" borderId="5" xfId="16" applyFont="1" applyFill="1" applyBorder="1" applyAlignment="1">
      <alignment horizontal="center" vertical="center"/>
    </xf>
    <xf numFmtId="0" fontId="15" fillId="6" borderId="0" xfId="16" applyFont="1" applyFill="1" applyAlignment="1">
      <alignment horizontal="center" vertical="center"/>
    </xf>
    <xf numFmtId="0" fontId="15" fillId="6" borderId="6" xfId="16" applyFont="1" applyFill="1" applyBorder="1" applyAlignment="1">
      <alignment horizontal="center" vertical="center"/>
    </xf>
    <xf numFmtId="0" fontId="15" fillId="6" borderId="55" xfId="16" applyFont="1" applyFill="1" applyBorder="1" applyAlignment="1">
      <alignment horizontal="center" vertical="center" wrapText="1"/>
    </xf>
    <xf numFmtId="0" fontId="15" fillId="6" borderId="56" xfId="16" applyFont="1" applyFill="1" applyBorder="1" applyAlignment="1">
      <alignment horizontal="center" vertical="center" wrapText="1"/>
    </xf>
    <xf numFmtId="0" fontId="15" fillId="6" borderId="46" xfId="16" applyFont="1" applyFill="1" applyBorder="1" applyAlignment="1">
      <alignment horizontal="center" vertical="center" wrapText="1"/>
    </xf>
    <xf numFmtId="0" fontId="15" fillId="6" borderId="55" xfId="16" applyFont="1" applyFill="1" applyBorder="1" applyAlignment="1">
      <alignment horizontal="center" vertical="center"/>
    </xf>
    <xf numFmtId="0" fontId="15" fillId="6" borderId="56" xfId="16" applyFont="1" applyFill="1" applyBorder="1" applyAlignment="1">
      <alignment horizontal="center" vertical="center"/>
    </xf>
    <xf numFmtId="0" fontId="15" fillId="6" borderId="46" xfId="16" applyFont="1" applyFill="1" applyBorder="1" applyAlignment="1">
      <alignment horizontal="center" vertical="center"/>
    </xf>
    <xf numFmtId="0" fontId="15" fillId="11" borderId="57" xfId="17" applyFont="1" applyFill="1" applyBorder="1" applyAlignment="1">
      <alignment horizontal="left" vertical="center" wrapText="1"/>
    </xf>
    <xf numFmtId="0" fontId="15" fillId="11" borderId="58" xfId="17" applyFont="1" applyFill="1" applyBorder="1" applyAlignment="1">
      <alignment horizontal="left" vertical="center" wrapText="1"/>
    </xf>
    <xf numFmtId="0" fontId="15" fillId="0" borderId="13" xfId="17" applyFont="1" applyBorder="1" applyAlignment="1">
      <alignment horizontal="center" vertical="center" wrapText="1"/>
    </xf>
    <xf numFmtId="0" fontId="15" fillId="0" borderId="18" xfId="17" applyFont="1" applyBorder="1" applyAlignment="1">
      <alignment horizontal="center" vertical="center" wrapText="1"/>
    </xf>
    <xf numFmtId="0" fontId="48" fillId="6" borderId="2" xfId="22" applyFont="1" applyFill="1" applyBorder="1" applyAlignment="1">
      <alignment horizontal="center" vertical="center"/>
    </xf>
    <xf numFmtId="0" fontId="48" fillId="6" borderId="4" xfId="22" applyFont="1" applyFill="1" applyBorder="1" applyAlignment="1">
      <alignment horizontal="center" vertical="center"/>
    </xf>
    <xf numFmtId="0" fontId="48" fillId="6" borderId="87" xfId="22" applyFont="1" applyFill="1" applyBorder="1" applyAlignment="1">
      <alignment horizontal="center" vertical="center"/>
    </xf>
    <xf numFmtId="0" fontId="48" fillId="6" borderId="88" xfId="22" applyFont="1" applyFill="1" applyBorder="1" applyAlignment="1">
      <alignment horizontal="center" vertical="center"/>
    </xf>
    <xf numFmtId="0" fontId="48" fillId="6" borderId="89" xfId="22" applyFont="1" applyFill="1" applyBorder="1" applyAlignment="1">
      <alignment horizontal="center" vertical="center"/>
    </xf>
    <xf numFmtId="0" fontId="48" fillId="6" borderId="92" xfId="22" applyFont="1" applyFill="1" applyBorder="1" applyAlignment="1">
      <alignment horizontal="center" vertical="center"/>
    </xf>
    <xf numFmtId="0" fontId="48" fillId="6" borderId="5" xfId="22" applyFont="1" applyFill="1" applyBorder="1" applyAlignment="1">
      <alignment horizontal="center" vertical="center"/>
    </xf>
    <xf numFmtId="0" fontId="48" fillId="6" borderId="0" xfId="22" applyFont="1" applyFill="1" applyAlignment="1">
      <alignment horizontal="center" vertical="center"/>
    </xf>
    <xf numFmtId="0" fontId="48" fillId="6" borderId="71" xfId="22" applyFont="1" applyFill="1" applyBorder="1" applyAlignment="1">
      <alignment horizontal="center" vertical="center"/>
    </xf>
    <xf numFmtId="0" fontId="48" fillId="6" borderId="7" xfId="22" applyFont="1" applyFill="1" applyBorder="1" applyAlignment="1">
      <alignment horizontal="center" vertical="center"/>
    </xf>
    <xf numFmtId="0" fontId="48" fillId="6" borderId="1" xfId="22" applyFont="1" applyFill="1" applyBorder="1" applyAlignment="1">
      <alignment horizontal="center" vertical="center"/>
    </xf>
    <xf numFmtId="0" fontId="48" fillId="6" borderId="90" xfId="22" applyFont="1" applyFill="1" applyBorder="1" applyAlignment="1">
      <alignment horizontal="center" vertical="center"/>
    </xf>
    <xf numFmtId="0" fontId="48" fillId="6" borderId="55" xfId="22" applyFont="1" applyFill="1" applyBorder="1" applyAlignment="1">
      <alignment horizontal="center" vertical="center" wrapText="1"/>
    </xf>
    <xf numFmtId="0" fontId="48" fillId="6" borderId="56" xfId="22" applyFont="1" applyFill="1" applyBorder="1" applyAlignment="1">
      <alignment horizontal="center" vertical="center" wrapText="1"/>
    </xf>
    <xf numFmtId="0" fontId="48" fillId="6" borderId="91" xfId="22" applyFont="1" applyFill="1" applyBorder="1" applyAlignment="1">
      <alignment horizontal="center" vertical="center" wrapText="1"/>
    </xf>
    <xf numFmtId="0" fontId="48" fillId="6" borderId="55" xfId="22" applyFont="1" applyFill="1" applyBorder="1" applyAlignment="1">
      <alignment horizontal="center" vertical="center"/>
    </xf>
    <xf numFmtId="0" fontId="48" fillId="6" borderId="56" xfId="22" applyFont="1" applyFill="1" applyBorder="1" applyAlignment="1">
      <alignment horizontal="center" vertical="center"/>
    </xf>
    <xf numFmtId="0" fontId="48" fillId="6" borderId="91" xfId="22" applyFont="1" applyFill="1" applyBorder="1" applyAlignment="1">
      <alignment horizontal="center" vertical="center"/>
    </xf>
    <xf numFmtId="0" fontId="15" fillId="17" borderId="53" xfId="22" applyFont="1" applyFill="1" applyBorder="1" applyAlignment="1">
      <alignment horizontal="left" vertical="center"/>
    </xf>
    <xf numFmtId="0" fontId="48" fillId="17" borderId="61" xfId="22" applyFont="1" applyFill="1" applyBorder="1" applyAlignment="1">
      <alignment horizontal="center" vertical="center"/>
    </xf>
    <xf numFmtId="188" fontId="48" fillId="17" borderId="58" xfId="22" applyNumberFormat="1" applyFont="1" applyFill="1" applyBorder="1" applyAlignment="1">
      <alignment horizontal="center" vertical="center"/>
    </xf>
    <xf numFmtId="188" fontId="15" fillId="17" borderId="58" xfId="22" applyNumberFormat="1" applyFont="1" applyFill="1" applyBorder="1" applyAlignment="1">
      <alignment horizontal="center" vertical="center"/>
    </xf>
    <xf numFmtId="178" fontId="15" fillId="2" borderId="54" xfId="24" applyFont="1" applyFill="1" applyBorder="1" applyAlignment="1">
      <alignment horizontal="center" vertical="center"/>
    </xf>
    <xf numFmtId="178" fontId="15" fillId="2" borderId="13" xfId="24" applyFont="1" applyFill="1" applyBorder="1" applyAlignment="1">
      <alignment horizontal="center" vertical="center"/>
    </xf>
    <xf numFmtId="0" fontId="15" fillId="0" borderId="53" xfId="22" applyFont="1" applyBorder="1" applyAlignment="1">
      <alignment horizontal="right" vertical="center"/>
    </xf>
    <xf numFmtId="0" fontId="48" fillId="17" borderId="54" xfId="22" applyFont="1" applyFill="1" applyBorder="1" applyAlignment="1">
      <alignment horizontal="left" vertical="center"/>
    </xf>
    <xf numFmtId="0" fontId="48" fillId="17" borderId="25" xfId="22" applyFont="1" applyFill="1" applyBorder="1" applyAlignment="1">
      <alignment horizontal="left" vertical="center"/>
    </xf>
    <xf numFmtId="0" fontId="48" fillId="17" borderId="31" xfId="22" applyFont="1" applyFill="1" applyBorder="1" applyAlignment="1">
      <alignment horizontal="left" vertical="center"/>
    </xf>
    <xf numFmtId="0" fontId="48" fillId="17" borderId="32" xfId="22" applyFont="1" applyFill="1" applyBorder="1" applyAlignment="1">
      <alignment horizontal="left" vertical="center"/>
    </xf>
    <xf numFmtId="0" fontId="14" fillId="0" borderId="54" xfId="22" applyFont="1" applyBorder="1" applyAlignment="1">
      <alignment horizontal="left" vertical="center"/>
    </xf>
    <xf numFmtId="0" fontId="14" fillId="0" borderId="13" xfId="22" applyFont="1" applyBorder="1" applyAlignment="1">
      <alignment horizontal="left" vertical="center"/>
    </xf>
    <xf numFmtId="178" fontId="14" fillId="14" borderId="54" xfId="24" applyFont="1" applyBorder="1" applyAlignment="1">
      <alignment horizontal="right" vertical="center"/>
    </xf>
    <xf numFmtId="178" fontId="14" fillId="14" borderId="13" xfId="24" applyFont="1" applyBorder="1" applyAlignment="1">
      <alignment horizontal="right" vertical="center"/>
    </xf>
    <xf numFmtId="0" fontId="15" fillId="17" borderId="54" xfId="22" applyFont="1" applyFill="1" applyBorder="1" applyAlignment="1">
      <alignment horizontal="left" vertical="center"/>
    </xf>
    <xf numFmtId="0" fontId="15" fillId="17" borderId="13" xfId="22" applyFont="1" applyFill="1" applyBorder="1" applyAlignment="1">
      <alignment horizontal="left" vertical="center"/>
    </xf>
    <xf numFmtId="2" fontId="15" fillId="17" borderId="54" xfId="27" applyNumberFormat="1" applyFont="1" applyFill="1" applyBorder="1" applyAlignment="1">
      <alignment horizontal="center" vertical="center"/>
    </xf>
    <xf numFmtId="2" fontId="15" fillId="17" borderId="13" xfId="27" applyNumberFormat="1" applyFont="1" applyFill="1" applyBorder="1" applyAlignment="1">
      <alignment horizontal="center" vertical="center"/>
    </xf>
    <xf numFmtId="0" fontId="48" fillId="17" borderId="13" xfId="22" applyFont="1" applyFill="1" applyBorder="1" applyAlignment="1">
      <alignment horizontal="left" vertical="center"/>
    </xf>
    <xf numFmtId="0" fontId="15" fillId="18" borderId="100" xfId="28" applyFont="1" applyFill="1" applyBorder="1" applyAlignment="1">
      <alignment horizontal="right" vertical="center"/>
    </xf>
    <xf numFmtId="0" fontId="15" fillId="18" borderId="56" xfId="28" applyFont="1" applyFill="1" applyBorder="1" applyAlignment="1">
      <alignment horizontal="right" vertical="center"/>
    </xf>
    <xf numFmtId="0" fontId="15" fillId="6" borderId="2" xfId="22" applyFont="1" applyFill="1" applyBorder="1" applyAlignment="1">
      <alignment horizontal="center" vertical="center"/>
    </xf>
    <xf numFmtId="0" fontId="15" fillId="6" borderId="4" xfId="22" applyFont="1" applyFill="1" applyBorder="1" applyAlignment="1">
      <alignment horizontal="center" vertical="center"/>
    </xf>
    <xf numFmtId="0" fontId="15" fillId="6" borderId="5" xfId="22" applyFont="1" applyFill="1" applyBorder="1" applyAlignment="1">
      <alignment horizontal="center" vertical="center"/>
    </xf>
    <xf numFmtId="0" fontId="15" fillId="6" borderId="0" xfId="22" applyFont="1" applyFill="1" applyAlignment="1">
      <alignment horizontal="center" vertical="center"/>
    </xf>
    <xf numFmtId="0" fontId="15" fillId="6" borderId="55" xfId="22" applyFont="1" applyFill="1" applyBorder="1" applyAlignment="1">
      <alignment horizontal="center" vertical="center" wrapText="1"/>
    </xf>
    <xf numFmtId="0" fontId="15" fillId="6" borderId="56" xfId="22" applyFont="1" applyFill="1" applyBorder="1" applyAlignment="1">
      <alignment horizontal="center" vertical="center" wrapText="1"/>
    </xf>
    <xf numFmtId="49" fontId="15" fillId="17" borderId="12" xfId="28" applyNumberFormat="1" applyFont="1" applyFill="1" applyBorder="1" applyAlignment="1">
      <alignment horizontal="center" vertical="center"/>
    </xf>
    <xf numFmtId="49" fontId="15" fillId="17" borderId="25" xfId="28" applyNumberFormat="1" applyFont="1" applyFill="1" applyBorder="1" applyAlignment="1">
      <alignment horizontal="center" vertical="center"/>
    </xf>
    <xf numFmtId="49" fontId="15" fillId="17" borderId="14" xfId="28" applyNumberFormat="1" applyFont="1" applyFill="1" applyBorder="1" applyAlignment="1">
      <alignment horizontal="center" vertical="center"/>
    </xf>
    <xf numFmtId="0" fontId="15" fillId="18" borderId="105" xfId="28" applyFont="1" applyFill="1" applyBorder="1" applyAlignment="1">
      <alignment horizontal="right" vertical="center"/>
    </xf>
    <xf numFmtId="0" fontId="15" fillId="18" borderId="35" xfId="28" applyFont="1" applyFill="1" applyBorder="1" applyAlignment="1">
      <alignment horizontal="right" vertical="center"/>
    </xf>
    <xf numFmtId="0" fontId="48" fillId="6" borderId="67" xfId="22" applyFont="1" applyFill="1" applyBorder="1" applyAlignment="1">
      <alignment horizontal="center" vertical="center"/>
    </xf>
    <xf numFmtId="0" fontId="48" fillId="6" borderId="68" xfId="22" applyFont="1" applyFill="1" applyBorder="1" applyAlignment="1">
      <alignment horizontal="center" vertical="center"/>
    </xf>
    <xf numFmtId="0" fontId="48" fillId="6" borderId="69" xfId="22" applyFont="1" applyFill="1" applyBorder="1" applyAlignment="1">
      <alignment horizontal="center" vertical="center"/>
    </xf>
    <xf numFmtId="0" fontId="49" fillId="0" borderId="68" xfId="22" applyFont="1" applyBorder="1" applyAlignment="1">
      <alignment horizontal="center" vertical="center" wrapText="1"/>
    </xf>
    <xf numFmtId="0" fontId="49" fillId="0" borderId="69" xfId="22" applyFont="1" applyBorder="1" applyAlignment="1">
      <alignment horizontal="center" vertical="center" wrapText="1"/>
    </xf>
    <xf numFmtId="0" fontId="49" fillId="0" borderId="0" xfId="22" applyFont="1" applyAlignment="1">
      <alignment horizontal="center" vertical="center" wrapText="1"/>
    </xf>
    <xf numFmtId="0" fontId="49" fillId="0" borderId="71" xfId="22" applyFont="1" applyBorder="1" applyAlignment="1">
      <alignment horizontal="center" vertical="center" wrapText="1"/>
    </xf>
    <xf numFmtId="0" fontId="49" fillId="0" borderId="75" xfId="22" applyFont="1" applyBorder="1" applyAlignment="1">
      <alignment horizontal="center" vertical="center" wrapText="1"/>
    </xf>
    <xf numFmtId="0" fontId="48" fillId="6" borderId="70" xfId="22" applyFont="1" applyFill="1" applyBorder="1" applyAlignment="1">
      <alignment horizontal="center" vertical="center"/>
    </xf>
    <xf numFmtId="0" fontId="48" fillId="6" borderId="67" xfId="22" applyFont="1" applyFill="1" applyBorder="1" applyAlignment="1">
      <alignment horizontal="center" vertical="center" wrapText="1"/>
    </xf>
    <xf numFmtId="0" fontId="48" fillId="6" borderId="68" xfId="22" applyFont="1" applyFill="1" applyBorder="1" applyAlignment="1">
      <alignment horizontal="center" vertical="center" wrapText="1"/>
    </xf>
    <xf numFmtId="0" fontId="48" fillId="6" borderId="69" xfId="22" applyFont="1" applyFill="1" applyBorder="1" applyAlignment="1">
      <alignment horizontal="center" vertical="center" wrapText="1"/>
    </xf>
    <xf numFmtId="0" fontId="48" fillId="6" borderId="72" xfId="22" applyFont="1" applyFill="1" applyBorder="1" applyAlignment="1">
      <alignment horizontal="center" vertical="center"/>
    </xf>
    <xf numFmtId="0" fontId="48" fillId="6" borderId="73" xfId="22" applyFont="1" applyFill="1" applyBorder="1" applyAlignment="1">
      <alignment horizontal="center" vertical="center"/>
    </xf>
    <xf numFmtId="0" fontId="48" fillId="6" borderId="74" xfId="22" applyFont="1" applyFill="1" applyBorder="1" applyAlignment="1">
      <alignment horizontal="center" vertical="center"/>
    </xf>
    <xf numFmtId="0" fontId="55" fillId="19" borderId="0" xfId="0" applyFont="1" applyFill="1" applyAlignment="1">
      <alignment horizontal="center" vertical="center" wrapText="1"/>
    </xf>
    <xf numFmtId="0" fontId="23" fillId="2" borderId="25" xfId="36" applyFont="1" applyFill="1" applyBorder="1" applyAlignment="1">
      <alignment horizontal="center" vertical="center" wrapText="1"/>
    </xf>
    <xf numFmtId="0" fontId="23" fillId="2" borderId="13" xfId="36" applyFont="1" applyFill="1" applyBorder="1" applyAlignment="1">
      <alignment horizontal="center" vertical="center" wrapText="1"/>
    </xf>
    <xf numFmtId="3" fontId="55" fillId="2" borderId="30" xfId="36" applyNumberFormat="1" applyFont="1" applyFill="1" applyBorder="1" applyAlignment="1">
      <alignment horizontal="center" vertical="center" wrapText="1"/>
    </xf>
    <xf numFmtId="3" fontId="55" fillId="2" borderId="31" xfId="36" applyNumberFormat="1" applyFont="1" applyFill="1" applyBorder="1" applyAlignment="1">
      <alignment horizontal="center" vertical="center" wrapText="1"/>
    </xf>
    <xf numFmtId="3" fontId="55" fillId="2" borderId="32" xfId="36" applyNumberFormat="1" applyFont="1" applyFill="1" applyBorder="1" applyAlignment="1">
      <alignment horizontal="center" vertical="center" wrapText="1"/>
    </xf>
    <xf numFmtId="0" fontId="13" fillId="0" borderId="35" xfId="38" applyFont="1" applyBorder="1" applyAlignment="1">
      <alignment horizontal="center" vertical="center" wrapText="1"/>
    </xf>
    <xf numFmtId="0" fontId="13" fillId="0" borderId="20" xfId="38" applyFont="1" applyBorder="1" applyAlignment="1">
      <alignment horizontal="center" vertical="center" wrapText="1"/>
    </xf>
    <xf numFmtId="3" fontId="28" fillId="2" borderId="54" xfId="36" applyNumberFormat="1" applyFont="1" applyFill="1" applyBorder="1" applyAlignment="1">
      <alignment horizontal="center" vertical="center"/>
    </xf>
    <xf numFmtId="3" fontId="28" fillId="2" borderId="13" xfId="36" applyNumberFormat="1" applyFont="1" applyFill="1" applyBorder="1" applyAlignment="1">
      <alignment horizontal="center" vertical="center"/>
    </xf>
    <xf numFmtId="0" fontId="28" fillId="2" borderId="54" xfId="36" applyFont="1" applyFill="1" applyBorder="1" applyAlignment="1">
      <alignment horizontal="center" vertical="center" wrapText="1"/>
    </xf>
    <xf numFmtId="0" fontId="28" fillId="2" borderId="13" xfId="36" applyFont="1" applyFill="1" applyBorder="1" applyAlignment="1">
      <alignment horizontal="center" vertical="center" wrapText="1"/>
    </xf>
    <xf numFmtId="3" fontId="28" fillId="2" borderId="54" xfId="36" applyNumberFormat="1" applyFont="1" applyFill="1" applyBorder="1" applyAlignment="1">
      <alignment horizontal="center" vertical="center" wrapText="1"/>
    </xf>
    <xf numFmtId="3" fontId="28" fillId="2" borderId="13" xfId="36" applyNumberFormat="1" applyFont="1" applyFill="1" applyBorder="1" applyAlignment="1">
      <alignment horizontal="center" vertical="center" wrapText="1"/>
    </xf>
    <xf numFmtId="0" fontId="10" fillId="0" borderId="53" xfId="14" applyBorder="1" applyAlignment="1">
      <alignment horizontal="center" vertical="center"/>
    </xf>
    <xf numFmtId="0" fontId="39" fillId="0" borderId="53" xfId="14" applyFont="1" applyBorder="1" applyAlignment="1">
      <alignment horizontal="center"/>
    </xf>
    <xf numFmtId="0" fontId="39" fillId="0" borderId="25" xfId="14" applyFont="1" applyBorder="1" applyAlignment="1">
      <alignment horizontal="center"/>
    </xf>
    <xf numFmtId="0" fontId="39" fillId="0" borderId="25" xfId="31" applyFont="1" applyBorder="1" applyAlignment="1">
      <alignment horizontal="center"/>
    </xf>
    <xf numFmtId="0" fontId="39" fillId="0" borderId="53" xfId="31" applyFont="1" applyBorder="1" applyAlignment="1">
      <alignment horizontal="center"/>
    </xf>
    <xf numFmtId="0" fontId="5" fillId="0" borderId="63" xfId="31" applyBorder="1" applyAlignment="1">
      <alignment horizontal="center" vertical="center"/>
    </xf>
    <xf numFmtId="0" fontId="5" fillId="0" borderId="106" xfId="31" applyBorder="1" applyAlignment="1">
      <alignment horizontal="center" vertical="center"/>
    </xf>
    <xf numFmtId="0" fontId="5" fillId="0" borderId="58" xfId="31" applyBorder="1" applyAlignment="1">
      <alignment horizontal="center" vertical="center"/>
    </xf>
    <xf numFmtId="0" fontId="5" fillId="0" borderId="53" xfId="31" applyBorder="1" applyAlignment="1">
      <alignment horizontal="center" vertical="center"/>
    </xf>
    <xf numFmtId="0" fontId="16" fillId="0" borderId="36" xfId="0" applyFont="1" applyBorder="1" applyAlignment="1">
      <alignment horizontal="center" wrapText="1"/>
    </xf>
    <xf numFmtId="0" fontId="64" fillId="0" borderId="36" xfId="0" applyFont="1" applyBorder="1" applyAlignment="1">
      <alignment horizontal="center" wrapText="1"/>
    </xf>
    <xf numFmtId="0" fontId="57" fillId="10" borderId="53" xfId="0" applyFont="1" applyFill="1" applyBorder="1" applyAlignment="1">
      <alignment horizontal="center" vertical="center" wrapText="1"/>
    </xf>
    <xf numFmtId="0" fontId="67" fillId="0" borderId="136" xfId="42" applyFont="1" applyBorder="1" applyAlignment="1" applyProtection="1">
      <alignment horizontal="center"/>
    </xf>
    <xf numFmtId="0" fontId="67" fillId="0" borderId="133" xfId="42" applyFont="1" applyBorder="1" applyAlignment="1" applyProtection="1">
      <alignment horizontal="center"/>
    </xf>
    <xf numFmtId="0" fontId="55" fillId="0" borderId="135" xfId="0" applyFont="1" applyBorder="1" applyAlignment="1">
      <alignment horizontal="center"/>
    </xf>
    <xf numFmtId="0" fontId="55" fillId="0" borderId="4" xfId="0" applyFont="1" applyBorder="1" applyAlignment="1">
      <alignment horizontal="center"/>
    </xf>
    <xf numFmtId="0" fontId="55" fillId="0" borderId="23" xfId="0" applyFont="1" applyBorder="1" applyAlignment="1">
      <alignment horizontal="center"/>
    </xf>
    <xf numFmtId="0" fontId="57" fillId="0" borderId="135" xfId="41" applyFont="1" applyBorder="1" applyAlignment="1">
      <alignment horizontal="center" vertical="center"/>
    </xf>
    <xf numFmtId="0" fontId="57" fillId="0" borderId="4" xfId="41" applyFont="1" applyBorder="1" applyAlignment="1">
      <alignment horizontal="center" vertical="center"/>
    </xf>
    <xf numFmtId="0" fontId="57" fillId="0" borderId="3" xfId="41" applyFont="1" applyBorder="1" applyAlignment="1">
      <alignment horizontal="center" vertical="center"/>
    </xf>
    <xf numFmtId="0" fontId="57" fillId="0" borderId="30" xfId="41" applyFont="1" applyBorder="1" applyAlignment="1">
      <alignment horizontal="center" vertical="center"/>
    </xf>
    <xf numFmtId="0" fontId="57" fillId="0" borderId="31" xfId="41" applyFont="1" applyBorder="1" applyAlignment="1">
      <alignment horizontal="center" vertical="center"/>
    </xf>
    <xf numFmtId="0" fontId="57" fillId="0" borderId="129" xfId="41" applyFont="1" applyBorder="1" applyAlignment="1">
      <alignment horizontal="center" vertical="center"/>
    </xf>
    <xf numFmtId="0" fontId="55" fillId="0" borderId="115" xfId="0" applyFont="1" applyBorder="1" applyAlignment="1">
      <alignment horizontal="center"/>
    </xf>
    <xf numFmtId="0" fontId="55" fillId="0" borderId="0" xfId="0" applyFont="1" applyAlignment="1">
      <alignment horizontal="center"/>
    </xf>
    <xf numFmtId="0" fontId="55" fillId="0" borderId="107" xfId="0" applyFont="1" applyBorder="1" applyAlignment="1">
      <alignment horizontal="center"/>
    </xf>
    <xf numFmtId="0" fontId="57" fillId="0" borderId="63" xfId="41" applyFont="1" applyBorder="1" applyAlignment="1">
      <alignment horizontal="center" vertical="center"/>
    </xf>
    <xf numFmtId="0" fontId="57" fillId="0" borderId="58" xfId="0" applyFont="1" applyBorder="1" applyAlignment="1">
      <alignment horizontal="center" vertical="center"/>
    </xf>
    <xf numFmtId="0" fontId="57" fillId="0" borderId="27" xfId="41" applyFont="1" applyBorder="1" applyAlignment="1">
      <alignment horizontal="center" vertical="center"/>
    </xf>
    <xf numFmtId="0" fontId="57" fillId="0" borderId="28" xfId="41" applyFont="1" applyBorder="1" applyAlignment="1">
      <alignment horizontal="center" vertical="center"/>
    </xf>
    <xf numFmtId="0" fontId="57" fillId="0" borderId="131" xfId="41" applyFont="1" applyBorder="1" applyAlignment="1">
      <alignment horizontal="center" vertical="center"/>
    </xf>
    <xf numFmtId="0" fontId="57" fillId="0" borderId="30" xfId="0" applyFont="1" applyBorder="1" applyAlignment="1">
      <alignment horizontal="center" vertical="center"/>
    </xf>
    <xf numFmtId="0" fontId="57" fillId="0" borderId="31" xfId="0" applyFont="1" applyBorder="1" applyAlignment="1">
      <alignment horizontal="center" vertical="center"/>
    </xf>
    <xf numFmtId="0" fontId="57" fillId="0" borderId="129" xfId="0" applyFont="1" applyBorder="1" applyAlignment="1">
      <alignment horizontal="center" vertical="center"/>
    </xf>
    <xf numFmtId="0" fontId="55" fillId="0" borderId="115" xfId="0" applyFont="1" applyBorder="1" applyAlignment="1">
      <alignment horizontal="center" vertical="center" wrapText="1"/>
    </xf>
    <xf numFmtId="0" fontId="55" fillId="0" borderId="0" xfId="0" applyFont="1" applyAlignment="1">
      <alignment horizontal="center" vertical="center" wrapText="1"/>
    </xf>
    <xf numFmtId="0" fontId="55" fillId="0" borderId="107" xfId="0" applyFont="1" applyBorder="1" applyAlignment="1">
      <alignment horizontal="center" vertical="center" wrapText="1"/>
    </xf>
    <xf numFmtId="0" fontId="57" fillId="0" borderId="106" xfId="41" applyFont="1" applyBorder="1" applyAlignment="1">
      <alignment horizontal="center" vertical="center"/>
    </xf>
    <xf numFmtId="0" fontId="57" fillId="0" borderId="134" xfId="41" applyFont="1" applyBorder="1" applyAlignment="1">
      <alignment horizontal="center" vertical="center"/>
    </xf>
    <xf numFmtId="0" fontId="57" fillId="0" borderId="132" xfId="41" applyFont="1" applyBorder="1" applyAlignment="1">
      <alignment horizontal="center" vertical="center"/>
    </xf>
    <xf numFmtId="0" fontId="55" fillId="0" borderId="5" xfId="0" applyFont="1" applyBorder="1" applyAlignment="1">
      <alignment horizontal="right" vertical="center"/>
    </xf>
    <xf numFmtId="0" fontId="55" fillId="0" borderId="0" xfId="0" applyFont="1" applyAlignment="1">
      <alignment horizontal="right" vertical="center"/>
    </xf>
    <xf numFmtId="0" fontId="55" fillId="0" borderId="2" xfId="0" applyFont="1" applyBorder="1" applyAlignment="1" applyProtection="1">
      <alignment horizontal="center"/>
      <protection locked="0"/>
    </xf>
    <xf numFmtId="0" fontId="55" fillId="0" borderId="4" xfId="0" applyFont="1" applyBorder="1" applyAlignment="1" applyProtection="1">
      <alignment horizontal="center"/>
      <protection locked="0"/>
    </xf>
    <xf numFmtId="0" fontId="55" fillId="0" borderId="3" xfId="0" applyFont="1" applyBorder="1" applyAlignment="1" applyProtection="1">
      <alignment horizontal="center"/>
      <protection locked="0"/>
    </xf>
    <xf numFmtId="0" fontId="55" fillId="21" borderId="33" xfId="0" applyFont="1" applyFill="1" applyBorder="1" applyAlignment="1">
      <alignment horizontal="center" vertical="center" wrapText="1"/>
    </xf>
    <xf numFmtId="0" fontId="55" fillId="21" borderId="34" xfId="0" applyFont="1" applyFill="1" applyBorder="1" applyAlignment="1">
      <alignment horizontal="center" vertical="center" wrapText="1"/>
    </xf>
    <xf numFmtId="0" fontId="55" fillId="21" borderId="10" xfId="0" applyFont="1" applyFill="1" applyBorder="1" applyAlignment="1">
      <alignment horizontal="center" vertical="center" wrapText="1"/>
    </xf>
    <xf numFmtId="0" fontId="55" fillId="21" borderId="33" xfId="0" applyFont="1" applyFill="1" applyBorder="1" applyAlignment="1">
      <alignment horizontal="center" vertical="center"/>
    </xf>
    <xf numFmtId="0" fontId="55" fillId="21" borderId="10" xfId="0" applyFont="1" applyFill="1" applyBorder="1" applyAlignment="1">
      <alignment horizontal="center" vertical="center"/>
    </xf>
    <xf numFmtId="0" fontId="55" fillId="0" borderId="2" xfId="0" applyFont="1" applyBorder="1" applyAlignment="1">
      <alignment horizontal="left" vertical="center"/>
    </xf>
    <xf numFmtId="0" fontId="55" fillId="0" borderId="4" xfId="0" applyFont="1" applyBorder="1" applyAlignment="1">
      <alignment horizontal="left" vertical="center"/>
    </xf>
    <xf numFmtId="0" fontId="55" fillId="0" borderId="3" xfId="0" applyFont="1" applyBorder="1" applyAlignment="1">
      <alignment horizontal="left" vertical="center"/>
    </xf>
    <xf numFmtId="0" fontId="55" fillId="0" borderId="5" xfId="0" applyFont="1" applyBorder="1" applyAlignment="1">
      <alignment horizontal="left" vertical="center"/>
    </xf>
    <xf numFmtId="0" fontId="55" fillId="0" borderId="0" xfId="0" applyFont="1" applyAlignment="1">
      <alignment horizontal="left" vertical="center"/>
    </xf>
    <xf numFmtId="0" fontId="55" fillId="0" borderId="6" xfId="0" applyFont="1" applyBorder="1" applyAlignment="1">
      <alignment horizontal="left" vertical="center"/>
    </xf>
    <xf numFmtId="0" fontId="55" fillId="0" borderId="7" xfId="0" applyFont="1" applyBorder="1" applyAlignment="1">
      <alignment horizontal="left" vertical="center"/>
    </xf>
    <xf numFmtId="0" fontId="55" fillId="0" borderId="1" xfId="0" applyFont="1" applyBorder="1" applyAlignment="1">
      <alignment horizontal="left" vertical="center"/>
    </xf>
    <xf numFmtId="0" fontId="55" fillId="0" borderId="8" xfId="0" applyFont="1" applyBorder="1" applyAlignment="1">
      <alignment horizontal="left" vertical="center"/>
    </xf>
    <xf numFmtId="0" fontId="55" fillId="21" borderId="33" xfId="0" applyFont="1" applyFill="1" applyBorder="1" applyAlignment="1">
      <alignment horizontal="center"/>
    </xf>
    <xf numFmtId="0" fontId="57" fillId="21" borderId="34" xfId="0" applyFont="1" applyFill="1" applyBorder="1" applyAlignment="1">
      <alignment horizontal="center"/>
    </xf>
    <xf numFmtId="0" fontId="57" fillId="21" borderId="9" xfId="0" applyFont="1" applyFill="1" applyBorder="1" applyAlignment="1">
      <alignment horizontal="center"/>
    </xf>
    <xf numFmtId="0" fontId="55" fillId="21" borderId="123" xfId="0" applyFont="1" applyFill="1" applyBorder="1" applyAlignment="1">
      <alignment horizontal="center"/>
    </xf>
    <xf numFmtId="0" fontId="55" fillId="21" borderId="30" xfId="0" applyFont="1" applyFill="1" applyBorder="1" applyAlignment="1">
      <alignment horizontal="center"/>
    </xf>
    <xf numFmtId="0" fontId="55" fillId="21" borderId="32" xfId="0" applyFont="1" applyFill="1" applyBorder="1" applyAlignment="1">
      <alignment horizontal="center"/>
    </xf>
    <xf numFmtId="0" fontId="55" fillId="21" borderId="9" xfId="0" applyFont="1" applyFill="1" applyBorder="1" applyAlignment="1">
      <alignment horizontal="center"/>
    </xf>
    <xf numFmtId="0" fontId="57" fillId="0" borderId="54" xfId="0" applyFont="1" applyBorder="1"/>
    <xf numFmtId="0" fontId="57" fillId="0" borderId="13" xfId="0" applyFont="1" applyBorder="1"/>
    <xf numFmtId="0" fontId="57" fillId="0" borderId="54" xfId="0" applyFont="1" applyBorder="1" applyAlignment="1">
      <alignment horizontal="center"/>
    </xf>
    <xf numFmtId="0" fontId="57" fillId="0" borderId="13" xfId="0" applyFont="1" applyBorder="1" applyAlignment="1">
      <alignment horizontal="center"/>
    </xf>
    <xf numFmtId="0" fontId="57" fillId="0" borderId="105" xfId="0" applyFont="1" applyBorder="1"/>
    <xf numFmtId="0" fontId="57" fillId="0" borderId="20" xfId="0" applyFont="1" applyBorder="1"/>
    <xf numFmtId="0" fontId="57" fillId="0" borderId="105" xfId="0" applyFont="1" applyBorder="1" applyAlignment="1">
      <alignment horizontal="center"/>
    </xf>
    <xf numFmtId="0" fontId="57" fillId="0" borderId="20" xfId="0" applyFont="1" applyBorder="1" applyAlignment="1">
      <alignment horizontal="center"/>
    </xf>
    <xf numFmtId="0" fontId="55" fillId="0" borderId="55" xfId="0" applyFont="1" applyBorder="1" applyAlignment="1">
      <alignment horizontal="right"/>
    </xf>
    <xf numFmtId="0" fontId="55" fillId="0" borderId="56" xfId="0" applyFont="1" applyBorder="1" applyAlignment="1">
      <alignment horizontal="right"/>
    </xf>
    <xf numFmtId="0" fontId="55" fillId="0" borderId="46" xfId="0" applyFont="1" applyBorder="1" applyAlignment="1">
      <alignment horizontal="right"/>
    </xf>
    <xf numFmtId="0" fontId="55" fillId="21" borderId="34" xfId="0" applyFont="1" applyFill="1" applyBorder="1" applyAlignment="1">
      <alignment horizontal="center"/>
    </xf>
    <xf numFmtId="193" fontId="57" fillId="0" borderId="54" xfId="40" applyNumberFormat="1" applyFont="1" applyBorder="1" applyAlignment="1">
      <alignment horizontal="center"/>
    </xf>
    <xf numFmtId="193" fontId="57" fillId="0" borderId="13" xfId="40" applyNumberFormat="1" applyFont="1" applyBorder="1" applyAlignment="1">
      <alignment horizontal="center"/>
    </xf>
    <xf numFmtId="170" fontId="57" fillId="0" borderId="54" xfId="40" applyFont="1" applyBorder="1" applyAlignment="1">
      <alignment horizontal="center"/>
    </xf>
    <xf numFmtId="170" fontId="57" fillId="0" borderId="13" xfId="40" applyFont="1" applyBorder="1" applyAlignment="1">
      <alignment horizontal="center"/>
    </xf>
    <xf numFmtId="0" fontId="57" fillId="0" borderId="12" xfId="0" applyFont="1" applyBorder="1"/>
    <xf numFmtId="0" fontId="57" fillId="0" borderId="25" xfId="0" applyFont="1" applyBorder="1"/>
    <xf numFmtId="1" fontId="57" fillId="0" borderId="54" xfId="0" applyNumberFormat="1" applyFont="1" applyBorder="1" applyAlignment="1">
      <alignment horizontal="center"/>
    </xf>
    <xf numFmtId="1" fontId="57" fillId="0" borderId="13" xfId="0" applyNumberFormat="1" applyFont="1" applyBorder="1" applyAlignment="1">
      <alignment horizontal="center"/>
    </xf>
    <xf numFmtId="0" fontId="57" fillId="0" borderId="64" xfId="0" applyFont="1" applyBorder="1"/>
    <xf numFmtId="0" fontId="57" fillId="0" borderId="35" xfId="0" applyFont="1" applyBorder="1"/>
    <xf numFmtId="0" fontId="55" fillId="21" borderId="123" xfId="0" applyFont="1" applyFill="1" applyBorder="1" applyAlignment="1">
      <alignment horizontal="center" wrapText="1"/>
    </xf>
    <xf numFmtId="0" fontId="55" fillId="21" borderId="9" xfId="0" applyFont="1" applyFill="1" applyBorder="1" applyAlignment="1">
      <alignment horizontal="center" wrapText="1"/>
    </xf>
    <xf numFmtId="1" fontId="57" fillId="0" borderId="54" xfId="0" applyNumberFormat="1" applyFont="1" applyBorder="1" applyAlignment="1">
      <alignment horizontal="center" wrapText="1"/>
    </xf>
    <xf numFmtId="1" fontId="57" fillId="0" borderId="13" xfId="0" applyNumberFormat="1" applyFont="1" applyBorder="1" applyAlignment="1">
      <alignment horizontal="center" wrapText="1"/>
    </xf>
    <xf numFmtId="2" fontId="57" fillId="0" borderId="54" xfId="0" applyNumberFormat="1" applyFont="1" applyBorder="1" applyAlignment="1">
      <alignment horizontal="center"/>
    </xf>
    <xf numFmtId="2" fontId="57" fillId="0" borderId="13" xfId="0" applyNumberFormat="1" applyFont="1" applyBorder="1" applyAlignment="1">
      <alignment horizontal="center"/>
    </xf>
    <xf numFmtId="0" fontId="55" fillId="21" borderId="55" xfId="0" applyFont="1" applyFill="1" applyBorder="1" applyAlignment="1">
      <alignment horizontal="right"/>
    </xf>
    <xf numFmtId="0" fontId="55" fillId="21" borderId="56" xfId="0" applyFont="1" applyFill="1" applyBorder="1" applyAlignment="1">
      <alignment horizontal="right"/>
    </xf>
    <xf numFmtId="0" fontId="55" fillId="21" borderId="46" xfId="0" applyFont="1" applyFill="1" applyBorder="1" applyAlignment="1">
      <alignment horizontal="right"/>
    </xf>
    <xf numFmtId="185" fontId="57" fillId="0" borderId="54" xfId="40" applyNumberFormat="1" applyFont="1" applyBorder="1" applyAlignment="1">
      <alignment horizontal="center"/>
    </xf>
    <xf numFmtId="185" fontId="57" fillId="0" borderId="13" xfId="40" applyNumberFormat="1" applyFont="1" applyBorder="1" applyAlignment="1">
      <alignment horizontal="center"/>
    </xf>
    <xf numFmtId="0" fontId="55" fillId="0" borderId="5" xfId="0" applyFont="1" applyBorder="1" applyAlignment="1">
      <alignment wrapText="1"/>
    </xf>
    <xf numFmtId="0" fontId="55" fillId="0" borderId="0" xfId="0" applyFont="1" applyAlignment="1">
      <alignment wrapText="1"/>
    </xf>
    <xf numFmtId="0" fontId="55" fillId="0" borderId="6" xfId="0" applyFont="1" applyBorder="1" applyAlignment="1">
      <alignment wrapText="1"/>
    </xf>
    <xf numFmtId="0" fontId="57" fillId="0" borderId="7" xfId="0" applyFont="1" applyBorder="1" applyAlignment="1">
      <alignment horizontal="left"/>
    </xf>
    <xf numFmtId="0" fontId="57" fillId="0" borderId="1" xfId="0" applyFont="1" applyBorder="1" applyAlignment="1">
      <alignment horizontal="left"/>
    </xf>
    <xf numFmtId="0" fontId="57" fillId="0" borderId="1" xfId="0" applyFont="1" applyBorder="1" applyAlignment="1">
      <alignment horizontal="right"/>
    </xf>
    <xf numFmtId="0" fontId="57" fillId="0" borderId="8" xfId="0" applyFont="1" applyBorder="1" applyAlignment="1">
      <alignment horizontal="right"/>
    </xf>
    <xf numFmtId="0" fontId="57" fillId="0" borderId="12" xfId="0" applyFont="1" applyBorder="1" applyAlignment="1">
      <alignment horizontal="center"/>
    </xf>
    <xf numFmtId="0" fontId="57" fillId="0" borderId="25" xfId="0" applyFont="1" applyBorder="1" applyAlignment="1">
      <alignment horizontal="center"/>
    </xf>
    <xf numFmtId="0" fontId="57" fillId="0" borderId="14" xfId="0" applyFont="1" applyBorder="1" applyAlignment="1">
      <alignment horizontal="center"/>
    </xf>
    <xf numFmtId="167" fontId="57" fillId="0" borderId="54" xfId="1" applyNumberFormat="1" applyFont="1" applyBorder="1" applyAlignment="1">
      <alignment horizontal="center"/>
    </xf>
    <xf numFmtId="167" fontId="57" fillId="0" borderId="13" xfId="1" applyNumberFormat="1" applyFont="1" applyBorder="1" applyAlignment="1">
      <alignment horizontal="center"/>
    </xf>
    <xf numFmtId="2" fontId="57" fillId="0" borderId="54" xfId="0" applyNumberFormat="1" applyFont="1" applyBorder="1" applyAlignment="1">
      <alignment horizontal="center" wrapText="1"/>
    </xf>
    <xf numFmtId="2" fontId="57" fillId="0" borderId="13" xfId="0" applyNumberFormat="1" applyFont="1" applyBorder="1" applyAlignment="1">
      <alignment horizontal="center" wrapText="1"/>
    </xf>
    <xf numFmtId="189" fontId="57" fillId="0" borderId="54" xfId="0" applyNumberFormat="1" applyFont="1" applyBorder="1" applyAlignment="1">
      <alignment horizontal="center"/>
    </xf>
    <xf numFmtId="189" fontId="57" fillId="0" borderId="13" xfId="0" applyNumberFormat="1" applyFont="1" applyBorder="1" applyAlignment="1">
      <alignment horizontal="center"/>
    </xf>
  </cellXfs>
  <cellStyles count="51">
    <cellStyle name="Estilo 1" xfId="23" xr:uid="{0F4ECA2D-FC45-4AA6-AC97-CA62994F7BEA}"/>
    <cellStyle name="Hipervínculo" xfId="42" builtinId="8"/>
    <cellStyle name="Millares 10" xfId="30" xr:uid="{A07F1F3B-5E56-450F-B39A-58FD016504C9}"/>
    <cellStyle name="Millares 2" xfId="15" xr:uid="{BC0CD051-EE95-4C7A-895D-88395C0F1644}"/>
    <cellStyle name="Millares 2 2" xfId="46" xr:uid="{B45FFC0E-307D-4E5F-AD22-CB90EB18437F}"/>
    <cellStyle name="Millares 2 3" xfId="26" xr:uid="{1849B4A6-9130-4F95-BBE7-FC70432062C1}"/>
    <cellStyle name="Millares 3" xfId="24" xr:uid="{DDEF7415-4C02-4315-B4D0-AE3E34D0E969}"/>
    <cellStyle name="Millares 3 2" xfId="19" xr:uid="{F44A04F9-1DC8-4064-A62A-CDCC706293C0}"/>
    <cellStyle name="Millares 4" xfId="40" xr:uid="{85BCDA01-3B7C-4B7D-B2A3-A1D6CBB5DD3D}"/>
    <cellStyle name="Millares_FORMULARIO 4 - M-OFERENTE PPTA ECONOMICA 2" xfId="37" xr:uid="{0D65E648-9268-4BCF-BCDD-27971EE3E265}"/>
    <cellStyle name="Moneda" xfId="1" builtinId="4"/>
    <cellStyle name="Moneda [0] 2" xfId="18" xr:uid="{46D43E79-45BC-4558-91CF-A5601C4D9554}"/>
    <cellStyle name="Moneda 10" xfId="21" xr:uid="{11EBC9EF-2874-46A2-A523-9462BFB5114F}"/>
    <cellStyle name="Moneda 11" xfId="33" xr:uid="{F8F2B6D5-9233-4148-85D9-60F221DEAC52}"/>
    <cellStyle name="Moneda 12" xfId="35" xr:uid="{C433B0AE-18E6-4823-9E08-46821A770D63}"/>
    <cellStyle name="Moneda 2" xfId="4" xr:uid="{00000000-0005-0000-0000-000001000000}"/>
    <cellStyle name="Moneda 2 2" xfId="47" xr:uid="{E1DCD22F-DBF3-423B-99D3-BBFE588AC06B}"/>
    <cellStyle name="Moneda 2 2 2 2 2" xfId="50" xr:uid="{28034F1C-4FF4-457A-88CF-7F8A5D911C4B}"/>
    <cellStyle name="Moneda 3" xfId="5" xr:uid="{00000000-0005-0000-0000-000002000000}"/>
    <cellStyle name="Moneda 4" xfId="6" xr:uid="{00000000-0005-0000-0000-000003000000}"/>
    <cellStyle name="Moneda 5" xfId="7" xr:uid="{00000000-0005-0000-0000-000004000000}"/>
    <cellStyle name="Moneda 6" xfId="8" xr:uid="{00000000-0005-0000-0000-000005000000}"/>
    <cellStyle name="Moneda 7" xfId="9" xr:uid="{00000000-0005-0000-0000-000006000000}"/>
    <cellStyle name="Moneda 8" xfId="10" xr:uid="{00000000-0005-0000-0000-000007000000}"/>
    <cellStyle name="Moneda 9" xfId="12" xr:uid="{00000000-0005-0000-0000-000008000000}"/>
    <cellStyle name="Normal" xfId="0" builtinId="0"/>
    <cellStyle name="Normal 2" xfId="2" xr:uid="{00000000-0005-0000-0000-00000A000000}"/>
    <cellStyle name="Normal 2 10 2 2" xfId="48" xr:uid="{583AB085-9789-4D26-8A6D-4CA4B0533909}"/>
    <cellStyle name="Normal 2 10 3" xfId="45" xr:uid="{97BCC953-A9D3-436B-B71C-7758042307D8}"/>
    <cellStyle name="Normal 2 2" xfId="28" xr:uid="{06279CB8-0DF3-4EF2-997D-BA130AE0A91E}"/>
    <cellStyle name="Normal 2 3" xfId="22" xr:uid="{D857B821-3C46-4094-B4E2-9460DB730E8A}"/>
    <cellStyle name="Normal 2 4" xfId="17" xr:uid="{E97464B1-6434-449E-BE22-00FF4921AFC1}"/>
    <cellStyle name="Normal 3" xfId="11" xr:uid="{00000000-0005-0000-0000-00000B000000}"/>
    <cellStyle name="Normal 3 11" xfId="44" xr:uid="{41464BE0-CA70-4D7D-9654-489731EC1DFD}"/>
    <cellStyle name="Normal 3 11 2" xfId="36" xr:uid="{6EEE114D-6C7C-40B6-8ABC-31B7F60D74E0}"/>
    <cellStyle name="Normal 3 2" xfId="25" xr:uid="{8304CFBE-12A6-4261-8E9D-4D63012492B7}"/>
    <cellStyle name="Normal 3 2 2" xfId="39" xr:uid="{E417CF3C-69D4-42D7-A6BD-36331D437F7F}"/>
    <cellStyle name="Normal 3 3" xfId="43" xr:uid="{84725B01-0BBA-436C-87EE-4CF1EA1241A1}"/>
    <cellStyle name="Normal 4" xfId="14" xr:uid="{61DE31DE-6B17-4EC4-927E-84D95BC6CB1B}"/>
    <cellStyle name="Normal 5" xfId="16" xr:uid="{05BFFBB3-15BF-4B26-AF37-52EEB07628E5}"/>
    <cellStyle name="Normal 6" xfId="31" xr:uid="{35EEB194-8234-44C6-AAAD-042AF9279265}"/>
    <cellStyle name="Normal 7" xfId="34" xr:uid="{5955134F-B417-4B81-A50F-D5EA74536E47}"/>
    <cellStyle name="Normal 8 2" xfId="38" xr:uid="{7F353EEA-F2EF-4E8D-99B2-FD0875325077}"/>
    <cellStyle name="Normal_modelo ACTA OBRA y MODIFICACION" xfId="41" xr:uid="{5436BD6F-3CC9-4334-A0EB-4400C595C843}"/>
    <cellStyle name="Normal_PTO OFICIAL PREPLIEGO (CORREGIDO) 2" xfId="49" xr:uid="{3C9A454C-9D5E-4ED9-A73F-EAC59E0A21BA}"/>
    <cellStyle name="Porcentaje" xfId="3" builtinId="5"/>
    <cellStyle name="Porcentaje 2" xfId="13" xr:uid="{00000000-0005-0000-0000-00000D000000}"/>
    <cellStyle name="Porcentaje 2 2" xfId="20" xr:uid="{6B0C878C-D129-4EE5-9E45-52064910DD54}"/>
    <cellStyle name="Porcentaje 2 2 2" xfId="29" xr:uid="{38F4B68C-A5D4-4A3E-9D81-28B75518DFEE}"/>
    <cellStyle name="Porcentaje 3" xfId="27" xr:uid="{6C653046-4657-433A-9C74-DF1FFE47A192}"/>
    <cellStyle name="Porcentaje 4" xfId="32" xr:uid="{17223C07-07D3-44D2-8AA3-C907A774D44F}"/>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3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54.xml"/><Relationship Id="rId159" Type="http://schemas.openxmlformats.org/officeDocument/2006/relationships/externalLink" Target="externalLinks/externalLink75.xml"/><Relationship Id="rId170" Type="http://schemas.openxmlformats.org/officeDocument/2006/relationships/externalLink" Target="externalLinks/externalLink86.xml"/><Relationship Id="rId191" Type="http://schemas.openxmlformats.org/officeDocument/2006/relationships/externalLink" Target="externalLinks/externalLink107.xml"/><Relationship Id="rId205" Type="http://schemas.openxmlformats.org/officeDocument/2006/relationships/externalLink" Target="externalLinks/externalLink121.xml"/><Relationship Id="rId226" Type="http://schemas.openxmlformats.org/officeDocument/2006/relationships/externalLink" Target="externalLinks/externalLink142.xml"/><Relationship Id="rId247" Type="http://schemas.openxmlformats.org/officeDocument/2006/relationships/externalLink" Target="externalLinks/externalLink163.xml"/><Relationship Id="rId107" Type="http://schemas.openxmlformats.org/officeDocument/2006/relationships/externalLink" Target="externalLinks/externalLink23.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externalLink" Target="externalLinks/externalLink44.xml"/><Relationship Id="rId149" Type="http://schemas.openxmlformats.org/officeDocument/2006/relationships/externalLink" Target="externalLinks/externalLink65.xml"/><Relationship Id="rId5" Type="http://schemas.openxmlformats.org/officeDocument/2006/relationships/worksheet" Target="worksheets/sheet5.xml"/><Relationship Id="rId95" Type="http://schemas.openxmlformats.org/officeDocument/2006/relationships/externalLink" Target="externalLinks/externalLink11.xml"/><Relationship Id="rId160" Type="http://schemas.openxmlformats.org/officeDocument/2006/relationships/externalLink" Target="externalLinks/externalLink76.xml"/><Relationship Id="rId181" Type="http://schemas.openxmlformats.org/officeDocument/2006/relationships/externalLink" Target="externalLinks/externalLink97.xml"/><Relationship Id="rId216" Type="http://schemas.openxmlformats.org/officeDocument/2006/relationships/externalLink" Target="externalLinks/externalLink132.xml"/><Relationship Id="rId237" Type="http://schemas.openxmlformats.org/officeDocument/2006/relationships/externalLink" Target="externalLinks/externalLink153.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34.xml"/><Relationship Id="rId139" Type="http://schemas.openxmlformats.org/officeDocument/2006/relationships/externalLink" Target="externalLinks/externalLink55.xml"/><Relationship Id="rId85" Type="http://schemas.openxmlformats.org/officeDocument/2006/relationships/externalLink" Target="externalLinks/externalLink1.xml"/><Relationship Id="rId150" Type="http://schemas.openxmlformats.org/officeDocument/2006/relationships/externalLink" Target="externalLinks/externalLink66.xml"/><Relationship Id="rId171" Type="http://schemas.openxmlformats.org/officeDocument/2006/relationships/externalLink" Target="externalLinks/externalLink87.xml"/><Relationship Id="rId192" Type="http://schemas.openxmlformats.org/officeDocument/2006/relationships/externalLink" Target="externalLinks/externalLink108.xml"/><Relationship Id="rId206" Type="http://schemas.openxmlformats.org/officeDocument/2006/relationships/externalLink" Target="externalLinks/externalLink122.xml"/><Relationship Id="rId227" Type="http://schemas.openxmlformats.org/officeDocument/2006/relationships/externalLink" Target="externalLinks/externalLink143.xml"/><Relationship Id="rId248" Type="http://schemas.openxmlformats.org/officeDocument/2006/relationships/externalLink" Target="externalLinks/externalLink164.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24.xml"/><Relationship Id="rId129" Type="http://schemas.openxmlformats.org/officeDocument/2006/relationships/externalLink" Target="externalLinks/externalLink45.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externalLink" Target="externalLinks/externalLink12.xml"/><Relationship Id="rId140" Type="http://schemas.openxmlformats.org/officeDocument/2006/relationships/externalLink" Target="externalLinks/externalLink56.xml"/><Relationship Id="rId161" Type="http://schemas.openxmlformats.org/officeDocument/2006/relationships/externalLink" Target="externalLinks/externalLink77.xml"/><Relationship Id="rId182" Type="http://schemas.openxmlformats.org/officeDocument/2006/relationships/externalLink" Target="externalLinks/externalLink98.xml"/><Relationship Id="rId217" Type="http://schemas.openxmlformats.org/officeDocument/2006/relationships/externalLink" Target="externalLinks/externalLink133.xml"/><Relationship Id="rId6" Type="http://schemas.openxmlformats.org/officeDocument/2006/relationships/worksheet" Target="worksheets/sheet6.xml"/><Relationship Id="rId238" Type="http://schemas.openxmlformats.org/officeDocument/2006/relationships/externalLink" Target="externalLinks/externalLink154.xml"/><Relationship Id="rId23" Type="http://schemas.openxmlformats.org/officeDocument/2006/relationships/worksheet" Target="worksheets/sheet23.xml"/><Relationship Id="rId119" Type="http://schemas.openxmlformats.org/officeDocument/2006/relationships/externalLink" Target="externalLinks/externalLink35.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2.xml"/><Relationship Id="rId130" Type="http://schemas.openxmlformats.org/officeDocument/2006/relationships/externalLink" Target="externalLinks/externalLink46.xml"/><Relationship Id="rId151" Type="http://schemas.openxmlformats.org/officeDocument/2006/relationships/externalLink" Target="externalLinks/externalLink67.xml"/><Relationship Id="rId172" Type="http://schemas.openxmlformats.org/officeDocument/2006/relationships/externalLink" Target="externalLinks/externalLink88.xml"/><Relationship Id="rId193" Type="http://schemas.openxmlformats.org/officeDocument/2006/relationships/externalLink" Target="externalLinks/externalLink109.xml"/><Relationship Id="rId207" Type="http://schemas.openxmlformats.org/officeDocument/2006/relationships/externalLink" Target="externalLinks/externalLink123.xml"/><Relationship Id="rId228" Type="http://schemas.openxmlformats.org/officeDocument/2006/relationships/externalLink" Target="externalLinks/externalLink144.xml"/><Relationship Id="rId249" Type="http://schemas.openxmlformats.org/officeDocument/2006/relationships/externalLink" Target="externalLinks/externalLink165.xml"/><Relationship Id="rId13" Type="http://schemas.openxmlformats.org/officeDocument/2006/relationships/worksheet" Target="worksheets/sheet13.xml"/><Relationship Id="rId109" Type="http://schemas.openxmlformats.org/officeDocument/2006/relationships/externalLink" Target="externalLinks/externalLink25.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13.xml"/><Relationship Id="rId120" Type="http://schemas.openxmlformats.org/officeDocument/2006/relationships/externalLink" Target="externalLinks/externalLink36.xml"/><Relationship Id="rId141" Type="http://schemas.openxmlformats.org/officeDocument/2006/relationships/externalLink" Target="externalLinks/externalLink57.xml"/><Relationship Id="rId7" Type="http://schemas.openxmlformats.org/officeDocument/2006/relationships/worksheet" Target="worksheets/sheet7.xml"/><Relationship Id="rId162" Type="http://schemas.openxmlformats.org/officeDocument/2006/relationships/externalLink" Target="externalLinks/externalLink78.xml"/><Relationship Id="rId183" Type="http://schemas.openxmlformats.org/officeDocument/2006/relationships/externalLink" Target="externalLinks/externalLink99.xml"/><Relationship Id="rId218" Type="http://schemas.openxmlformats.org/officeDocument/2006/relationships/externalLink" Target="externalLinks/externalLink134.xml"/><Relationship Id="rId239" Type="http://schemas.openxmlformats.org/officeDocument/2006/relationships/externalLink" Target="externalLinks/externalLink155.xml"/><Relationship Id="rId250" Type="http://schemas.openxmlformats.org/officeDocument/2006/relationships/externalLink" Target="externalLinks/externalLink166.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3.xml"/><Relationship Id="rId110" Type="http://schemas.openxmlformats.org/officeDocument/2006/relationships/externalLink" Target="externalLinks/externalLink26.xml"/><Relationship Id="rId131" Type="http://schemas.openxmlformats.org/officeDocument/2006/relationships/externalLink" Target="externalLinks/externalLink47.xml"/><Relationship Id="rId152" Type="http://schemas.openxmlformats.org/officeDocument/2006/relationships/externalLink" Target="externalLinks/externalLink68.xml"/><Relationship Id="rId173" Type="http://schemas.openxmlformats.org/officeDocument/2006/relationships/externalLink" Target="externalLinks/externalLink89.xml"/><Relationship Id="rId194" Type="http://schemas.openxmlformats.org/officeDocument/2006/relationships/externalLink" Target="externalLinks/externalLink110.xml"/><Relationship Id="rId208" Type="http://schemas.openxmlformats.org/officeDocument/2006/relationships/externalLink" Target="externalLinks/externalLink124.xml"/><Relationship Id="rId229" Type="http://schemas.openxmlformats.org/officeDocument/2006/relationships/externalLink" Target="externalLinks/externalLink145.xml"/><Relationship Id="rId240" Type="http://schemas.openxmlformats.org/officeDocument/2006/relationships/externalLink" Target="externalLinks/externalLink156.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16.xml"/><Relationship Id="rId8" Type="http://schemas.openxmlformats.org/officeDocument/2006/relationships/worksheet" Target="worksheets/sheet8.xml"/><Relationship Id="rId98" Type="http://schemas.openxmlformats.org/officeDocument/2006/relationships/externalLink" Target="externalLinks/externalLink14.xml"/><Relationship Id="rId121" Type="http://schemas.openxmlformats.org/officeDocument/2006/relationships/externalLink" Target="externalLinks/externalLink37.xml"/><Relationship Id="rId142" Type="http://schemas.openxmlformats.org/officeDocument/2006/relationships/externalLink" Target="externalLinks/externalLink58.xml"/><Relationship Id="rId163" Type="http://schemas.openxmlformats.org/officeDocument/2006/relationships/externalLink" Target="externalLinks/externalLink79.xml"/><Relationship Id="rId184" Type="http://schemas.openxmlformats.org/officeDocument/2006/relationships/externalLink" Target="externalLinks/externalLink100.xml"/><Relationship Id="rId219" Type="http://schemas.openxmlformats.org/officeDocument/2006/relationships/externalLink" Target="externalLinks/externalLink135.xml"/><Relationship Id="rId230" Type="http://schemas.openxmlformats.org/officeDocument/2006/relationships/externalLink" Target="externalLinks/externalLink146.xml"/><Relationship Id="rId251" Type="http://schemas.openxmlformats.org/officeDocument/2006/relationships/externalLink" Target="externalLinks/externalLink167.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88" Type="http://schemas.openxmlformats.org/officeDocument/2006/relationships/externalLink" Target="externalLinks/externalLink4.xml"/><Relationship Id="rId111" Type="http://schemas.openxmlformats.org/officeDocument/2006/relationships/externalLink" Target="externalLinks/externalLink27.xml"/><Relationship Id="rId132" Type="http://schemas.openxmlformats.org/officeDocument/2006/relationships/externalLink" Target="externalLinks/externalLink48.xml"/><Relationship Id="rId153" Type="http://schemas.openxmlformats.org/officeDocument/2006/relationships/externalLink" Target="externalLinks/externalLink69.xml"/><Relationship Id="rId174" Type="http://schemas.openxmlformats.org/officeDocument/2006/relationships/externalLink" Target="externalLinks/externalLink90.xml"/><Relationship Id="rId195" Type="http://schemas.openxmlformats.org/officeDocument/2006/relationships/externalLink" Target="externalLinks/externalLink111.xml"/><Relationship Id="rId209" Type="http://schemas.openxmlformats.org/officeDocument/2006/relationships/externalLink" Target="externalLinks/externalLink125.xml"/><Relationship Id="rId220" Type="http://schemas.openxmlformats.org/officeDocument/2006/relationships/externalLink" Target="externalLinks/externalLink136.xml"/><Relationship Id="rId241" Type="http://schemas.openxmlformats.org/officeDocument/2006/relationships/externalLink" Target="externalLinks/externalLink157.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78" Type="http://schemas.openxmlformats.org/officeDocument/2006/relationships/worksheet" Target="worksheets/sheet78.xml"/><Relationship Id="rId99" Type="http://schemas.openxmlformats.org/officeDocument/2006/relationships/externalLink" Target="externalLinks/externalLink15.xml"/><Relationship Id="rId101" Type="http://schemas.openxmlformats.org/officeDocument/2006/relationships/externalLink" Target="externalLinks/externalLink17.xml"/><Relationship Id="rId122" Type="http://schemas.openxmlformats.org/officeDocument/2006/relationships/externalLink" Target="externalLinks/externalLink38.xml"/><Relationship Id="rId143" Type="http://schemas.openxmlformats.org/officeDocument/2006/relationships/externalLink" Target="externalLinks/externalLink59.xml"/><Relationship Id="rId164" Type="http://schemas.openxmlformats.org/officeDocument/2006/relationships/externalLink" Target="externalLinks/externalLink80.xml"/><Relationship Id="rId185" Type="http://schemas.openxmlformats.org/officeDocument/2006/relationships/externalLink" Target="externalLinks/externalLink101.xml"/><Relationship Id="rId9" Type="http://schemas.openxmlformats.org/officeDocument/2006/relationships/worksheet" Target="worksheets/sheet9.xml"/><Relationship Id="rId210" Type="http://schemas.openxmlformats.org/officeDocument/2006/relationships/externalLink" Target="externalLinks/externalLink126.xml"/><Relationship Id="rId26" Type="http://schemas.openxmlformats.org/officeDocument/2006/relationships/worksheet" Target="worksheets/sheet26.xml"/><Relationship Id="rId231" Type="http://schemas.openxmlformats.org/officeDocument/2006/relationships/externalLink" Target="externalLinks/externalLink147.xml"/><Relationship Id="rId252" Type="http://schemas.openxmlformats.org/officeDocument/2006/relationships/externalLink" Target="externalLinks/externalLink168.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5.xml"/><Relationship Id="rId112" Type="http://schemas.openxmlformats.org/officeDocument/2006/relationships/externalLink" Target="externalLinks/externalLink28.xml"/><Relationship Id="rId133" Type="http://schemas.openxmlformats.org/officeDocument/2006/relationships/externalLink" Target="externalLinks/externalLink49.xml"/><Relationship Id="rId154" Type="http://schemas.openxmlformats.org/officeDocument/2006/relationships/externalLink" Target="externalLinks/externalLink70.xml"/><Relationship Id="rId175" Type="http://schemas.openxmlformats.org/officeDocument/2006/relationships/externalLink" Target="externalLinks/externalLink91.xml"/><Relationship Id="rId196" Type="http://schemas.openxmlformats.org/officeDocument/2006/relationships/externalLink" Target="externalLinks/externalLink112.xml"/><Relationship Id="rId200" Type="http://schemas.openxmlformats.org/officeDocument/2006/relationships/externalLink" Target="externalLinks/externalLink116.xml"/><Relationship Id="rId16" Type="http://schemas.openxmlformats.org/officeDocument/2006/relationships/worksheet" Target="worksheets/sheet16.xml"/><Relationship Id="rId221" Type="http://schemas.openxmlformats.org/officeDocument/2006/relationships/externalLink" Target="externalLinks/externalLink137.xml"/><Relationship Id="rId242" Type="http://schemas.openxmlformats.org/officeDocument/2006/relationships/externalLink" Target="externalLinks/externalLink158.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externalLink" Target="externalLinks/externalLink18.xml"/><Relationship Id="rId123" Type="http://schemas.openxmlformats.org/officeDocument/2006/relationships/externalLink" Target="externalLinks/externalLink39.xml"/><Relationship Id="rId144" Type="http://schemas.openxmlformats.org/officeDocument/2006/relationships/externalLink" Target="externalLinks/externalLink60.xml"/><Relationship Id="rId90" Type="http://schemas.openxmlformats.org/officeDocument/2006/relationships/externalLink" Target="externalLinks/externalLink6.xml"/><Relationship Id="rId165" Type="http://schemas.openxmlformats.org/officeDocument/2006/relationships/externalLink" Target="externalLinks/externalLink81.xml"/><Relationship Id="rId186" Type="http://schemas.openxmlformats.org/officeDocument/2006/relationships/externalLink" Target="externalLinks/externalLink102.xml"/><Relationship Id="rId211" Type="http://schemas.openxmlformats.org/officeDocument/2006/relationships/externalLink" Target="externalLinks/externalLink127.xml"/><Relationship Id="rId232" Type="http://schemas.openxmlformats.org/officeDocument/2006/relationships/externalLink" Target="externalLinks/externalLink148.xml"/><Relationship Id="rId253" Type="http://schemas.openxmlformats.org/officeDocument/2006/relationships/externalLink" Target="externalLinks/externalLink16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29.xml"/><Relationship Id="rId134" Type="http://schemas.openxmlformats.org/officeDocument/2006/relationships/externalLink" Target="externalLinks/externalLink50.xml"/><Relationship Id="rId80" Type="http://schemas.openxmlformats.org/officeDocument/2006/relationships/worksheet" Target="worksheets/sheet80.xml"/><Relationship Id="rId155" Type="http://schemas.openxmlformats.org/officeDocument/2006/relationships/externalLink" Target="externalLinks/externalLink71.xml"/><Relationship Id="rId176" Type="http://schemas.openxmlformats.org/officeDocument/2006/relationships/externalLink" Target="externalLinks/externalLink92.xml"/><Relationship Id="rId197" Type="http://schemas.openxmlformats.org/officeDocument/2006/relationships/externalLink" Target="externalLinks/externalLink113.xml"/><Relationship Id="rId201" Type="http://schemas.openxmlformats.org/officeDocument/2006/relationships/externalLink" Target="externalLinks/externalLink117.xml"/><Relationship Id="rId222" Type="http://schemas.openxmlformats.org/officeDocument/2006/relationships/externalLink" Target="externalLinks/externalLink138.xml"/><Relationship Id="rId243" Type="http://schemas.openxmlformats.org/officeDocument/2006/relationships/externalLink" Target="externalLinks/externalLink159.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19.xml"/><Relationship Id="rId124" Type="http://schemas.openxmlformats.org/officeDocument/2006/relationships/externalLink" Target="externalLinks/externalLink40.xml"/><Relationship Id="rId70" Type="http://schemas.openxmlformats.org/officeDocument/2006/relationships/worksheet" Target="worksheets/sheet70.xml"/><Relationship Id="rId91" Type="http://schemas.openxmlformats.org/officeDocument/2006/relationships/externalLink" Target="externalLinks/externalLink7.xml"/><Relationship Id="rId145" Type="http://schemas.openxmlformats.org/officeDocument/2006/relationships/externalLink" Target="externalLinks/externalLink61.xml"/><Relationship Id="rId166" Type="http://schemas.openxmlformats.org/officeDocument/2006/relationships/externalLink" Target="externalLinks/externalLink82.xml"/><Relationship Id="rId187" Type="http://schemas.openxmlformats.org/officeDocument/2006/relationships/externalLink" Target="externalLinks/externalLink103.xml"/><Relationship Id="rId1" Type="http://schemas.openxmlformats.org/officeDocument/2006/relationships/worksheet" Target="worksheets/sheet1.xml"/><Relationship Id="rId212" Type="http://schemas.openxmlformats.org/officeDocument/2006/relationships/externalLink" Target="externalLinks/externalLink128.xml"/><Relationship Id="rId233" Type="http://schemas.openxmlformats.org/officeDocument/2006/relationships/externalLink" Target="externalLinks/externalLink149.xml"/><Relationship Id="rId254" Type="http://schemas.openxmlformats.org/officeDocument/2006/relationships/theme" Target="theme/theme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3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externalLink" Target="externalLinks/externalLink51.xml"/><Relationship Id="rId156" Type="http://schemas.openxmlformats.org/officeDocument/2006/relationships/externalLink" Target="externalLinks/externalLink72.xml"/><Relationship Id="rId177" Type="http://schemas.openxmlformats.org/officeDocument/2006/relationships/externalLink" Target="externalLinks/externalLink93.xml"/><Relationship Id="rId198" Type="http://schemas.openxmlformats.org/officeDocument/2006/relationships/externalLink" Target="externalLinks/externalLink114.xml"/><Relationship Id="rId202" Type="http://schemas.openxmlformats.org/officeDocument/2006/relationships/externalLink" Target="externalLinks/externalLink118.xml"/><Relationship Id="rId223" Type="http://schemas.openxmlformats.org/officeDocument/2006/relationships/externalLink" Target="externalLinks/externalLink139.xml"/><Relationship Id="rId244" Type="http://schemas.openxmlformats.org/officeDocument/2006/relationships/externalLink" Target="externalLinks/externalLink160.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externalLink" Target="externalLinks/externalLink20.xml"/><Relationship Id="rId125" Type="http://schemas.openxmlformats.org/officeDocument/2006/relationships/externalLink" Target="externalLinks/externalLink41.xml"/><Relationship Id="rId146" Type="http://schemas.openxmlformats.org/officeDocument/2006/relationships/externalLink" Target="externalLinks/externalLink62.xml"/><Relationship Id="rId167" Type="http://schemas.openxmlformats.org/officeDocument/2006/relationships/externalLink" Target="externalLinks/externalLink83.xml"/><Relationship Id="rId188" Type="http://schemas.openxmlformats.org/officeDocument/2006/relationships/externalLink" Target="externalLinks/externalLink104.xml"/><Relationship Id="rId71" Type="http://schemas.openxmlformats.org/officeDocument/2006/relationships/worksheet" Target="worksheets/sheet71.xml"/><Relationship Id="rId92" Type="http://schemas.openxmlformats.org/officeDocument/2006/relationships/externalLink" Target="externalLinks/externalLink8.xml"/><Relationship Id="rId213" Type="http://schemas.openxmlformats.org/officeDocument/2006/relationships/externalLink" Target="externalLinks/externalLink129.xml"/><Relationship Id="rId234" Type="http://schemas.openxmlformats.org/officeDocument/2006/relationships/externalLink" Target="externalLinks/externalLink150.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styles" Target="styles.xml"/><Relationship Id="rId40" Type="http://schemas.openxmlformats.org/officeDocument/2006/relationships/worksheet" Target="worksheets/sheet40.xml"/><Relationship Id="rId115" Type="http://schemas.openxmlformats.org/officeDocument/2006/relationships/externalLink" Target="externalLinks/externalLink31.xml"/><Relationship Id="rId136" Type="http://schemas.openxmlformats.org/officeDocument/2006/relationships/externalLink" Target="externalLinks/externalLink52.xml"/><Relationship Id="rId157" Type="http://schemas.openxmlformats.org/officeDocument/2006/relationships/externalLink" Target="externalLinks/externalLink73.xml"/><Relationship Id="rId178" Type="http://schemas.openxmlformats.org/officeDocument/2006/relationships/externalLink" Target="externalLinks/externalLink94.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externalLink" Target="externalLinks/externalLink115.xml"/><Relationship Id="rId203" Type="http://schemas.openxmlformats.org/officeDocument/2006/relationships/externalLink" Target="externalLinks/externalLink119.xml"/><Relationship Id="rId19" Type="http://schemas.openxmlformats.org/officeDocument/2006/relationships/worksheet" Target="worksheets/sheet19.xml"/><Relationship Id="rId224" Type="http://schemas.openxmlformats.org/officeDocument/2006/relationships/externalLink" Target="externalLinks/externalLink140.xml"/><Relationship Id="rId245" Type="http://schemas.openxmlformats.org/officeDocument/2006/relationships/externalLink" Target="externalLinks/externalLink161.xml"/><Relationship Id="rId30" Type="http://schemas.openxmlformats.org/officeDocument/2006/relationships/worksheet" Target="worksheets/sheet30.xml"/><Relationship Id="rId105" Type="http://schemas.openxmlformats.org/officeDocument/2006/relationships/externalLink" Target="externalLinks/externalLink21.xml"/><Relationship Id="rId126" Type="http://schemas.openxmlformats.org/officeDocument/2006/relationships/externalLink" Target="externalLinks/externalLink42.xml"/><Relationship Id="rId147" Type="http://schemas.openxmlformats.org/officeDocument/2006/relationships/externalLink" Target="externalLinks/externalLink63.xml"/><Relationship Id="rId168" Type="http://schemas.openxmlformats.org/officeDocument/2006/relationships/externalLink" Target="externalLinks/externalLink84.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9.xml"/><Relationship Id="rId189" Type="http://schemas.openxmlformats.org/officeDocument/2006/relationships/externalLink" Target="externalLinks/externalLink105.xml"/><Relationship Id="rId3" Type="http://schemas.openxmlformats.org/officeDocument/2006/relationships/worksheet" Target="worksheets/sheet3.xml"/><Relationship Id="rId214" Type="http://schemas.openxmlformats.org/officeDocument/2006/relationships/externalLink" Target="externalLinks/externalLink130.xml"/><Relationship Id="rId235" Type="http://schemas.openxmlformats.org/officeDocument/2006/relationships/externalLink" Target="externalLinks/externalLink151.xml"/><Relationship Id="rId256" Type="http://schemas.openxmlformats.org/officeDocument/2006/relationships/sharedStrings" Target="sharedStrings.xml"/><Relationship Id="rId116" Type="http://schemas.openxmlformats.org/officeDocument/2006/relationships/externalLink" Target="externalLinks/externalLink32.xml"/><Relationship Id="rId137" Type="http://schemas.openxmlformats.org/officeDocument/2006/relationships/externalLink" Target="externalLinks/externalLink53.xml"/><Relationship Id="rId158" Type="http://schemas.openxmlformats.org/officeDocument/2006/relationships/externalLink" Target="externalLinks/externalLink7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externalLink" Target="externalLinks/externalLink95.xml"/><Relationship Id="rId190" Type="http://schemas.openxmlformats.org/officeDocument/2006/relationships/externalLink" Target="externalLinks/externalLink106.xml"/><Relationship Id="rId204" Type="http://schemas.openxmlformats.org/officeDocument/2006/relationships/externalLink" Target="externalLinks/externalLink120.xml"/><Relationship Id="rId225" Type="http://schemas.openxmlformats.org/officeDocument/2006/relationships/externalLink" Target="externalLinks/externalLink141.xml"/><Relationship Id="rId246" Type="http://schemas.openxmlformats.org/officeDocument/2006/relationships/externalLink" Target="externalLinks/externalLink162.xml"/><Relationship Id="rId106" Type="http://schemas.openxmlformats.org/officeDocument/2006/relationships/externalLink" Target="externalLinks/externalLink22.xml"/><Relationship Id="rId12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externalLink" Target="externalLinks/externalLink10.xml"/><Relationship Id="rId148" Type="http://schemas.openxmlformats.org/officeDocument/2006/relationships/externalLink" Target="externalLinks/externalLink64.xml"/><Relationship Id="rId169" Type="http://schemas.openxmlformats.org/officeDocument/2006/relationships/externalLink" Target="externalLinks/externalLink85.xml"/><Relationship Id="rId4" Type="http://schemas.openxmlformats.org/officeDocument/2006/relationships/worksheet" Target="worksheets/sheet4.xml"/><Relationship Id="rId180" Type="http://schemas.openxmlformats.org/officeDocument/2006/relationships/externalLink" Target="externalLinks/externalLink96.xml"/><Relationship Id="rId215" Type="http://schemas.openxmlformats.org/officeDocument/2006/relationships/externalLink" Target="externalLinks/externalLink131.xml"/><Relationship Id="rId236" Type="http://schemas.openxmlformats.org/officeDocument/2006/relationships/externalLink" Target="externalLinks/externalLink152.xml"/><Relationship Id="rId25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59530</xdr:colOff>
      <xdr:row>2</xdr:row>
      <xdr:rowOff>78970</xdr:rowOff>
    </xdr:from>
    <xdr:to>
      <xdr:col>1</xdr:col>
      <xdr:colOff>1121170</xdr:colOff>
      <xdr:row>4</xdr:row>
      <xdr:rowOff>147007</xdr:rowOff>
    </xdr:to>
    <xdr:pic>
      <xdr:nvPicPr>
        <xdr:cNvPr id="2" name="Imagen 1">
          <a:extLst>
            <a:ext uri="{FF2B5EF4-FFF2-40B4-BE49-F238E27FC236}">
              <a16:creationId xmlns:a16="http://schemas.microsoft.com/office/drawing/2014/main" id="{BE35CB93-541D-47A9-AD8F-0EE7C4180C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0530" y="402820"/>
          <a:ext cx="1061640" cy="601437"/>
        </a:xfrm>
        <a:prstGeom prst="rect">
          <a:avLst/>
        </a:prstGeom>
        <a:noFill/>
        <a:ln>
          <a:noFill/>
        </a:ln>
      </xdr:spPr>
    </xdr:pic>
    <xdr:clientData/>
  </xdr:twoCellAnchor>
  <xdr:twoCellAnchor editAs="oneCell">
    <xdr:from>
      <xdr:col>5</xdr:col>
      <xdr:colOff>1183506</xdr:colOff>
      <xdr:row>2</xdr:row>
      <xdr:rowOff>86657</xdr:rowOff>
    </xdr:from>
    <xdr:to>
      <xdr:col>6</xdr:col>
      <xdr:colOff>531528</xdr:colOff>
      <xdr:row>4</xdr:row>
      <xdr:rowOff>102270</xdr:rowOff>
    </xdr:to>
    <xdr:pic>
      <xdr:nvPicPr>
        <xdr:cNvPr id="3" name="Imagen 2">
          <a:extLst>
            <a:ext uri="{FF2B5EF4-FFF2-40B4-BE49-F238E27FC236}">
              <a16:creationId xmlns:a16="http://schemas.microsoft.com/office/drawing/2014/main" id="{91AE7CC8-D2F0-4B0F-9668-F58FB46C70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79381" y="410507"/>
          <a:ext cx="872022" cy="54901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xdr:row>
      <xdr:rowOff>105050</xdr:rowOff>
    </xdr:from>
    <xdr:to>
      <xdr:col>6</xdr:col>
      <xdr:colOff>1006336</xdr:colOff>
      <xdr:row>4</xdr:row>
      <xdr:rowOff>402379</xdr:rowOff>
    </xdr:to>
    <xdr:pic>
      <xdr:nvPicPr>
        <xdr:cNvPr id="2" name="Imagen 1">
          <a:extLst>
            <a:ext uri="{FF2B5EF4-FFF2-40B4-BE49-F238E27FC236}">
              <a16:creationId xmlns:a16="http://schemas.microsoft.com/office/drawing/2014/main" id="{6EAB065D-7852-4CB9-9F3F-D0CB733E43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00" y="266975"/>
          <a:ext cx="853936" cy="10402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271377</xdr:colOff>
      <xdr:row>2</xdr:row>
      <xdr:rowOff>62866</xdr:rowOff>
    </xdr:from>
    <xdr:to>
      <xdr:col>4</xdr:col>
      <xdr:colOff>1334330</xdr:colOff>
      <xdr:row>6</xdr:row>
      <xdr:rowOff>20956</xdr:rowOff>
    </xdr:to>
    <xdr:pic>
      <xdr:nvPicPr>
        <xdr:cNvPr id="2" name="Imagen 1">
          <a:extLst>
            <a:ext uri="{FF2B5EF4-FFF2-40B4-BE49-F238E27FC236}">
              <a16:creationId xmlns:a16="http://schemas.microsoft.com/office/drawing/2014/main" id="{1534B595-0C70-4F0C-BCF8-5BF0FBF353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9677" y="396241"/>
          <a:ext cx="1062953" cy="12249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428625</xdr:colOff>
      <xdr:row>1</xdr:row>
      <xdr:rowOff>142875</xdr:rowOff>
    </xdr:from>
    <xdr:to>
      <xdr:col>8</xdr:col>
      <xdr:colOff>140890</xdr:colOff>
      <xdr:row>4</xdr:row>
      <xdr:rowOff>196009</xdr:rowOff>
    </xdr:to>
    <xdr:pic>
      <xdr:nvPicPr>
        <xdr:cNvPr id="2" name="Imagen 1">
          <a:extLst>
            <a:ext uri="{FF2B5EF4-FFF2-40B4-BE49-F238E27FC236}">
              <a16:creationId xmlns:a16="http://schemas.microsoft.com/office/drawing/2014/main" id="{76B84D6A-B7E7-4245-9B0B-4EE1AB0095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79000" y="333375"/>
          <a:ext cx="1061640" cy="592884"/>
        </a:xfrm>
        <a:prstGeom prst="rect">
          <a:avLst/>
        </a:prstGeom>
        <a:noFill/>
        <a:ln>
          <a:noFill/>
        </a:ln>
      </xdr:spPr>
    </xdr:pic>
    <xdr:clientData/>
  </xdr:twoCellAnchor>
  <xdr:twoCellAnchor editAs="oneCell">
    <xdr:from>
      <xdr:col>8</xdr:col>
      <xdr:colOff>900754</xdr:colOff>
      <xdr:row>2</xdr:row>
      <xdr:rowOff>7687</xdr:rowOff>
    </xdr:from>
    <xdr:to>
      <xdr:col>8</xdr:col>
      <xdr:colOff>1774720</xdr:colOff>
      <xdr:row>4</xdr:row>
      <xdr:rowOff>183022</xdr:rowOff>
    </xdr:to>
    <xdr:pic>
      <xdr:nvPicPr>
        <xdr:cNvPr id="3" name="Imagen 2">
          <a:extLst>
            <a:ext uri="{FF2B5EF4-FFF2-40B4-BE49-F238E27FC236}">
              <a16:creationId xmlns:a16="http://schemas.microsoft.com/office/drawing/2014/main" id="{900A8BEC-9690-43FB-9AB2-36B7999473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600504" y="372812"/>
          <a:ext cx="873966" cy="54046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66675</xdr:colOff>
      <xdr:row>2</xdr:row>
      <xdr:rowOff>66675</xdr:rowOff>
    </xdr:from>
    <xdr:to>
      <xdr:col>12</xdr:col>
      <xdr:colOff>714375</xdr:colOff>
      <xdr:row>2</xdr:row>
      <xdr:rowOff>66675</xdr:rowOff>
    </xdr:to>
    <xdr:cxnSp macro="">
      <xdr:nvCxnSpPr>
        <xdr:cNvPr id="5" name="Conector recto de flecha 4">
          <a:extLst>
            <a:ext uri="{FF2B5EF4-FFF2-40B4-BE49-F238E27FC236}">
              <a16:creationId xmlns:a16="http://schemas.microsoft.com/office/drawing/2014/main" id="{BCCB6867-CC7A-453B-B21D-83D5EE582A10}"/>
            </a:ext>
          </a:extLst>
        </xdr:cNvPr>
        <xdr:cNvCxnSpPr/>
      </xdr:nvCxnSpPr>
      <xdr:spPr>
        <a:xfrm>
          <a:off x="7686675" y="390525"/>
          <a:ext cx="21717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209550</xdr:colOff>
      <xdr:row>3</xdr:row>
      <xdr:rowOff>28575</xdr:rowOff>
    </xdr:from>
    <xdr:to>
      <xdr:col>13</xdr:col>
      <xdr:colOff>209550</xdr:colOff>
      <xdr:row>8</xdr:row>
      <xdr:rowOff>133350</xdr:rowOff>
    </xdr:to>
    <xdr:cxnSp macro="">
      <xdr:nvCxnSpPr>
        <xdr:cNvPr id="7" name="Conector recto de flecha 6">
          <a:extLst>
            <a:ext uri="{FF2B5EF4-FFF2-40B4-BE49-F238E27FC236}">
              <a16:creationId xmlns:a16="http://schemas.microsoft.com/office/drawing/2014/main" id="{16E7DF38-D6BA-4564-B2C1-34867C9311FC}"/>
            </a:ext>
          </a:extLst>
        </xdr:cNvPr>
        <xdr:cNvCxnSpPr/>
      </xdr:nvCxnSpPr>
      <xdr:spPr>
        <a:xfrm>
          <a:off x="10115550" y="523875"/>
          <a:ext cx="0" cy="10001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57150</xdr:colOff>
      <xdr:row>9</xdr:row>
      <xdr:rowOff>114300</xdr:rowOff>
    </xdr:from>
    <xdr:to>
      <xdr:col>12</xdr:col>
      <xdr:colOff>733425</xdr:colOff>
      <xdr:row>10</xdr:row>
      <xdr:rowOff>0</xdr:rowOff>
    </xdr:to>
    <xdr:cxnSp macro="">
      <xdr:nvCxnSpPr>
        <xdr:cNvPr id="9" name="Conector recto de flecha 8">
          <a:extLst>
            <a:ext uri="{FF2B5EF4-FFF2-40B4-BE49-F238E27FC236}">
              <a16:creationId xmlns:a16="http://schemas.microsoft.com/office/drawing/2014/main" id="{4C9A6F85-318F-4ECE-8D0D-1B33C51F0C06}"/>
            </a:ext>
          </a:extLst>
        </xdr:cNvPr>
        <xdr:cNvCxnSpPr/>
      </xdr:nvCxnSpPr>
      <xdr:spPr>
        <a:xfrm>
          <a:off x="6915150" y="1676400"/>
          <a:ext cx="2962275" cy="476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123825</xdr:colOff>
      <xdr:row>3</xdr:row>
      <xdr:rowOff>9525</xdr:rowOff>
    </xdr:from>
    <xdr:to>
      <xdr:col>10</xdr:col>
      <xdr:colOff>152400</xdr:colOff>
      <xdr:row>5</xdr:row>
      <xdr:rowOff>0</xdr:rowOff>
    </xdr:to>
    <xdr:cxnSp macro="">
      <xdr:nvCxnSpPr>
        <xdr:cNvPr id="11" name="Conector recto de flecha 10">
          <a:extLst>
            <a:ext uri="{FF2B5EF4-FFF2-40B4-BE49-F238E27FC236}">
              <a16:creationId xmlns:a16="http://schemas.microsoft.com/office/drawing/2014/main" id="{DDF6A2FF-41B9-4C89-9D78-776CB3260CFA}"/>
            </a:ext>
          </a:extLst>
        </xdr:cNvPr>
        <xdr:cNvCxnSpPr/>
      </xdr:nvCxnSpPr>
      <xdr:spPr>
        <a:xfrm flipH="1">
          <a:off x="7743825" y="504825"/>
          <a:ext cx="28575" cy="400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4</xdr:row>
      <xdr:rowOff>76200</xdr:rowOff>
    </xdr:from>
    <xdr:to>
      <xdr:col>9</xdr:col>
      <xdr:colOff>742950</xdr:colOff>
      <xdr:row>4</xdr:row>
      <xdr:rowOff>85725</xdr:rowOff>
    </xdr:to>
    <xdr:cxnSp macro="">
      <xdr:nvCxnSpPr>
        <xdr:cNvPr id="13" name="Conector recto de flecha 12">
          <a:extLst>
            <a:ext uri="{FF2B5EF4-FFF2-40B4-BE49-F238E27FC236}">
              <a16:creationId xmlns:a16="http://schemas.microsoft.com/office/drawing/2014/main" id="{C6A783C8-BC2A-43FD-A324-9BA89AF70331}"/>
            </a:ext>
          </a:extLst>
        </xdr:cNvPr>
        <xdr:cNvCxnSpPr/>
      </xdr:nvCxnSpPr>
      <xdr:spPr>
        <a:xfrm>
          <a:off x="6886575" y="809625"/>
          <a:ext cx="714375"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438150</xdr:colOff>
      <xdr:row>5</xdr:row>
      <xdr:rowOff>0</xdr:rowOff>
    </xdr:from>
    <xdr:to>
      <xdr:col>8</xdr:col>
      <xdr:colOff>447675</xdr:colOff>
      <xdr:row>8</xdr:row>
      <xdr:rowOff>133350</xdr:rowOff>
    </xdr:to>
    <xdr:cxnSp macro="">
      <xdr:nvCxnSpPr>
        <xdr:cNvPr id="15" name="Conector recto de flecha 14">
          <a:extLst>
            <a:ext uri="{FF2B5EF4-FFF2-40B4-BE49-F238E27FC236}">
              <a16:creationId xmlns:a16="http://schemas.microsoft.com/office/drawing/2014/main" id="{65D61474-27D6-416C-B59A-13CE2C713891}"/>
            </a:ext>
          </a:extLst>
        </xdr:cNvPr>
        <xdr:cNvCxnSpPr/>
      </xdr:nvCxnSpPr>
      <xdr:spPr>
        <a:xfrm flipH="1">
          <a:off x="6534150" y="904875"/>
          <a:ext cx="9525" cy="6191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19</xdr:row>
      <xdr:rowOff>142875</xdr:rowOff>
    </xdr:from>
    <xdr:to>
      <xdr:col>11</xdr:col>
      <xdr:colOff>704850</xdr:colOff>
      <xdr:row>19</xdr:row>
      <xdr:rowOff>142875</xdr:rowOff>
    </xdr:to>
    <xdr:cxnSp macro="">
      <xdr:nvCxnSpPr>
        <xdr:cNvPr id="17" name="Conector recto de flecha 16">
          <a:extLst>
            <a:ext uri="{FF2B5EF4-FFF2-40B4-BE49-F238E27FC236}">
              <a16:creationId xmlns:a16="http://schemas.microsoft.com/office/drawing/2014/main" id="{5ED93CE2-575B-477C-86ED-13A54A3E2860}"/>
            </a:ext>
          </a:extLst>
        </xdr:cNvPr>
        <xdr:cNvCxnSpPr/>
      </xdr:nvCxnSpPr>
      <xdr:spPr>
        <a:xfrm>
          <a:off x="6858000" y="3324225"/>
          <a:ext cx="222885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495300</xdr:colOff>
      <xdr:row>21</xdr:row>
      <xdr:rowOff>0</xdr:rowOff>
    </xdr:from>
    <xdr:to>
      <xdr:col>12</xdr:col>
      <xdr:colOff>542925</xdr:colOff>
      <xdr:row>30</xdr:row>
      <xdr:rowOff>161925</xdr:rowOff>
    </xdr:to>
    <xdr:cxnSp macro="">
      <xdr:nvCxnSpPr>
        <xdr:cNvPr id="19" name="Conector recto de flecha 18">
          <a:extLst>
            <a:ext uri="{FF2B5EF4-FFF2-40B4-BE49-F238E27FC236}">
              <a16:creationId xmlns:a16="http://schemas.microsoft.com/office/drawing/2014/main" id="{5921268F-C4A8-4AB1-B8A1-233FD6BC24F7}"/>
            </a:ext>
          </a:extLst>
        </xdr:cNvPr>
        <xdr:cNvCxnSpPr/>
      </xdr:nvCxnSpPr>
      <xdr:spPr>
        <a:xfrm>
          <a:off x="9639300" y="3514725"/>
          <a:ext cx="47625" cy="16192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35</xdr:row>
      <xdr:rowOff>142875</xdr:rowOff>
    </xdr:from>
    <xdr:to>
      <xdr:col>11</xdr:col>
      <xdr:colOff>704850</xdr:colOff>
      <xdr:row>35</xdr:row>
      <xdr:rowOff>142875</xdr:rowOff>
    </xdr:to>
    <xdr:cxnSp macro="">
      <xdr:nvCxnSpPr>
        <xdr:cNvPr id="20" name="Conector recto de flecha 19">
          <a:extLst>
            <a:ext uri="{FF2B5EF4-FFF2-40B4-BE49-F238E27FC236}">
              <a16:creationId xmlns:a16="http://schemas.microsoft.com/office/drawing/2014/main" id="{532E261A-3453-443E-8628-6EF692DB4532}"/>
            </a:ext>
          </a:extLst>
        </xdr:cNvPr>
        <xdr:cNvCxnSpPr/>
      </xdr:nvCxnSpPr>
      <xdr:spPr>
        <a:xfrm>
          <a:off x="6858000" y="3324225"/>
          <a:ext cx="222885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495300</xdr:colOff>
      <xdr:row>37</xdr:row>
      <xdr:rowOff>0</xdr:rowOff>
    </xdr:from>
    <xdr:to>
      <xdr:col>12</xdr:col>
      <xdr:colOff>542925</xdr:colOff>
      <xdr:row>46</xdr:row>
      <xdr:rowOff>161925</xdr:rowOff>
    </xdr:to>
    <xdr:cxnSp macro="">
      <xdr:nvCxnSpPr>
        <xdr:cNvPr id="21" name="Conector recto de flecha 20">
          <a:extLst>
            <a:ext uri="{FF2B5EF4-FFF2-40B4-BE49-F238E27FC236}">
              <a16:creationId xmlns:a16="http://schemas.microsoft.com/office/drawing/2014/main" id="{1E633C65-E69A-4B45-92CA-7A28D0778B77}"/>
            </a:ext>
          </a:extLst>
        </xdr:cNvPr>
        <xdr:cNvCxnSpPr/>
      </xdr:nvCxnSpPr>
      <xdr:spPr>
        <a:xfrm>
          <a:off x="9639300" y="3514725"/>
          <a:ext cx="47625" cy="16192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19050</xdr:colOff>
      <xdr:row>48</xdr:row>
      <xdr:rowOff>19050</xdr:rowOff>
    </xdr:from>
    <xdr:to>
      <xdr:col>12</xdr:col>
      <xdr:colOff>28575</xdr:colOff>
      <xdr:row>48</xdr:row>
      <xdr:rowOff>28575</xdr:rowOff>
    </xdr:to>
    <xdr:cxnSp macro="">
      <xdr:nvCxnSpPr>
        <xdr:cNvPr id="23" name="Conector recto de flecha 22">
          <a:extLst>
            <a:ext uri="{FF2B5EF4-FFF2-40B4-BE49-F238E27FC236}">
              <a16:creationId xmlns:a16="http://schemas.microsoft.com/office/drawing/2014/main" id="{5D6134C9-B292-4821-8100-938616B5FA25}"/>
            </a:ext>
          </a:extLst>
        </xdr:cNvPr>
        <xdr:cNvCxnSpPr/>
      </xdr:nvCxnSpPr>
      <xdr:spPr>
        <a:xfrm>
          <a:off x="6877050" y="7934325"/>
          <a:ext cx="2295525"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390525</xdr:colOff>
      <xdr:row>37</xdr:row>
      <xdr:rowOff>47625</xdr:rowOff>
    </xdr:from>
    <xdr:to>
      <xdr:col>8</xdr:col>
      <xdr:colOff>419100</xdr:colOff>
      <xdr:row>46</xdr:row>
      <xdr:rowOff>161925</xdr:rowOff>
    </xdr:to>
    <xdr:cxnSp macro="">
      <xdr:nvCxnSpPr>
        <xdr:cNvPr id="25" name="Conector recto de flecha 24">
          <a:extLst>
            <a:ext uri="{FF2B5EF4-FFF2-40B4-BE49-F238E27FC236}">
              <a16:creationId xmlns:a16="http://schemas.microsoft.com/office/drawing/2014/main" id="{77ACB18A-682D-4778-9896-3D66ED23311A}"/>
            </a:ext>
          </a:extLst>
        </xdr:cNvPr>
        <xdr:cNvCxnSpPr/>
      </xdr:nvCxnSpPr>
      <xdr:spPr>
        <a:xfrm>
          <a:off x="6486525" y="6172200"/>
          <a:ext cx="28575" cy="15716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47625</xdr:colOff>
      <xdr:row>65</xdr:row>
      <xdr:rowOff>76200</xdr:rowOff>
    </xdr:from>
    <xdr:to>
      <xdr:col>10</xdr:col>
      <xdr:colOff>19050</xdr:colOff>
      <xdr:row>65</xdr:row>
      <xdr:rowOff>76200</xdr:rowOff>
    </xdr:to>
    <xdr:cxnSp macro="">
      <xdr:nvCxnSpPr>
        <xdr:cNvPr id="3" name="Conector recto de flecha 2">
          <a:extLst>
            <a:ext uri="{FF2B5EF4-FFF2-40B4-BE49-F238E27FC236}">
              <a16:creationId xmlns:a16="http://schemas.microsoft.com/office/drawing/2014/main" id="{018D352D-5FC6-44DA-AED4-652DB375EC4E}"/>
            </a:ext>
          </a:extLst>
        </xdr:cNvPr>
        <xdr:cNvCxnSpPr/>
      </xdr:nvCxnSpPr>
      <xdr:spPr>
        <a:xfrm>
          <a:off x="6905625" y="10763250"/>
          <a:ext cx="733425"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504825</xdr:colOff>
      <xdr:row>65</xdr:row>
      <xdr:rowOff>9525</xdr:rowOff>
    </xdr:from>
    <xdr:to>
      <xdr:col>10</xdr:col>
      <xdr:colOff>523875</xdr:colOff>
      <xdr:row>69</xdr:row>
      <xdr:rowOff>114300</xdr:rowOff>
    </xdr:to>
    <xdr:cxnSp macro="">
      <xdr:nvCxnSpPr>
        <xdr:cNvPr id="6" name="Conector recto de flecha 5">
          <a:extLst>
            <a:ext uri="{FF2B5EF4-FFF2-40B4-BE49-F238E27FC236}">
              <a16:creationId xmlns:a16="http://schemas.microsoft.com/office/drawing/2014/main" id="{687B5555-2F88-45D9-B8B9-54B642FCB576}"/>
            </a:ext>
          </a:extLst>
        </xdr:cNvPr>
        <xdr:cNvCxnSpPr/>
      </xdr:nvCxnSpPr>
      <xdr:spPr>
        <a:xfrm flipH="1">
          <a:off x="8124825" y="10696575"/>
          <a:ext cx="19050" cy="7524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590550</xdr:colOff>
      <xdr:row>65</xdr:row>
      <xdr:rowOff>28575</xdr:rowOff>
    </xdr:from>
    <xdr:to>
      <xdr:col>11</xdr:col>
      <xdr:colOff>600075</xdr:colOff>
      <xdr:row>69</xdr:row>
      <xdr:rowOff>142875</xdr:rowOff>
    </xdr:to>
    <xdr:cxnSp macro="">
      <xdr:nvCxnSpPr>
        <xdr:cNvPr id="10" name="Conector recto de flecha 9">
          <a:extLst>
            <a:ext uri="{FF2B5EF4-FFF2-40B4-BE49-F238E27FC236}">
              <a16:creationId xmlns:a16="http://schemas.microsoft.com/office/drawing/2014/main" id="{7A2CA177-FBE2-4336-B83C-D41C08A793AF}"/>
            </a:ext>
          </a:extLst>
        </xdr:cNvPr>
        <xdr:cNvCxnSpPr/>
      </xdr:nvCxnSpPr>
      <xdr:spPr>
        <a:xfrm flipH="1">
          <a:off x="8972550" y="10715625"/>
          <a:ext cx="9525" cy="76200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266700</xdr:colOff>
      <xdr:row>65</xdr:row>
      <xdr:rowOff>0</xdr:rowOff>
    </xdr:from>
    <xdr:to>
      <xdr:col>11</xdr:col>
      <xdr:colOff>742950</xdr:colOff>
      <xdr:row>65</xdr:row>
      <xdr:rowOff>9525</xdr:rowOff>
    </xdr:to>
    <xdr:cxnSp macro="">
      <xdr:nvCxnSpPr>
        <xdr:cNvPr id="14" name="Conector recto 13">
          <a:extLst>
            <a:ext uri="{FF2B5EF4-FFF2-40B4-BE49-F238E27FC236}">
              <a16:creationId xmlns:a16="http://schemas.microsoft.com/office/drawing/2014/main" id="{53FEDE61-E829-4260-B3E7-70B7B264EBDF}"/>
            </a:ext>
          </a:extLst>
        </xdr:cNvPr>
        <xdr:cNvCxnSpPr/>
      </xdr:nvCxnSpPr>
      <xdr:spPr>
        <a:xfrm>
          <a:off x="8648700" y="10687050"/>
          <a:ext cx="4762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266700</xdr:colOff>
      <xdr:row>64</xdr:row>
      <xdr:rowOff>66675</xdr:rowOff>
    </xdr:from>
    <xdr:to>
      <xdr:col>11</xdr:col>
      <xdr:colOff>571500</xdr:colOff>
      <xdr:row>64</xdr:row>
      <xdr:rowOff>76200</xdr:rowOff>
    </xdr:to>
    <xdr:cxnSp macro="">
      <xdr:nvCxnSpPr>
        <xdr:cNvPr id="18" name="Conector recto de flecha 17">
          <a:extLst>
            <a:ext uri="{FF2B5EF4-FFF2-40B4-BE49-F238E27FC236}">
              <a16:creationId xmlns:a16="http://schemas.microsoft.com/office/drawing/2014/main" id="{2DDB9F09-7948-4859-98DF-CCDB8D794036}"/>
            </a:ext>
          </a:extLst>
        </xdr:cNvPr>
        <xdr:cNvCxnSpPr/>
      </xdr:nvCxnSpPr>
      <xdr:spPr>
        <a:xfrm>
          <a:off x="8648700" y="10582275"/>
          <a:ext cx="304800"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552450</xdr:colOff>
      <xdr:row>64</xdr:row>
      <xdr:rowOff>76200</xdr:rowOff>
    </xdr:from>
    <xdr:to>
      <xdr:col>12</xdr:col>
      <xdr:colOff>0</xdr:colOff>
      <xdr:row>64</xdr:row>
      <xdr:rowOff>85725</xdr:rowOff>
    </xdr:to>
    <xdr:cxnSp macro="">
      <xdr:nvCxnSpPr>
        <xdr:cNvPr id="27" name="Conector recto de flecha 26">
          <a:extLst>
            <a:ext uri="{FF2B5EF4-FFF2-40B4-BE49-F238E27FC236}">
              <a16:creationId xmlns:a16="http://schemas.microsoft.com/office/drawing/2014/main" id="{3AE9CBBA-27D4-4D86-9045-2B25D4E60B2F}"/>
            </a:ext>
          </a:extLst>
        </xdr:cNvPr>
        <xdr:cNvCxnSpPr/>
      </xdr:nvCxnSpPr>
      <xdr:spPr>
        <a:xfrm flipV="1">
          <a:off x="8934450" y="10591800"/>
          <a:ext cx="209550"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419100</xdr:colOff>
      <xdr:row>65</xdr:row>
      <xdr:rowOff>0</xdr:rowOff>
    </xdr:from>
    <xdr:to>
      <xdr:col>13</xdr:col>
      <xdr:colOff>381000</xdr:colOff>
      <xdr:row>65</xdr:row>
      <xdr:rowOff>0</xdr:rowOff>
    </xdr:to>
    <xdr:cxnSp macro="">
      <xdr:nvCxnSpPr>
        <xdr:cNvPr id="29" name="Conector recto 28">
          <a:extLst>
            <a:ext uri="{FF2B5EF4-FFF2-40B4-BE49-F238E27FC236}">
              <a16:creationId xmlns:a16="http://schemas.microsoft.com/office/drawing/2014/main" id="{F4DFD597-94EA-4999-9DF3-7669DC244635}"/>
            </a:ext>
          </a:extLst>
        </xdr:cNvPr>
        <xdr:cNvCxnSpPr/>
      </xdr:nvCxnSpPr>
      <xdr:spPr>
        <a:xfrm>
          <a:off x="9563100" y="10687050"/>
          <a:ext cx="723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70</xdr:row>
      <xdr:rowOff>142875</xdr:rowOff>
    </xdr:from>
    <xdr:to>
      <xdr:col>15</xdr:col>
      <xdr:colOff>752475</xdr:colOff>
      <xdr:row>70</xdr:row>
      <xdr:rowOff>152400</xdr:rowOff>
    </xdr:to>
    <xdr:cxnSp macro="">
      <xdr:nvCxnSpPr>
        <xdr:cNvPr id="31" name="Conector recto de flecha 30">
          <a:extLst>
            <a:ext uri="{FF2B5EF4-FFF2-40B4-BE49-F238E27FC236}">
              <a16:creationId xmlns:a16="http://schemas.microsoft.com/office/drawing/2014/main" id="{D9973144-8B8B-44DA-B4BE-09B2150E7D0C}"/>
            </a:ext>
          </a:extLst>
        </xdr:cNvPr>
        <xdr:cNvCxnSpPr/>
      </xdr:nvCxnSpPr>
      <xdr:spPr>
        <a:xfrm>
          <a:off x="6858000" y="11649075"/>
          <a:ext cx="4914900"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285750</xdr:colOff>
      <xdr:row>54</xdr:row>
      <xdr:rowOff>161925</xdr:rowOff>
    </xdr:from>
    <xdr:to>
      <xdr:col>10</xdr:col>
      <xdr:colOff>95250</xdr:colOff>
      <xdr:row>55</xdr:row>
      <xdr:rowOff>0</xdr:rowOff>
    </xdr:to>
    <xdr:cxnSp macro="">
      <xdr:nvCxnSpPr>
        <xdr:cNvPr id="33" name="Conector recto 32">
          <a:extLst>
            <a:ext uri="{FF2B5EF4-FFF2-40B4-BE49-F238E27FC236}">
              <a16:creationId xmlns:a16="http://schemas.microsoft.com/office/drawing/2014/main" id="{C7C6525F-548F-42CB-B491-17143CEFFE3A}"/>
            </a:ext>
          </a:extLst>
        </xdr:cNvPr>
        <xdr:cNvCxnSpPr/>
      </xdr:nvCxnSpPr>
      <xdr:spPr>
        <a:xfrm>
          <a:off x="7143750" y="9048750"/>
          <a:ext cx="5715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266700</xdr:colOff>
      <xdr:row>54</xdr:row>
      <xdr:rowOff>152400</xdr:rowOff>
    </xdr:from>
    <xdr:to>
      <xdr:col>9</xdr:col>
      <xdr:colOff>285750</xdr:colOff>
      <xdr:row>65</xdr:row>
      <xdr:rowOff>9525</xdr:rowOff>
    </xdr:to>
    <xdr:cxnSp macro="">
      <xdr:nvCxnSpPr>
        <xdr:cNvPr id="37" name="Conector recto 36">
          <a:extLst>
            <a:ext uri="{FF2B5EF4-FFF2-40B4-BE49-F238E27FC236}">
              <a16:creationId xmlns:a16="http://schemas.microsoft.com/office/drawing/2014/main" id="{FA791928-140C-4E94-9E9D-808F88EDCB10}"/>
            </a:ext>
          </a:extLst>
        </xdr:cNvPr>
        <xdr:cNvCxnSpPr/>
      </xdr:nvCxnSpPr>
      <xdr:spPr>
        <a:xfrm>
          <a:off x="7124700" y="9039225"/>
          <a:ext cx="19050" cy="1657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533400</xdr:colOff>
      <xdr:row>60</xdr:row>
      <xdr:rowOff>152400</xdr:rowOff>
    </xdr:from>
    <xdr:to>
      <xdr:col>11</xdr:col>
      <xdr:colOff>0</xdr:colOff>
      <xdr:row>61</xdr:row>
      <xdr:rowOff>0</xdr:rowOff>
    </xdr:to>
    <xdr:cxnSp macro="">
      <xdr:nvCxnSpPr>
        <xdr:cNvPr id="39" name="Conector recto 38">
          <a:extLst>
            <a:ext uri="{FF2B5EF4-FFF2-40B4-BE49-F238E27FC236}">
              <a16:creationId xmlns:a16="http://schemas.microsoft.com/office/drawing/2014/main" id="{806B1134-AA3A-42EB-9C62-A5C024CF4C28}"/>
            </a:ext>
          </a:extLst>
        </xdr:cNvPr>
        <xdr:cNvCxnSpPr/>
      </xdr:nvCxnSpPr>
      <xdr:spPr>
        <a:xfrm flipH="1" flipV="1">
          <a:off x="7391400" y="10020300"/>
          <a:ext cx="9906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285750</xdr:colOff>
      <xdr:row>54</xdr:row>
      <xdr:rowOff>38100</xdr:rowOff>
    </xdr:from>
    <xdr:to>
      <xdr:col>15</xdr:col>
      <xdr:colOff>733425</xdr:colOff>
      <xdr:row>54</xdr:row>
      <xdr:rowOff>57150</xdr:rowOff>
    </xdr:to>
    <xdr:cxnSp macro="">
      <xdr:nvCxnSpPr>
        <xdr:cNvPr id="41" name="Conector recto de flecha 40">
          <a:extLst>
            <a:ext uri="{FF2B5EF4-FFF2-40B4-BE49-F238E27FC236}">
              <a16:creationId xmlns:a16="http://schemas.microsoft.com/office/drawing/2014/main" id="{A5B0F186-9142-4B02-ACE3-9742B95B4CFD}"/>
            </a:ext>
          </a:extLst>
        </xdr:cNvPr>
        <xdr:cNvCxnSpPr/>
      </xdr:nvCxnSpPr>
      <xdr:spPr>
        <a:xfrm flipV="1">
          <a:off x="7143750" y="8924925"/>
          <a:ext cx="4610100"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95250</xdr:colOff>
      <xdr:row>65</xdr:row>
      <xdr:rowOff>0</xdr:rowOff>
    </xdr:from>
    <xdr:to>
      <xdr:col>12</xdr:col>
      <xdr:colOff>114300</xdr:colOff>
      <xdr:row>69</xdr:row>
      <xdr:rowOff>161925</xdr:rowOff>
    </xdr:to>
    <xdr:cxnSp macro="">
      <xdr:nvCxnSpPr>
        <xdr:cNvPr id="43" name="Conector recto de flecha 42">
          <a:extLst>
            <a:ext uri="{FF2B5EF4-FFF2-40B4-BE49-F238E27FC236}">
              <a16:creationId xmlns:a16="http://schemas.microsoft.com/office/drawing/2014/main" id="{AD3935F2-D1FE-4DF3-A271-0DF2207FF467}"/>
            </a:ext>
          </a:extLst>
        </xdr:cNvPr>
        <xdr:cNvCxnSpPr/>
      </xdr:nvCxnSpPr>
      <xdr:spPr>
        <a:xfrm>
          <a:off x="9239250" y="10687050"/>
          <a:ext cx="19050" cy="8096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76200</xdr:colOff>
      <xdr:row>65</xdr:row>
      <xdr:rowOff>0</xdr:rowOff>
    </xdr:from>
    <xdr:to>
      <xdr:col>13</xdr:col>
      <xdr:colOff>95250</xdr:colOff>
      <xdr:row>69</xdr:row>
      <xdr:rowOff>133350</xdr:rowOff>
    </xdr:to>
    <xdr:cxnSp macro="">
      <xdr:nvCxnSpPr>
        <xdr:cNvPr id="45" name="Conector recto de flecha 44">
          <a:extLst>
            <a:ext uri="{FF2B5EF4-FFF2-40B4-BE49-F238E27FC236}">
              <a16:creationId xmlns:a16="http://schemas.microsoft.com/office/drawing/2014/main" id="{D08986D7-4680-4C42-A295-069ECB593089}"/>
            </a:ext>
          </a:extLst>
        </xdr:cNvPr>
        <xdr:cNvCxnSpPr/>
      </xdr:nvCxnSpPr>
      <xdr:spPr>
        <a:xfrm>
          <a:off x="9982200" y="10687050"/>
          <a:ext cx="19050" cy="781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581025</xdr:colOff>
      <xdr:row>64</xdr:row>
      <xdr:rowOff>161925</xdr:rowOff>
    </xdr:from>
    <xdr:to>
      <xdr:col>13</xdr:col>
      <xdr:colOff>590550</xdr:colOff>
      <xdr:row>69</xdr:row>
      <xdr:rowOff>152400</xdr:rowOff>
    </xdr:to>
    <xdr:cxnSp macro="">
      <xdr:nvCxnSpPr>
        <xdr:cNvPr id="47" name="Conector recto de flecha 46">
          <a:extLst>
            <a:ext uri="{FF2B5EF4-FFF2-40B4-BE49-F238E27FC236}">
              <a16:creationId xmlns:a16="http://schemas.microsoft.com/office/drawing/2014/main" id="{F6BF2A29-0DF8-4991-BFE5-6EFE99B34B03}"/>
            </a:ext>
          </a:extLst>
        </xdr:cNvPr>
        <xdr:cNvCxnSpPr/>
      </xdr:nvCxnSpPr>
      <xdr:spPr>
        <a:xfrm>
          <a:off x="10487025" y="10677525"/>
          <a:ext cx="9525" cy="8096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400050</xdr:colOff>
      <xdr:row>64</xdr:row>
      <xdr:rowOff>66675</xdr:rowOff>
    </xdr:from>
    <xdr:to>
      <xdr:col>13</xdr:col>
      <xdr:colOff>390525</xdr:colOff>
      <xdr:row>64</xdr:row>
      <xdr:rowOff>85725</xdr:rowOff>
    </xdr:to>
    <xdr:cxnSp macro="">
      <xdr:nvCxnSpPr>
        <xdr:cNvPr id="49" name="Conector recto de flecha 48">
          <a:extLst>
            <a:ext uri="{FF2B5EF4-FFF2-40B4-BE49-F238E27FC236}">
              <a16:creationId xmlns:a16="http://schemas.microsoft.com/office/drawing/2014/main" id="{B64A67FE-A612-4B9F-A906-8BA67C551EA8}"/>
            </a:ext>
          </a:extLst>
        </xdr:cNvPr>
        <xdr:cNvCxnSpPr/>
      </xdr:nvCxnSpPr>
      <xdr:spPr>
        <a:xfrm flipV="1">
          <a:off x="9544050" y="10582275"/>
          <a:ext cx="752475"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514350</xdr:colOff>
      <xdr:row>55</xdr:row>
      <xdr:rowOff>9525</xdr:rowOff>
    </xdr:from>
    <xdr:to>
      <xdr:col>10</xdr:col>
      <xdr:colOff>552450</xdr:colOff>
      <xdr:row>60</xdr:row>
      <xdr:rowOff>152400</xdr:rowOff>
    </xdr:to>
    <xdr:cxnSp macro="">
      <xdr:nvCxnSpPr>
        <xdr:cNvPr id="51" name="Conector recto de flecha 50">
          <a:extLst>
            <a:ext uri="{FF2B5EF4-FFF2-40B4-BE49-F238E27FC236}">
              <a16:creationId xmlns:a16="http://schemas.microsoft.com/office/drawing/2014/main" id="{A7A6C596-065F-4AEA-AD75-BDFF9F498971}"/>
            </a:ext>
          </a:extLst>
        </xdr:cNvPr>
        <xdr:cNvCxnSpPr/>
      </xdr:nvCxnSpPr>
      <xdr:spPr>
        <a:xfrm>
          <a:off x="8134350" y="9067800"/>
          <a:ext cx="38100" cy="95250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28575</xdr:colOff>
      <xdr:row>60</xdr:row>
      <xdr:rowOff>97156</xdr:rowOff>
    </xdr:from>
    <xdr:to>
      <xdr:col>12</xdr:col>
      <xdr:colOff>704850</xdr:colOff>
      <xdr:row>60</xdr:row>
      <xdr:rowOff>142875</xdr:rowOff>
    </xdr:to>
    <xdr:sp macro="" textlink="">
      <xdr:nvSpPr>
        <xdr:cNvPr id="52" name="Rectángulo 51">
          <a:extLst>
            <a:ext uri="{FF2B5EF4-FFF2-40B4-BE49-F238E27FC236}">
              <a16:creationId xmlns:a16="http://schemas.microsoft.com/office/drawing/2014/main" id="{E284621F-B5A0-4986-A055-8865EEA9C051}"/>
            </a:ext>
          </a:extLst>
        </xdr:cNvPr>
        <xdr:cNvSpPr/>
      </xdr:nvSpPr>
      <xdr:spPr>
        <a:xfrm>
          <a:off x="8410575" y="9965056"/>
          <a:ext cx="1438275" cy="45719"/>
        </a:xfrm>
        <a:prstGeom prst="rect">
          <a:avLst/>
        </a:prstGeom>
        <a:ln>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11</xdr:col>
      <xdr:colOff>28575</xdr:colOff>
      <xdr:row>59</xdr:row>
      <xdr:rowOff>152400</xdr:rowOff>
    </xdr:from>
    <xdr:to>
      <xdr:col>13</xdr:col>
      <xdr:colOff>9525</xdr:colOff>
      <xdr:row>59</xdr:row>
      <xdr:rowOff>152400</xdr:rowOff>
    </xdr:to>
    <xdr:cxnSp macro="">
      <xdr:nvCxnSpPr>
        <xdr:cNvPr id="54" name="Conector recto de flecha 53">
          <a:extLst>
            <a:ext uri="{FF2B5EF4-FFF2-40B4-BE49-F238E27FC236}">
              <a16:creationId xmlns:a16="http://schemas.microsoft.com/office/drawing/2014/main" id="{F199531B-9741-4CB5-8F42-F851DE902302}"/>
            </a:ext>
          </a:extLst>
        </xdr:cNvPr>
        <xdr:cNvCxnSpPr/>
      </xdr:nvCxnSpPr>
      <xdr:spPr>
        <a:xfrm>
          <a:off x="8410575" y="9858375"/>
          <a:ext cx="150495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104775</xdr:colOff>
      <xdr:row>55</xdr:row>
      <xdr:rowOff>9525</xdr:rowOff>
    </xdr:from>
    <xdr:to>
      <xdr:col>16</xdr:col>
      <xdr:colOff>123825</xdr:colOff>
      <xdr:row>70</xdr:row>
      <xdr:rowOff>19050</xdr:rowOff>
    </xdr:to>
    <xdr:cxnSp macro="">
      <xdr:nvCxnSpPr>
        <xdr:cNvPr id="58" name="Conector recto de flecha 57">
          <a:extLst>
            <a:ext uri="{FF2B5EF4-FFF2-40B4-BE49-F238E27FC236}">
              <a16:creationId xmlns:a16="http://schemas.microsoft.com/office/drawing/2014/main" id="{EF0A38C2-9C5A-4135-91B0-FCFDA08BDE8D}"/>
            </a:ext>
          </a:extLst>
        </xdr:cNvPr>
        <xdr:cNvCxnSpPr/>
      </xdr:nvCxnSpPr>
      <xdr:spPr>
        <a:xfrm flipH="1">
          <a:off x="11887200" y="9067800"/>
          <a:ext cx="19050" cy="24574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352425</xdr:colOff>
      <xdr:row>61</xdr:row>
      <xdr:rowOff>104775</xdr:rowOff>
    </xdr:from>
    <xdr:to>
      <xdr:col>10</xdr:col>
      <xdr:colOff>714375</xdr:colOff>
      <xdr:row>61</xdr:row>
      <xdr:rowOff>104775</xdr:rowOff>
    </xdr:to>
    <xdr:cxnSp macro="">
      <xdr:nvCxnSpPr>
        <xdr:cNvPr id="60" name="Conector recto de flecha 59">
          <a:extLst>
            <a:ext uri="{FF2B5EF4-FFF2-40B4-BE49-F238E27FC236}">
              <a16:creationId xmlns:a16="http://schemas.microsoft.com/office/drawing/2014/main" id="{F2D58567-917D-40EE-B9D6-FF9D7EFE770F}"/>
            </a:ext>
          </a:extLst>
        </xdr:cNvPr>
        <xdr:cNvCxnSpPr/>
      </xdr:nvCxnSpPr>
      <xdr:spPr>
        <a:xfrm>
          <a:off x="7210425" y="10134600"/>
          <a:ext cx="112395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752475</xdr:colOff>
      <xdr:row>125</xdr:row>
      <xdr:rowOff>142875</xdr:rowOff>
    </xdr:from>
    <xdr:to>
      <xdr:col>13</xdr:col>
      <xdr:colOff>0</xdr:colOff>
      <xdr:row>126</xdr:row>
      <xdr:rowOff>38100</xdr:rowOff>
    </xdr:to>
    <xdr:cxnSp macro="">
      <xdr:nvCxnSpPr>
        <xdr:cNvPr id="62" name="Conector recto de flecha 61">
          <a:extLst>
            <a:ext uri="{FF2B5EF4-FFF2-40B4-BE49-F238E27FC236}">
              <a16:creationId xmlns:a16="http://schemas.microsoft.com/office/drawing/2014/main" id="{D6D6A899-EAB9-4F3E-918B-DBBAC624B440}"/>
            </a:ext>
          </a:extLst>
        </xdr:cNvPr>
        <xdr:cNvCxnSpPr/>
      </xdr:nvCxnSpPr>
      <xdr:spPr>
        <a:xfrm>
          <a:off x="7667625" y="20574000"/>
          <a:ext cx="2295525" cy="571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285750</xdr:colOff>
      <xdr:row>118</xdr:row>
      <xdr:rowOff>19050</xdr:rowOff>
    </xdr:from>
    <xdr:to>
      <xdr:col>13</xdr:col>
      <xdr:colOff>304800</xdr:colOff>
      <xdr:row>124</xdr:row>
      <xdr:rowOff>85725</xdr:rowOff>
    </xdr:to>
    <xdr:cxnSp macro="">
      <xdr:nvCxnSpPr>
        <xdr:cNvPr id="64" name="Conector recto de flecha 63">
          <a:extLst>
            <a:ext uri="{FF2B5EF4-FFF2-40B4-BE49-F238E27FC236}">
              <a16:creationId xmlns:a16="http://schemas.microsoft.com/office/drawing/2014/main" id="{C6083617-75DA-4F1E-95DE-0FD20A413BE7}"/>
            </a:ext>
          </a:extLst>
        </xdr:cNvPr>
        <xdr:cNvCxnSpPr/>
      </xdr:nvCxnSpPr>
      <xdr:spPr>
        <a:xfrm flipH="1">
          <a:off x="10248900" y="19307175"/>
          <a:ext cx="19050" cy="10382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28575</xdr:colOff>
      <xdr:row>139</xdr:row>
      <xdr:rowOff>133350</xdr:rowOff>
    </xdr:from>
    <xdr:to>
      <xdr:col>14</xdr:col>
      <xdr:colOff>342900</xdr:colOff>
      <xdr:row>140</xdr:row>
      <xdr:rowOff>0</xdr:rowOff>
    </xdr:to>
    <xdr:cxnSp macro="">
      <xdr:nvCxnSpPr>
        <xdr:cNvPr id="66" name="Conector recto de flecha 65">
          <a:extLst>
            <a:ext uri="{FF2B5EF4-FFF2-40B4-BE49-F238E27FC236}">
              <a16:creationId xmlns:a16="http://schemas.microsoft.com/office/drawing/2014/main" id="{0F3C480B-F3D0-4991-BA68-4DC2DAD8E6E1}"/>
            </a:ext>
          </a:extLst>
        </xdr:cNvPr>
        <xdr:cNvCxnSpPr/>
      </xdr:nvCxnSpPr>
      <xdr:spPr>
        <a:xfrm flipV="1">
          <a:off x="7705725" y="22850475"/>
          <a:ext cx="3362325" cy="285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66675</xdr:colOff>
      <xdr:row>2</xdr:row>
      <xdr:rowOff>66675</xdr:rowOff>
    </xdr:from>
    <xdr:to>
      <xdr:col>12</xdr:col>
      <xdr:colOff>714375</xdr:colOff>
      <xdr:row>2</xdr:row>
      <xdr:rowOff>66675</xdr:rowOff>
    </xdr:to>
    <xdr:cxnSp macro="">
      <xdr:nvCxnSpPr>
        <xdr:cNvPr id="2" name="Conector recto de flecha 1">
          <a:extLst>
            <a:ext uri="{FF2B5EF4-FFF2-40B4-BE49-F238E27FC236}">
              <a16:creationId xmlns:a16="http://schemas.microsoft.com/office/drawing/2014/main" id="{923BF893-2DE8-4B3C-AAE0-6139002FB67F}"/>
            </a:ext>
          </a:extLst>
        </xdr:cNvPr>
        <xdr:cNvCxnSpPr/>
      </xdr:nvCxnSpPr>
      <xdr:spPr>
        <a:xfrm>
          <a:off x="7743825" y="390525"/>
          <a:ext cx="21717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209550</xdr:colOff>
      <xdr:row>3</xdr:row>
      <xdr:rowOff>28575</xdr:rowOff>
    </xdr:from>
    <xdr:to>
      <xdr:col>13</xdr:col>
      <xdr:colOff>209550</xdr:colOff>
      <xdr:row>8</xdr:row>
      <xdr:rowOff>133350</xdr:rowOff>
    </xdr:to>
    <xdr:cxnSp macro="">
      <xdr:nvCxnSpPr>
        <xdr:cNvPr id="3" name="Conector recto de flecha 2">
          <a:extLst>
            <a:ext uri="{FF2B5EF4-FFF2-40B4-BE49-F238E27FC236}">
              <a16:creationId xmlns:a16="http://schemas.microsoft.com/office/drawing/2014/main" id="{A52874AA-5EF3-4D6D-AD42-DF6B1D9688BE}"/>
            </a:ext>
          </a:extLst>
        </xdr:cNvPr>
        <xdr:cNvCxnSpPr/>
      </xdr:nvCxnSpPr>
      <xdr:spPr>
        <a:xfrm>
          <a:off x="10172700" y="523875"/>
          <a:ext cx="0" cy="10001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57150</xdr:colOff>
      <xdr:row>9</xdr:row>
      <xdr:rowOff>114300</xdr:rowOff>
    </xdr:from>
    <xdr:to>
      <xdr:col>12</xdr:col>
      <xdr:colOff>733425</xdr:colOff>
      <xdr:row>10</xdr:row>
      <xdr:rowOff>0</xdr:rowOff>
    </xdr:to>
    <xdr:cxnSp macro="">
      <xdr:nvCxnSpPr>
        <xdr:cNvPr id="4" name="Conector recto de flecha 3">
          <a:extLst>
            <a:ext uri="{FF2B5EF4-FFF2-40B4-BE49-F238E27FC236}">
              <a16:creationId xmlns:a16="http://schemas.microsoft.com/office/drawing/2014/main" id="{60063C1B-A4BB-4ACA-B486-5D451942FC25}"/>
            </a:ext>
          </a:extLst>
        </xdr:cNvPr>
        <xdr:cNvCxnSpPr/>
      </xdr:nvCxnSpPr>
      <xdr:spPr>
        <a:xfrm>
          <a:off x="6972300" y="1676400"/>
          <a:ext cx="2962275" cy="476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123825</xdr:colOff>
      <xdr:row>3</xdr:row>
      <xdr:rowOff>9525</xdr:rowOff>
    </xdr:from>
    <xdr:to>
      <xdr:col>10</xdr:col>
      <xdr:colOff>152400</xdr:colOff>
      <xdr:row>5</xdr:row>
      <xdr:rowOff>0</xdr:rowOff>
    </xdr:to>
    <xdr:cxnSp macro="">
      <xdr:nvCxnSpPr>
        <xdr:cNvPr id="5" name="Conector recto de flecha 4">
          <a:extLst>
            <a:ext uri="{FF2B5EF4-FFF2-40B4-BE49-F238E27FC236}">
              <a16:creationId xmlns:a16="http://schemas.microsoft.com/office/drawing/2014/main" id="{35D69886-B701-4C4C-85E4-C26B81E3E6FF}"/>
            </a:ext>
          </a:extLst>
        </xdr:cNvPr>
        <xdr:cNvCxnSpPr/>
      </xdr:nvCxnSpPr>
      <xdr:spPr>
        <a:xfrm flipH="1">
          <a:off x="7800975" y="504825"/>
          <a:ext cx="28575" cy="400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4</xdr:row>
      <xdr:rowOff>76200</xdr:rowOff>
    </xdr:from>
    <xdr:to>
      <xdr:col>9</xdr:col>
      <xdr:colOff>742950</xdr:colOff>
      <xdr:row>4</xdr:row>
      <xdr:rowOff>85725</xdr:rowOff>
    </xdr:to>
    <xdr:cxnSp macro="">
      <xdr:nvCxnSpPr>
        <xdr:cNvPr id="6" name="Conector recto de flecha 5">
          <a:extLst>
            <a:ext uri="{FF2B5EF4-FFF2-40B4-BE49-F238E27FC236}">
              <a16:creationId xmlns:a16="http://schemas.microsoft.com/office/drawing/2014/main" id="{6AF3FF7D-6618-4EDC-B4B8-7B8926D4E90B}"/>
            </a:ext>
          </a:extLst>
        </xdr:cNvPr>
        <xdr:cNvCxnSpPr/>
      </xdr:nvCxnSpPr>
      <xdr:spPr>
        <a:xfrm>
          <a:off x="6943725" y="809625"/>
          <a:ext cx="714375"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438150</xdr:colOff>
      <xdr:row>5</xdr:row>
      <xdr:rowOff>0</xdr:rowOff>
    </xdr:from>
    <xdr:to>
      <xdr:col>8</xdr:col>
      <xdr:colOff>447675</xdr:colOff>
      <xdr:row>8</xdr:row>
      <xdr:rowOff>133350</xdr:rowOff>
    </xdr:to>
    <xdr:cxnSp macro="">
      <xdr:nvCxnSpPr>
        <xdr:cNvPr id="7" name="Conector recto de flecha 6">
          <a:extLst>
            <a:ext uri="{FF2B5EF4-FFF2-40B4-BE49-F238E27FC236}">
              <a16:creationId xmlns:a16="http://schemas.microsoft.com/office/drawing/2014/main" id="{8FDAF4FF-DF6E-4EBC-8D66-2C2C23FBBDF4}"/>
            </a:ext>
          </a:extLst>
        </xdr:cNvPr>
        <xdr:cNvCxnSpPr/>
      </xdr:nvCxnSpPr>
      <xdr:spPr>
        <a:xfrm flipH="1">
          <a:off x="6591300" y="904875"/>
          <a:ext cx="9525" cy="6191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752475</xdr:colOff>
      <xdr:row>56</xdr:row>
      <xdr:rowOff>142875</xdr:rowOff>
    </xdr:from>
    <xdr:to>
      <xdr:col>13</xdr:col>
      <xdr:colOff>0</xdr:colOff>
      <xdr:row>57</xdr:row>
      <xdr:rowOff>38100</xdr:rowOff>
    </xdr:to>
    <xdr:cxnSp macro="">
      <xdr:nvCxnSpPr>
        <xdr:cNvPr id="35" name="Conector recto de flecha 34">
          <a:extLst>
            <a:ext uri="{FF2B5EF4-FFF2-40B4-BE49-F238E27FC236}">
              <a16:creationId xmlns:a16="http://schemas.microsoft.com/office/drawing/2014/main" id="{5790A680-00A7-4EED-A61B-92B2F0929559}"/>
            </a:ext>
          </a:extLst>
        </xdr:cNvPr>
        <xdr:cNvCxnSpPr/>
      </xdr:nvCxnSpPr>
      <xdr:spPr>
        <a:xfrm>
          <a:off x="7667625" y="20574000"/>
          <a:ext cx="2295525" cy="571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285750</xdr:colOff>
      <xdr:row>49</xdr:row>
      <xdr:rowOff>19050</xdr:rowOff>
    </xdr:from>
    <xdr:to>
      <xdr:col>13</xdr:col>
      <xdr:colOff>304800</xdr:colOff>
      <xdr:row>55</xdr:row>
      <xdr:rowOff>85725</xdr:rowOff>
    </xdr:to>
    <xdr:cxnSp macro="">
      <xdr:nvCxnSpPr>
        <xdr:cNvPr id="36" name="Conector recto de flecha 35">
          <a:extLst>
            <a:ext uri="{FF2B5EF4-FFF2-40B4-BE49-F238E27FC236}">
              <a16:creationId xmlns:a16="http://schemas.microsoft.com/office/drawing/2014/main" id="{72A2F720-8653-41F4-A05E-3142D197DCDC}"/>
            </a:ext>
          </a:extLst>
        </xdr:cNvPr>
        <xdr:cNvCxnSpPr/>
      </xdr:nvCxnSpPr>
      <xdr:spPr>
        <a:xfrm flipH="1">
          <a:off x="10248900" y="19307175"/>
          <a:ext cx="19050" cy="10382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28575</xdr:colOff>
      <xdr:row>70</xdr:row>
      <xdr:rowOff>133350</xdr:rowOff>
    </xdr:from>
    <xdr:to>
      <xdr:col>14</xdr:col>
      <xdr:colOff>342900</xdr:colOff>
      <xdr:row>71</xdr:row>
      <xdr:rowOff>0</xdr:rowOff>
    </xdr:to>
    <xdr:cxnSp macro="">
      <xdr:nvCxnSpPr>
        <xdr:cNvPr id="37" name="Conector recto de flecha 36">
          <a:extLst>
            <a:ext uri="{FF2B5EF4-FFF2-40B4-BE49-F238E27FC236}">
              <a16:creationId xmlns:a16="http://schemas.microsoft.com/office/drawing/2014/main" id="{3D3882D3-93BD-43E6-B43A-3BA115BF2EEE}"/>
            </a:ext>
          </a:extLst>
        </xdr:cNvPr>
        <xdr:cNvCxnSpPr/>
      </xdr:nvCxnSpPr>
      <xdr:spPr>
        <a:xfrm flipV="1">
          <a:off x="7705725" y="22850475"/>
          <a:ext cx="3362325" cy="285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600075</xdr:colOff>
      <xdr:row>19</xdr:row>
      <xdr:rowOff>66675</xdr:rowOff>
    </xdr:from>
    <xdr:to>
      <xdr:col>11</xdr:col>
      <xdr:colOff>0</xdr:colOff>
      <xdr:row>19</xdr:row>
      <xdr:rowOff>112394</xdr:rowOff>
    </xdr:to>
    <xdr:sp macro="" textlink="">
      <xdr:nvSpPr>
        <xdr:cNvPr id="2" name="Rectángulo 1">
          <a:extLst>
            <a:ext uri="{FF2B5EF4-FFF2-40B4-BE49-F238E27FC236}">
              <a16:creationId xmlns:a16="http://schemas.microsoft.com/office/drawing/2014/main" id="{D1D944B1-F3F2-4382-A7D9-53E516EE0446}"/>
            </a:ext>
          </a:extLst>
        </xdr:cNvPr>
        <xdr:cNvSpPr/>
      </xdr:nvSpPr>
      <xdr:spPr>
        <a:xfrm>
          <a:off x="6696075" y="3152775"/>
          <a:ext cx="1685925" cy="45719"/>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19050</xdr:colOff>
      <xdr:row>12</xdr:row>
      <xdr:rowOff>142875</xdr:rowOff>
    </xdr:from>
    <xdr:to>
      <xdr:col>10</xdr:col>
      <xdr:colOff>742950</xdr:colOff>
      <xdr:row>13</xdr:row>
      <xdr:rowOff>0</xdr:rowOff>
    </xdr:to>
    <xdr:cxnSp macro="">
      <xdr:nvCxnSpPr>
        <xdr:cNvPr id="4" name="Conector recto de flecha 3">
          <a:extLst>
            <a:ext uri="{FF2B5EF4-FFF2-40B4-BE49-F238E27FC236}">
              <a16:creationId xmlns:a16="http://schemas.microsoft.com/office/drawing/2014/main" id="{93519ADF-0AB7-4A50-833A-3B3FE933547D}"/>
            </a:ext>
          </a:extLst>
        </xdr:cNvPr>
        <xdr:cNvCxnSpPr/>
      </xdr:nvCxnSpPr>
      <xdr:spPr>
        <a:xfrm>
          <a:off x="6115050" y="2085975"/>
          <a:ext cx="2247900"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266700</xdr:colOff>
      <xdr:row>14</xdr:row>
      <xdr:rowOff>28575</xdr:rowOff>
    </xdr:from>
    <xdr:to>
      <xdr:col>11</xdr:col>
      <xdr:colOff>285750</xdr:colOff>
      <xdr:row>29</xdr:row>
      <xdr:rowOff>142875</xdr:rowOff>
    </xdr:to>
    <xdr:cxnSp macro="">
      <xdr:nvCxnSpPr>
        <xdr:cNvPr id="6" name="Conector recto de flecha 5">
          <a:extLst>
            <a:ext uri="{FF2B5EF4-FFF2-40B4-BE49-F238E27FC236}">
              <a16:creationId xmlns:a16="http://schemas.microsoft.com/office/drawing/2014/main" id="{A2681A99-C169-458B-8070-7E98C32083CC}"/>
            </a:ext>
          </a:extLst>
        </xdr:cNvPr>
        <xdr:cNvCxnSpPr/>
      </xdr:nvCxnSpPr>
      <xdr:spPr>
        <a:xfrm>
          <a:off x="8648700" y="2305050"/>
          <a:ext cx="19050" cy="2543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47625</xdr:colOff>
      <xdr:row>20</xdr:row>
      <xdr:rowOff>114300</xdr:rowOff>
    </xdr:from>
    <xdr:to>
      <xdr:col>8</xdr:col>
      <xdr:colOff>619125</xdr:colOff>
      <xdr:row>20</xdr:row>
      <xdr:rowOff>114300</xdr:rowOff>
    </xdr:to>
    <xdr:cxnSp macro="">
      <xdr:nvCxnSpPr>
        <xdr:cNvPr id="8" name="Conector recto de flecha 7">
          <a:extLst>
            <a:ext uri="{FF2B5EF4-FFF2-40B4-BE49-F238E27FC236}">
              <a16:creationId xmlns:a16="http://schemas.microsoft.com/office/drawing/2014/main" id="{C06C955D-2E68-49D8-8A1C-8B3D4B5859DE}"/>
            </a:ext>
          </a:extLst>
        </xdr:cNvPr>
        <xdr:cNvCxnSpPr/>
      </xdr:nvCxnSpPr>
      <xdr:spPr>
        <a:xfrm>
          <a:off x="6143625" y="3362325"/>
          <a:ext cx="5715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47625</xdr:colOff>
      <xdr:row>23</xdr:row>
      <xdr:rowOff>0</xdr:rowOff>
    </xdr:from>
    <xdr:to>
      <xdr:col>12</xdr:col>
      <xdr:colOff>28575</xdr:colOff>
      <xdr:row>23</xdr:row>
      <xdr:rowOff>19050</xdr:rowOff>
    </xdr:to>
    <xdr:cxnSp macro="">
      <xdr:nvCxnSpPr>
        <xdr:cNvPr id="3" name="Conector recto de flecha 2">
          <a:extLst>
            <a:ext uri="{FF2B5EF4-FFF2-40B4-BE49-F238E27FC236}">
              <a16:creationId xmlns:a16="http://schemas.microsoft.com/office/drawing/2014/main" id="{331FDC2B-59AB-446C-9BB2-7001FE54107E}"/>
            </a:ext>
          </a:extLst>
        </xdr:cNvPr>
        <xdr:cNvCxnSpPr/>
      </xdr:nvCxnSpPr>
      <xdr:spPr>
        <a:xfrm>
          <a:off x="7667625" y="3762375"/>
          <a:ext cx="1504950"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447675</xdr:colOff>
      <xdr:row>11</xdr:row>
      <xdr:rowOff>19050</xdr:rowOff>
    </xdr:from>
    <xdr:to>
      <xdr:col>8</xdr:col>
      <xdr:colOff>447675</xdr:colOff>
      <xdr:row>22</xdr:row>
      <xdr:rowOff>0</xdr:rowOff>
    </xdr:to>
    <xdr:cxnSp macro="">
      <xdr:nvCxnSpPr>
        <xdr:cNvPr id="5" name="Conector recto de flecha 4">
          <a:extLst>
            <a:ext uri="{FF2B5EF4-FFF2-40B4-BE49-F238E27FC236}">
              <a16:creationId xmlns:a16="http://schemas.microsoft.com/office/drawing/2014/main" id="{40FD00D9-8D56-4ECF-82FE-48A893B495FF}"/>
            </a:ext>
          </a:extLst>
        </xdr:cNvPr>
        <xdr:cNvCxnSpPr/>
      </xdr:nvCxnSpPr>
      <xdr:spPr>
        <a:xfrm>
          <a:off x="6543675" y="1819275"/>
          <a:ext cx="0" cy="1781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10</xdr:row>
      <xdr:rowOff>9525</xdr:rowOff>
    </xdr:from>
    <xdr:to>
      <xdr:col>12</xdr:col>
      <xdr:colOff>704850</xdr:colOff>
      <xdr:row>10</xdr:row>
      <xdr:rowOff>28575</xdr:rowOff>
    </xdr:to>
    <xdr:cxnSp macro="">
      <xdr:nvCxnSpPr>
        <xdr:cNvPr id="7" name="Conector recto de flecha 6">
          <a:extLst>
            <a:ext uri="{FF2B5EF4-FFF2-40B4-BE49-F238E27FC236}">
              <a16:creationId xmlns:a16="http://schemas.microsoft.com/office/drawing/2014/main" id="{5B61E258-FACE-4496-B37B-E40A2D795296}"/>
            </a:ext>
          </a:extLst>
        </xdr:cNvPr>
        <xdr:cNvCxnSpPr/>
      </xdr:nvCxnSpPr>
      <xdr:spPr>
        <a:xfrm flipV="1">
          <a:off x="6886575" y="1638300"/>
          <a:ext cx="2962275"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257175</xdr:colOff>
      <xdr:row>2</xdr:row>
      <xdr:rowOff>0</xdr:rowOff>
    </xdr:from>
    <xdr:to>
      <xdr:col>13</xdr:col>
      <xdr:colOff>266700</xdr:colOff>
      <xdr:row>10</xdr:row>
      <xdr:rowOff>133350</xdr:rowOff>
    </xdr:to>
    <xdr:cxnSp macro="">
      <xdr:nvCxnSpPr>
        <xdr:cNvPr id="9" name="Conector recto de flecha 8">
          <a:extLst>
            <a:ext uri="{FF2B5EF4-FFF2-40B4-BE49-F238E27FC236}">
              <a16:creationId xmlns:a16="http://schemas.microsoft.com/office/drawing/2014/main" id="{562F5BB7-45B7-4BA7-ABBA-02D59BC9F7D6}"/>
            </a:ext>
          </a:extLst>
        </xdr:cNvPr>
        <xdr:cNvCxnSpPr/>
      </xdr:nvCxnSpPr>
      <xdr:spPr>
        <a:xfrm flipH="1">
          <a:off x="10163175" y="333375"/>
          <a:ext cx="9525" cy="14287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466725</xdr:colOff>
      <xdr:row>2</xdr:row>
      <xdr:rowOff>28575</xdr:rowOff>
    </xdr:from>
    <xdr:to>
      <xdr:col>15</xdr:col>
      <xdr:colOff>476250</xdr:colOff>
      <xdr:row>13</xdr:row>
      <xdr:rowOff>123825</xdr:rowOff>
    </xdr:to>
    <xdr:cxnSp macro="">
      <xdr:nvCxnSpPr>
        <xdr:cNvPr id="11" name="Conector recto de flecha 10">
          <a:extLst>
            <a:ext uri="{FF2B5EF4-FFF2-40B4-BE49-F238E27FC236}">
              <a16:creationId xmlns:a16="http://schemas.microsoft.com/office/drawing/2014/main" id="{390C40AD-DC71-4E28-8CA4-19E5E358A33B}"/>
            </a:ext>
          </a:extLst>
        </xdr:cNvPr>
        <xdr:cNvCxnSpPr/>
      </xdr:nvCxnSpPr>
      <xdr:spPr>
        <a:xfrm flipH="1">
          <a:off x="11896725" y="361950"/>
          <a:ext cx="9525" cy="18859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57150</xdr:colOff>
      <xdr:row>1</xdr:row>
      <xdr:rowOff>57150</xdr:rowOff>
    </xdr:from>
    <xdr:to>
      <xdr:col>15</xdr:col>
      <xdr:colOff>704850</xdr:colOff>
      <xdr:row>1</xdr:row>
      <xdr:rowOff>57150</xdr:rowOff>
    </xdr:to>
    <xdr:cxnSp macro="">
      <xdr:nvCxnSpPr>
        <xdr:cNvPr id="13" name="Conector recto de flecha 12">
          <a:extLst>
            <a:ext uri="{FF2B5EF4-FFF2-40B4-BE49-F238E27FC236}">
              <a16:creationId xmlns:a16="http://schemas.microsoft.com/office/drawing/2014/main" id="{05621ABE-DC86-4578-828B-3B4D138D25D3}"/>
            </a:ext>
          </a:extLst>
        </xdr:cNvPr>
        <xdr:cNvCxnSpPr/>
      </xdr:nvCxnSpPr>
      <xdr:spPr>
        <a:xfrm>
          <a:off x="9963150" y="219075"/>
          <a:ext cx="21717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66675</xdr:colOff>
      <xdr:row>14</xdr:row>
      <xdr:rowOff>57150</xdr:rowOff>
    </xdr:from>
    <xdr:to>
      <xdr:col>15</xdr:col>
      <xdr:colOff>752475</xdr:colOff>
      <xdr:row>14</xdr:row>
      <xdr:rowOff>85725</xdr:rowOff>
    </xdr:to>
    <xdr:cxnSp macro="">
      <xdr:nvCxnSpPr>
        <xdr:cNvPr id="15" name="Conector recto de flecha 14">
          <a:extLst>
            <a:ext uri="{FF2B5EF4-FFF2-40B4-BE49-F238E27FC236}">
              <a16:creationId xmlns:a16="http://schemas.microsoft.com/office/drawing/2014/main" id="{E4CD918C-AC73-4439-8924-8EF145183C28}"/>
            </a:ext>
          </a:extLst>
        </xdr:cNvPr>
        <xdr:cNvCxnSpPr/>
      </xdr:nvCxnSpPr>
      <xdr:spPr>
        <a:xfrm>
          <a:off x="9210675" y="2352675"/>
          <a:ext cx="2971800" cy="285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xdr:colOff>
      <xdr:row>24</xdr:row>
      <xdr:rowOff>85725</xdr:rowOff>
    </xdr:from>
    <xdr:to>
      <xdr:col>11</xdr:col>
      <xdr:colOff>733425</xdr:colOff>
      <xdr:row>24</xdr:row>
      <xdr:rowOff>85725</xdr:rowOff>
    </xdr:to>
    <xdr:cxnSp macro="">
      <xdr:nvCxnSpPr>
        <xdr:cNvPr id="17" name="Conector recto de flecha 16">
          <a:extLst>
            <a:ext uri="{FF2B5EF4-FFF2-40B4-BE49-F238E27FC236}">
              <a16:creationId xmlns:a16="http://schemas.microsoft.com/office/drawing/2014/main" id="{546A177E-A477-4700-B00E-53E634DC73CB}"/>
            </a:ext>
          </a:extLst>
        </xdr:cNvPr>
        <xdr:cNvCxnSpPr/>
      </xdr:nvCxnSpPr>
      <xdr:spPr>
        <a:xfrm>
          <a:off x="6867525" y="4010025"/>
          <a:ext cx="22479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19050</xdr:colOff>
      <xdr:row>36</xdr:row>
      <xdr:rowOff>104775</xdr:rowOff>
    </xdr:from>
    <xdr:to>
      <xdr:col>11</xdr:col>
      <xdr:colOff>742950</xdr:colOff>
      <xdr:row>36</xdr:row>
      <xdr:rowOff>104775</xdr:rowOff>
    </xdr:to>
    <xdr:cxnSp macro="">
      <xdr:nvCxnSpPr>
        <xdr:cNvPr id="5" name="Conector recto de flecha 4">
          <a:extLst>
            <a:ext uri="{FF2B5EF4-FFF2-40B4-BE49-F238E27FC236}">
              <a16:creationId xmlns:a16="http://schemas.microsoft.com/office/drawing/2014/main" id="{377D476C-3AEE-443E-B27B-9A8C07F11D4C}"/>
            </a:ext>
          </a:extLst>
        </xdr:cNvPr>
        <xdr:cNvCxnSpPr/>
      </xdr:nvCxnSpPr>
      <xdr:spPr>
        <a:xfrm>
          <a:off x="8401050" y="5972175"/>
          <a:ext cx="7239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152400</xdr:colOff>
      <xdr:row>35</xdr:row>
      <xdr:rowOff>161925</xdr:rowOff>
    </xdr:from>
    <xdr:to>
      <xdr:col>12</xdr:col>
      <xdr:colOff>161925</xdr:colOff>
      <xdr:row>37</xdr:row>
      <xdr:rowOff>152400</xdr:rowOff>
    </xdr:to>
    <xdr:cxnSp macro="">
      <xdr:nvCxnSpPr>
        <xdr:cNvPr id="7" name="Conector recto de flecha 6">
          <a:extLst>
            <a:ext uri="{FF2B5EF4-FFF2-40B4-BE49-F238E27FC236}">
              <a16:creationId xmlns:a16="http://schemas.microsoft.com/office/drawing/2014/main" id="{B065D181-1839-46CA-A8BD-9C8526B64CCC}"/>
            </a:ext>
          </a:extLst>
        </xdr:cNvPr>
        <xdr:cNvCxnSpPr/>
      </xdr:nvCxnSpPr>
      <xdr:spPr>
        <a:xfrm>
          <a:off x="9296400" y="5857875"/>
          <a:ext cx="9525" cy="3238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28575</xdr:colOff>
      <xdr:row>39</xdr:row>
      <xdr:rowOff>19050</xdr:rowOff>
    </xdr:from>
    <xdr:to>
      <xdr:col>13</xdr:col>
      <xdr:colOff>695325</xdr:colOff>
      <xdr:row>39</xdr:row>
      <xdr:rowOff>28575</xdr:rowOff>
    </xdr:to>
    <xdr:cxnSp macro="">
      <xdr:nvCxnSpPr>
        <xdr:cNvPr id="9" name="Conector recto de flecha 8">
          <a:extLst>
            <a:ext uri="{FF2B5EF4-FFF2-40B4-BE49-F238E27FC236}">
              <a16:creationId xmlns:a16="http://schemas.microsoft.com/office/drawing/2014/main" id="{D5174C58-A5E9-4668-B26F-4EE8A18F127C}"/>
            </a:ext>
          </a:extLst>
        </xdr:cNvPr>
        <xdr:cNvCxnSpPr/>
      </xdr:nvCxnSpPr>
      <xdr:spPr>
        <a:xfrm>
          <a:off x="9172575" y="6381750"/>
          <a:ext cx="1428750"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171450</xdr:colOff>
      <xdr:row>35</xdr:row>
      <xdr:rowOff>19050</xdr:rowOff>
    </xdr:from>
    <xdr:to>
      <xdr:col>14</xdr:col>
      <xdr:colOff>180975</xdr:colOff>
      <xdr:row>37</xdr:row>
      <xdr:rowOff>95250</xdr:rowOff>
    </xdr:to>
    <xdr:cxnSp macro="">
      <xdr:nvCxnSpPr>
        <xdr:cNvPr id="11" name="Conector recto de flecha 10">
          <a:extLst>
            <a:ext uri="{FF2B5EF4-FFF2-40B4-BE49-F238E27FC236}">
              <a16:creationId xmlns:a16="http://schemas.microsoft.com/office/drawing/2014/main" id="{1CD1D2D2-A6F7-4FA7-819A-A03B9A0F51F9}"/>
            </a:ext>
          </a:extLst>
        </xdr:cNvPr>
        <xdr:cNvCxnSpPr/>
      </xdr:nvCxnSpPr>
      <xdr:spPr>
        <a:xfrm>
          <a:off x="10839450" y="5715000"/>
          <a:ext cx="9525" cy="4095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38100</xdr:colOff>
      <xdr:row>34</xdr:row>
      <xdr:rowOff>9525</xdr:rowOff>
    </xdr:from>
    <xdr:to>
      <xdr:col>14</xdr:col>
      <xdr:colOff>676275</xdr:colOff>
      <xdr:row>34</xdr:row>
      <xdr:rowOff>19050</xdr:rowOff>
    </xdr:to>
    <xdr:cxnSp macro="">
      <xdr:nvCxnSpPr>
        <xdr:cNvPr id="13" name="Conector recto de flecha 12">
          <a:extLst>
            <a:ext uri="{FF2B5EF4-FFF2-40B4-BE49-F238E27FC236}">
              <a16:creationId xmlns:a16="http://schemas.microsoft.com/office/drawing/2014/main" id="{A8EF0FD0-8AA0-4868-968B-A0CC3B09A450}"/>
            </a:ext>
          </a:extLst>
        </xdr:cNvPr>
        <xdr:cNvCxnSpPr/>
      </xdr:nvCxnSpPr>
      <xdr:spPr>
        <a:xfrm flipV="1">
          <a:off x="10706100" y="5534025"/>
          <a:ext cx="638175"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247650</xdr:colOff>
      <xdr:row>18</xdr:row>
      <xdr:rowOff>38100</xdr:rowOff>
    </xdr:from>
    <xdr:to>
      <xdr:col>15</xdr:col>
      <xdr:colOff>257175</xdr:colOff>
      <xdr:row>34</xdr:row>
      <xdr:rowOff>152400</xdr:rowOff>
    </xdr:to>
    <xdr:cxnSp macro="">
      <xdr:nvCxnSpPr>
        <xdr:cNvPr id="15" name="Conector recto de flecha 14">
          <a:extLst>
            <a:ext uri="{FF2B5EF4-FFF2-40B4-BE49-F238E27FC236}">
              <a16:creationId xmlns:a16="http://schemas.microsoft.com/office/drawing/2014/main" id="{909C0A20-6373-4ED9-B175-5ABE25239D4C}"/>
            </a:ext>
          </a:extLst>
        </xdr:cNvPr>
        <xdr:cNvCxnSpPr/>
      </xdr:nvCxnSpPr>
      <xdr:spPr>
        <a:xfrm flipH="1">
          <a:off x="11677650" y="2962275"/>
          <a:ext cx="9525" cy="27146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38100</xdr:colOff>
      <xdr:row>17</xdr:row>
      <xdr:rowOff>19050</xdr:rowOff>
    </xdr:from>
    <xdr:to>
      <xdr:col>11</xdr:col>
      <xdr:colOff>0</xdr:colOff>
      <xdr:row>17</xdr:row>
      <xdr:rowOff>19050</xdr:rowOff>
    </xdr:to>
    <xdr:cxnSp macro="">
      <xdr:nvCxnSpPr>
        <xdr:cNvPr id="17" name="Conector recto de flecha 16">
          <a:extLst>
            <a:ext uri="{FF2B5EF4-FFF2-40B4-BE49-F238E27FC236}">
              <a16:creationId xmlns:a16="http://schemas.microsoft.com/office/drawing/2014/main" id="{8D2A0847-FB3B-4151-9C11-1D7DFDAD66A3}"/>
            </a:ext>
          </a:extLst>
        </xdr:cNvPr>
        <xdr:cNvCxnSpPr/>
      </xdr:nvCxnSpPr>
      <xdr:spPr>
        <a:xfrm>
          <a:off x="6896100" y="2771775"/>
          <a:ext cx="14859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581025</xdr:colOff>
      <xdr:row>18</xdr:row>
      <xdr:rowOff>38100</xdr:rowOff>
    </xdr:from>
    <xdr:to>
      <xdr:col>8</xdr:col>
      <xdr:colOff>581025</xdr:colOff>
      <xdr:row>27</xdr:row>
      <xdr:rowOff>9525</xdr:rowOff>
    </xdr:to>
    <xdr:cxnSp macro="">
      <xdr:nvCxnSpPr>
        <xdr:cNvPr id="19" name="Conector recto de flecha 18">
          <a:extLst>
            <a:ext uri="{FF2B5EF4-FFF2-40B4-BE49-F238E27FC236}">
              <a16:creationId xmlns:a16="http://schemas.microsoft.com/office/drawing/2014/main" id="{A5F3A92C-A846-43EF-A61B-EECE7C00F3AF}"/>
            </a:ext>
          </a:extLst>
        </xdr:cNvPr>
        <xdr:cNvCxnSpPr/>
      </xdr:nvCxnSpPr>
      <xdr:spPr>
        <a:xfrm>
          <a:off x="6677025" y="2962275"/>
          <a:ext cx="0" cy="14382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457200</xdr:colOff>
      <xdr:row>27</xdr:row>
      <xdr:rowOff>19050</xdr:rowOff>
    </xdr:from>
    <xdr:to>
      <xdr:col>8</xdr:col>
      <xdr:colOff>504825</xdr:colOff>
      <xdr:row>34</xdr:row>
      <xdr:rowOff>142875</xdr:rowOff>
    </xdr:to>
    <xdr:cxnSp macro="">
      <xdr:nvCxnSpPr>
        <xdr:cNvPr id="21" name="Conector recto de flecha 20">
          <a:extLst>
            <a:ext uri="{FF2B5EF4-FFF2-40B4-BE49-F238E27FC236}">
              <a16:creationId xmlns:a16="http://schemas.microsoft.com/office/drawing/2014/main" id="{A0F6D564-65BD-4F64-942D-E2FDA264AA3A}"/>
            </a:ext>
          </a:extLst>
        </xdr:cNvPr>
        <xdr:cNvCxnSpPr/>
      </xdr:nvCxnSpPr>
      <xdr:spPr>
        <a:xfrm>
          <a:off x="6553200" y="4410075"/>
          <a:ext cx="47625" cy="125730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66675</xdr:colOff>
      <xdr:row>16</xdr:row>
      <xdr:rowOff>152400</xdr:rowOff>
    </xdr:from>
    <xdr:to>
      <xdr:col>14</xdr:col>
      <xdr:colOff>704850</xdr:colOff>
      <xdr:row>17</xdr:row>
      <xdr:rowOff>9525</xdr:rowOff>
    </xdr:to>
    <xdr:cxnSp macro="">
      <xdr:nvCxnSpPr>
        <xdr:cNvPr id="23" name="Conector recto de flecha 22">
          <a:extLst>
            <a:ext uri="{FF2B5EF4-FFF2-40B4-BE49-F238E27FC236}">
              <a16:creationId xmlns:a16="http://schemas.microsoft.com/office/drawing/2014/main" id="{573896DE-7C52-4F37-B339-C44EA3223199}"/>
            </a:ext>
          </a:extLst>
        </xdr:cNvPr>
        <xdr:cNvCxnSpPr/>
      </xdr:nvCxnSpPr>
      <xdr:spPr>
        <a:xfrm flipV="1">
          <a:off x="8448675" y="2743200"/>
          <a:ext cx="2924175"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38100</xdr:colOff>
      <xdr:row>41</xdr:row>
      <xdr:rowOff>19050</xdr:rowOff>
    </xdr:from>
    <xdr:to>
      <xdr:col>11</xdr:col>
      <xdr:colOff>0</xdr:colOff>
      <xdr:row>41</xdr:row>
      <xdr:rowOff>19050</xdr:rowOff>
    </xdr:to>
    <xdr:cxnSp macro="">
      <xdr:nvCxnSpPr>
        <xdr:cNvPr id="24" name="Conector recto de flecha 23">
          <a:extLst>
            <a:ext uri="{FF2B5EF4-FFF2-40B4-BE49-F238E27FC236}">
              <a16:creationId xmlns:a16="http://schemas.microsoft.com/office/drawing/2014/main" id="{7CD9D0D3-C376-471C-A894-931493D36CCC}"/>
            </a:ext>
          </a:extLst>
        </xdr:cNvPr>
        <xdr:cNvCxnSpPr/>
      </xdr:nvCxnSpPr>
      <xdr:spPr>
        <a:xfrm>
          <a:off x="6896100" y="2771775"/>
          <a:ext cx="148590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38100</xdr:colOff>
      <xdr:row>28</xdr:row>
      <xdr:rowOff>38100</xdr:rowOff>
    </xdr:from>
    <xdr:to>
      <xdr:col>11</xdr:col>
      <xdr:colOff>19050</xdr:colOff>
      <xdr:row>28</xdr:row>
      <xdr:rowOff>38100</xdr:rowOff>
    </xdr:to>
    <xdr:cxnSp macro="">
      <xdr:nvCxnSpPr>
        <xdr:cNvPr id="26" name="Conector recto de flecha 25">
          <a:extLst>
            <a:ext uri="{FF2B5EF4-FFF2-40B4-BE49-F238E27FC236}">
              <a16:creationId xmlns:a16="http://schemas.microsoft.com/office/drawing/2014/main" id="{10932174-78E2-4E1E-BD44-39ACA45927E2}"/>
            </a:ext>
          </a:extLst>
        </xdr:cNvPr>
        <xdr:cNvCxnSpPr/>
      </xdr:nvCxnSpPr>
      <xdr:spPr>
        <a:xfrm>
          <a:off x="6896100" y="4591050"/>
          <a:ext cx="1504950" cy="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66675</xdr:colOff>
      <xdr:row>35</xdr:row>
      <xdr:rowOff>123825</xdr:rowOff>
    </xdr:from>
    <xdr:to>
      <xdr:col>10</xdr:col>
      <xdr:colOff>714375</xdr:colOff>
      <xdr:row>35</xdr:row>
      <xdr:rowOff>142875</xdr:rowOff>
    </xdr:to>
    <xdr:cxnSp macro="">
      <xdr:nvCxnSpPr>
        <xdr:cNvPr id="30" name="Conector recto de flecha 29">
          <a:extLst>
            <a:ext uri="{FF2B5EF4-FFF2-40B4-BE49-F238E27FC236}">
              <a16:creationId xmlns:a16="http://schemas.microsoft.com/office/drawing/2014/main" id="{316CF17A-16C2-483D-B6BC-129587F0D588}"/>
            </a:ext>
          </a:extLst>
        </xdr:cNvPr>
        <xdr:cNvCxnSpPr/>
      </xdr:nvCxnSpPr>
      <xdr:spPr>
        <a:xfrm>
          <a:off x="6924675" y="5819775"/>
          <a:ext cx="1409700"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581025</xdr:colOff>
      <xdr:row>34</xdr:row>
      <xdr:rowOff>161925</xdr:rowOff>
    </xdr:from>
    <xdr:to>
      <xdr:col>8</xdr:col>
      <xdr:colOff>581025</xdr:colOff>
      <xdr:row>41</xdr:row>
      <xdr:rowOff>133350</xdr:rowOff>
    </xdr:to>
    <xdr:cxnSp macro="">
      <xdr:nvCxnSpPr>
        <xdr:cNvPr id="32" name="Conector recto de flecha 31">
          <a:extLst>
            <a:ext uri="{FF2B5EF4-FFF2-40B4-BE49-F238E27FC236}">
              <a16:creationId xmlns:a16="http://schemas.microsoft.com/office/drawing/2014/main" id="{9FD8F464-CD7D-4C59-A1DE-51EC4F7572CF}"/>
            </a:ext>
          </a:extLst>
        </xdr:cNvPr>
        <xdr:cNvCxnSpPr/>
      </xdr:nvCxnSpPr>
      <xdr:spPr>
        <a:xfrm>
          <a:off x="6677025" y="5686425"/>
          <a:ext cx="0" cy="11334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752475</xdr:colOff>
      <xdr:row>14</xdr:row>
      <xdr:rowOff>142875</xdr:rowOff>
    </xdr:from>
    <xdr:to>
      <xdr:col>14</xdr:col>
      <xdr:colOff>723900</xdr:colOff>
      <xdr:row>14</xdr:row>
      <xdr:rowOff>152400</xdr:rowOff>
    </xdr:to>
    <xdr:cxnSp macro="">
      <xdr:nvCxnSpPr>
        <xdr:cNvPr id="34" name="Conector recto de flecha 33">
          <a:extLst>
            <a:ext uri="{FF2B5EF4-FFF2-40B4-BE49-F238E27FC236}">
              <a16:creationId xmlns:a16="http://schemas.microsoft.com/office/drawing/2014/main" id="{77AC265C-C2D9-4037-B1FE-1FE995E3E506}"/>
            </a:ext>
          </a:extLst>
        </xdr:cNvPr>
        <xdr:cNvCxnSpPr/>
      </xdr:nvCxnSpPr>
      <xdr:spPr>
        <a:xfrm>
          <a:off x="6848475" y="2409825"/>
          <a:ext cx="4543425"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419100</xdr:colOff>
      <xdr:row>18</xdr:row>
      <xdr:rowOff>76200</xdr:rowOff>
    </xdr:from>
    <xdr:to>
      <xdr:col>11</xdr:col>
      <xdr:colOff>523875</xdr:colOff>
      <xdr:row>35</xdr:row>
      <xdr:rowOff>161925</xdr:rowOff>
    </xdr:to>
    <xdr:cxnSp macro="">
      <xdr:nvCxnSpPr>
        <xdr:cNvPr id="36" name="Conector recto de flecha 35">
          <a:extLst>
            <a:ext uri="{FF2B5EF4-FFF2-40B4-BE49-F238E27FC236}">
              <a16:creationId xmlns:a16="http://schemas.microsoft.com/office/drawing/2014/main" id="{3EFE901E-10C4-459D-B5A6-203A9FDE0C24}"/>
            </a:ext>
          </a:extLst>
        </xdr:cNvPr>
        <xdr:cNvCxnSpPr/>
      </xdr:nvCxnSpPr>
      <xdr:spPr>
        <a:xfrm>
          <a:off x="8801100" y="3000375"/>
          <a:ext cx="104775" cy="285750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752475</xdr:colOff>
      <xdr:row>10</xdr:row>
      <xdr:rowOff>38100</xdr:rowOff>
    </xdr:from>
    <xdr:to>
      <xdr:col>12</xdr:col>
      <xdr:colOff>36194</xdr:colOff>
      <xdr:row>29</xdr:row>
      <xdr:rowOff>142875</xdr:rowOff>
    </xdr:to>
    <xdr:sp macro="" textlink="">
      <xdr:nvSpPr>
        <xdr:cNvPr id="2" name="Rectángulo 1">
          <a:extLst>
            <a:ext uri="{FF2B5EF4-FFF2-40B4-BE49-F238E27FC236}">
              <a16:creationId xmlns:a16="http://schemas.microsoft.com/office/drawing/2014/main" id="{D46ED3B9-B7AC-4D5F-8045-8AB468F83ADD}"/>
            </a:ext>
          </a:extLst>
        </xdr:cNvPr>
        <xdr:cNvSpPr/>
      </xdr:nvSpPr>
      <xdr:spPr>
        <a:xfrm>
          <a:off x="9134475" y="1666875"/>
          <a:ext cx="45719" cy="31813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342900</xdr:colOff>
      <xdr:row>10</xdr:row>
      <xdr:rowOff>19050</xdr:rowOff>
    </xdr:from>
    <xdr:to>
      <xdr:col>12</xdr:col>
      <xdr:colOff>352425</xdr:colOff>
      <xdr:row>29</xdr:row>
      <xdr:rowOff>123825</xdr:rowOff>
    </xdr:to>
    <xdr:cxnSp macro="">
      <xdr:nvCxnSpPr>
        <xdr:cNvPr id="4" name="Conector recto de flecha 3">
          <a:extLst>
            <a:ext uri="{FF2B5EF4-FFF2-40B4-BE49-F238E27FC236}">
              <a16:creationId xmlns:a16="http://schemas.microsoft.com/office/drawing/2014/main" id="{CA3D55BF-45C1-4B3A-AE73-4C80D60E23BF}"/>
            </a:ext>
          </a:extLst>
        </xdr:cNvPr>
        <xdr:cNvCxnSpPr/>
      </xdr:nvCxnSpPr>
      <xdr:spPr>
        <a:xfrm>
          <a:off x="9486900" y="1647825"/>
          <a:ext cx="9525" cy="31813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8</xdr:row>
      <xdr:rowOff>133350</xdr:rowOff>
    </xdr:from>
    <xdr:to>
      <xdr:col>11</xdr:col>
      <xdr:colOff>752475</xdr:colOff>
      <xdr:row>8</xdr:row>
      <xdr:rowOff>152400</xdr:rowOff>
    </xdr:to>
    <xdr:cxnSp macro="">
      <xdr:nvCxnSpPr>
        <xdr:cNvPr id="6" name="Conector recto de flecha 5">
          <a:extLst>
            <a:ext uri="{FF2B5EF4-FFF2-40B4-BE49-F238E27FC236}">
              <a16:creationId xmlns:a16="http://schemas.microsoft.com/office/drawing/2014/main" id="{A13AEAE2-6EE2-4438-85B9-D03A1CE99CB8}"/>
            </a:ext>
          </a:extLst>
        </xdr:cNvPr>
        <xdr:cNvCxnSpPr/>
      </xdr:nvCxnSpPr>
      <xdr:spPr>
        <a:xfrm>
          <a:off x="7629525" y="1428750"/>
          <a:ext cx="1504950" cy="190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466725</xdr:colOff>
      <xdr:row>9</xdr:row>
      <xdr:rowOff>152400</xdr:rowOff>
    </xdr:from>
    <xdr:to>
      <xdr:col>9</xdr:col>
      <xdr:colOff>485775</xdr:colOff>
      <xdr:row>29</xdr:row>
      <xdr:rowOff>114300</xdr:rowOff>
    </xdr:to>
    <xdr:cxnSp macro="">
      <xdr:nvCxnSpPr>
        <xdr:cNvPr id="8" name="Conector recto de flecha 7">
          <a:extLst>
            <a:ext uri="{FF2B5EF4-FFF2-40B4-BE49-F238E27FC236}">
              <a16:creationId xmlns:a16="http://schemas.microsoft.com/office/drawing/2014/main" id="{D6281ACD-1731-4810-A1F1-AD73E0A2B6F5}"/>
            </a:ext>
          </a:extLst>
        </xdr:cNvPr>
        <xdr:cNvCxnSpPr/>
      </xdr:nvCxnSpPr>
      <xdr:spPr>
        <a:xfrm>
          <a:off x="7324725" y="1609725"/>
          <a:ext cx="19050" cy="32099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466725</xdr:colOff>
      <xdr:row>16</xdr:row>
      <xdr:rowOff>123825</xdr:rowOff>
    </xdr:from>
    <xdr:to>
      <xdr:col>7</xdr:col>
      <xdr:colOff>695325</xdr:colOff>
      <xdr:row>17</xdr:row>
      <xdr:rowOff>66675</xdr:rowOff>
    </xdr:to>
    <xdr:sp macro="" textlink="">
      <xdr:nvSpPr>
        <xdr:cNvPr id="29" name="Rectángulo: esquinas redondeadas 28">
          <a:extLst>
            <a:ext uri="{FF2B5EF4-FFF2-40B4-BE49-F238E27FC236}">
              <a16:creationId xmlns:a16="http://schemas.microsoft.com/office/drawing/2014/main" id="{0AE7525F-6ACE-4B58-94F6-3A437D4FAD59}"/>
            </a:ext>
          </a:extLst>
        </xdr:cNvPr>
        <xdr:cNvSpPr/>
      </xdr:nvSpPr>
      <xdr:spPr>
        <a:xfrm>
          <a:off x="5800725" y="27241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742950</xdr:colOff>
      <xdr:row>16</xdr:row>
      <xdr:rowOff>114300</xdr:rowOff>
    </xdr:from>
    <xdr:to>
      <xdr:col>9</xdr:col>
      <xdr:colOff>209550</xdr:colOff>
      <xdr:row>17</xdr:row>
      <xdr:rowOff>57150</xdr:rowOff>
    </xdr:to>
    <xdr:sp macro="" textlink="">
      <xdr:nvSpPr>
        <xdr:cNvPr id="30" name="Rectángulo: esquinas redondeadas 29">
          <a:extLst>
            <a:ext uri="{FF2B5EF4-FFF2-40B4-BE49-F238E27FC236}">
              <a16:creationId xmlns:a16="http://schemas.microsoft.com/office/drawing/2014/main" id="{2E6213BF-9902-4D3D-A65A-DDE160880320}"/>
            </a:ext>
          </a:extLst>
        </xdr:cNvPr>
        <xdr:cNvSpPr/>
      </xdr:nvSpPr>
      <xdr:spPr>
        <a:xfrm>
          <a:off x="6838950" y="27146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476250</xdr:colOff>
      <xdr:row>19</xdr:row>
      <xdr:rowOff>38100</xdr:rowOff>
    </xdr:from>
    <xdr:to>
      <xdr:col>7</xdr:col>
      <xdr:colOff>704850</xdr:colOff>
      <xdr:row>19</xdr:row>
      <xdr:rowOff>142875</xdr:rowOff>
    </xdr:to>
    <xdr:sp macro="" textlink="">
      <xdr:nvSpPr>
        <xdr:cNvPr id="31" name="Rectángulo: esquinas redondeadas 30">
          <a:extLst>
            <a:ext uri="{FF2B5EF4-FFF2-40B4-BE49-F238E27FC236}">
              <a16:creationId xmlns:a16="http://schemas.microsoft.com/office/drawing/2014/main" id="{FC3A0CA3-4328-4EAD-AA97-BE2EA8DA909C}"/>
            </a:ext>
          </a:extLst>
        </xdr:cNvPr>
        <xdr:cNvSpPr/>
      </xdr:nvSpPr>
      <xdr:spPr>
        <a:xfrm>
          <a:off x="5810250" y="31242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733425</xdr:colOff>
      <xdr:row>19</xdr:row>
      <xdr:rowOff>0</xdr:rowOff>
    </xdr:from>
    <xdr:to>
      <xdr:col>9</xdr:col>
      <xdr:colOff>200025</xdr:colOff>
      <xdr:row>19</xdr:row>
      <xdr:rowOff>104775</xdr:rowOff>
    </xdr:to>
    <xdr:sp macro="" textlink="">
      <xdr:nvSpPr>
        <xdr:cNvPr id="32" name="Rectángulo: esquinas redondeadas 31">
          <a:extLst>
            <a:ext uri="{FF2B5EF4-FFF2-40B4-BE49-F238E27FC236}">
              <a16:creationId xmlns:a16="http://schemas.microsoft.com/office/drawing/2014/main" id="{490999E2-923F-4832-8C6A-1C5A932EA7CD}"/>
            </a:ext>
          </a:extLst>
        </xdr:cNvPr>
        <xdr:cNvSpPr/>
      </xdr:nvSpPr>
      <xdr:spPr>
        <a:xfrm>
          <a:off x="6829425" y="30861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457200</xdr:colOff>
      <xdr:row>21</xdr:row>
      <xdr:rowOff>104775</xdr:rowOff>
    </xdr:from>
    <xdr:to>
      <xdr:col>7</xdr:col>
      <xdr:colOff>685800</xdr:colOff>
      <xdr:row>22</xdr:row>
      <xdr:rowOff>47625</xdr:rowOff>
    </xdr:to>
    <xdr:sp macro="" textlink="">
      <xdr:nvSpPr>
        <xdr:cNvPr id="33" name="Rectángulo: esquinas redondeadas 32">
          <a:extLst>
            <a:ext uri="{FF2B5EF4-FFF2-40B4-BE49-F238E27FC236}">
              <a16:creationId xmlns:a16="http://schemas.microsoft.com/office/drawing/2014/main" id="{DEF287D8-A540-4A29-A118-D6EE5E907EE7}"/>
            </a:ext>
          </a:extLst>
        </xdr:cNvPr>
        <xdr:cNvSpPr/>
      </xdr:nvSpPr>
      <xdr:spPr>
        <a:xfrm>
          <a:off x="5791200" y="35147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752475</xdr:colOff>
      <xdr:row>21</xdr:row>
      <xdr:rowOff>104775</xdr:rowOff>
    </xdr:from>
    <xdr:to>
      <xdr:col>9</xdr:col>
      <xdr:colOff>219075</xdr:colOff>
      <xdr:row>22</xdr:row>
      <xdr:rowOff>47625</xdr:rowOff>
    </xdr:to>
    <xdr:sp macro="" textlink="">
      <xdr:nvSpPr>
        <xdr:cNvPr id="34" name="Rectángulo: esquinas redondeadas 33">
          <a:extLst>
            <a:ext uri="{FF2B5EF4-FFF2-40B4-BE49-F238E27FC236}">
              <a16:creationId xmlns:a16="http://schemas.microsoft.com/office/drawing/2014/main" id="{D18E9259-A337-4CE1-B294-CD0E29DF2B5C}"/>
            </a:ext>
          </a:extLst>
        </xdr:cNvPr>
        <xdr:cNvSpPr/>
      </xdr:nvSpPr>
      <xdr:spPr>
        <a:xfrm>
          <a:off x="6848475" y="35147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228600</xdr:colOff>
      <xdr:row>26</xdr:row>
      <xdr:rowOff>85725</xdr:rowOff>
    </xdr:from>
    <xdr:to>
      <xdr:col>8</xdr:col>
      <xdr:colOff>457200</xdr:colOff>
      <xdr:row>27</xdr:row>
      <xdr:rowOff>28575</xdr:rowOff>
    </xdr:to>
    <xdr:sp macro="" textlink="">
      <xdr:nvSpPr>
        <xdr:cNvPr id="35" name="Rectángulo: esquinas redondeadas 34">
          <a:extLst>
            <a:ext uri="{FF2B5EF4-FFF2-40B4-BE49-F238E27FC236}">
              <a16:creationId xmlns:a16="http://schemas.microsoft.com/office/drawing/2014/main" id="{2F934B13-2C33-436B-92C9-66E59D83F40F}"/>
            </a:ext>
          </a:extLst>
        </xdr:cNvPr>
        <xdr:cNvSpPr/>
      </xdr:nvSpPr>
      <xdr:spPr>
        <a:xfrm>
          <a:off x="6324600" y="43148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228600</xdr:colOff>
      <xdr:row>28</xdr:row>
      <xdr:rowOff>114300</xdr:rowOff>
    </xdr:from>
    <xdr:to>
      <xdr:col>8</xdr:col>
      <xdr:colOff>457200</xdr:colOff>
      <xdr:row>29</xdr:row>
      <xdr:rowOff>57150</xdr:rowOff>
    </xdr:to>
    <xdr:sp macro="" textlink="">
      <xdr:nvSpPr>
        <xdr:cNvPr id="36" name="Rectángulo: esquinas redondeadas 35">
          <a:extLst>
            <a:ext uri="{FF2B5EF4-FFF2-40B4-BE49-F238E27FC236}">
              <a16:creationId xmlns:a16="http://schemas.microsoft.com/office/drawing/2014/main" id="{AEC62D0F-DADD-484F-A1DB-5A1FD65B7F87}"/>
            </a:ext>
          </a:extLst>
        </xdr:cNvPr>
        <xdr:cNvSpPr/>
      </xdr:nvSpPr>
      <xdr:spPr>
        <a:xfrm>
          <a:off x="6324600" y="46672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381000</xdr:colOff>
      <xdr:row>15</xdr:row>
      <xdr:rowOff>28575</xdr:rowOff>
    </xdr:from>
    <xdr:to>
      <xdr:col>1</xdr:col>
      <xdr:colOff>609600</xdr:colOff>
      <xdr:row>15</xdr:row>
      <xdr:rowOff>133350</xdr:rowOff>
    </xdr:to>
    <xdr:sp macro="" textlink="">
      <xdr:nvSpPr>
        <xdr:cNvPr id="37" name="Rectángulo: esquinas redondeadas 36">
          <a:extLst>
            <a:ext uri="{FF2B5EF4-FFF2-40B4-BE49-F238E27FC236}">
              <a16:creationId xmlns:a16="http://schemas.microsoft.com/office/drawing/2014/main" id="{ACD1EEB5-8560-42D0-A6BC-8E77C6A4B7CA}"/>
            </a:ext>
          </a:extLst>
        </xdr:cNvPr>
        <xdr:cNvSpPr/>
      </xdr:nvSpPr>
      <xdr:spPr>
        <a:xfrm>
          <a:off x="1143000" y="246697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266700</xdr:colOff>
      <xdr:row>26</xdr:row>
      <xdr:rowOff>0</xdr:rowOff>
    </xdr:from>
    <xdr:to>
      <xdr:col>14</xdr:col>
      <xdr:colOff>742950</xdr:colOff>
      <xdr:row>26</xdr:row>
      <xdr:rowOff>9525</xdr:rowOff>
    </xdr:to>
    <xdr:cxnSp macro="">
      <xdr:nvCxnSpPr>
        <xdr:cNvPr id="39" name="Conector recto 38">
          <a:extLst>
            <a:ext uri="{FF2B5EF4-FFF2-40B4-BE49-F238E27FC236}">
              <a16:creationId xmlns:a16="http://schemas.microsoft.com/office/drawing/2014/main" id="{C2C3DDEF-7778-4BC2-827F-DE525FC718A6}"/>
            </a:ext>
          </a:extLst>
        </xdr:cNvPr>
        <xdr:cNvCxnSpPr/>
      </xdr:nvCxnSpPr>
      <xdr:spPr>
        <a:xfrm>
          <a:off x="7934325" y="7981950"/>
          <a:ext cx="4762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419100</xdr:colOff>
      <xdr:row>26</xdr:row>
      <xdr:rowOff>0</xdr:rowOff>
    </xdr:from>
    <xdr:to>
      <xdr:col>16</xdr:col>
      <xdr:colOff>381000</xdr:colOff>
      <xdr:row>26</xdr:row>
      <xdr:rowOff>0</xdr:rowOff>
    </xdr:to>
    <xdr:cxnSp macro="">
      <xdr:nvCxnSpPr>
        <xdr:cNvPr id="40" name="Conector recto 39">
          <a:extLst>
            <a:ext uri="{FF2B5EF4-FFF2-40B4-BE49-F238E27FC236}">
              <a16:creationId xmlns:a16="http://schemas.microsoft.com/office/drawing/2014/main" id="{D5DA9292-DD17-4BBA-A4F9-B70315CDDCEE}"/>
            </a:ext>
          </a:extLst>
        </xdr:cNvPr>
        <xdr:cNvCxnSpPr/>
      </xdr:nvCxnSpPr>
      <xdr:spPr>
        <a:xfrm>
          <a:off x="8848725" y="7981950"/>
          <a:ext cx="723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285750</xdr:colOff>
      <xdr:row>15</xdr:row>
      <xdr:rowOff>161925</xdr:rowOff>
    </xdr:from>
    <xdr:to>
      <xdr:col>13</xdr:col>
      <xdr:colOff>95250</xdr:colOff>
      <xdr:row>16</xdr:row>
      <xdr:rowOff>0</xdr:rowOff>
    </xdr:to>
    <xdr:cxnSp macro="">
      <xdr:nvCxnSpPr>
        <xdr:cNvPr id="41" name="Conector recto 40">
          <a:extLst>
            <a:ext uri="{FF2B5EF4-FFF2-40B4-BE49-F238E27FC236}">
              <a16:creationId xmlns:a16="http://schemas.microsoft.com/office/drawing/2014/main" id="{5C14B729-74C0-45A2-9396-CE772139AD14}"/>
            </a:ext>
          </a:extLst>
        </xdr:cNvPr>
        <xdr:cNvCxnSpPr/>
      </xdr:nvCxnSpPr>
      <xdr:spPr>
        <a:xfrm>
          <a:off x="6429375" y="6343650"/>
          <a:ext cx="5715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266700</xdr:colOff>
      <xdr:row>15</xdr:row>
      <xdr:rowOff>152400</xdr:rowOff>
    </xdr:from>
    <xdr:to>
      <xdr:col>12</xdr:col>
      <xdr:colOff>285750</xdr:colOff>
      <xdr:row>26</xdr:row>
      <xdr:rowOff>9525</xdr:rowOff>
    </xdr:to>
    <xdr:cxnSp macro="">
      <xdr:nvCxnSpPr>
        <xdr:cNvPr id="42" name="Conector recto 41">
          <a:extLst>
            <a:ext uri="{FF2B5EF4-FFF2-40B4-BE49-F238E27FC236}">
              <a16:creationId xmlns:a16="http://schemas.microsoft.com/office/drawing/2014/main" id="{30F2574A-1727-443B-8B56-1A4E7E1AE32A}"/>
            </a:ext>
          </a:extLst>
        </xdr:cNvPr>
        <xdr:cNvCxnSpPr/>
      </xdr:nvCxnSpPr>
      <xdr:spPr>
        <a:xfrm>
          <a:off x="6410325" y="6334125"/>
          <a:ext cx="19050" cy="1657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533400</xdr:colOff>
      <xdr:row>21</xdr:row>
      <xdr:rowOff>152400</xdr:rowOff>
    </xdr:from>
    <xdr:to>
      <xdr:col>14</xdr:col>
      <xdr:colOff>0</xdr:colOff>
      <xdr:row>22</xdr:row>
      <xdr:rowOff>0</xdr:rowOff>
    </xdr:to>
    <xdr:cxnSp macro="">
      <xdr:nvCxnSpPr>
        <xdr:cNvPr id="43" name="Conector recto 42">
          <a:extLst>
            <a:ext uri="{FF2B5EF4-FFF2-40B4-BE49-F238E27FC236}">
              <a16:creationId xmlns:a16="http://schemas.microsoft.com/office/drawing/2014/main" id="{C1745527-20DE-4A2A-AF14-BD76150FBD86}"/>
            </a:ext>
          </a:extLst>
        </xdr:cNvPr>
        <xdr:cNvCxnSpPr/>
      </xdr:nvCxnSpPr>
      <xdr:spPr>
        <a:xfrm flipH="1" flipV="1">
          <a:off x="6677025" y="7315200"/>
          <a:ext cx="9906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28575</xdr:colOff>
      <xdr:row>21</xdr:row>
      <xdr:rowOff>97156</xdr:rowOff>
    </xdr:from>
    <xdr:to>
      <xdr:col>15</xdr:col>
      <xdr:colOff>704850</xdr:colOff>
      <xdr:row>21</xdr:row>
      <xdr:rowOff>142875</xdr:rowOff>
    </xdr:to>
    <xdr:sp macro="" textlink="">
      <xdr:nvSpPr>
        <xdr:cNvPr id="44" name="Rectángulo 43">
          <a:extLst>
            <a:ext uri="{FF2B5EF4-FFF2-40B4-BE49-F238E27FC236}">
              <a16:creationId xmlns:a16="http://schemas.microsoft.com/office/drawing/2014/main" id="{512D8E6D-C14E-4B01-AD8C-0D5E0AD72FD7}"/>
            </a:ext>
          </a:extLst>
        </xdr:cNvPr>
        <xdr:cNvSpPr/>
      </xdr:nvSpPr>
      <xdr:spPr>
        <a:xfrm>
          <a:off x="7696200" y="7259956"/>
          <a:ext cx="1438275" cy="45719"/>
        </a:xfrm>
        <a:prstGeom prst="rect">
          <a:avLst/>
        </a:prstGeom>
        <a:ln>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12</xdr:col>
      <xdr:colOff>457200</xdr:colOff>
      <xdr:row>17</xdr:row>
      <xdr:rowOff>66675</xdr:rowOff>
    </xdr:from>
    <xdr:to>
      <xdr:col>12</xdr:col>
      <xdr:colOff>685800</xdr:colOff>
      <xdr:row>18</xdr:row>
      <xdr:rowOff>9525</xdr:rowOff>
    </xdr:to>
    <xdr:sp macro="" textlink="">
      <xdr:nvSpPr>
        <xdr:cNvPr id="45" name="Rectángulo: esquinas redondeadas 44">
          <a:extLst>
            <a:ext uri="{FF2B5EF4-FFF2-40B4-BE49-F238E27FC236}">
              <a16:creationId xmlns:a16="http://schemas.microsoft.com/office/drawing/2014/main" id="{D65FD930-CFFE-45AF-97D1-CF7DC6D2ABEF}"/>
            </a:ext>
          </a:extLst>
        </xdr:cNvPr>
        <xdr:cNvSpPr/>
      </xdr:nvSpPr>
      <xdr:spPr>
        <a:xfrm>
          <a:off x="10410825" y="28384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257175</xdr:colOff>
      <xdr:row>17</xdr:row>
      <xdr:rowOff>85725</xdr:rowOff>
    </xdr:from>
    <xdr:to>
      <xdr:col>13</xdr:col>
      <xdr:colOff>485775</xdr:colOff>
      <xdr:row>18</xdr:row>
      <xdr:rowOff>28575</xdr:rowOff>
    </xdr:to>
    <xdr:sp macro="" textlink="">
      <xdr:nvSpPr>
        <xdr:cNvPr id="46" name="Rectángulo: esquinas redondeadas 45">
          <a:extLst>
            <a:ext uri="{FF2B5EF4-FFF2-40B4-BE49-F238E27FC236}">
              <a16:creationId xmlns:a16="http://schemas.microsoft.com/office/drawing/2014/main" id="{5BB8C78D-7AEE-4B57-9097-23834050D46D}"/>
            </a:ext>
          </a:extLst>
        </xdr:cNvPr>
        <xdr:cNvSpPr/>
      </xdr:nvSpPr>
      <xdr:spPr>
        <a:xfrm>
          <a:off x="10972800" y="28575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428625</xdr:colOff>
      <xdr:row>20</xdr:row>
      <xdr:rowOff>47625</xdr:rowOff>
    </xdr:from>
    <xdr:to>
      <xdr:col>12</xdr:col>
      <xdr:colOff>657225</xdr:colOff>
      <xdr:row>20</xdr:row>
      <xdr:rowOff>152400</xdr:rowOff>
    </xdr:to>
    <xdr:sp macro="" textlink="">
      <xdr:nvSpPr>
        <xdr:cNvPr id="47" name="Rectángulo: esquinas redondeadas 46">
          <a:extLst>
            <a:ext uri="{FF2B5EF4-FFF2-40B4-BE49-F238E27FC236}">
              <a16:creationId xmlns:a16="http://schemas.microsoft.com/office/drawing/2014/main" id="{96573706-31D6-41E0-AF20-D4E49875037C}"/>
            </a:ext>
          </a:extLst>
        </xdr:cNvPr>
        <xdr:cNvSpPr/>
      </xdr:nvSpPr>
      <xdr:spPr>
        <a:xfrm>
          <a:off x="10382250" y="330517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257175</xdr:colOff>
      <xdr:row>20</xdr:row>
      <xdr:rowOff>57150</xdr:rowOff>
    </xdr:from>
    <xdr:to>
      <xdr:col>13</xdr:col>
      <xdr:colOff>485775</xdr:colOff>
      <xdr:row>21</xdr:row>
      <xdr:rowOff>0</xdr:rowOff>
    </xdr:to>
    <xdr:sp macro="" textlink="">
      <xdr:nvSpPr>
        <xdr:cNvPr id="48" name="Rectángulo: esquinas redondeadas 47">
          <a:extLst>
            <a:ext uri="{FF2B5EF4-FFF2-40B4-BE49-F238E27FC236}">
              <a16:creationId xmlns:a16="http://schemas.microsoft.com/office/drawing/2014/main" id="{50AEE84A-50E4-422A-A9B0-80D1E0B44909}"/>
            </a:ext>
          </a:extLst>
        </xdr:cNvPr>
        <xdr:cNvSpPr/>
      </xdr:nvSpPr>
      <xdr:spPr>
        <a:xfrm>
          <a:off x="10972800" y="33147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438150</xdr:colOff>
      <xdr:row>23</xdr:row>
      <xdr:rowOff>76200</xdr:rowOff>
    </xdr:from>
    <xdr:to>
      <xdr:col>12</xdr:col>
      <xdr:colOff>666750</xdr:colOff>
      <xdr:row>24</xdr:row>
      <xdr:rowOff>19050</xdr:rowOff>
    </xdr:to>
    <xdr:sp macro="" textlink="">
      <xdr:nvSpPr>
        <xdr:cNvPr id="49" name="Rectángulo: esquinas redondeadas 48">
          <a:extLst>
            <a:ext uri="{FF2B5EF4-FFF2-40B4-BE49-F238E27FC236}">
              <a16:creationId xmlns:a16="http://schemas.microsoft.com/office/drawing/2014/main" id="{56C2286A-5534-4A61-B716-3701F21F510C}"/>
            </a:ext>
          </a:extLst>
        </xdr:cNvPr>
        <xdr:cNvSpPr/>
      </xdr:nvSpPr>
      <xdr:spPr>
        <a:xfrm>
          <a:off x="10391775" y="38195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238125</xdr:colOff>
      <xdr:row>23</xdr:row>
      <xdr:rowOff>104775</xdr:rowOff>
    </xdr:from>
    <xdr:to>
      <xdr:col>13</xdr:col>
      <xdr:colOff>466725</xdr:colOff>
      <xdr:row>24</xdr:row>
      <xdr:rowOff>47625</xdr:rowOff>
    </xdr:to>
    <xdr:sp macro="" textlink="">
      <xdr:nvSpPr>
        <xdr:cNvPr id="50" name="Rectángulo: esquinas redondeadas 49">
          <a:extLst>
            <a:ext uri="{FF2B5EF4-FFF2-40B4-BE49-F238E27FC236}">
              <a16:creationId xmlns:a16="http://schemas.microsoft.com/office/drawing/2014/main" id="{C1F0B6F3-55C2-495D-808A-EF6F5F1AE0E0}"/>
            </a:ext>
          </a:extLst>
        </xdr:cNvPr>
        <xdr:cNvSpPr/>
      </xdr:nvSpPr>
      <xdr:spPr>
        <a:xfrm>
          <a:off x="10953750" y="38481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457200</xdr:colOff>
      <xdr:row>17</xdr:row>
      <xdr:rowOff>76200</xdr:rowOff>
    </xdr:from>
    <xdr:to>
      <xdr:col>14</xdr:col>
      <xdr:colOff>685800</xdr:colOff>
      <xdr:row>18</xdr:row>
      <xdr:rowOff>19050</xdr:rowOff>
    </xdr:to>
    <xdr:sp macro="" textlink="">
      <xdr:nvSpPr>
        <xdr:cNvPr id="51" name="Rectángulo: esquinas redondeadas 50">
          <a:extLst>
            <a:ext uri="{FF2B5EF4-FFF2-40B4-BE49-F238E27FC236}">
              <a16:creationId xmlns:a16="http://schemas.microsoft.com/office/drawing/2014/main" id="{F414324B-50E5-4AB1-BC9C-5182F6512D6E}"/>
            </a:ext>
          </a:extLst>
        </xdr:cNvPr>
        <xdr:cNvSpPr/>
      </xdr:nvSpPr>
      <xdr:spPr>
        <a:xfrm>
          <a:off x="11934825" y="284797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685800</xdr:colOff>
      <xdr:row>17</xdr:row>
      <xdr:rowOff>85725</xdr:rowOff>
    </xdr:from>
    <xdr:to>
      <xdr:col>16</xdr:col>
      <xdr:colOff>152400</xdr:colOff>
      <xdr:row>18</xdr:row>
      <xdr:rowOff>28575</xdr:rowOff>
    </xdr:to>
    <xdr:sp macro="" textlink="">
      <xdr:nvSpPr>
        <xdr:cNvPr id="52" name="Rectángulo: esquinas redondeadas 51">
          <a:extLst>
            <a:ext uri="{FF2B5EF4-FFF2-40B4-BE49-F238E27FC236}">
              <a16:creationId xmlns:a16="http://schemas.microsoft.com/office/drawing/2014/main" id="{70957918-CF55-4C0F-BD0F-5795D3D8FBA6}"/>
            </a:ext>
          </a:extLst>
        </xdr:cNvPr>
        <xdr:cNvSpPr/>
      </xdr:nvSpPr>
      <xdr:spPr>
        <a:xfrm>
          <a:off x="12925425" y="28575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676275</xdr:colOff>
      <xdr:row>17</xdr:row>
      <xdr:rowOff>104775</xdr:rowOff>
    </xdr:from>
    <xdr:to>
      <xdr:col>17</xdr:col>
      <xdr:colOff>142875</xdr:colOff>
      <xdr:row>18</xdr:row>
      <xdr:rowOff>47625</xdr:rowOff>
    </xdr:to>
    <xdr:sp macro="" textlink="">
      <xdr:nvSpPr>
        <xdr:cNvPr id="53" name="Rectángulo: esquinas redondeadas 52">
          <a:extLst>
            <a:ext uri="{FF2B5EF4-FFF2-40B4-BE49-F238E27FC236}">
              <a16:creationId xmlns:a16="http://schemas.microsoft.com/office/drawing/2014/main" id="{65158732-FBDE-483D-B395-6BA873AE3436}"/>
            </a:ext>
          </a:extLst>
        </xdr:cNvPr>
        <xdr:cNvSpPr/>
      </xdr:nvSpPr>
      <xdr:spPr>
        <a:xfrm>
          <a:off x="13677900" y="28765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18</xdr:col>
      <xdr:colOff>123825</xdr:colOff>
      <xdr:row>17</xdr:row>
      <xdr:rowOff>104775</xdr:rowOff>
    </xdr:from>
    <xdr:to>
      <xdr:col>18</xdr:col>
      <xdr:colOff>352425</xdr:colOff>
      <xdr:row>18</xdr:row>
      <xdr:rowOff>47625</xdr:rowOff>
    </xdr:to>
    <xdr:sp macro="" textlink="">
      <xdr:nvSpPr>
        <xdr:cNvPr id="54" name="Rectángulo: esquinas redondeadas 53">
          <a:extLst>
            <a:ext uri="{FF2B5EF4-FFF2-40B4-BE49-F238E27FC236}">
              <a16:creationId xmlns:a16="http://schemas.microsoft.com/office/drawing/2014/main" id="{1CB9AE74-D126-46D3-B0D0-FBACD849D38C}"/>
            </a:ext>
          </a:extLst>
        </xdr:cNvPr>
        <xdr:cNvSpPr/>
      </xdr:nvSpPr>
      <xdr:spPr>
        <a:xfrm>
          <a:off x="14649450" y="28765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428625</xdr:colOff>
      <xdr:row>20</xdr:row>
      <xdr:rowOff>47625</xdr:rowOff>
    </xdr:from>
    <xdr:to>
      <xdr:col>14</xdr:col>
      <xdr:colOff>657225</xdr:colOff>
      <xdr:row>20</xdr:row>
      <xdr:rowOff>152400</xdr:rowOff>
    </xdr:to>
    <xdr:sp macro="" textlink="">
      <xdr:nvSpPr>
        <xdr:cNvPr id="55" name="Rectángulo: esquinas redondeadas 54">
          <a:extLst>
            <a:ext uri="{FF2B5EF4-FFF2-40B4-BE49-F238E27FC236}">
              <a16:creationId xmlns:a16="http://schemas.microsoft.com/office/drawing/2014/main" id="{AC25DADA-CA5C-4832-83CA-8FD95034E450}"/>
            </a:ext>
          </a:extLst>
        </xdr:cNvPr>
        <xdr:cNvSpPr/>
      </xdr:nvSpPr>
      <xdr:spPr>
        <a:xfrm>
          <a:off x="11906250" y="330517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695325</xdr:colOff>
      <xdr:row>20</xdr:row>
      <xdr:rowOff>38100</xdr:rowOff>
    </xdr:from>
    <xdr:to>
      <xdr:col>16</xdr:col>
      <xdr:colOff>161925</xdr:colOff>
      <xdr:row>20</xdr:row>
      <xdr:rowOff>142875</xdr:rowOff>
    </xdr:to>
    <xdr:sp macro="" textlink="">
      <xdr:nvSpPr>
        <xdr:cNvPr id="56" name="Rectángulo: esquinas redondeadas 55">
          <a:extLst>
            <a:ext uri="{FF2B5EF4-FFF2-40B4-BE49-F238E27FC236}">
              <a16:creationId xmlns:a16="http://schemas.microsoft.com/office/drawing/2014/main" id="{1AFACBAD-1949-4C55-AA90-115475E20C7F}"/>
            </a:ext>
          </a:extLst>
        </xdr:cNvPr>
        <xdr:cNvSpPr/>
      </xdr:nvSpPr>
      <xdr:spPr>
        <a:xfrm>
          <a:off x="12934950" y="32956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704850</xdr:colOff>
      <xdr:row>20</xdr:row>
      <xdr:rowOff>38100</xdr:rowOff>
    </xdr:from>
    <xdr:to>
      <xdr:col>17</xdr:col>
      <xdr:colOff>171450</xdr:colOff>
      <xdr:row>20</xdr:row>
      <xdr:rowOff>142875</xdr:rowOff>
    </xdr:to>
    <xdr:sp macro="" textlink="">
      <xdr:nvSpPr>
        <xdr:cNvPr id="57" name="Rectángulo: esquinas redondeadas 56">
          <a:extLst>
            <a:ext uri="{FF2B5EF4-FFF2-40B4-BE49-F238E27FC236}">
              <a16:creationId xmlns:a16="http://schemas.microsoft.com/office/drawing/2014/main" id="{48B1B9D2-86D2-405D-8B08-B20021E73BF6}"/>
            </a:ext>
          </a:extLst>
        </xdr:cNvPr>
        <xdr:cNvSpPr/>
      </xdr:nvSpPr>
      <xdr:spPr>
        <a:xfrm>
          <a:off x="13706475" y="32956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476250</xdr:colOff>
      <xdr:row>23</xdr:row>
      <xdr:rowOff>95250</xdr:rowOff>
    </xdr:from>
    <xdr:to>
      <xdr:col>14</xdr:col>
      <xdr:colOff>704850</xdr:colOff>
      <xdr:row>24</xdr:row>
      <xdr:rowOff>38100</xdr:rowOff>
    </xdr:to>
    <xdr:sp macro="" textlink="">
      <xdr:nvSpPr>
        <xdr:cNvPr id="58" name="Rectángulo: esquinas redondeadas 57">
          <a:extLst>
            <a:ext uri="{FF2B5EF4-FFF2-40B4-BE49-F238E27FC236}">
              <a16:creationId xmlns:a16="http://schemas.microsoft.com/office/drawing/2014/main" id="{4C2AE697-F9F6-44B2-9F77-B0A8EE3D8B1C}"/>
            </a:ext>
          </a:extLst>
        </xdr:cNvPr>
        <xdr:cNvSpPr/>
      </xdr:nvSpPr>
      <xdr:spPr>
        <a:xfrm>
          <a:off x="11953875" y="383857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0</xdr:colOff>
      <xdr:row>23</xdr:row>
      <xdr:rowOff>85725</xdr:rowOff>
    </xdr:from>
    <xdr:to>
      <xdr:col>16</xdr:col>
      <xdr:colOff>228600</xdr:colOff>
      <xdr:row>24</xdr:row>
      <xdr:rowOff>28575</xdr:rowOff>
    </xdr:to>
    <xdr:sp macro="" textlink="">
      <xdr:nvSpPr>
        <xdr:cNvPr id="59" name="Rectángulo: esquinas redondeadas 58">
          <a:extLst>
            <a:ext uri="{FF2B5EF4-FFF2-40B4-BE49-F238E27FC236}">
              <a16:creationId xmlns:a16="http://schemas.microsoft.com/office/drawing/2014/main" id="{A3D41969-616F-456D-A313-9A2ACEDEC2E4}"/>
            </a:ext>
          </a:extLst>
        </xdr:cNvPr>
        <xdr:cNvSpPr/>
      </xdr:nvSpPr>
      <xdr:spPr>
        <a:xfrm>
          <a:off x="13001625" y="38290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714375</xdr:colOff>
      <xdr:row>23</xdr:row>
      <xdr:rowOff>66675</xdr:rowOff>
    </xdr:from>
    <xdr:to>
      <xdr:col>17</xdr:col>
      <xdr:colOff>180975</xdr:colOff>
      <xdr:row>24</xdr:row>
      <xdr:rowOff>9525</xdr:rowOff>
    </xdr:to>
    <xdr:sp macro="" textlink="">
      <xdr:nvSpPr>
        <xdr:cNvPr id="60" name="Rectángulo: esquinas redondeadas 59">
          <a:extLst>
            <a:ext uri="{FF2B5EF4-FFF2-40B4-BE49-F238E27FC236}">
              <a16:creationId xmlns:a16="http://schemas.microsoft.com/office/drawing/2014/main" id="{4571E1F9-ED99-4D83-BC1F-A49AA6010B83}"/>
            </a:ext>
          </a:extLst>
        </xdr:cNvPr>
        <xdr:cNvSpPr/>
      </xdr:nvSpPr>
      <xdr:spPr>
        <a:xfrm>
          <a:off x="13716000" y="38100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18</xdr:col>
      <xdr:colOff>180975</xdr:colOff>
      <xdr:row>20</xdr:row>
      <xdr:rowOff>57150</xdr:rowOff>
    </xdr:from>
    <xdr:to>
      <xdr:col>18</xdr:col>
      <xdr:colOff>409575</xdr:colOff>
      <xdr:row>21</xdr:row>
      <xdr:rowOff>0</xdr:rowOff>
    </xdr:to>
    <xdr:sp macro="" textlink="">
      <xdr:nvSpPr>
        <xdr:cNvPr id="61" name="Rectángulo: esquinas redondeadas 60">
          <a:extLst>
            <a:ext uri="{FF2B5EF4-FFF2-40B4-BE49-F238E27FC236}">
              <a16:creationId xmlns:a16="http://schemas.microsoft.com/office/drawing/2014/main" id="{8B8FBC7B-419C-4E6E-91DC-24F00EF5EBBB}"/>
            </a:ext>
          </a:extLst>
        </xdr:cNvPr>
        <xdr:cNvSpPr/>
      </xdr:nvSpPr>
      <xdr:spPr>
        <a:xfrm>
          <a:off x="14706600" y="33147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18</xdr:col>
      <xdr:colOff>95250</xdr:colOff>
      <xdr:row>23</xdr:row>
      <xdr:rowOff>152400</xdr:rowOff>
    </xdr:from>
    <xdr:to>
      <xdr:col>18</xdr:col>
      <xdr:colOff>323850</xdr:colOff>
      <xdr:row>24</xdr:row>
      <xdr:rowOff>95250</xdr:rowOff>
    </xdr:to>
    <xdr:sp macro="" textlink="">
      <xdr:nvSpPr>
        <xdr:cNvPr id="62" name="Rectángulo: esquinas redondeadas 61">
          <a:extLst>
            <a:ext uri="{FF2B5EF4-FFF2-40B4-BE49-F238E27FC236}">
              <a16:creationId xmlns:a16="http://schemas.microsoft.com/office/drawing/2014/main" id="{1B557C8C-8A53-4C09-8213-0C4452717985}"/>
            </a:ext>
          </a:extLst>
        </xdr:cNvPr>
        <xdr:cNvSpPr/>
      </xdr:nvSpPr>
      <xdr:spPr>
        <a:xfrm>
          <a:off x="14620875" y="38957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190500</xdr:colOff>
      <xdr:row>28</xdr:row>
      <xdr:rowOff>0</xdr:rowOff>
    </xdr:from>
    <xdr:to>
      <xdr:col>12</xdr:col>
      <xdr:colOff>419100</xdr:colOff>
      <xdr:row>28</xdr:row>
      <xdr:rowOff>104775</xdr:rowOff>
    </xdr:to>
    <xdr:sp macro="" textlink="">
      <xdr:nvSpPr>
        <xdr:cNvPr id="63" name="Rectángulo: esquinas redondeadas 62">
          <a:extLst>
            <a:ext uri="{FF2B5EF4-FFF2-40B4-BE49-F238E27FC236}">
              <a16:creationId xmlns:a16="http://schemas.microsoft.com/office/drawing/2014/main" id="{635BE44F-809D-4723-8AF7-08C6DA989DE4}"/>
            </a:ext>
          </a:extLst>
        </xdr:cNvPr>
        <xdr:cNvSpPr/>
      </xdr:nvSpPr>
      <xdr:spPr>
        <a:xfrm>
          <a:off x="10144125" y="45720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238125</xdr:colOff>
      <xdr:row>28</xdr:row>
      <xdr:rowOff>0</xdr:rowOff>
    </xdr:from>
    <xdr:to>
      <xdr:col>13</xdr:col>
      <xdr:colOff>466725</xdr:colOff>
      <xdr:row>28</xdr:row>
      <xdr:rowOff>104775</xdr:rowOff>
    </xdr:to>
    <xdr:sp macro="" textlink="">
      <xdr:nvSpPr>
        <xdr:cNvPr id="64" name="Rectángulo: esquinas redondeadas 63">
          <a:extLst>
            <a:ext uri="{FF2B5EF4-FFF2-40B4-BE49-F238E27FC236}">
              <a16:creationId xmlns:a16="http://schemas.microsoft.com/office/drawing/2014/main" id="{7D2D4876-A4D2-4EC6-BBAE-C8CB7C6181A4}"/>
            </a:ext>
          </a:extLst>
        </xdr:cNvPr>
        <xdr:cNvSpPr/>
      </xdr:nvSpPr>
      <xdr:spPr>
        <a:xfrm>
          <a:off x="10953750" y="45720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76200</xdr:colOff>
      <xdr:row>28</xdr:row>
      <xdr:rowOff>95250</xdr:rowOff>
    </xdr:from>
    <xdr:to>
      <xdr:col>14</xdr:col>
      <xdr:colOff>304800</xdr:colOff>
      <xdr:row>29</xdr:row>
      <xdr:rowOff>38100</xdr:rowOff>
    </xdr:to>
    <xdr:sp macro="" textlink="">
      <xdr:nvSpPr>
        <xdr:cNvPr id="65" name="Rectángulo: esquinas redondeadas 64">
          <a:extLst>
            <a:ext uri="{FF2B5EF4-FFF2-40B4-BE49-F238E27FC236}">
              <a16:creationId xmlns:a16="http://schemas.microsoft.com/office/drawing/2014/main" id="{B904DB8D-A2E9-4B62-9737-B138F005F88F}"/>
            </a:ext>
          </a:extLst>
        </xdr:cNvPr>
        <xdr:cNvSpPr/>
      </xdr:nvSpPr>
      <xdr:spPr>
        <a:xfrm>
          <a:off x="11553825" y="46672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381000</xdr:colOff>
      <xdr:row>28</xdr:row>
      <xdr:rowOff>95250</xdr:rowOff>
    </xdr:from>
    <xdr:to>
      <xdr:col>14</xdr:col>
      <xdr:colOff>609600</xdr:colOff>
      <xdr:row>29</xdr:row>
      <xdr:rowOff>38100</xdr:rowOff>
    </xdr:to>
    <xdr:sp macro="" textlink="">
      <xdr:nvSpPr>
        <xdr:cNvPr id="66" name="Rectángulo: esquinas redondeadas 65">
          <a:extLst>
            <a:ext uri="{FF2B5EF4-FFF2-40B4-BE49-F238E27FC236}">
              <a16:creationId xmlns:a16="http://schemas.microsoft.com/office/drawing/2014/main" id="{3AF4E97D-CE0D-47EB-9A8B-E731B25537A7}"/>
            </a:ext>
          </a:extLst>
        </xdr:cNvPr>
        <xdr:cNvSpPr/>
      </xdr:nvSpPr>
      <xdr:spPr>
        <a:xfrm>
          <a:off x="11858625" y="46672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47625</xdr:colOff>
      <xdr:row>28</xdr:row>
      <xdr:rowOff>85725</xdr:rowOff>
    </xdr:from>
    <xdr:to>
      <xdr:col>15</xdr:col>
      <xdr:colOff>276225</xdr:colOff>
      <xdr:row>29</xdr:row>
      <xdr:rowOff>28575</xdr:rowOff>
    </xdr:to>
    <xdr:sp macro="" textlink="">
      <xdr:nvSpPr>
        <xdr:cNvPr id="67" name="Rectángulo: esquinas redondeadas 66">
          <a:extLst>
            <a:ext uri="{FF2B5EF4-FFF2-40B4-BE49-F238E27FC236}">
              <a16:creationId xmlns:a16="http://schemas.microsoft.com/office/drawing/2014/main" id="{568D4DB6-1F6E-4568-A58B-183F2C94478C}"/>
            </a:ext>
          </a:extLst>
        </xdr:cNvPr>
        <xdr:cNvSpPr/>
      </xdr:nvSpPr>
      <xdr:spPr>
        <a:xfrm>
          <a:off x="12287250" y="46577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400050</xdr:colOff>
      <xdr:row>28</xdr:row>
      <xdr:rowOff>95250</xdr:rowOff>
    </xdr:from>
    <xdr:to>
      <xdr:col>15</xdr:col>
      <xdr:colOff>628650</xdr:colOff>
      <xdr:row>29</xdr:row>
      <xdr:rowOff>38100</xdr:rowOff>
    </xdr:to>
    <xdr:sp macro="" textlink="">
      <xdr:nvSpPr>
        <xdr:cNvPr id="68" name="Rectángulo: esquinas redondeadas 67">
          <a:extLst>
            <a:ext uri="{FF2B5EF4-FFF2-40B4-BE49-F238E27FC236}">
              <a16:creationId xmlns:a16="http://schemas.microsoft.com/office/drawing/2014/main" id="{260BCDBF-EC56-488E-BF23-58E7BDC3FCED}"/>
            </a:ext>
          </a:extLst>
        </xdr:cNvPr>
        <xdr:cNvSpPr/>
      </xdr:nvSpPr>
      <xdr:spPr>
        <a:xfrm>
          <a:off x="12639675" y="466725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28575</xdr:colOff>
      <xdr:row>28</xdr:row>
      <xdr:rowOff>76200</xdr:rowOff>
    </xdr:from>
    <xdr:to>
      <xdr:col>16</xdr:col>
      <xdr:colOff>257175</xdr:colOff>
      <xdr:row>29</xdr:row>
      <xdr:rowOff>19050</xdr:rowOff>
    </xdr:to>
    <xdr:sp macro="" textlink="">
      <xdr:nvSpPr>
        <xdr:cNvPr id="69" name="Rectángulo: esquinas redondeadas 68">
          <a:extLst>
            <a:ext uri="{FF2B5EF4-FFF2-40B4-BE49-F238E27FC236}">
              <a16:creationId xmlns:a16="http://schemas.microsoft.com/office/drawing/2014/main" id="{1A7658FA-3992-48BA-A7B3-FFBB5291BC1A}"/>
            </a:ext>
          </a:extLst>
        </xdr:cNvPr>
        <xdr:cNvSpPr/>
      </xdr:nvSpPr>
      <xdr:spPr>
        <a:xfrm>
          <a:off x="13030200" y="46482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371475</xdr:colOff>
      <xdr:row>28</xdr:row>
      <xdr:rowOff>76200</xdr:rowOff>
    </xdr:from>
    <xdr:to>
      <xdr:col>16</xdr:col>
      <xdr:colOff>600075</xdr:colOff>
      <xdr:row>29</xdr:row>
      <xdr:rowOff>19050</xdr:rowOff>
    </xdr:to>
    <xdr:sp macro="" textlink="">
      <xdr:nvSpPr>
        <xdr:cNvPr id="70" name="Rectángulo: esquinas redondeadas 69">
          <a:extLst>
            <a:ext uri="{FF2B5EF4-FFF2-40B4-BE49-F238E27FC236}">
              <a16:creationId xmlns:a16="http://schemas.microsoft.com/office/drawing/2014/main" id="{9293F70C-B609-473B-B20C-412D5D1BD234}"/>
            </a:ext>
          </a:extLst>
        </xdr:cNvPr>
        <xdr:cNvSpPr/>
      </xdr:nvSpPr>
      <xdr:spPr>
        <a:xfrm>
          <a:off x="13373100" y="4648200"/>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17</xdr:col>
      <xdr:colOff>228600</xdr:colOff>
      <xdr:row>28</xdr:row>
      <xdr:rowOff>47625</xdr:rowOff>
    </xdr:from>
    <xdr:to>
      <xdr:col>17</xdr:col>
      <xdr:colOff>457200</xdr:colOff>
      <xdr:row>28</xdr:row>
      <xdr:rowOff>152400</xdr:rowOff>
    </xdr:to>
    <xdr:sp macro="" textlink="">
      <xdr:nvSpPr>
        <xdr:cNvPr id="71" name="Rectángulo: esquinas redondeadas 70">
          <a:extLst>
            <a:ext uri="{FF2B5EF4-FFF2-40B4-BE49-F238E27FC236}">
              <a16:creationId xmlns:a16="http://schemas.microsoft.com/office/drawing/2014/main" id="{2BC53889-CD3A-4F71-9F51-5423773CB8FE}"/>
            </a:ext>
          </a:extLst>
        </xdr:cNvPr>
        <xdr:cNvSpPr/>
      </xdr:nvSpPr>
      <xdr:spPr>
        <a:xfrm>
          <a:off x="13992225" y="46196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18</xdr:col>
      <xdr:colOff>238125</xdr:colOff>
      <xdr:row>28</xdr:row>
      <xdr:rowOff>47625</xdr:rowOff>
    </xdr:from>
    <xdr:to>
      <xdr:col>18</xdr:col>
      <xdr:colOff>466725</xdr:colOff>
      <xdr:row>28</xdr:row>
      <xdr:rowOff>152400</xdr:rowOff>
    </xdr:to>
    <xdr:sp macro="" textlink="">
      <xdr:nvSpPr>
        <xdr:cNvPr id="72" name="Rectángulo: esquinas redondeadas 71">
          <a:extLst>
            <a:ext uri="{FF2B5EF4-FFF2-40B4-BE49-F238E27FC236}">
              <a16:creationId xmlns:a16="http://schemas.microsoft.com/office/drawing/2014/main" id="{DB9D5374-EFD0-40B1-840C-D4AD661C79ED}"/>
            </a:ext>
          </a:extLst>
        </xdr:cNvPr>
        <xdr:cNvSpPr/>
      </xdr:nvSpPr>
      <xdr:spPr>
        <a:xfrm>
          <a:off x="14763750" y="4619625"/>
          <a:ext cx="228600" cy="104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57150</xdr:colOff>
      <xdr:row>13</xdr:row>
      <xdr:rowOff>85725</xdr:rowOff>
    </xdr:from>
    <xdr:to>
      <xdr:col>11</xdr:col>
      <xdr:colOff>47625</xdr:colOff>
      <xdr:row>13</xdr:row>
      <xdr:rowOff>95250</xdr:rowOff>
    </xdr:to>
    <xdr:cxnSp macro="">
      <xdr:nvCxnSpPr>
        <xdr:cNvPr id="3" name="Conector recto de flecha 2">
          <a:extLst>
            <a:ext uri="{FF2B5EF4-FFF2-40B4-BE49-F238E27FC236}">
              <a16:creationId xmlns:a16="http://schemas.microsoft.com/office/drawing/2014/main" id="{FEBE6B89-09E9-4DFE-9C2F-5EEA85836A2C}"/>
            </a:ext>
          </a:extLst>
        </xdr:cNvPr>
        <xdr:cNvCxnSpPr/>
      </xdr:nvCxnSpPr>
      <xdr:spPr>
        <a:xfrm flipV="1">
          <a:off x="6153150" y="2124075"/>
          <a:ext cx="2276475"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5</xdr:row>
      <xdr:rowOff>142875</xdr:rowOff>
    </xdr:from>
    <xdr:to>
      <xdr:col>12</xdr:col>
      <xdr:colOff>295275</xdr:colOff>
      <xdr:row>12</xdr:row>
      <xdr:rowOff>57150</xdr:rowOff>
    </xdr:to>
    <xdr:cxnSp macro="">
      <xdr:nvCxnSpPr>
        <xdr:cNvPr id="5" name="Conector recto de flecha 4">
          <a:extLst>
            <a:ext uri="{FF2B5EF4-FFF2-40B4-BE49-F238E27FC236}">
              <a16:creationId xmlns:a16="http://schemas.microsoft.com/office/drawing/2014/main" id="{C53C0389-122B-49BF-9FED-BABAD1FE509F}"/>
            </a:ext>
          </a:extLst>
        </xdr:cNvPr>
        <xdr:cNvCxnSpPr/>
      </xdr:nvCxnSpPr>
      <xdr:spPr>
        <a:xfrm flipH="1">
          <a:off x="8734425" y="952500"/>
          <a:ext cx="28575" cy="10572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23DCFEF-C450-4DCE-A70D-4A0CAC3C7F50}"/>
            </a:ext>
          </a:extLst>
        </xdr:cNvPr>
        <xdr:cNvSpPr/>
      </xdr:nvSpPr>
      <xdr:spPr bwMode="auto">
        <a:xfrm>
          <a:off x="4724400" y="27336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5FA9BBB-9208-474D-A2E1-D892C3CA81C5}"/>
            </a:ext>
          </a:extLst>
        </xdr:cNvPr>
        <xdr:cNvSpPr/>
      </xdr:nvSpPr>
      <xdr:spPr bwMode="auto">
        <a:xfrm>
          <a:off x="7772400" y="27336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4.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645665A-35D5-49B5-A469-6F7CA82918D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47FD5F3-093A-4A13-B175-230B2148B774}"/>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5.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1660ED1-7341-4131-B3B2-4A88E2E9B1CB}"/>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382AFCC-C955-44A9-9BF1-1B19DF1B4096}"/>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6.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D2ECD3-8D66-47C7-96B3-AF9DA427BCBA}"/>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A000246-4383-4628-B11C-2B9F2C386C30}"/>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7.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F149051-31DC-4ED9-8610-1ED162C713C5}"/>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6428526-FBB4-4D0F-9A2B-C099A73B89D9}"/>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8.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6C61B53-8CB0-4D59-9F5C-10BD9DF690EF}"/>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69524EE-D9C4-4AA7-8FC2-6E1A9CE833A2}"/>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19.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3376737-F4AE-4629-B574-05F417C9279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2FEF379-7DF7-49E5-8919-DA9CBE6D839F}"/>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0.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9CD0C9A-0848-41DF-B5F3-8E5DC83DFC8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4F506D8-8E19-428D-9C6A-3D2B234C305F}"/>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1.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EA4D79E-A11A-4772-9B94-6E9F3042A107}"/>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69F352D-E53E-414A-A23A-10FC116DECFC}"/>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2.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C849482-E5A3-4527-9EC8-B5380C71419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B96CA53-97C5-42F6-8120-1429829643C5}"/>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3.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AB30363-BDA3-4D44-BC89-69A43FA271C6}"/>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D636BCD-F327-4D2F-9289-B806616C2BFD}"/>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4.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0B85C84-6B8F-4088-8BD9-0811C8D6D3DB}"/>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797833-4FCE-4816-B0B3-DE9F9A19A18D}"/>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5.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A4C6E95-5AAD-4984-8796-031DA926604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E3C4D69-C199-4128-83EC-B46DA5C8F31E}"/>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6.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AE6782F-86B6-4AC1-A49D-324EC7118EB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86D373D-BA5E-4AFB-8582-051BD397CB0B}"/>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7.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AB74C6-6B36-4A01-BB26-77AE7674DE4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3C0B2F4-7211-4708-9FBD-832C5C7D748A}"/>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8.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D5D3E9E-508C-4493-A758-B669A25C210C}"/>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04EC929-7289-4E5B-80B6-0DBAC21A12E7}"/>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9.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2A383C4-EB9E-4589-804B-E25824D5DC9A}"/>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DF50FD4-D047-4171-A47F-F4E93C3D7C88}"/>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0.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057979C-C010-49A0-B186-A36F312BD30C}"/>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90EB134-275E-404B-A804-43B96E59EE6F}"/>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1.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8D644AE-2CF0-4648-A9CF-D3C726EEF944}"/>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EBF76D-B2FE-4D6F-8E28-95939FEF5DF3}"/>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2.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895256B-D5D1-4E8C-82A0-141B59DF781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02F7977-6E56-468B-9F41-A0FFDF87C075}"/>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3.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978DCA9-F0AD-4635-B67C-D339E0E2067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FD6363A-20CB-4877-B3F1-EC1AD489681C}"/>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4.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3954CAD-92B2-48F8-99A4-3AE5CA850DA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53D44D5-A33B-4239-BEF0-227C9581811B}"/>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5.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F5929AB-4EC0-4ACE-9E6A-47D162997318}"/>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0AB1C7D-96FD-4433-8D97-3FCD9F8390E8}"/>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6.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BD1688B-14EF-4221-99D1-59ADC947779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69255A8-458A-4C47-81D0-A8B997A78C3A}"/>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7.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3BAB911-269A-4E14-8CE2-68A88483042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9A0A1A7-8CCD-45E6-9391-2B7E2610B8FB}"/>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8.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4429625-32A4-4D1D-8B35-FB6C4C617DF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8E5D56D-8B28-4CDD-B643-D7BC5A956CA5}"/>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9.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CEF0D15-4FB5-483D-97B3-FD6EA1DC539A}"/>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2A73D53-B41B-4E0F-894B-A0F4E1FDC5E8}"/>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40.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4E81C32-9253-4315-A0BD-7939D4A1888F}"/>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CF1A8B3-7732-4B40-9F9E-1D65873F37F1}"/>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C:\Users\Juliana%20Ramos\Downloads\PRESUPUESTO%20JARDIN%20BUGANVILES%20GUADU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claudia/APU%20PLANEACION%20MUNICIPAL%20NEIVA/ing.%20CLAUDIA/PRESUPUESTO%20ANDEN%20CARRERA%204%20ENTRE%20CALLE%2021%20Y%20AV%20LA%20TOM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claudia/APU%20PLANEACION%20MUNICIPAL%20NEIVA/ing.%20CLAUDIA/Presupuesto%20%20+%20APU%20GRANJA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claudia/APU%20PLANEACION%20MUNICIPAL%20NEIVA/PRESUPUESTO%20ANDEN%20CARRERA%204%20ENTRE%20CALLE%2021%20Y%20AV%20LA%20TOM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Javier_or_compa/zulma/Fin/Anexos/PRESUPUESTOS-RE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OCUMENTACION%20ALCALDIA%20NEIVA%202011/AULA%20MULTI%20PERSONERIA%2017-ENE-2011/Presupuesto%20Auditorio%20Personeri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ING%20HECTOR%20BUITRAGO/Dropbox/Director%20EPN/2017/Proyectos/OCAD%20Dptal/1.PRESUPUESTO%20AGUAS%20RESIDUALES%20CARRERA%207%20ENTRE%20AV.%20LA%20%20TOMA%20Y%20%20%20CALLE%201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Lenovo/Desktop/Documetos%20Alcaldia%20%202025/ejecucion/Informes/Julio%202025/Planeacion%20Presupuesto/corregido%20presupuesto/PRESUPUESTO%20MEJORAMIENTO%20ALCALDIA%20AJUSTE%20II.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Usuario/Dropbox/DOCUMENTOS/JOHAN/NEIVA/PROYECTOS/PARQUE%20LIZBURG/PRESUPUESTO%20PARQUE%20LIZBURT%20-%20JOHAN.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98B83404/INF%20NOV-DIC_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rincipal/cund%20grupo%201/INFORMES%20TRIMESTRAL/INFORME%20FINAL/DIC-05-FEB-0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rincipal/cundgrupo1/invmeta/INFORMES/infabr9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0C67B275/APU.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A:\Mis%20documentos\Advial-Jul-01-jul-03\formatos\FORMATOS%20UTILES\APU.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DanielForero/Downloads/Analisis%20Unitarios%20%20lactanci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A:\WINDOWS\TEMP\TD_0025.DIR\NOV-%20DIC-2002\INF%20NOV-DIC_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PC/Downloads/GAC-AL-FR-15%20PRESUPUESTO%20BARRIO%20SANTA%20ISABEL%20CARRERA%2020A.-V2xlsx.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JULIO/Datos%20(D)/JMD/La%20plata/LA%20UNION%20Y%20EL%20CARMEN/PRESUPUES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G\D\FIPP\PROGRAMACION%20DE%20OB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ACO/Doc.%20ASPIRE/Mis%20documentos/INF.BIMENSUAL/INFORME%20BIMENSUAL%20JUL-AGO-20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PRESUPUESTO%20OBRA.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PRESUPUESTO%20FIN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Alirio/AppData/Local/Microsoft/Windows/Temporary%20Internet%20Files/Low/Content.IE5/FBW00E03/2010%20APU%20ALCANTARILLADO.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G\Users\Administrador\Downloads\APUS%202014%20INFRAESTRUCTUR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Users\JUAN%20CARLOS%20VASQUEZ\Futuro%20Construcciones%20Ltda\COPIA%20JUAN%20CARLOS\Copia%2021julio2008\Futuro\Contratos\Minuto%20de%20Dios\Analisis%20proyecto%20Minuto%20de%20Dios%20Sucre2.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G\D\JOHAN\Documents\Documents\DOCUMENTOS%20JOHAN\DISE&#209;OS%20TELLO%20-%20AULAS\PRES.%20RESTAURANTE%20C30-%20MAYO%206%20DE%20201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Milton/mateguadua/mano%20de%20obra%20y%20varios%20Mateguadu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G\Users\FAIBER%20SANDOVAL\Desktop\Daniel\calle%204%20plaza%20de%20san%20pedro\JORGE\ing\PRESUPUESTO%20TARQUI\VIVIENDA%20DE%20INTERES%20SOCI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G\Users\FAIBER%20SANDOVAL\Desktop\JULIO\Datos%20(D)\JMD\La%20plata\LA%20UNION%20Y%20EL%20CARMEN\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88445E0F/Compaq_Propietari"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G/Users/JULIAN/Downloads/JULIO/Datos%20(D)/JMD/La%20plata/LA%20UNION%20Y%20EL%20CARMEN/PRESUPUEST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D:\D\Cortes\Cortes%20Aldemar%20Aguirre%20Control%20Corte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diegorozo/Downloads/CIMENTACION%20ACEROS%20Y%20CCTOS.%20ultim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ACO/Doc.%20ASPIRE/ADMONVIAL%20H-V-05/PRESUPUESTOS/sector%203.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Users\JULIAN\Downloads\Daniel\calle%204%20plaza%20de%20san%20pedro\JORGE\ing\PRESUPUESTO%20TARQUI\VIVIENDA%20DE%20INTERES%20SOCIAL.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F8FAFD8B/presu%20mjq%20cd%2049%20dic%202004.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Users/Lenovo/Desktop/Documetos%20Alcaldia%20%202025/ejecucion/Informes/Junio%202025/Planeacion%20Presupuesto/PRESUPUESTO%20MEJORAMIENTO%20ALCALDIA%20AJUSTE%20II.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Users/Lenovo/Desktop/Documetos%20Alcaldia%20%202025/ejecucion/Presupuestos/Sala%20Lactancia/Analisis%20Unitarios%20%20lactancia.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Daniel/calle%204%20plaza%20de%20san%20pedro/JORGE/ing/PRESUPUESTO%20TARQUI/VIVIENDA%20DE%20INTERES%20SOCIA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G\E\APUS%202014%20ELEC%20INFRAESTRUCTURA.xls" TargetMode="External"/></Relationships>
</file>

<file path=xl/externalLinks/_rels/externalLink13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3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ACBA6196/PRESUPUESTO_Jardin_Social_-_ICBF,_COMFACA_Modificado_Completo_FIN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ANTIDADES/6549F95E/SCV-060-Base-CAF-Sisga-Guateque.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4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ANTIDADES/9C3A5F98/PRESUPUESTO%20COLEGIO%20CARTAGENA%20-%20borrador%201%20col.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D:\AMV%20GRUPO2-05\presupuestos\ajuste%20presupuestos\$%20PR20%20al%20PR23.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A:\RCA1A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8048FBA6/accidentes%20le%20NOV-02-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Users/ACER/Documents/Futuro%20Construcciones%20Ltda/Certificaciones%20de%20obras/Certificaciones%20Obras%20Futuro/Certificaciones%20Garzon/Contrato%20Garzon/Cerramiento/Documentos%20de%20la%20Propuesta/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 val="APU"/>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Base de Datos"/>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RESISTENCIA_"/>
      <sheetName val="Memorias"/>
      <sheetName val="CANOBRA"/>
      <sheetName val="INCREMENTOS"/>
      <sheetName val="LISTMATE"/>
      <sheetName val="MATERIALES"/>
      <sheetName val="CONSTANTES"/>
      <sheetName val="LISTAS"/>
      <sheetName val="CONSTANTES_"/>
      <sheetName val="AMOBLAMINETO"/>
      <sheetName val="LISTA"/>
      <sheetName val="Patrimonio neto personal"/>
      <sheetName val="Cálculos"/>
      <sheetName val="Paral. 1"/>
      <sheetName val="Paral. 2"/>
      <sheetName val="Paral. 3"/>
      <sheetName val="Paral.4"/>
      <sheetName val="sap"/>
      <sheetName val="P2"/>
      <sheetName val="P1"/>
      <sheetName val="31-05-18"/>
      <sheetName val="F-7857-308"/>
      <sheetName val="Equipo Menor"/>
      <sheetName val="ALQUILADO F-7857-308 "/>
      <sheetName val="Real Para tarifas"/>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㰰⌀㈀㰮⌀䰀଒v頀"/>
      <sheetName val="&quot;PAGA&quot;"/>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Datos_CO"/>
      <sheetName val="CCONC"/>
      <sheetName val="ACTA PROVEEDORES"/>
      <sheetName val="ACTA INICIO"/>
      <sheetName val="ACTA PARCIAL"/>
      <sheetName val="ACTA TERMINACION"/>
      <sheetName val="Skid Lifting Lug"/>
      <sheetName val="CABLE CONTROL"/>
      <sheetName val="PSM Monthly"/>
      <sheetName val="BQMPALOC"/>
      <sheetName val="ó&gt;????j0$?#???j_$?#???LÓu????"/>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CORTE DE OBRA N° 1"/>
      <sheetName val="memoria"/>
      <sheetName val="memoria 1"/>
      <sheetName val="EMPRESAS"/>
      <sheetName val="BCE-ENERO-2004"/>
      <sheetName val="API9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Programacion"/>
      <sheetName val="REAJUSTESACTA1PROVI"/>
      <sheetName val="RELACION DE PRECIOS"/>
      <sheetName val="ACTA 5"/>
      <sheetName val="MODIF. 2"/>
      <sheetName val="MODIF. 3"/>
      <sheetName val="cant"/>
      <sheetName val="par mar19"/>
      <sheetName val="par"/>
      <sheetName val="ó&gt;_x0001__"/>
      <sheetName val="resum96"/>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refreshError="1"/>
      <sheetData sheetId="754" refreshError="1"/>
      <sheetData sheetId="755" refreshError="1"/>
      <sheetData sheetId="756"/>
      <sheetData sheetId="757"/>
      <sheetData sheetId="758"/>
      <sheetData sheetId="759"/>
      <sheetData sheetId="760"/>
      <sheetData sheetId="76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efreshError="1"/>
      <sheetData sheetId="1696" refreshError="1"/>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refreshError="1"/>
      <sheetData sheetId="2924"/>
      <sheetData sheetId="2925" refreshError="1"/>
      <sheetData sheetId="2926" refreshError="1"/>
      <sheetData sheetId="2927"/>
      <sheetData sheetId="2928" refreshError="1"/>
      <sheetData sheetId="2929" refreshError="1"/>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sheetData sheetId="5512"/>
      <sheetData sheetId="5513"/>
      <sheetData sheetId="5514" refreshError="1"/>
      <sheetData sheetId="5515" refreshError="1"/>
      <sheetData sheetId="5516" refreshError="1"/>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refreshError="1"/>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refreshError="1"/>
      <sheetData sheetId="5585" refreshError="1"/>
      <sheetData sheetId="5586" refreshError="1"/>
      <sheetData sheetId="5587"/>
      <sheetData sheetId="5588"/>
      <sheetData sheetId="5589"/>
      <sheetData sheetId="5590"/>
      <sheetData sheetId="5591"/>
      <sheetData sheetId="5592" refreshError="1"/>
      <sheetData sheetId="5593"/>
      <sheetData sheetId="5594" refreshError="1"/>
      <sheetData sheetId="5595" refreshError="1"/>
      <sheetData sheetId="5596"/>
      <sheetData sheetId="5597"/>
      <sheetData sheetId="5598"/>
      <sheetData sheetId="5599"/>
      <sheetData sheetId="5600"/>
      <sheetData sheetId="5601"/>
      <sheetData sheetId="5602"/>
      <sheetData sheetId="5603" refreshError="1"/>
      <sheetData sheetId="5604" refreshError="1"/>
      <sheetData sheetId="5605" refreshError="1"/>
      <sheetData sheetId="5606" refreshError="1"/>
      <sheetData sheetId="5607" refreshError="1"/>
      <sheetData sheetId="5608" refreshError="1"/>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Coordenadas"/>
      <sheetName val="0."/>
      <sheetName val="ENE"/>
      <sheetName val="FEB"/>
      <sheetName val="MAR"/>
      <sheetName val="\Users\JoseGabriel\Downloads\Ví"/>
      <sheetName val="\Users\JoseGabriel\Documents\Mi"/>
      <sheetName val="OCTUBRE"/>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acta N°5"/>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PRESUPUESTO OFICIAL"/>
      <sheetName val="INDICMICROEMP"/>
      <sheetName val="[aCCIDENTES DE 1995 - 1996.xls]"/>
      <sheetName val="Datos Básico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2">
          <cell r="A2" t="str">
            <v>(ºF)</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ow r="2">
          <cell r="A2" t="str">
            <v>ACTA No</v>
          </cell>
        </row>
      </sheetData>
      <sheetData sheetId="593"/>
      <sheetData sheetId="594"/>
      <sheetData sheetId="595"/>
      <sheetData sheetId="596"/>
      <sheetData sheetId="597"/>
      <sheetData sheetId="598"/>
      <sheetData sheetId="599"/>
      <sheetData sheetId="600">
        <row r="168">
          <cell r="D168">
            <v>10046</v>
          </cell>
        </row>
      </sheetData>
      <sheetData sheetId="601">
        <row r="168">
          <cell r="D168">
            <v>10046</v>
          </cell>
        </row>
      </sheetData>
      <sheetData sheetId="602"/>
      <sheetData sheetId="603">
        <row r="1">
          <cell r="A1" t="str">
            <v>ABRAZADERA DE SALIDA TIPO 1</v>
          </cell>
        </row>
      </sheetData>
      <sheetData sheetId="604"/>
      <sheetData sheetId="605"/>
      <sheetData sheetId="606"/>
      <sheetData sheetId="607"/>
      <sheetData sheetId="608">
        <row r="33">
          <cell r="C33">
            <v>0.77967625899280601</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ow r="5">
          <cell r="E5" t="str">
            <v>CANTIDAD</v>
          </cell>
        </row>
      </sheetData>
      <sheetData sheetId="628">
        <row r="5">
          <cell r="E5" t="str">
            <v>CANTIDAD</v>
          </cell>
        </row>
      </sheetData>
      <sheetData sheetId="629"/>
      <sheetData sheetId="630"/>
      <sheetData sheetId="631"/>
      <sheetData sheetId="632"/>
      <sheetData sheetId="633"/>
      <sheetData sheetId="634">
        <row r="33">
          <cell r="C33">
            <v>0.77967625899280601</v>
          </cell>
        </row>
      </sheetData>
      <sheetData sheetId="635">
        <row r="1">
          <cell r="A1" t="str">
            <v>ABRAZADERA DE SALIDA TIPO 1</v>
          </cell>
        </row>
      </sheetData>
      <sheetData sheetId="636"/>
      <sheetData sheetId="637"/>
      <sheetData sheetId="638"/>
      <sheetData sheetId="639"/>
      <sheetData sheetId="640"/>
      <sheetData sheetId="641"/>
      <sheetData sheetId="642">
        <row r="1">
          <cell r="B1" t="str">
            <v>CTO-102-2002</v>
          </cell>
        </row>
      </sheetData>
      <sheetData sheetId="643"/>
      <sheetData sheetId="644"/>
      <sheetData sheetId="645"/>
      <sheetData sheetId="646">
        <row r="50">
          <cell r="H50">
            <v>971</v>
          </cell>
        </row>
      </sheetData>
      <sheetData sheetId="647">
        <row r="50">
          <cell r="H50">
            <v>1192</v>
          </cell>
        </row>
      </sheetData>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sheetData sheetId="738" refreshError="1"/>
      <sheetData sheetId="739"/>
      <sheetData sheetId="740">
        <row r="3">
          <cell r="A3">
            <v>1</v>
          </cell>
        </row>
      </sheetData>
      <sheetData sheetId="741"/>
      <sheetData sheetId="742"/>
      <sheetData sheetId="743"/>
      <sheetData sheetId="744"/>
      <sheetData sheetId="745"/>
      <sheetData sheetId="746"/>
      <sheetData sheetId="747">
        <row r="1">
          <cell r="A1" t="str">
            <v>LISTADO DE INSUMOS GENERAL</v>
          </cell>
        </row>
      </sheetData>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ow r="1">
          <cell r="A1" t="str">
            <v>INSTITUTO NACIONAL DE VIAS</v>
          </cell>
        </row>
      </sheetData>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ow r="52">
          <cell r="B52" t="str">
            <v>ANTICIPO</v>
          </cell>
        </row>
      </sheetData>
      <sheetData sheetId="965"/>
      <sheetData sheetId="966"/>
      <sheetData sheetId="967"/>
      <sheetData sheetId="968"/>
      <sheetData sheetId="969"/>
      <sheetData sheetId="970"/>
      <sheetData sheetId="971"/>
      <sheetData sheetId="972"/>
      <sheetData sheetId="973"/>
      <sheetData sheetId="974"/>
      <sheetData sheetId="975"/>
      <sheetData sheetId="976">
        <row r="1">
          <cell r="A1" t="str">
            <v>ITEM</v>
          </cell>
        </row>
      </sheetData>
      <sheetData sheetId="977">
        <row r="1">
          <cell r="A1" t="str">
            <v>EQUIPO</v>
          </cell>
        </row>
      </sheetData>
      <sheetData sheetId="978">
        <row r="1">
          <cell r="A1" t="str">
            <v>ADMINISTRACION</v>
          </cell>
        </row>
      </sheetData>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ow r="1">
          <cell r="A1" t="str">
            <v>ITEM</v>
          </cell>
        </row>
      </sheetData>
      <sheetData sheetId="998">
        <row r="1">
          <cell r="A1" t="str">
            <v>EQUIPO</v>
          </cell>
        </row>
      </sheetData>
      <sheetData sheetId="999">
        <row r="1">
          <cell r="A1" t="str">
            <v>ADMINISTRACION</v>
          </cell>
        </row>
      </sheetData>
      <sheetData sheetId="1000"/>
      <sheetData sheetId="1001"/>
      <sheetData sheetId="1002"/>
      <sheetData sheetId="1003"/>
      <sheetData sheetId="1004"/>
      <sheetData sheetId="1005"/>
      <sheetData sheetId="1006">
        <row r="1">
          <cell r="A1" t="str">
            <v>ITEM</v>
          </cell>
        </row>
      </sheetData>
      <sheetData sheetId="1007">
        <row r="1">
          <cell r="A1" t="str">
            <v>EQUIPO</v>
          </cell>
        </row>
      </sheetData>
      <sheetData sheetId="1008">
        <row r="1">
          <cell r="A1" t="str">
            <v>ADMINISTRACION</v>
          </cell>
        </row>
      </sheetData>
      <sheetData sheetId="1009"/>
      <sheetData sheetId="1010"/>
      <sheetData sheetId="1011"/>
      <sheetData sheetId="1012"/>
      <sheetData sheetId="1013"/>
      <sheetData sheetId="1014"/>
      <sheetData sheetId="1015"/>
      <sheetData sheetId="1016"/>
      <sheetData sheetId="1017"/>
      <sheetData sheetId="1018">
        <row r="1">
          <cell r="A1" t="str">
            <v>ITEM</v>
          </cell>
        </row>
      </sheetData>
      <sheetData sheetId="1019">
        <row r="1">
          <cell r="A1" t="str">
            <v>EQUIPO</v>
          </cell>
        </row>
      </sheetData>
      <sheetData sheetId="1020">
        <row r="1">
          <cell r="A1" t="str">
            <v>ADMINISTRACION</v>
          </cell>
        </row>
      </sheetData>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34"/>
      <sheetData sheetId="1035"/>
      <sheetData sheetId="1036"/>
      <sheetData sheetId="1037"/>
      <sheetData sheetId="1038">
        <row r="2">
          <cell r="A2" t="str">
            <v>HOSPITAL HERNANDO MONCALEANO PERDOMO ETAPA 1</v>
          </cell>
        </row>
      </sheetData>
      <sheetData sheetId="1039"/>
      <sheetData sheetId="1040">
        <row r="2">
          <cell r="A2" t="str">
            <v>HOSPITAL HERNANDO MONCALEANO PERDOMO ETAPA 2 A</v>
          </cell>
        </row>
      </sheetData>
      <sheetData sheetId="1041">
        <row r="2">
          <cell r="A2" t="str">
            <v>HOSPITAL HERNANDO MONCALEANO PERDOMO ETAPA 2B</v>
          </cell>
        </row>
      </sheetData>
      <sheetData sheetId="1042"/>
      <sheetData sheetId="1043"/>
      <sheetData sheetId="1044" refreshError="1"/>
      <sheetData sheetId="1045"/>
      <sheetData sheetId="1046"/>
      <sheetData sheetId="1047"/>
      <sheetData sheetId="1048"/>
      <sheetData sheetId="1049" refreshError="1"/>
      <sheetData sheetId="1050"/>
      <sheetData sheetId="1051"/>
      <sheetData sheetId="1052"/>
      <sheetData sheetId="10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row r="1">
          <cell r="A1" t="str">
            <v>INSTITUTO NACIONAL DE VIAS</v>
          </cell>
        </row>
      </sheetData>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ow r="5">
          <cell r="E5" t="str">
            <v>CANTIDAD</v>
          </cell>
        </row>
      </sheetData>
      <sheetData sheetId="1241" refreshError="1"/>
      <sheetData sheetId="1242">
        <row r="5">
          <cell r="E5" t="str">
            <v>CANTIDAD</v>
          </cell>
        </row>
      </sheetData>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ow r="1">
          <cell r="A1" t="str">
            <v>INSTITUTO NACIONAL DE VIAS</v>
          </cell>
        </row>
      </sheetData>
      <sheetData sheetId="1277"/>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ow r="1">
          <cell r="A1" t="str">
            <v>INSTITUTO NACIONAL DE VIAS</v>
          </cell>
        </row>
      </sheetData>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row r="5">
          <cell r="E5" t="str">
            <v>CANTIDAD</v>
          </cell>
        </row>
      </sheetData>
      <sheetData sheetId="1350">
        <row r="5">
          <cell r="E5" t="str">
            <v>CANTIDAD</v>
          </cell>
        </row>
      </sheetData>
      <sheetData sheetId="1351">
        <row r="5">
          <cell r="E5" t="str">
            <v>CANTIDAD</v>
          </cell>
        </row>
      </sheetData>
      <sheetData sheetId="1352">
        <row r="5">
          <cell r="E5" t="str">
            <v>CANTIDAD</v>
          </cell>
        </row>
      </sheetData>
      <sheetData sheetId="1353">
        <row r="5">
          <cell r="E5" t="str">
            <v>CANTIDAD</v>
          </cell>
        </row>
      </sheetData>
      <sheetData sheetId="1354">
        <row r="5">
          <cell r="E5" t="str">
            <v>CANTIDAD</v>
          </cell>
        </row>
      </sheetData>
      <sheetData sheetId="1355">
        <row r="5">
          <cell r="E5" t="str">
            <v>CANTIDAD</v>
          </cell>
        </row>
      </sheetData>
      <sheetData sheetId="1356">
        <row r="5">
          <cell r="E5" t="str">
            <v>CANTIDAD</v>
          </cell>
        </row>
      </sheetData>
      <sheetData sheetId="1357"/>
      <sheetData sheetId="1358"/>
      <sheetData sheetId="1359"/>
      <sheetData sheetId="1360"/>
      <sheetData sheetId="1361"/>
      <sheetData sheetId="1362"/>
      <sheetData sheetId="1363"/>
      <sheetData sheetId="1364"/>
      <sheetData sheetId="1365"/>
      <sheetData sheetId="1366">
        <row r="1">
          <cell r="A1" t="str">
            <v>INSTITUTO NACIONAL DE VIAS</v>
          </cell>
        </row>
      </sheetData>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sheetData sheetId="1896"/>
      <sheetData sheetId="1897"/>
      <sheetData sheetId="1898"/>
      <sheetData sheetId="1899"/>
      <sheetData sheetId="1900"/>
      <sheetData sheetId="1901"/>
      <sheetData sheetId="1902"/>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row r="8">
          <cell r="A8">
            <v>2.1</v>
          </cell>
        </row>
      </sheetData>
      <sheetData sheetId="2027">
        <row r="2">
          <cell r="A2" t="str">
            <v>CODIGO</v>
          </cell>
        </row>
      </sheetData>
      <sheetData sheetId="2028">
        <row r="7">
          <cell r="B7">
            <v>1</v>
          </cell>
        </row>
      </sheetData>
      <sheetData sheetId="2029">
        <row r="33">
          <cell r="G33">
            <v>0.59504299999999999</v>
          </cell>
        </row>
      </sheetData>
      <sheetData sheetId="2030"/>
      <sheetData sheetId="2031"/>
      <sheetData sheetId="2032"/>
      <sheetData sheetId="2033"/>
      <sheetData sheetId="2034">
        <row r="3">
          <cell r="A3">
            <v>1</v>
          </cell>
        </row>
      </sheetData>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row r="3">
          <cell r="A3">
            <v>1</v>
          </cell>
        </row>
      </sheetData>
      <sheetData sheetId="2738"/>
      <sheetData sheetId="2739"/>
      <sheetData sheetId="2740"/>
      <sheetData sheetId="2741"/>
      <sheetData sheetId="2742"/>
      <sheetData sheetId="2743"/>
      <sheetData sheetId="2744">
        <row r="1">
          <cell r="A1" t="str">
            <v>LISTADO DE INSUMOS GENERAL</v>
          </cell>
        </row>
      </sheetData>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row r="8">
          <cell r="A8">
            <v>2.1</v>
          </cell>
        </row>
      </sheetData>
      <sheetData sheetId="2768">
        <row r="8">
          <cell r="A8">
            <v>3.1</v>
          </cell>
        </row>
      </sheetData>
      <sheetData sheetId="2769"/>
      <sheetData sheetId="2770"/>
      <sheetData sheetId="2771">
        <row r="8">
          <cell r="A8">
            <v>2.1</v>
          </cell>
        </row>
      </sheetData>
      <sheetData sheetId="2772">
        <row r="8">
          <cell r="A8">
            <v>3.1</v>
          </cell>
        </row>
      </sheetData>
      <sheetData sheetId="2773"/>
      <sheetData sheetId="2774">
        <row r="3">
          <cell r="A3">
            <v>1</v>
          </cell>
        </row>
      </sheetData>
      <sheetData sheetId="2775"/>
      <sheetData sheetId="2776"/>
      <sheetData sheetId="2777"/>
      <sheetData sheetId="2778">
        <row r="3">
          <cell r="A3">
            <v>1</v>
          </cell>
        </row>
      </sheetData>
      <sheetData sheetId="2779"/>
      <sheetData sheetId="2780"/>
      <sheetData sheetId="2781">
        <row r="1">
          <cell r="A1" t="str">
            <v>LISTADO DE INSUMOS GENERAL</v>
          </cell>
        </row>
      </sheetData>
      <sheetData sheetId="2782"/>
      <sheetData sheetId="2783"/>
      <sheetData sheetId="2784"/>
      <sheetData sheetId="2785">
        <row r="1">
          <cell r="A1" t="str">
            <v>LISTADO DE INSUMOS GENERAL</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row r="8">
          <cell r="A8">
            <v>2.1</v>
          </cell>
        </row>
      </sheetData>
      <sheetData sheetId="2802">
        <row r="8">
          <cell r="A8">
            <v>3.1</v>
          </cell>
        </row>
      </sheetData>
      <sheetData sheetId="2803"/>
      <sheetData sheetId="2804"/>
      <sheetData sheetId="2805"/>
      <sheetData sheetId="2806"/>
      <sheetData sheetId="2807"/>
      <sheetData sheetId="2808">
        <row r="3">
          <cell r="A3">
            <v>1</v>
          </cell>
        </row>
      </sheetData>
      <sheetData sheetId="2809"/>
      <sheetData sheetId="2810"/>
      <sheetData sheetId="2811"/>
      <sheetData sheetId="2812"/>
      <sheetData sheetId="2813"/>
      <sheetData sheetId="2814" refreshError="1"/>
      <sheetData sheetId="2815">
        <row r="1">
          <cell r="A1" t="str">
            <v>LISTADO DE INSUMOS GENERAL</v>
          </cell>
        </row>
      </sheetData>
      <sheetData sheetId="2816" refreshError="1"/>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efreshError="1"/>
      <sheetData sheetId="3027"/>
      <sheetData sheetId="3028"/>
      <sheetData sheetId="3029" refreshError="1"/>
      <sheetData sheetId="3030" refreshError="1"/>
      <sheetData sheetId="3031" refreshError="1"/>
      <sheetData sheetId="3032" refreshError="1"/>
      <sheetData sheetId="3033"/>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sheetData sheetId="3081"/>
      <sheetData sheetId="3082"/>
      <sheetData sheetId="3083"/>
      <sheetData sheetId="3084"/>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ow r="4">
          <cell r="C4" t="str">
            <v>INTERVENTORIA TECNICO ADMINISTRATIVA PARA LA CONSTRUCCION, INSTALACION DE EQUIPOS, PRUEBAS Y PUESTA EN MARCHA DEL SISTEMA DE SECTORIZACION DEL OLEODUCTO TRANSANDINO.</v>
          </cell>
        </row>
      </sheetData>
      <sheetData sheetId="3099"/>
      <sheetData sheetId="3100"/>
      <sheetData sheetId="3101"/>
      <sheetData sheetId="3102"/>
      <sheetData sheetId="3103"/>
      <sheetData sheetId="3104">
        <row r="34">
          <cell r="E34">
            <v>38196</v>
          </cell>
        </row>
      </sheetData>
      <sheetData sheetId="3105"/>
      <sheetData sheetId="3106"/>
      <sheetData sheetId="3107" refreshError="1"/>
      <sheetData sheetId="3108" refreshError="1"/>
      <sheetData sheetId="3109" refreshError="1"/>
      <sheetData sheetId="3110" refreshError="1"/>
      <sheetData sheetId="3111">
        <row r="4">
          <cell r="E4" t="str">
            <v>GUPCO</v>
          </cell>
        </row>
      </sheetData>
      <sheetData sheetId="3112"/>
      <sheetData sheetId="3113"/>
      <sheetData sheetId="3114"/>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ow r="6">
          <cell r="A6" t="str">
            <v>CO-A1</v>
          </cell>
        </row>
      </sheetData>
      <sheetData sheetId="3143"/>
      <sheetData sheetId="3144">
        <row r="6">
          <cell r="A6" t="str">
            <v>CO-A1</v>
          </cell>
        </row>
      </sheetData>
      <sheetData sheetId="3145">
        <row r="6">
          <cell r="A6" t="str">
            <v>CO-A1</v>
          </cell>
        </row>
      </sheetData>
      <sheetData sheetId="3146" refreshError="1"/>
      <sheetData sheetId="3147"/>
      <sheetData sheetId="3148">
        <row r="4">
          <cell r="E4" t="str">
            <v>GUPCO</v>
          </cell>
        </row>
      </sheetData>
      <sheetData sheetId="3149"/>
      <sheetData sheetId="3150">
        <row r="4">
          <cell r="E4" t="str">
            <v>GUPCO</v>
          </cell>
        </row>
      </sheetData>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refreshError="1"/>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ow r="2">
          <cell r="A2" t="str">
            <v>(ºF)</v>
          </cell>
        </row>
      </sheetData>
      <sheetData sheetId="3178" refreshError="1"/>
      <sheetData sheetId="3179"/>
      <sheetData sheetId="3180" refreshError="1"/>
      <sheetData sheetId="3181"/>
      <sheetData sheetId="3182"/>
      <sheetData sheetId="3183"/>
      <sheetData sheetId="3184"/>
      <sheetData sheetId="3185"/>
      <sheetData sheetId="3186"/>
      <sheetData sheetId="3187"/>
      <sheetData sheetId="3188"/>
      <sheetData sheetId="3189"/>
      <sheetData sheetId="3190"/>
      <sheetData sheetId="3191" refreshError="1"/>
      <sheetData sheetId="3192"/>
      <sheetData sheetId="3193"/>
      <sheetData sheetId="3194"/>
      <sheetData sheetId="3195"/>
      <sheetData sheetId="3196" refreshError="1"/>
      <sheetData sheetId="3197" refreshError="1"/>
      <sheetData sheetId="3198" refreshError="1"/>
      <sheetData sheetId="3199"/>
      <sheetData sheetId="3200" refreshError="1"/>
      <sheetData sheetId="3201" refreshError="1"/>
      <sheetData sheetId="3202"/>
      <sheetData sheetId="3203"/>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4">
          <cell r="B4">
            <v>39886</v>
          </cell>
        </row>
      </sheetData>
      <sheetData sheetId="3246"/>
      <sheetData sheetId="3247"/>
      <sheetData sheetId="3248"/>
      <sheetData sheetId="324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sheetData sheetId="3269"/>
      <sheetData sheetId="3270"/>
      <sheetData sheetId="3271"/>
      <sheetData sheetId="3272"/>
      <sheetData sheetId="3273"/>
      <sheetData sheetId="3274"/>
      <sheetData sheetId="3275"/>
      <sheetData sheetId="3276"/>
      <sheetData sheetId="3277"/>
      <sheetData sheetId="3278"/>
      <sheetData sheetId="3279">
        <row r="4">
          <cell r="A4">
            <v>0</v>
          </cell>
        </row>
      </sheetData>
      <sheetData sheetId="3280"/>
      <sheetData sheetId="3281">
        <row r="3">
          <cell r="A3">
            <v>5.0999999999999996</v>
          </cell>
        </row>
      </sheetData>
      <sheetData sheetId="3282">
        <row r="4">
          <cell r="A4">
            <v>0</v>
          </cell>
        </row>
      </sheetData>
      <sheetData sheetId="3283">
        <row r="3">
          <cell r="A3">
            <v>5.0999999999999996</v>
          </cell>
        </row>
      </sheetData>
      <sheetData sheetId="3284" refreshError="1"/>
      <sheetData sheetId="3285"/>
      <sheetData sheetId="3286" refreshError="1"/>
      <sheetData sheetId="3287" refreshError="1"/>
      <sheetData sheetId="3288">
        <row r="1">
          <cell r="A1" t="str">
            <v>ADMINISTRACION</v>
          </cell>
        </row>
      </sheetData>
      <sheetData sheetId="3289"/>
      <sheetData sheetId="3290"/>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2">
          <cell r="A2" t="str">
            <v>(ºF)</v>
          </cell>
        </row>
      </sheetData>
      <sheetData sheetId="3342"/>
      <sheetData sheetId="3343">
        <row r="2">
          <cell r="A2" t="str">
            <v>(ºF)</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t="str">
            <v>HOSPITAL HERNANDO MONCALEANO PERDOMO ETAPA 1</v>
          </cell>
        </row>
      </sheetData>
      <sheetData sheetId="3383"/>
      <sheetData sheetId="3384">
        <row r="2">
          <cell r="A2" t="str">
            <v>HOSPITAL HERNANDO MONCALEANO PERDOMO ETAPA 2 A</v>
          </cell>
        </row>
      </sheetData>
      <sheetData sheetId="3385">
        <row r="2">
          <cell r="A2" t="str">
            <v>HOSPITAL HERNANDO MONCALEANO PERDOMO ETAPA 2B</v>
          </cell>
        </row>
      </sheetData>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ow r="15">
          <cell r="B15" t="str">
            <v>ROSY ARTEAGA ORTEGA</v>
          </cell>
        </row>
      </sheetData>
      <sheetData sheetId="3567">
        <row r="15">
          <cell r="B15" t="str">
            <v>ROSY ARTEAGA ORTEGA</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refreshError="1"/>
      <sheetData sheetId="3697" refreshError="1"/>
      <sheetData sheetId="3698"/>
      <sheetData sheetId="3699" refreshError="1"/>
      <sheetData sheetId="3700" refreshError="1"/>
      <sheetData sheetId="3701" refreshError="1"/>
      <sheetData sheetId="3702"/>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C1">
            <v>0.2</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sheetData sheetId="4126"/>
      <sheetData sheetId="4127"/>
      <sheetData sheetId="4128"/>
      <sheetData sheetId="4129" refreshError="1"/>
      <sheetData sheetId="4130" refreshError="1"/>
      <sheetData sheetId="4131" refreshError="1"/>
      <sheetData sheetId="4132" refreshError="1"/>
      <sheetData sheetId="4133"/>
      <sheetData sheetId="4134"/>
      <sheetData sheetId="4135"/>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row r="1">
          <cell r="A1" t="str">
            <v>ITEM</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row r="4">
          <cell r="E4" t="str">
            <v>GUPCO</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row r="6">
          <cell r="AB6">
            <v>40179</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row r="16">
          <cell r="A16" t="str">
            <v>ABONO 10-30-10</v>
          </cell>
        </row>
      </sheetData>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refreshError="1"/>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row r="1">
          <cell r="A1" t="str">
            <v>ITEM</v>
          </cell>
        </row>
      </sheetData>
      <sheetData sheetId="5103">
        <row r="1">
          <cell r="A1" t="str">
            <v>EQUIPO</v>
          </cell>
        </row>
      </sheetData>
      <sheetData sheetId="5104">
        <row r="1">
          <cell r="A1" t="str">
            <v>ADMINISTRACION</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refreshError="1"/>
      <sheetData sheetId="5127" refreshError="1"/>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efreshError="1"/>
      <sheetData sheetId="5179" refreshError="1"/>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sheetData sheetId="5284" refreshError="1"/>
      <sheetData sheetId="5285" refreshError="1"/>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row r="1">
          <cell r="A1" t="str">
            <v>INSTITUTO NACIONAL DE VIAS</v>
          </cell>
        </row>
      </sheetData>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sheetData sheetId="5507"/>
      <sheetData sheetId="5508"/>
      <sheetData sheetId="5509"/>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sheetData sheetId="5759"/>
      <sheetData sheetId="5760"/>
      <sheetData sheetId="5761"/>
      <sheetData sheetId="5762"/>
      <sheetData sheetId="5763"/>
      <sheetData sheetId="5764"/>
      <sheetData sheetId="5765"/>
      <sheetData sheetId="5766"/>
      <sheetData sheetId="5767"/>
      <sheetData sheetId="5768">
        <row r="4">
          <cell r="B4">
            <v>39886</v>
          </cell>
        </row>
      </sheetData>
      <sheetData sheetId="5769"/>
      <sheetData sheetId="5770"/>
      <sheetData sheetId="5771"/>
      <sheetData sheetId="5772"/>
      <sheetData sheetId="5773"/>
      <sheetData sheetId="5774"/>
      <sheetData sheetId="5775">
        <row r="4">
          <cell r="B4">
            <v>39886</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refreshError="1"/>
      <sheetData sheetId="6429" refreshError="1"/>
      <sheetData sheetId="6430" refreshError="1"/>
      <sheetData sheetId="6431" refreshError="1"/>
      <sheetData sheetId="6432" refreshError="1"/>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efreshError="1"/>
      <sheetData sheetId="6461"/>
      <sheetData sheetId="6462" refreshError="1"/>
      <sheetData sheetId="6463"/>
      <sheetData sheetId="6464">
        <row r="52">
          <cell r="B52" t="str">
            <v>ANTICIPO</v>
          </cell>
        </row>
      </sheetData>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ow r="46">
          <cell r="E46">
            <v>1</v>
          </cell>
        </row>
      </sheetData>
      <sheetData sheetId="6954" refreshError="1"/>
      <sheetData sheetId="6955" refreshError="1"/>
      <sheetData sheetId="6956" refreshError="1"/>
      <sheetData sheetId="6957" refreshError="1"/>
      <sheetData sheetId="6958" refreshError="1"/>
      <sheetData sheetId="6959"/>
      <sheetData sheetId="6960" refreshError="1"/>
      <sheetData sheetId="6961" refreshError="1"/>
      <sheetData sheetId="6962"/>
      <sheetData sheetId="6963"/>
      <sheetData sheetId="6964"/>
      <sheetData sheetId="6965"/>
      <sheetData sheetId="6966">
        <row r="33">
          <cell r="C33">
            <v>0.77967625899280601</v>
          </cell>
        </row>
      </sheetData>
      <sheetData sheetId="6967"/>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row r="1">
          <cell r="A1" t="str">
            <v>Name</v>
          </cell>
        </row>
      </sheetData>
      <sheetData sheetId="7199"/>
      <sheetData sheetId="7200"/>
      <sheetData sheetId="7201"/>
      <sheetData sheetId="7202"/>
      <sheetData sheetId="7203"/>
      <sheetData sheetId="7204"/>
      <sheetData sheetId="7205"/>
      <sheetData sheetId="7206"/>
      <sheetData sheetId="7207" refreshError="1"/>
      <sheetData sheetId="7208" refreshError="1"/>
      <sheetData sheetId="7209"/>
      <sheetData sheetId="7210" refreshError="1"/>
      <sheetData sheetId="7211" refreshError="1"/>
      <sheetData sheetId="7212" refreshError="1"/>
      <sheetData sheetId="7213" refreshError="1"/>
      <sheetData sheetId="7214"/>
      <sheetData sheetId="7215"/>
      <sheetData sheetId="7216">
        <row r="6">
          <cell r="A6" t="str">
            <v>CONTRATISTA:</v>
          </cell>
        </row>
      </sheetData>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refreshError="1"/>
      <sheetData sheetId="7229" refreshError="1"/>
      <sheetData sheetId="7230"/>
      <sheetData sheetId="7231"/>
      <sheetData sheetId="7232"/>
      <sheetData sheetId="7233"/>
      <sheetData sheetId="7234"/>
      <sheetData sheetId="7235"/>
      <sheetData sheetId="7236"/>
      <sheetData sheetId="7237">
        <row r="47">
          <cell r="H47">
            <v>17098.051632633331</v>
          </cell>
        </row>
      </sheetData>
      <sheetData sheetId="7238">
        <row r="47">
          <cell r="H47">
            <v>13407.454219619998</v>
          </cell>
        </row>
      </sheetData>
      <sheetData sheetId="7239">
        <row r="47">
          <cell r="H47">
            <v>13178.048204541665</v>
          </cell>
        </row>
      </sheetData>
      <sheetData sheetId="7240">
        <row r="47">
          <cell r="H47">
            <v>17098.051632633331</v>
          </cell>
        </row>
      </sheetData>
      <sheetData sheetId="7241">
        <row r="47">
          <cell r="H47">
            <v>13407.454219619998</v>
          </cell>
        </row>
      </sheetData>
      <sheetData sheetId="7242">
        <row r="47">
          <cell r="H47">
            <v>13178.048204541665</v>
          </cell>
        </row>
      </sheetData>
      <sheetData sheetId="7243">
        <row r="47">
          <cell r="H47">
            <v>19729.199486104168</v>
          </cell>
        </row>
      </sheetData>
      <sheetData sheetId="7244">
        <row r="47">
          <cell r="H47">
            <v>38405.002915416662</v>
          </cell>
        </row>
      </sheetData>
      <sheetData sheetId="7245">
        <row r="47">
          <cell r="H47">
            <v>41159.979021230996</v>
          </cell>
        </row>
      </sheetData>
      <sheetData sheetId="7246">
        <row r="47">
          <cell r="H47">
            <v>16020</v>
          </cell>
        </row>
      </sheetData>
      <sheetData sheetId="7247">
        <row r="47">
          <cell r="H47">
            <v>11675</v>
          </cell>
        </row>
      </sheetData>
      <sheetData sheetId="7248">
        <row r="47">
          <cell r="H47">
            <v>382683.1643235588</v>
          </cell>
        </row>
      </sheetData>
      <sheetData sheetId="7249">
        <row r="47">
          <cell r="H47">
            <v>27108.482479999999</v>
          </cell>
        </row>
      </sheetData>
      <sheetData sheetId="7250">
        <row r="47">
          <cell r="H47">
            <v>18945.0351992</v>
          </cell>
        </row>
      </sheetData>
      <sheetData sheetId="7251">
        <row r="47">
          <cell r="H47">
            <v>88016.225274879995</v>
          </cell>
        </row>
      </sheetData>
      <sheetData sheetId="7252">
        <row r="47">
          <cell r="H47">
            <v>11296.680928966078</v>
          </cell>
        </row>
      </sheetData>
      <sheetData sheetId="7253">
        <row r="47">
          <cell r="H47">
            <v>19660.483631249997</v>
          </cell>
        </row>
      </sheetData>
      <sheetData sheetId="7254">
        <row r="47">
          <cell r="H47">
            <v>19660.483631249997</v>
          </cell>
        </row>
      </sheetData>
      <sheetData sheetId="7255">
        <row r="47">
          <cell r="H47">
            <v>19660.483631249997</v>
          </cell>
        </row>
      </sheetData>
      <sheetData sheetId="7256">
        <row r="47">
          <cell r="H47">
            <v>39947.116768272004</v>
          </cell>
        </row>
      </sheetData>
      <sheetData sheetId="7257">
        <row r="47">
          <cell r="H47">
            <v>37450.421970255004</v>
          </cell>
        </row>
      </sheetData>
      <sheetData sheetId="7258">
        <row r="47">
          <cell r="H47">
            <v>5631.4338221939006</v>
          </cell>
        </row>
      </sheetData>
      <sheetData sheetId="7259">
        <row r="47">
          <cell r="H47">
            <v>29691.867138751997</v>
          </cell>
        </row>
      </sheetData>
      <sheetData sheetId="7260">
        <row r="47">
          <cell r="H47">
            <v>10601.359883464</v>
          </cell>
        </row>
      </sheetData>
      <sheetData sheetId="7261">
        <row r="47">
          <cell r="H47">
            <v>16440.07876665</v>
          </cell>
        </row>
      </sheetData>
      <sheetData sheetId="7262">
        <row r="47">
          <cell r="H47">
            <v>7502.6541280530009</v>
          </cell>
        </row>
      </sheetData>
      <sheetData sheetId="7263">
        <row r="47">
          <cell r="H47">
            <v>63269.394041350002</v>
          </cell>
        </row>
      </sheetData>
      <sheetData sheetId="7264">
        <row r="47">
          <cell r="H47">
            <v>38708.912732384997</v>
          </cell>
        </row>
      </sheetData>
      <sheetData sheetId="7265">
        <row r="47">
          <cell r="H47">
            <v>30140.654422727453</v>
          </cell>
        </row>
      </sheetData>
      <sheetData sheetId="7266">
        <row r="47">
          <cell r="H47">
            <v>39628.094655192057</v>
          </cell>
        </row>
      </sheetData>
      <sheetData sheetId="7267">
        <row r="47">
          <cell r="H47">
            <v>38729.542446049003</v>
          </cell>
        </row>
      </sheetData>
      <sheetData sheetId="7268">
        <row r="47">
          <cell r="H47">
            <v>7116.936965586</v>
          </cell>
        </row>
      </sheetData>
      <sheetData sheetId="7269">
        <row r="47">
          <cell r="H47">
            <v>9391.2743470000005</v>
          </cell>
        </row>
      </sheetData>
      <sheetData sheetId="7270">
        <row r="47">
          <cell r="H47">
            <v>8500.0189065630984</v>
          </cell>
        </row>
      </sheetData>
      <sheetData sheetId="7271">
        <row r="47">
          <cell r="H47">
            <v>32499.094423904498</v>
          </cell>
        </row>
      </sheetData>
      <sheetData sheetId="7272">
        <row r="47">
          <cell r="H47">
            <v>51817.028777055006</v>
          </cell>
        </row>
      </sheetData>
      <sheetData sheetId="7273">
        <row r="47">
          <cell r="H47">
            <v>55430.1575333</v>
          </cell>
        </row>
      </sheetData>
      <sheetData sheetId="7274">
        <row r="47">
          <cell r="H47">
            <v>25786.003498499998</v>
          </cell>
        </row>
      </sheetData>
      <sheetData sheetId="7275">
        <row r="47">
          <cell r="H47">
            <v>21993.806973733335</v>
          </cell>
        </row>
      </sheetData>
      <sheetData sheetId="7276"/>
      <sheetData sheetId="7277"/>
      <sheetData sheetId="7278"/>
      <sheetData sheetId="7279">
        <row r="47">
          <cell r="H47">
            <v>21941.348275</v>
          </cell>
        </row>
      </sheetData>
      <sheetData sheetId="7280">
        <row r="47">
          <cell r="H47">
            <v>576269.26239999989</v>
          </cell>
        </row>
      </sheetData>
      <sheetData sheetId="7281">
        <row r="48">
          <cell r="H48">
            <v>640370.66537874995</v>
          </cell>
        </row>
      </sheetData>
      <sheetData sheetId="7282">
        <row r="47">
          <cell r="H47">
            <v>21941.348275</v>
          </cell>
        </row>
      </sheetData>
      <sheetData sheetId="7283">
        <row r="47">
          <cell r="H47">
            <v>576269.26239999989</v>
          </cell>
        </row>
      </sheetData>
      <sheetData sheetId="7284">
        <row r="47">
          <cell r="H47">
            <v>9078.6352040999991</v>
          </cell>
        </row>
      </sheetData>
      <sheetData sheetId="7285">
        <row r="49">
          <cell r="H49">
            <v>83961.133243064003</v>
          </cell>
        </row>
      </sheetData>
      <sheetData sheetId="7286">
        <row r="47">
          <cell r="H47">
            <v>14670.136122054002</v>
          </cell>
        </row>
      </sheetData>
      <sheetData sheetId="7287">
        <row r="47">
          <cell r="H47">
            <v>9078.6352040999991</v>
          </cell>
        </row>
      </sheetData>
      <sheetData sheetId="7288">
        <row r="51">
          <cell r="H51">
            <v>117309.4992738</v>
          </cell>
        </row>
      </sheetData>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36">
          <cell r="G36">
            <v>271000.00000162207</v>
          </cell>
        </row>
      </sheetData>
      <sheetData sheetId="7411">
        <row r="33">
          <cell r="G33">
            <v>283000.00002693152</v>
          </cell>
        </row>
      </sheetData>
      <sheetData sheetId="7412">
        <row r="33">
          <cell r="G33">
            <v>290000.00000013626</v>
          </cell>
        </row>
      </sheetData>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refreshError="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sheetData sheetId="7969"/>
      <sheetData sheetId="7970"/>
      <sheetData sheetId="7971"/>
      <sheetData sheetId="7972"/>
      <sheetData sheetId="7973" refreshError="1"/>
      <sheetData sheetId="7974" refreshError="1"/>
      <sheetData sheetId="7975"/>
      <sheetData sheetId="7976"/>
      <sheetData sheetId="7977"/>
      <sheetData sheetId="7978"/>
      <sheetData sheetId="7979"/>
      <sheetData sheetId="7980"/>
      <sheetData sheetId="7981"/>
      <sheetData sheetId="7982" refreshError="1"/>
      <sheetData sheetId="7983" refreshError="1"/>
      <sheetData sheetId="7984" refreshError="1"/>
      <sheetData sheetId="7985" refreshError="1"/>
      <sheetData sheetId="7986" refreshError="1"/>
      <sheetData sheetId="7987" refreshError="1"/>
      <sheetData sheetId="7988"/>
      <sheetData sheetId="7989"/>
      <sheetData sheetId="7990"/>
      <sheetData sheetId="7991"/>
      <sheetData sheetId="7992"/>
      <sheetData sheetId="7993"/>
      <sheetData sheetId="7994"/>
      <sheetData sheetId="7995"/>
      <sheetData sheetId="7996" refreshError="1"/>
      <sheetData sheetId="7997" refreshError="1"/>
      <sheetData sheetId="7998" refreshError="1"/>
      <sheetData sheetId="7999" refreshError="1"/>
      <sheetData sheetId="8000" refreshError="1"/>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refreshError="1"/>
      <sheetData sheetId="8180"/>
      <sheetData sheetId="8181" refreshError="1"/>
      <sheetData sheetId="8182" refreshError="1"/>
      <sheetData sheetId="8183" refreshError="1"/>
      <sheetData sheetId="8184"/>
      <sheetData sheetId="8185"/>
      <sheetData sheetId="8186"/>
      <sheetData sheetId="8187"/>
      <sheetData sheetId="8188"/>
      <sheetData sheetId="8189" refreshError="1"/>
      <sheetData sheetId="8190" refreshError="1"/>
      <sheetData sheetId="819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sheetData sheetId="8201"/>
      <sheetData sheetId="8202"/>
      <sheetData sheetId="8203"/>
      <sheetData sheetId="8204" refreshError="1"/>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sheetData sheetId="8647" refreshError="1"/>
      <sheetData sheetId="8648" refreshError="1"/>
      <sheetData sheetId="8649" refreshError="1"/>
      <sheetData sheetId="8650" refreshError="1"/>
      <sheetData sheetId="8651" refreshError="1"/>
      <sheetData sheetId="8652"/>
      <sheetData sheetId="8653"/>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refreshError="1"/>
      <sheetData sheetId="8675" refreshError="1"/>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refreshError="1"/>
      <sheetData sheetId="8688"/>
      <sheetData sheetId="8689"/>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sheetData sheetId="9024"/>
      <sheetData sheetId="9025"/>
      <sheetData sheetId="9026"/>
      <sheetData sheetId="9027"/>
      <sheetData sheetId="9028"/>
      <sheetData sheetId="9029"/>
      <sheetData sheetId="9030" refreshError="1"/>
      <sheetData sheetId="9031" refreshError="1"/>
      <sheetData sheetId="9032" refreshError="1"/>
      <sheetData sheetId="9033" refreshError="1"/>
      <sheetData sheetId="9034" refreshError="1"/>
      <sheetData sheetId="9035"/>
      <sheetData sheetId="9036"/>
      <sheetData sheetId="903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 val="APU"/>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oja2"/>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Users\ANDRES FELIPE MUÑOZ\Down"/>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Base_Muestras"/>
      <sheetName val="Formulario_N°_4"/>
      <sheetName val="MAT"/>
      <sheetName val="HER"/>
      <sheetName val="PER"/>
      <sheetName val="TRANS"/>
      <sheetName val="AC2-AG9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APU"/>
      <sheetName val="PRECIO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refreshError="1"/>
      <sheetData sheetId="954"/>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sheetData sheetId="983" refreshError="1"/>
      <sheetData sheetId="984"/>
      <sheetData sheetId="985" refreshError="1"/>
      <sheetData sheetId="986" refreshError="1"/>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INTERVENTORIA"/>
      <sheetName val="CRONOGRAMA"/>
      <sheetName val="PRESUP"/>
      <sheetName val="APU"/>
      <sheetName val="PREC-BASE"/>
      <sheetName val="Crecimiento Salario Minimo"/>
      <sheetName val="PRECIOS"/>
    </sheetNames>
    <sheetDataSet>
      <sheetData sheetId="0"/>
      <sheetData sheetId="1"/>
      <sheetData sheetId="2"/>
      <sheetData sheetId="3"/>
      <sheetData sheetId="4"/>
      <sheetData sheetId="5"/>
      <sheetData sheetId="6"/>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4"/>
      <sheetName val="Hoja1"/>
      <sheetName val="Hoja3"/>
      <sheetName val="PPTO"/>
      <sheetName val="A.I.U"/>
      <sheetName val="FP"/>
      <sheetName val="FM"/>
      <sheetName val="ESTUDIO DE MERCADO-V2"/>
      <sheetName val="EQUIPOS"/>
      <sheetName val="CANTIDADES ELECTRICAS"/>
      <sheetName val="CANTIDADES OBRA"/>
      <sheetName val="CANTIDADES OBRA2"/>
      <sheetName val="CANTIDADES VIDRIO"/>
      <sheetName val="1.1"/>
      <sheetName val="1.2"/>
      <sheetName val="1.3"/>
      <sheetName val="2.1"/>
      <sheetName val="2.2"/>
      <sheetName val="2.3"/>
      <sheetName val="2.4"/>
      <sheetName val="3.1"/>
      <sheetName val="3.2"/>
      <sheetName val="3,3"/>
      <sheetName val="3,4"/>
      <sheetName val="3.5"/>
      <sheetName val="3.6"/>
      <sheetName val="4.1"/>
      <sheetName val="5.1"/>
      <sheetName val="6.1"/>
      <sheetName val="6.2"/>
      <sheetName val="6.3"/>
      <sheetName val="6.4"/>
      <sheetName val="6.5"/>
      <sheetName val="6.6"/>
      <sheetName val="6.7"/>
      <sheetName val="6.8"/>
      <sheetName val="6.9"/>
      <sheetName val="8.3"/>
      <sheetName val="9.1"/>
      <sheetName val="Electricos"/>
      <sheetName val="8"/>
    </sheetNames>
    <sheetDataSet>
      <sheetData sheetId="0"/>
      <sheetData sheetId="1"/>
      <sheetData sheetId="2"/>
      <sheetData sheetId="3">
        <row r="20">
          <cell r="D20">
            <v>25.003</v>
          </cell>
        </row>
      </sheetData>
      <sheetData sheetId="4"/>
      <sheetData sheetId="5"/>
      <sheetData sheetId="6"/>
      <sheetData sheetId="7"/>
      <sheetData sheetId="8">
        <row r="4">
          <cell r="D4">
            <v>0.3</v>
          </cell>
        </row>
        <row r="5">
          <cell r="D5">
            <v>0.22</v>
          </cell>
        </row>
        <row r="6">
          <cell r="D6">
            <v>0.03</v>
          </cell>
        </row>
        <row r="7">
          <cell r="D7">
            <v>0.05</v>
          </cell>
        </row>
        <row r="11">
          <cell r="B11" t="str">
            <v>EQUIPO TOPOGRAFIA COMPLETA</v>
          </cell>
          <cell r="C11" t="str">
            <v>DIA</v>
          </cell>
          <cell r="D11">
            <v>300000</v>
          </cell>
        </row>
        <row r="12">
          <cell r="B12" t="str">
            <v>CAMABAJA.</v>
          </cell>
          <cell r="C12" t="str">
            <v>GLOBAL</v>
          </cell>
          <cell r="D12">
            <v>1000000</v>
          </cell>
        </row>
        <row r="13">
          <cell r="B13" t="str">
            <v>RETROCARGADOR</v>
          </cell>
          <cell r="C13" t="str">
            <v>HORA</v>
          </cell>
          <cell r="D13">
            <v>300000</v>
          </cell>
        </row>
        <row r="14">
          <cell r="B14" t="str">
            <v>VOLQUETA,.</v>
          </cell>
          <cell r="C14" t="str">
            <v>VIAJE</v>
          </cell>
          <cell r="D14">
            <v>300000</v>
          </cell>
        </row>
        <row r="15">
          <cell r="B15" t="str">
            <v>VIBROCOMPACTADOR</v>
          </cell>
          <cell r="C15" t="str">
            <v>HORA</v>
          </cell>
          <cell r="D15">
            <v>90000</v>
          </cell>
        </row>
        <row r="16">
          <cell r="B16" t="str">
            <v>COMPACTADOR (TIPO RANA)</v>
          </cell>
          <cell r="C16" t="str">
            <v>DIA</v>
          </cell>
          <cell r="D16">
            <v>25000</v>
          </cell>
        </row>
        <row r="17">
          <cell r="B17" t="str">
            <v>CAMION</v>
          </cell>
          <cell r="C17" t="str">
            <v>GLOBAL</v>
          </cell>
          <cell r="D17">
            <v>1000000</v>
          </cell>
        </row>
        <row r="18">
          <cell r="B18" t="str">
            <v>VIBRADOR CONCRETO</v>
          </cell>
          <cell r="C18" t="str">
            <v>HORA</v>
          </cell>
          <cell r="D18">
            <v>3750</v>
          </cell>
        </row>
        <row r="19">
          <cell r="B19" t="str">
            <v>EQUIPO SOLDADURA</v>
          </cell>
          <cell r="C19" t="str">
            <v>HORA</v>
          </cell>
          <cell r="D19">
            <v>10000</v>
          </cell>
        </row>
        <row r="20">
          <cell r="B20" t="str">
            <v>CAMIONETA</v>
          </cell>
          <cell r="C20" t="str">
            <v>DIA</v>
          </cell>
          <cell r="D20">
            <v>150000</v>
          </cell>
        </row>
        <row r="21">
          <cell r="B21" t="str">
            <v>EQUIPO PARA PINTURA</v>
          </cell>
          <cell r="C21" t="str">
            <v>DIA</v>
          </cell>
          <cell r="D21">
            <v>45000</v>
          </cell>
        </row>
        <row r="22">
          <cell r="B22" t="str">
            <v>MEZCLADOR DE CONCRETO</v>
          </cell>
          <cell r="C22" t="str">
            <v>HORA</v>
          </cell>
          <cell r="D22">
            <v>10000</v>
          </cell>
        </row>
        <row r="23">
          <cell r="D23"/>
        </row>
        <row r="24">
          <cell r="D24"/>
        </row>
        <row r="25">
          <cell r="D25"/>
        </row>
        <row r="26">
          <cell r="D26"/>
        </row>
        <row r="27">
          <cell r="B27" t="str">
            <v>OBRERO AYUDANTE</v>
          </cell>
          <cell r="C27" t="str">
            <v>DIA</v>
          </cell>
          <cell r="D27">
            <v>68000</v>
          </cell>
        </row>
        <row r="28">
          <cell r="B28" t="str">
            <v>OFICIAL</v>
          </cell>
          <cell r="C28" t="str">
            <v>DIA</v>
          </cell>
          <cell r="D28">
            <v>85000</v>
          </cell>
        </row>
        <row r="29">
          <cell r="B29" t="str">
            <v>SUPERVISOR</v>
          </cell>
          <cell r="C29" t="str">
            <v>DIA</v>
          </cell>
          <cell r="D29">
            <v>35000</v>
          </cell>
        </row>
        <row r="30">
          <cell r="B30" t="str">
            <v>SOLDADOR</v>
          </cell>
          <cell r="C30" t="str">
            <v>DIA</v>
          </cell>
          <cell r="D30">
            <v>25000</v>
          </cell>
        </row>
        <row r="31">
          <cell r="B31" t="str">
            <v>ELECTRICISTA</v>
          </cell>
          <cell r="C31" t="str">
            <v>DIA</v>
          </cell>
          <cell r="D31">
            <v>90000</v>
          </cell>
        </row>
        <row r="32">
          <cell r="D32"/>
        </row>
        <row r="33">
          <cell r="D33"/>
        </row>
        <row r="34">
          <cell r="B34" t="str">
            <v>ANDAMIO SECCION</v>
          </cell>
          <cell r="C34" t="str">
            <v>DIA</v>
          </cell>
          <cell r="D34">
            <v>40000</v>
          </cell>
        </row>
        <row r="35">
          <cell r="B35" t="str">
            <v>CONCRETO 2500 PSI</v>
          </cell>
          <cell r="C35" t="str">
            <v>M3</v>
          </cell>
          <cell r="D35">
            <v>332900</v>
          </cell>
        </row>
        <row r="36">
          <cell r="B36" t="str">
            <v>HERRAMIENTA MENOR</v>
          </cell>
          <cell r="C36" t="str">
            <v>GLOBAL</v>
          </cell>
          <cell r="D36">
            <v>1000</v>
          </cell>
        </row>
        <row r="37">
          <cell r="B37" t="str">
            <v>CONSUMIBLES</v>
          </cell>
          <cell r="C37" t="str">
            <v>GLOBAL</v>
          </cell>
          <cell r="D37">
            <v>5000</v>
          </cell>
        </row>
        <row r="38">
          <cell r="B38" t="str">
            <v>MALLA GAVIÓN  1X1X1</v>
          </cell>
          <cell r="C38" t="str">
            <v>UND</v>
          </cell>
          <cell r="D38">
            <v>40000</v>
          </cell>
        </row>
        <row r="39">
          <cell r="B39" t="str">
            <v>ALAMBRE GALVANIZADO</v>
          </cell>
          <cell r="C39" t="str">
            <v>KG</v>
          </cell>
          <cell r="D39">
            <v>1500</v>
          </cell>
        </row>
        <row r="40">
          <cell r="B40" t="str">
            <v>PIEDRA PARA GAVION</v>
          </cell>
          <cell r="C40" t="str">
            <v>M3</v>
          </cell>
          <cell r="D40">
            <v>40000</v>
          </cell>
        </row>
        <row r="41">
          <cell r="B41" t="str">
            <v>PIEDRA MEDIA ZONGA</v>
          </cell>
          <cell r="C41" t="str">
            <v>M3</v>
          </cell>
          <cell r="D41">
            <v>80000</v>
          </cell>
        </row>
        <row r="42">
          <cell r="B42" t="str">
            <v>CONCRETO 3000 PSI</v>
          </cell>
          <cell r="C42" t="str">
            <v>M3</v>
          </cell>
          <cell r="D42">
            <v>380000</v>
          </cell>
        </row>
        <row r="43">
          <cell r="B43" t="str">
            <v>ACCESORIOS ELECTRICOS</v>
          </cell>
          <cell r="C43" t="str">
            <v>UND</v>
          </cell>
          <cell r="D43">
            <v>1000</v>
          </cell>
        </row>
        <row r="44">
          <cell r="B44" t="str">
            <v>MORTERO 1:4</v>
          </cell>
          <cell r="C44" t="str">
            <v>M3</v>
          </cell>
          <cell r="D44">
            <v>300000</v>
          </cell>
        </row>
        <row r="45">
          <cell r="B45" t="str">
            <v>LADRILLO TOLETE</v>
          </cell>
          <cell r="C45" t="str">
            <v>UND</v>
          </cell>
          <cell r="D45">
            <v>270</v>
          </cell>
        </row>
        <row r="46">
          <cell r="B46" t="str">
            <v>TANQUE DE 500LITROS PARA GUA POTABLE</v>
          </cell>
          <cell r="C46" t="str">
            <v>UND</v>
          </cell>
          <cell r="D46">
            <v>140000</v>
          </cell>
        </row>
        <row r="47">
          <cell r="B47" t="str">
            <v>TEJA No.4</v>
          </cell>
          <cell r="C47" t="str">
            <v>M2</v>
          </cell>
          <cell r="D47">
            <v>10000</v>
          </cell>
        </row>
        <row r="48">
          <cell r="B48" t="str">
            <v>PINTURA ESMLTE (ACEITE)</v>
          </cell>
          <cell r="C48" t="str">
            <v>GALON</v>
          </cell>
          <cell r="D48">
            <v>94400</v>
          </cell>
        </row>
        <row r="49">
          <cell r="B49" t="str">
            <v>PINTURA EN VINILO TIPO 1 INTERIORES</v>
          </cell>
          <cell r="C49" t="str">
            <v>Galon</v>
          </cell>
          <cell r="D49">
            <v>69900</v>
          </cell>
        </row>
        <row r="50">
          <cell r="B50" t="str">
            <v>ESTUCO PLASTICO</v>
          </cell>
        </row>
        <row r="63">
          <cell r="B63" t="str">
            <v>PERFILERIA ALUMINIO</v>
          </cell>
        </row>
        <row r="64">
          <cell r="B64" t="str">
            <v>VIDRIO REFLECTIVO TIPO ESPEJO 4MM</v>
          </cell>
        </row>
        <row r="70">
          <cell r="B70" t="str">
            <v>POLARIZADO IMPRESIÓN DIGITAL</v>
          </cell>
        </row>
        <row r="75">
          <cell r="B75" t="str">
            <v>LAMAPARA 60X60 DE 48W</v>
          </cell>
        </row>
        <row r="81">
          <cell r="B81" t="str">
            <v>DISOLVENTE</v>
          </cell>
        </row>
        <row r="82">
          <cell r="B82" t="str">
            <v>LIJA</v>
          </cell>
        </row>
        <row r="83">
          <cell r="B83" t="str">
            <v>MARCO ALUMINIO DE 60X60</v>
          </cell>
        </row>
        <row r="109">
          <cell r="B109" t="str">
            <v>CANAL METALICA C.18 DE 0.30X0.20X0.25M</v>
          </cell>
        </row>
        <row r="117">
          <cell r="B117" t="str">
            <v>CHAZOS METALICOS 2 1/2"</v>
          </cell>
        </row>
        <row r="122">
          <cell r="B122" t="str">
            <v>PEGANTE PVC</v>
          </cell>
        </row>
        <row r="124">
          <cell r="B124" t="str">
            <v>TUBO SANITARIO 4" PVC SANITARIO</v>
          </cell>
        </row>
        <row r="125">
          <cell r="B125" t="str">
            <v>ACCESORIO PVC 4"</v>
          </cell>
        </row>
        <row r="130">
          <cell r="B130" t="str">
            <v>RODILLO FELPA 4"</v>
          </cell>
        </row>
        <row r="134">
          <cell r="B134" t="str">
            <v>MASILLA SUPERMASTICK O SIMILAR</v>
          </cell>
        </row>
        <row r="135">
          <cell r="B135" t="str">
            <v>TORNILLO ESTRUCTURA P. A 7*7/16</v>
          </cell>
        </row>
        <row r="136">
          <cell r="B136" t="str">
            <v>TORNILLO LAMINA 6X1" AGUDA</v>
          </cell>
        </row>
        <row r="137">
          <cell r="B137" t="str">
            <v>ANGULO metalico 1 1/2 x 1/8 x (25x40)cm</v>
          </cell>
        </row>
        <row r="138">
          <cell r="B138" t="str">
            <v>VIGETA 1-1/2 X 3/4 PUL X 0,38MM X 2,44M</v>
          </cell>
        </row>
        <row r="139">
          <cell r="B139" t="str">
            <v>LAMINA DRYWALL</v>
          </cell>
        </row>
        <row r="140">
          <cell r="B140" t="str">
            <v>OMEGA 2-5/16 X 3/4 PUL X 0,38 MMX 2.44</v>
          </cell>
        </row>
        <row r="141">
          <cell r="B141" t="str">
            <v>EQUIPO SOLDADURA.</v>
          </cell>
        </row>
        <row r="142">
          <cell r="B142" t="str">
            <v>EQUIPO CORTE.</v>
          </cell>
        </row>
      </sheetData>
      <sheetData sheetId="9"/>
      <sheetData sheetId="10"/>
      <sheetData sheetId="11"/>
      <sheetData sheetId="12"/>
      <sheetData sheetId="13">
        <row r="7">
          <cell r="A7" t="str">
            <v>CANAL AGUA LLUVIA METALICA DE 0,35 X 0,20,025M METALICA C.18 (Incluye Suministro e instalacion con sus accesorios)</v>
          </cell>
        </row>
      </sheetData>
      <sheetData sheetId="14">
        <row r="2">
          <cell r="A2" t="str">
            <v>ANALISIS UNITARIOS</v>
          </cell>
        </row>
        <row r="7">
          <cell r="A7" t="str">
            <v>ANGULO METALICO 1 1/2 x 1/8 (Incluye suministro e instalacion y todos los accesorios necesarios para su instalacion)</v>
          </cell>
        </row>
      </sheetData>
      <sheetData sheetId="15">
        <row r="7">
          <cell r="A7" t="str">
            <v>TUBERIA 4" SANITARIA PVC PARA BAJANTE EN FACHADA PRINCIPAL (incluye suministro e instalacion)</v>
          </cell>
        </row>
      </sheetData>
      <sheetData sheetId="16">
        <row r="7">
          <cell r="A7" t="str">
            <v>SUMINISTRO Y APLICACION PINTURA VINILICA TIPO I SOBRE MURO ,  (Incluye sumistro Pintura, lijado y pintura (3manos) sobre muro )</v>
          </cell>
        </row>
      </sheetData>
      <sheetData sheetId="17">
        <row r="7">
          <cell r="A7" t="str">
            <v>ESTUCO Y RESANE  SOBRE MUROS O PLACA (Incluye el suministro, y aplicación estuco mas lijado )</v>
          </cell>
        </row>
      </sheetData>
      <sheetData sheetId="18">
        <row r="7">
          <cell r="A7" t="str">
            <v>SUMINISTRO Y APLICACION PINTURA GUARDAESCOBA (Incluye sumistro Pintura, lijado y pintura sobre muro)</v>
          </cell>
        </row>
      </sheetData>
      <sheetData sheetId="19">
        <row r="7">
          <cell r="A7" t="str">
            <v>PINTURA TIPO I SOBRE PLACA   (Incluye sumistro, lijado y pintura sobre Placa o ciel raso)</v>
          </cell>
        </row>
      </sheetData>
      <sheetData sheetId="20">
        <row r="7">
          <cell r="A7" t="str">
            <v>SUMINISTRO E INSTALACION VENTANA EN VIDRIO REFLECTIVO 4MM (Incluye todos los elementos y accesorios para su instalacion)</v>
          </cell>
        </row>
      </sheetData>
      <sheetData sheetId="21">
        <row r="7">
          <cell r="A7" t="str">
            <v>SUMINISTRO E INSTALACION POLARIZADO EN FOTO IMPRESIÓN LAMINADO</v>
          </cell>
        </row>
      </sheetData>
      <sheetData sheetId="22">
        <row r="7">
          <cell r="A7" t="str">
            <v>DIVISION EN DRY WALL   (Incluye suministro e instalacion y accesorios)</v>
          </cell>
        </row>
      </sheetData>
      <sheetData sheetId="23"/>
      <sheetData sheetId="24"/>
      <sheetData sheetId="25"/>
      <sheetData sheetId="26">
        <row r="7">
          <cell r="A7" t="str">
            <v>IMPERMEABILIZACION CANALES MANTO ASFALTICO Y FOIL ALUMINIO</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 val="ESTADO RED"/>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UMPLIMIENTO"/>
      <sheetName val="Res-Accide-10"/>
      <sheetName val="PRECIOS"/>
    </sheetNames>
    <sheetDataSet>
      <sheetData sheetId="0" refreshError="1"/>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 val="TABLA DE CONTENIDO"/>
      <sheetName val="GENERALIDADES"/>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Res-Accide-10"/>
      <sheetName val="INDICMICROEMP"/>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 val="Generalidades"/>
      <sheetName val="Evaluac. Rmendtos"/>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DATOS"/>
      <sheetName val="precios-básicos2002"/>
      <sheetName val="ITEMS"/>
      <sheetName val="Hoja1"/>
      <sheetName val="CUMPLIMIEN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 val="Hoja1"/>
      <sheetName val="BD"/>
      <sheetName val="CANTIDADES DE OBRA"/>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BD"/>
      <sheetName val="CANTIDADES DE OBRA"/>
      <sheetName val="APU"/>
      <sheetName val="ITEM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PU"/>
      <sheetName val="A. P. U."/>
      <sheetName val="\E\a  aaInformación GRUPO 4\A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Datos"/>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CrudosA"/>
      <sheetName val="casosWTI"/>
      <sheetName val="[a  aaInformación]__cceficien_4"/>
      <sheetName val="[a  aaInformación]__cceficien_3"/>
      <sheetName val="[a  aaInformación]//cceficien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5"/>
      <sheetName val="[a  aaInformación]__cceficien_6"/>
      <sheetName val="[a  aaInformación]__cceficien_8"/>
      <sheetName val="[a  aaInformación]__cceficien_7"/>
      <sheetName val="[a  aaInformación]__cceficien_9"/>
      <sheetName val="M.O."/>
      <sheetName val="PANEL"/>
      <sheetName val="ITEMS"/>
      <sheetName val="INFORME SEMANAL"/>
      <sheetName val="AVANCE SEMANAL"/>
      <sheetName val="CLIMA mes"/>
      <sheetName val="REG FOTO"/>
      <sheetName val="SISOMA"/>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A. P. U."/>
      <sheetName val="ESTADO RED"/>
      <sheetName val="LISTADO EQUIPOS"/>
      <sheetName val="LISTADO MATERI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CARRETERAS"/>
      <sheetName val="GENERALIDADES "/>
      <sheetName val="[a  aaInformación]__cceficie_42"/>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4"/>
      <sheetName val="PRESUPUESTO4 (2)"/>
      <sheetName val="Hoja1"/>
      <sheetName val="Hoja3"/>
      <sheetName val="Electrico"/>
      <sheetName val="INSUMOS"/>
      <sheetName val="1"/>
      <sheetName val="2"/>
      <sheetName val="3"/>
      <sheetName val="4"/>
      <sheetName val="5"/>
      <sheetName val="6"/>
      <sheetName val="7"/>
      <sheetName val="8"/>
      <sheetName val="9"/>
      <sheetName val="10"/>
      <sheetName val="11"/>
      <sheetName val="12"/>
      <sheetName val="13"/>
      <sheetName val="14"/>
      <sheetName val="15"/>
      <sheetName va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7">
          <cell r="A7" t="str">
            <v>SUMINISTR E INSTALACION MURO SUPERBOARD 2mm e=9cm- DOBLE CARA</v>
          </cell>
        </row>
      </sheetData>
      <sheetData sheetId="21">
        <row r="7">
          <cell r="A7" t="str">
            <v>SUMINISTRO E INSTALACION PUERTA EN MADERA DE 2X1M (incluye marco metalicoy chapa)</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LISTADO EQUIPOS"/>
      <sheetName val="LISTADO MATERIALES"/>
      <sheetName val="Res-Accide-10"/>
      <sheetName val="Análisis de precios"/>
    </sheetNames>
    <sheetDataSet>
      <sheetData sheetId="0" refreshError="1"/>
      <sheetData sheetId="1" refreshError="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Análisis de precios"/>
      <sheetName val="ANALISIS RESUMIDOS"/>
      <sheetName val="ESTADO RED"/>
    </sheetNames>
    <sheetDataSet>
      <sheetData sheetId="0" refreshError="1"/>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Datos Básicos"/>
      <sheetName val="SALARIOS"/>
      <sheetName val="SUB APU"/>
      <sheetName val="INV"/>
      <sheetName val="AASHTO"/>
      <sheetName val="PESOS"/>
      <sheetName val="Formulario N° 4"/>
      <sheetName val="EQUIPO"/>
      <sheetName val="Base Muestras"/>
      <sheetName val="\\Escritorio\amv 2011\a  aaInfo"/>
      <sheetName val="\Users\avargase\AppData\Local\M"/>
      <sheetName val="\Mini HP Enero 2015\Proyectos i"/>
      <sheetName val="\C\Users\avargase\AppData\Local"/>
      <sheetName val="\Volumes\USB PIOLIN\Escritorio\"/>
      <sheetName val="CANT OBR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ANALISIS RESUMIDOS"/>
      <sheetName val="L PRECI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S LLUVIAS"/>
      <sheetName val="SANITARIO"/>
      <sheetName val="IDENTIFICACION DE NECESIDADES "/>
      <sheetName val="Presupuesto Inter"/>
      <sheetName val="Factor Multiplicador Inter"/>
      <sheetName val="AIU"/>
      <sheetName val="Factor Multiplicador Obra"/>
      <sheetName val="CRONOGRAMA"/>
      <sheetName val="PRESUPUESTO"/>
      <sheetName val="PRESUPUESTO (2)"/>
      <sheetName val="LOCZ Y REPL"/>
      <sheetName val="SEÑAL"/>
      <sheetName val="DEM-PR1"/>
      <sheetName val="DEM-POZO 0-2"/>
      <sheetName val="EM-0-2"/>
      <sheetName val="EMEC 0-2"/>
      <sheetName val="EMEC 2-4 "/>
      <sheetName val="ENTIB."/>
      <sheetName val="SUM E INST TUBO 160mm  "/>
      <sheetName val="SUM E INSTTUBO 315mm (2)"/>
      <sheetName val="SUM E INST TUBO 355mm (2)"/>
      <sheetName val="SUM E INST TUBO 400mm (2)"/>
      <sheetName val="YEE 315X160mm"/>
      <sheetName val="YEE 355X160mm "/>
      <sheetName val="POZO 0-2"/>
      <sheetName val="POZO 0-3"/>
      <sheetName val="POZO 0-4"/>
      <sheetName val="SUM 3X0,40 "/>
      <sheetName val="REMAT "/>
      <sheetName val="RERECEB"/>
      <sheetName val="RELLSUB"/>
      <sheetName val="REST-PR"/>
      <sheetName val="RET ESC"/>
      <sheetName val="BD"/>
      <sheetName val="CANTIDADES DE OBR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 PRECIOS"/>
      <sheetName val="ESTADO RED"/>
      <sheetName val="CARRETERAS"/>
      <sheetName val="GENERALIDADES "/>
      <sheetName val="PR 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 val="Hoja1"/>
      <sheetName val="Estruc.ICEL"/>
      <sheetName val="LOCZ Y REPL"/>
    </sheetNames>
    <sheetDataSet>
      <sheetData sheetId="0"/>
      <sheetData sheetId="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 val="BASES"/>
      <sheetName val="1"/>
      <sheetName val="Alcantarillas"/>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E"/>
      <sheetName val="P"/>
      <sheetName val="VER1"/>
      <sheetName val="ENCABEZADO"/>
      <sheetName val="PR 1"/>
      <sheetName val="APU"/>
      <sheetName val="L PREC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Estruc.ICEL"/>
      <sheetName val="LISTADO DE PERSO_"/>
      <sheetName val="MAT_REDES"/>
      <sheetName val="Estruc_ICEL"/>
      <sheetName val="DATOS GENERALES"/>
      <sheetName val="Hoja1"/>
      <sheetName val="APU"/>
      <sheetName val="Estado Resumen"/>
      <sheetName val="BD"/>
      <sheetName val="CANTIDADES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Equipos "/>
      <sheetName val="PRESUPUESTO"/>
      <sheetName val="Estructuras"/>
      <sheetName val="Listado de Materiales"/>
      <sheetName val="APU"/>
      <sheetName val="MATERIALES LINEA 13.2"/>
      <sheetName val="Estruc_ICEL"/>
      <sheetName val="Prestaciones"/>
      <sheetName val="Precios Concretos Base"/>
      <sheetName val="Precios Base"/>
      <sheetName val="Análisis"/>
      <sheetName val="Areas piso"/>
      <sheetName val="AIU "/>
      <sheetName val="Seguridad y Salud"/>
      <sheetName val="Plan Socio Ambiental "/>
      <sheetName val="Interventoria "/>
      <sheetName val="F. MULTIPLICADOR "/>
      <sheetName val="MATERIALES "/>
      <sheetName val="Excavaciones"/>
      <sheetName val="Areas Demoliciones"/>
      <sheetName val="cantidades muros y metal"/>
      <sheetName val="cantidades casetas"/>
      <sheetName val="MODELO APU"/>
      <sheetName val="PRECIOS"/>
      <sheetName val="CANTIDADES"/>
      <sheetName val="APB10"/>
      <sheetName val="APB8"/>
      <sheetName val="APB7"/>
      <sheetName val="APB9"/>
      <sheetName val="VR.ACTUAL 2013"/>
      <sheetName val="1,5"/>
      <sheetName val="1,6"/>
      <sheetName val="1.7"/>
      <sheetName val="1.10"/>
      <sheetName val="1.11"/>
      <sheetName val="1.3"/>
      <sheetName val="1.12"/>
      <sheetName val="1,7"/>
      <sheetName val="2.1"/>
      <sheetName val="2.2"/>
      <sheetName val="2.3"/>
      <sheetName val="3,1"/>
      <sheetName val="3,2"/>
      <sheetName val="3,3"/>
      <sheetName val="3.4"/>
      <sheetName val="3,5"/>
      <sheetName val="3.6"/>
      <sheetName val="3.7"/>
      <sheetName val="3,8"/>
      <sheetName val="4,1"/>
      <sheetName val="4,2"/>
      <sheetName val="4,3"/>
      <sheetName val="4,4"/>
      <sheetName val="4,5"/>
      <sheetName val="4,6"/>
      <sheetName val="4,7"/>
      <sheetName val="4,8"/>
      <sheetName val="4,9"/>
      <sheetName val="4,10"/>
      <sheetName val="4,11"/>
      <sheetName val="4,12"/>
      <sheetName val="5,1"/>
      <sheetName val="5,2"/>
      <sheetName val="2&quot;"/>
      <sheetName val="5,3"/>
      <sheetName val="5,4"/>
      <sheetName val="pto 2&quot;"/>
      <sheetName val="5,5"/>
      <sheetName val="5,6"/>
      <sheetName val="5,7"/>
      <sheetName val="5,8"/>
      <sheetName val="6,1"/>
      <sheetName val="6,2"/>
      <sheetName val="6,3"/>
      <sheetName val="6,4"/>
      <sheetName val="6,5"/>
      <sheetName val="6,6"/>
      <sheetName val="7,1"/>
      <sheetName val="7.1"/>
      <sheetName val="7,3"/>
      <sheetName val="7,4"/>
      <sheetName val="7.2"/>
      <sheetName val="7.3"/>
      <sheetName val="7.4"/>
      <sheetName val="7.5"/>
      <sheetName val="7.6"/>
      <sheetName val="7.7"/>
      <sheetName val="7.8"/>
      <sheetName val="7,12"/>
      <sheetName val="7,13"/>
      <sheetName val="7,14"/>
      <sheetName val="8,1"/>
      <sheetName val="8,2"/>
      <sheetName val="8,3"/>
      <sheetName val="8.4"/>
      <sheetName val="9.1"/>
      <sheetName val="9,2"/>
      <sheetName val="10,1"/>
      <sheetName val="10,2"/>
      <sheetName val="APB6"/>
      <sheetName val="10,3"/>
      <sheetName val="10,4"/>
      <sheetName val="10,5"/>
      <sheetName val="11,1"/>
      <sheetName val="11,2"/>
      <sheetName val="11,3"/>
      <sheetName val="12.1"/>
      <sheetName val="12.2"/>
      <sheetName val="12,3"/>
      <sheetName val="12,4"/>
      <sheetName val="12,5"/>
      <sheetName val="12,6"/>
      <sheetName val="12,7"/>
      <sheetName val="12,8"/>
      <sheetName val="13.1"/>
      <sheetName val="13.2"/>
      <sheetName val="13.3"/>
      <sheetName val="13,4"/>
      <sheetName val="13,5"/>
      <sheetName val="13,6"/>
      <sheetName val="13,7"/>
      <sheetName val="13,1"/>
      <sheetName val="13,2"/>
      <sheetName val="13,3"/>
      <sheetName val="13.4"/>
      <sheetName val="13.5"/>
      <sheetName val="13.6"/>
      <sheetName val="13.7"/>
      <sheetName val="13.8"/>
      <sheetName val="13.9"/>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11"/>
      <sheetName val="14,12"/>
      <sheetName val="14,13"/>
      <sheetName val="14,14"/>
      <sheetName val="14,15"/>
      <sheetName val="14,16"/>
      <sheetName val="15,1"/>
      <sheetName val="15,2"/>
      <sheetName val="L PRECIOS"/>
      <sheetName val="A. P. U."/>
      <sheetName val="ESTADO VÍA-CRIT.TECNICO"/>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 val="Estado Resumen"/>
      <sheetName val="LISTADO EQUIPOS"/>
      <sheetName val="LISTADO MATERIALES"/>
      <sheetName val="L PRECIOS"/>
      <sheetName val="Estruc.ICE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ESTADO VÍA-CRIT.TECNICO"/>
      <sheetName val="Análisis de precios"/>
      <sheetName val="ANALISIS RESUMIDOS"/>
      <sheetName val="APU"/>
    </sheetNames>
    <sheetDataSet>
      <sheetData sheetId="0" refreshError="1"/>
      <sheetData sheetId="1" refreshError="1"/>
      <sheetData sheetId="2" refreshError="1"/>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Modelo"/>
      <sheetName val="UNITARIOS GENERALES"/>
      <sheetName val="glvc"/>
      <sheetName val="BASE"/>
      <sheetName val="PE_02"/>
      <sheetName val="PE-02"/>
      <sheetName val="Listado"/>
      <sheetName val="PESOS"/>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BASES"/>
      <sheetName val="MC SF GAVIONES"/>
      <sheetName val="civ_roma"/>
      <sheetName val="Sheet1"/>
      <sheetName val="Personalizar"/>
      <sheetName val="desmont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 val="L PRECIOS"/>
      <sheetName val="ANALISIS RESUMIDO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ANALISIS RESUMIDOS"/>
      <sheetName val="Cantidades"/>
      <sheetName val="desmonte"/>
      <sheetName val="A. P. U."/>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Hoja1"/>
    </sheetNames>
    <sheetDataSet>
      <sheetData sheetId="0"/>
      <sheetData sheetId="1" refreshError="1"/>
      <sheetData sheetId="2"/>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UNITARIOS"/>
      <sheetName val="listado usuarios"/>
      <sheetName val="PRESUPUESTO"/>
      <sheetName val="PRESUPUESTO (2)"/>
      <sheetName val="PRESUPUESTO1"/>
      <sheetName val="INSUMO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s>
    <sheetDataSet>
      <sheetData sheetId="0" refreshError="1"/>
      <sheetData sheetId="1" refreshError="1"/>
      <sheetData sheetId="2" refreshError="1"/>
      <sheetData sheetId="3" refreshError="1"/>
      <sheetData sheetId="4" refreshError="1"/>
      <sheetData sheetId="5">
        <row r="36">
          <cell r="B36" t="str">
            <v>HERRAMIENTA MENOR</v>
          </cell>
        </row>
        <row r="46">
          <cell r="B46" t="str">
            <v>TANQUE DE 500LITROS PARA GUA POTABLE</v>
          </cell>
        </row>
        <row r="90">
          <cell r="B90" t="str">
            <v>MORTERO PARA SOLADO</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GRAFICA-SEMANAL"/>
      <sheetName val="Avances"/>
      <sheetName val="5094-2003"/>
      <sheetName val="IMPROVEMENTS TO SITE"/>
      <sheetName val="ESPEC"/>
      <sheetName val="DATOS"/>
      <sheetName val="Proyectos incrementales"/>
      <sheetName val="Constant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TABLA-R "/>
      <sheetName val="EQUIPO"/>
      <sheetName val="MANO DE OBRA"/>
      <sheetName val="MATERIALES"/>
      <sheetName val="SKJ452"/>
      <sheetName val="ITA878"/>
      <sheetName val="AEA-944"/>
      <sheetName val="DUB-823"/>
      <sheetName val="GPI 526"/>
      <sheetName val="XXJ617"/>
      <sheetName val="SNG_855"/>
      <sheetName val="VEA 374"/>
      <sheetName val="HFB024"/>
      <sheetName val="PAJ825"/>
      <sheetName val="COSTOMAT.XLS"/>
      <sheetName val="EQUIPOS"/>
      <sheetName val="TABLA-R_"/>
      <sheetName val="PESOS_%9"/>
      <sheetName val="TIPO_P39"/>
      <sheetName val="INF_DIARIO9"/>
      <sheetName val="INF_SAGA9"/>
      <sheetName val="C-3_ACTAS9"/>
      <sheetName val="Valor_Oferta"/>
      <sheetName val="Tabla_de_amortización"/>
      <sheetName val="Mark-Up_"/>
      <sheetName val="IMPROVEMENTS_TO_SITE"/>
      <sheetName val="TABLA-R_1"/>
      <sheetName val="MANO_DE_OBRA"/>
      <sheetName val="GPI_526"/>
      <sheetName val="VEA_374"/>
      <sheetName val="Proyectos_incrementales"/>
      <sheetName val="COSTOMAT_XLS"/>
      <sheetName val="Imbobiliaria_B2"/>
      <sheetName val="HOJA_DE_COSTOS"/>
      <sheetName val="DIAM_TUB"/>
      <sheetName val="Formato_C2_%_"/>
      <sheetName val="Curva_S_%_OBRA"/>
      <sheetName val="Data_Base-R"/>
      <sheetName val="PESOS_%10"/>
      <sheetName val="TIPO_P310"/>
      <sheetName val="INF_DIARIO10"/>
      <sheetName val="INF_SAGA10"/>
      <sheetName val="C-3_ACTAS10"/>
      <sheetName val="Valor_Oferta1"/>
      <sheetName val="Tabla_de_amortización1"/>
      <sheetName val="Mark-Up_1"/>
      <sheetName val="IMPROVEMENTS_TO_SITE1"/>
      <sheetName val="TABLA-R_2"/>
      <sheetName val="MANO_DE_OBRA1"/>
      <sheetName val="GPI_5261"/>
      <sheetName val="VEA_3741"/>
      <sheetName val="Proyectos_incrementales1"/>
      <sheetName val="COSTOMAT_XLS1"/>
      <sheetName val="Imbobiliaria_B21"/>
      <sheetName val="HOJA_DE_COSTOS1"/>
      <sheetName val="DIAM_TUB1"/>
      <sheetName val="Formato_C2_%_1"/>
      <sheetName val="Curva_S_%_OBRA1"/>
      <sheetName val="Data_Base-R1"/>
      <sheetName val="PESOS_%11"/>
      <sheetName val="TIPO_P311"/>
      <sheetName val="INF_DIARIO11"/>
      <sheetName val="INF_SAGA11"/>
      <sheetName val="C-3_ACTAS11"/>
      <sheetName val="Valor_Oferta2"/>
      <sheetName val="Tabla_de_amortización2"/>
      <sheetName val="Mark-Up_2"/>
      <sheetName val="IMPROVEMENTS_TO_SITE2"/>
      <sheetName val="TABLA-R_3"/>
      <sheetName val="MANO_DE_OBRA2"/>
      <sheetName val="GPI_5262"/>
      <sheetName val="VEA_3742"/>
      <sheetName val="Proyectos_incrementales2"/>
      <sheetName val="COSTOMAT_XLS2"/>
      <sheetName val="Imbobiliaria_B22"/>
      <sheetName val="HOJA_DE_COSTOS2"/>
      <sheetName val="DIAM_TUB2"/>
      <sheetName val="Formato_C2_%_2"/>
      <sheetName val="Curva_S_%_OBRA2"/>
      <sheetName val="Data_Base-R2"/>
      <sheetName val="PESOS_%12"/>
      <sheetName val="TIPO_P312"/>
      <sheetName val="INF_DIARIO12"/>
      <sheetName val="INF_SAGA12"/>
      <sheetName val="C-3_ACTAS12"/>
      <sheetName val="Valor_Oferta3"/>
      <sheetName val="Tabla_de_amortización3"/>
      <sheetName val="Mark-Up_3"/>
      <sheetName val="IMPROVEMENTS_TO_SITE3"/>
      <sheetName val="TABLA-R_4"/>
      <sheetName val="MANO_DE_OBRA3"/>
      <sheetName val="GPI_5263"/>
      <sheetName val="VEA_3743"/>
      <sheetName val="Proyectos_incrementales3"/>
      <sheetName val="COSTOMAT_XLS3"/>
      <sheetName val="Imbobiliaria_B23"/>
      <sheetName val="HOJA_DE_COSTOS3"/>
      <sheetName val="DIAM_TUB3"/>
      <sheetName val="Formato_C2_%_3"/>
      <sheetName val="Curva_S_%_OBRA3"/>
      <sheetName val="Data_Base-R3"/>
      <sheetName val="INF. SEMANAL N25"/>
      <sheetName val="col de teste"/>
      <sheetName val="Punto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 val="MANO DE OBRA"/>
      <sheetName val="L PRECIOS"/>
      <sheetName val="LISTADO EQUIPOS"/>
      <sheetName val="LISTADO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desmonte"/>
      <sheetName val="Hoja1"/>
      <sheetName val="Análisis de precios"/>
    </sheetNames>
    <sheetDataSet>
      <sheetData sheetId="0" refreshError="1"/>
      <sheetData sheetId="1" refreshError="1"/>
      <sheetData sheetId="2" refreshError="1"/>
      <sheetData sheetId="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items"/>
      <sheetName val="ANALISIS RESUMIDOS"/>
    </sheetNames>
    <sheetDataSet>
      <sheetData sheetId="0" refreshError="1"/>
      <sheetData sheetId="1" refreshError="1"/>
      <sheetData sheetId="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 1"/>
      <sheetName val="Cantidades"/>
    </sheetNames>
    <sheetDataSet>
      <sheetData sheetId="0" refreshError="1"/>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PR 1"/>
      <sheetName val="Hoja1"/>
      <sheetName val="L PRECIOS"/>
    </sheetNames>
    <sheetDataSet>
      <sheetData sheetId="0" refreshError="1"/>
      <sheetData sheetId="1" refreshError="1"/>
      <sheetData sheetId="2" refreshError="1"/>
      <sheetData sheetId="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ow r="1">
          <cell r="A1">
            <v>0</v>
          </cell>
        </row>
      </sheetData>
      <sheetData sheetId="45"/>
      <sheetData sheetId="46"/>
      <sheetData sheetId="47"/>
      <sheetData sheetId="48"/>
      <sheetData sheetId="49" refreshError="1"/>
      <sheetData sheetId="50">
        <row r="2">
          <cell r="A2" t="str">
            <v>MUNICIPIO DE SONSON ANTIOQUIA</v>
          </cell>
        </row>
      </sheetData>
      <sheetData sheetId="51"/>
      <sheetData sheetId="52"/>
      <sheetData sheetId="53"/>
      <sheetData sheetId="54"/>
      <sheetData sheetId="55"/>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Hoja1"/>
      <sheetName val="PRESUPUESTO"/>
      <sheetName val="item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 1"/>
      <sheetName val="PRESUPUESTO"/>
      <sheetName val="KILOS Ø"/>
    </sheetNames>
    <sheetDataSet>
      <sheetData sheetId="0" refreshError="1"/>
      <sheetData sheetId="1" refreshError="1"/>
      <sheetData sheetId="2" refreshError="1"/>
      <sheetData sheetId="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1"/>
      <sheetName val="KILOS Ø"/>
      <sheetName val="items"/>
    </sheetNames>
    <sheetDataSet>
      <sheetData sheetId="0" refreshError="1"/>
      <sheetData sheetId="1" refreshError="1"/>
      <sheetData sheetId="2" refreshError="1"/>
      <sheetData sheetId="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ILOS Ø"/>
      <sheetName val="PRESUPUESTO"/>
      <sheetName val="items"/>
      <sheetName val="L PRECIOS"/>
    </sheetNames>
    <sheetDataSet>
      <sheetData sheetId="0" refreshError="1"/>
      <sheetData sheetId="1" refreshError="1"/>
      <sheetData sheetId="2" refreshError="1"/>
      <sheetData sheetId="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ECIOS"/>
      <sheetName val="320.1"/>
      <sheetName val="330.2"/>
      <sheetName val="700.1"/>
      <sheetName val="BASE"/>
      <sheetName val="KILOS Ø"/>
      <sheetName val="L PRECIOS"/>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sheetName val="1"/>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items"/>
      <sheetName val="Estado Resumen"/>
      <sheetName val="ESTADO VÍA-CRIT.TECNICO"/>
    </sheetNames>
    <sheetDataSet>
      <sheetData sheetId="0" refreshError="1"/>
      <sheetData sheetId="1" refreshError="1"/>
      <sheetData sheetId="2" refreshError="1"/>
      <sheetData sheetId="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L PRECIOS"/>
      <sheetName val="ESTADO VÍA-CRIT.TECNICO"/>
      <sheetName val="Gast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Gastos"/>
      <sheetName val="L 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stos"/>
      <sheetName val="ESTADO VÍA-CRIT.TECNICO"/>
      <sheetName val="L PRECIOS"/>
      <sheetName val="ANALISIS RESUMIDOS"/>
    </sheetNames>
    <sheetDataSet>
      <sheetData sheetId="0" refreshError="1"/>
      <sheetData sheetId="1" refreshError="1"/>
      <sheetData sheetId="2" refreshError="1"/>
      <sheetData sheetId="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4"/>
      <sheetName val="Hoja1"/>
      <sheetName val="Hoja3"/>
      <sheetName val="PPTO"/>
      <sheetName val="A.I.U"/>
      <sheetName val="FP"/>
      <sheetName val="FM"/>
      <sheetName val="ESTUDIO DE MERCADO-V2"/>
      <sheetName val="EQUIPOS"/>
      <sheetName val="CANTIDADES ELECTRICAS"/>
      <sheetName val="CANTIDADES OBRA"/>
      <sheetName val="CANTIDADES OBRA2"/>
      <sheetName val="CANTIDADES VIDRIO"/>
      <sheetName val="1.1"/>
      <sheetName val="1.2"/>
      <sheetName val="1.3"/>
      <sheetName val="2.1"/>
      <sheetName val="2.2"/>
      <sheetName val="2.3"/>
      <sheetName val="2.4"/>
      <sheetName val="3.1"/>
      <sheetName val="3.2"/>
      <sheetName val="3,3"/>
      <sheetName val="3,4"/>
      <sheetName val="3.5"/>
      <sheetName val="3.6"/>
      <sheetName val="4.1"/>
      <sheetName val="5.1"/>
      <sheetName val="6.1"/>
      <sheetName val="6.9"/>
      <sheetName val="7.1"/>
      <sheetName val="8.1"/>
      <sheetName val="8.3"/>
      <sheetName val="9.1"/>
      <sheetName val="Electricos"/>
      <sheetName val="8"/>
    </sheetNames>
    <sheetDataSet>
      <sheetData sheetId="0"/>
      <sheetData sheetId="1"/>
      <sheetData sheetId="2"/>
      <sheetData sheetId="3"/>
      <sheetData sheetId="4"/>
      <sheetData sheetId="5"/>
      <sheetData sheetId="6"/>
      <sheetData sheetId="7"/>
      <sheetData sheetId="8">
        <row r="49">
          <cell r="B49" t="str">
            <v>PINTURA EN VINILO TIPO 1 INTERIORES</v>
          </cell>
        </row>
        <row r="50">
          <cell r="B50" t="str">
            <v>ESTUCO PLASTICO</v>
          </cell>
        </row>
        <row r="75">
          <cell r="B75" t="str">
            <v>LAMAPARA 60X60 DE 48W</v>
          </cell>
        </row>
        <row r="82">
          <cell r="B82" t="str">
            <v>LIJA</v>
          </cell>
        </row>
        <row r="83">
          <cell r="B83" t="str">
            <v>MARCO ALUMINIO DE 60X60</v>
          </cell>
        </row>
        <row r="109">
          <cell r="B109" t="str">
            <v>CANAL METALICA C.18 DE 0.30X0.20X0.25M</v>
          </cell>
        </row>
        <row r="117">
          <cell r="B117" t="str">
            <v>CHAZOS METALICOS 2 1/2"</v>
          </cell>
        </row>
        <row r="122">
          <cell r="B122" t="str">
            <v>PEGANTE PVC</v>
          </cell>
        </row>
        <row r="130">
          <cell r="B130" t="str">
            <v>RODILLO FELPA 4"</v>
          </cell>
        </row>
        <row r="137">
          <cell r="B137" t="str">
            <v>ANGULO metalico 1 1/2 x 1/8 x (25x40)cm</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4"/>
      <sheetName val="PRESUPUESTO4 (2)"/>
      <sheetName val="Hoja1"/>
      <sheetName val="Hoja3"/>
      <sheetName val="Electrico"/>
      <sheetName val="INSUMOS"/>
      <sheetName val="1"/>
      <sheetName val="2"/>
      <sheetName val="3"/>
      <sheetName val="4"/>
      <sheetName val="5"/>
      <sheetName val="6"/>
      <sheetName val="7"/>
      <sheetName val="8"/>
      <sheetName val="9"/>
      <sheetName val="10"/>
      <sheetName val="11"/>
      <sheetName val="12"/>
      <sheetName val="13"/>
      <sheetName val="14"/>
      <sheetName val="15"/>
      <sheetName val="16"/>
    </sheetNames>
    <sheetDataSet>
      <sheetData sheetId="0"/>
      <sheetData sheetId="1"/>
      <sheetData sheetId="2"/>
      <sheetData sheetId="3"/>
      <sheetData sheetId="4"/>
      <sheetData sheetId="5">
        <row r="143">
          <cell r="B143" t="str">
            <v>lamina SUPERBOARD MAD 6mm 244x122cm 24.72kg aprox</v>
          </cell>
        </row>
        <row r="144">
          <cell r="B144" t="str">
            <v>CANAL BASE 9mm</v>
          </cell>
        </row>
        <row r="145">
          <cell r="B145" t="str">
            <v>PARAL BASE 9mm</v>
          </cell>
        </row>
        <row r="146">
          <cell r="B146" t="str">
            <v xml:space="preserve">CINTA MALLA </v>
          </cell>
        </row>
      </sheetData>
      <sheetData sheetId="6"/>
      <sheetData sheetId="7"/>
      <sheetData sheetId="8"/>
      <sheetData sheetId="9"/>
      <sheetData sheetId="10"/>
      <sheetData sheetId="11"/>
      <sheetData sheetId="12"/>
      <sheetData sheetId="13"/>
      <sheetData sheetId="14"/>
      <sheetData sheetId="15">
        <row r="2">
          <cell r="A2" t="str">
            <v>ANALISIS UNITARIOS</v>
          </cell>
        </row>
      </sheetData>
      <sheetData sheetId="16"/>
      <sheetData sheetId="17"/>
      <sheetData sheetId="18"/>
      <sheetData sheetId="19"/>
      <sheetData sheetId="20"/>
      <sheetData sheetId="2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Gastos"/>
      <sheetName val="PRESUPUESTO"/>
      <sheetName val="ANALISIS RESUMIDOS"/>
      <sheetName val="MANO DE OBRA"/>
    </sheetNames>
    <sheetDataSet>
      <sheetData sheetId="0" refreshError="1"/>
      <sheetData sheetId="1" refreshError="1"/>
      <sheetData sheetId="2" refreshError="1"/>
      <sheetData sheetId="3" refreshError="1"/>
      <sheetData sheetId="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 val="L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ANALISIS BASICOS"/>
      <sheetName val="13. ELECTRICOS (2)"/>
      <sheetName val="LISTADO EQUIPOS"/>
      <sheetName val="MAT_ELEC"/>
      <sheetName val="Hoja3"/>
      <sheetName val="PRESUPUESTO"/>
      <sheetName val="PRECIOS"/>
    </sheetNames>
    <sheetDataSet>
      <sheetData sheetId="0"/>
      <sheetData sheetId="1" refreshError="1"/>
      <sheetData sheetId="2"/>
      <sheetData sheetId="3"/>
      <sheetData sheetId="4"/>
      <sheetData sheetId="5" refreshError="1"/>
      <sheetData sheetId="6" refreshError="1"/>
      <sheetData sheetId="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PRECIOS"/>
      <sheetName val="MANO DE OBRA"/>
      <sheetName val="Mat"/>
      <sheetName val="L PRECI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ANO DE OBRA"/>
      <sheetName val="Mat"/>
      <sheetName val="items"/>
      <sheetName val="PRESUPUESTO"/>
    </sheetNames>
    <sheetDataSet>
      <sheetData sheetId="0" refreshError="1"/>
      <sheetData sheetId="1" refreshError="1"/>
      <sheetData sheetId="2" refreshError="1"/>
      <sheetData sheetId="3" refreshError="1"/>
      <sheetData sheetId="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PRECIOS"/>
      <sheetName val="items"/>
      <sheetName val="TOTAL"/>
    </sheetNames>
    <sheetDataSet>
      <sheetData sheetId="0" refreshError="1"/>
      <sheetData sheetId="1" refreshError="1"/>
      <sheetData sheetId="2" refreshError="1"/>
      <sheetData sheetId="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OYECTOS ESTIMADOS"/>
      <sheetName val="Hoja 1 "/>
      <sheetName val="1"/>
      <sheetName val="CALC PROD MENSUAL"/>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Ev.Economica"/>
      <sheetName val="PAGE_20"/>
      <sheetName val="Clúster"/>
      <sheetName val="Rack"/>
      <sheetName val="Main_Clúster"/>
      <sheetName val="Main_Rack"/>
      <sheetName val="CostosDiferidos"/>
      <sheetName val=" BHA#02 12"/>
      <sheetName val="Category"/>
      <sheetName val="Cover"/>
      <sheetName val="Parámetros Formato"/>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DATA"/>
      <sheetName val="STRSUMM0"/>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2">
          <cell r="B2" t="str">
            <v>INFORME SEMANAL DE ACTIVIDADES</v>
          </cell>
        </row>
      </sheetData>
      <sheetData sheetId="155">
        <row r="2">
          <cell r="BZ2" t="str">
            <v xml:space="preserve">          ACERIA   M.C.C.</v>
          </cell>
        </row>
      </sheetData>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sheetData sheetId="163">
        <row r="2">
          <cell r="BZ2" t="str">
            <v xml:space="preserve">          ACERIA   M.C.C.</v>
          </cell>
        </row>
      </sheetData>
      <sheetData sheetId="164" refreshError="1"/>
      <sheetData sheetId="165">
        <row r="2">
          <cell r="BZ2" t="str">
            <v xml:space="preserve">          ACERIA   M.C.C.</v>
          </cell>
        </row>
      </sheetData>
      <sheetData sheetId="166">
        <row r="2">
          <cell r="BZ2" t="str">
            <v xml:space="preserve">          ACERIA   M.C.C.</v>
          </cell>
        </row>
      </sheetData>
      <sheetData sheetId="167">
        <row r="2">
          <cell r="BZ2" t="str">
            <v xml:space="preserve">          ACERIA   M.C.C.</v>
          </cell>
        </row>
      </sheetData>
      <sheetData sheetId="168" refreshError="1"/>
      <sheetData sheetId="169" refreshError="1"/>
      <sheetData sheetId="170">
        <row r="2">
          <cell r="BZ2" t="str">
            <v xml:space="preserve">          ACERIA   M.C.C.</v>
          </cell>
        </row>
      </sheetData>
      <sheetData sheetId="171" refreshError="1"/>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ow r="2">
          <cell r="B2" t="str">
            <v>INFORME SEMANAL DE ACTIVIDADES</v>
          </cell>
        </row>
      </sheetData>
      <sheetData sheetId="223">
        <row r="2">
          <cell r="B2" t="str">
            <v>INFORME SEMANAL DE ACTIVIDADES</v>
          </cell>
        </row>
      </sheetData>
      <sheetData sheetId="224"/>
      <sheetData sheetId="225">
        <row r="2">
          <cell r="B2" t="str">
            <v>INFORME SEMANAL DE ACTIVIDADES</v>
          </cell>
        </row>
      </sheetData>
      <sheetData sheetId="226">
        <row r="2">
          <cell r="B2" t="str">
            <v>INFORME SEMANAL DE ACTIVIDADES</v>
          </cell>
        </row>
      </sheetData>
      <sheetData sheetId="227">
        <row r="2">
          <cell r="B2" t="str">
            <v>INFORME SEMANAL DE ACTIVIDADES</v>
          </cell>
        </row>
      </sheetData>
      <sheetData sheetId="228">
        <row r="2">
          <cell r="B2" t="str">
            <v>INFORME SEMANAL DE ACTIVIDADES</v>
          </cell>
        </row>
      </sheetData>
      <sheetData sheetId="229">
        <row r="2">
          <cell r="B2" t="str">
            <v>INFORME SEMANAL DE ACTIVIDADES</v>
          </cell>
        </row>
      </sheetData>
      <sheetData sheetId="230">
        <row r="2">
          <cell r="B2" t="str">
            <v>INFORME SEMANAL DE ACTIVIDADES</v>
          </cell>
        </row>
      </sheetData>
      <sheetData sheetId="231">
        <row r="2">
          <cell r="B2" t="str">
            <v>INFORME SEMANAL DE ACTIVIDADES</v>
          </cell>
        </row>
      </sheetData>
      <sheetData sheetId="232">
        <row r="2">
          <cell r="B2" t="str">
            <v>INFORME SEMANAL DE ACTIVIDADES</v>
          </cell>
        </row>
      </sheetData>
      <sheetData sheetId="233">
        <row r="2">
          <cell r="BZ2" t="str">
            <v xml:space="preserve">          ACERIA   M.C.C.</v>
          </cell>
        </row>
      </sheetData>
      <sheetData sheetId="234"/>
      <sheetData sheetId="235"/>
      <sheetData sheetId="236"/>
      <sheetData sheetId="237"/>
      <sheetData sheetId="238"/>
      <sheetData sheetId="239"/>
      <sheetData sheetId="240"/>
      <sheetData sheetId="241"/>
      <sheetData sheetId="242">
        <row r="2">
          <cell r="B2" t="str">
            <v>INFORME SEMANAL DE ACTIVIDADES</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BZ2" t="str">
            <v xml:space="preserve">          ACERIA   M.C.C.</v>
          </cell>
        </row>
      </sheetData>
      <sheetData sheetId="277"/>
      <sheetData sheetId="278">
        <row r="2">
          <cell r="BZ2" t="str">
            <v xml:space="preserve">          ACERIA   M.C.C.</v>
          </cell>
        </row>
      </sheetData>
      <sheetData sheetId="279">
        <row r="2">
          <cell r="BZ2" t="str">
            <v xml:space="preserve">          ACERIA   M.C.C.</v>
          </cell>
        </row>
      </sheetData>
      <sheetData sheetId="280">
        <row r="2">
          <cell r="B2" t="str">
            <v>INFORME SEMANAL DE ACTIVIDADES</v>
          </cell>
        </row>
      </sheetData>
      <sheetData sheetId="281">
        <row r="2">
          <cell r="BZ2" t="str">
            <v xml:space="preserve">          ACERIA   M.C.C.</v>
          </cell>
        </row>
      </sheetData>
      <sheetData sheetId="282">
        <row r="2">
          <cell r="BZ2" t="str">
            <v xml:space="preserve">          ACERIA   M.C.C.</v>
          </cell>
        </row>
      </sheetData>
      <sheetData sheetId="283">
        <row r="2">
          <cell r="BZ2" t="str">
            <v xml:space="preserve">          ACERIA   M.C.C.</v>
          </cell>
        </row>
      </sheetData>
      <sheetData sheetId="284">
        <row r="2">
          <cell r="BZ2" t="str">
            <v xml:space="preserve">          ACERIA   M.C.C.</v>
          </cell>
        </row>
      </sheetData>
      <sheetData sheetId="285">
        <row r="2">
          <cell r="BZ2" t="str">
            <v xml:space="preserve">          ACERIA   M.C.C.</v>
          </cell>
        </row>
      </sheetData>
      <sheetData sheetId="286">
        <row r="2">
          <cell r="BZ2" t="str">
            <v xml:space="preserve">          ACERIA   M.C.C.</v>
          </cell>
        </row>
      </sheetData>
      <sheetData sheetId="287">
        <row r="2">
          <cell r="BZ2" t="str">
            <v xml:space="preserve">          ACERIA   M.C.C.</v>
          </cell>
        </row>
      </sheetData>
      <sheetData sheetId="288">
        <row r="2">
          <cell r="BZ2" t="str">
            <v xml:space="preserve">          ACERIA   M.C.C.</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B2" t="str">
            <v>INFORME SEMANAL DE ACTIVIDADES</v>
          </cell>
        </row>
      </sheetData>
      <sheetData sheetId="303">
        <row r="2">
          <cell r="B2" t="str">
            <v>INFORME SEMANAL DE ACTIVIDADES</v>
          </cell>
        </row>
      </sheetData>
      <sheetData sheetId="304"/>
      <sheetData sheetId="305">
        <row r="2">
          <cell r="B2" t="str">
            <v>INFORME SEMANAL DE ACTIVIDADES</v>
          </cell>
        </row>
      </sheetData>
      <sheetData sheetId="306">
        <row r="2">
          <cell r="B2" t="str">
            <v>INFORME SEMANAL DE ACTIVIDADES</v>
          </cell>
        </row>
      </sheetData>
      <sheetData sheetId="307">
        <row r="2">
          <cell r="B2" t="str">
            <v>INFORME SEMANAL DE ACTIVIDADES</v>
          </cell>
        </row>
      </sheetData>
      <sheetData sheetId="308">
        <row r="2">
          <cell r="B2" t="str">
            <v>INFORME SEMANAL DE ACTIVIDADES</v>
          </cell>
        </row>
      </sheetData>
      <sheetData sheetId="309">
        <row r="2">
          <cell r="B2" t="str">
            <v>INFORME SEMANAL DE ACTIVIDADES</v>
          </cell>
        </row>
      </sheetData>
      <sheetData sheetId="310">
        <row r="2">
          <cell r="B2" t="str">
            <v>INFORME SEMANAL DE ACTIVIDADES</v>
          </cell>
        </row>
      </sheetData>
      <sheetData sheetId="311">
        <row r="2">
          <cell r="B2" t="str">
            <v>INFORME SEMANAL DE ACTIVIDADES</v>
          </cell>
        </row>
      </sheetData>
      <sheetData sheetId="312">
        <row r="2">
          <cell r="B2" t="str">
            <v>INFORME SEMANAL DE ACTIVIDADES</v>
          </cell>
        </row>
      </sheetData>
      <sheetData sheetId="313">
        <row r="2">
          <cell r="BZ2" t="str">
            <v xml:space="preserve">          ACERIA   M.C.C.</v>
          </cell>
        </row>
      </sheetData>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2">
          <cell r="BZ2" t="str">
            <v xml:space="preserve">          ACERIA   M.C.C.</v>
          </cell>
        </row>
      </sheetData>
      <sheetData sheetId="357"/>
      <sheetData sheetId="358">
        <row r="2">
          <cell r="BZ2" t="str">
            <v xml:space="preserve">          ACERIA   M.C.C.</v>
          </cell>
        </row>
      </sheetData>
      <sheetData sheetId="359">
        <row r="2">
          <cell r="BZ2" t="str">
            <v xml:space="preserve">          ACERIA   M.C.C.</v>
          </cell>
        </row>
      </sheetData>
      <sheetData sheetId="360">
        <row r="2">
          <cell r="B2" t="str">
            <v>INFORME SEMANAL DE ACTIVIDADES</v>
          </cell>
        </row>
      </sheetData>
      <sheetData sheetId="361">
        <row r="2">
          <cell r="BZ2" t="str">
            <v xml:space="preserve">          ACERIA   M.C.C.</v>
          </cell>
        </row>
      </sheetData>
      <sheetData sheetId="362">
        <row r="2">
          <cell r="BZ2" t="str">
            <v xml:space="preserve">          ACERIA   M.C.C.</v>
          </cell>
        </row>
      </sheetData>
      <sheetData sheetId="363">
        <row r="2">
          <cell r="BZ2" t="str">
            <v xml:space="preserve">          ACERIA   M.C.C.</v>
          </cell>
        </row>
      </sheetData>
      <sheetData sheetId="364">
        <row r="2">
          <cell r="BZ2" t="str">
            <v xml:space="preserve">          ACERIA   M.C.C.</v>
          </cell>
        </row>
      </sheetData>
      <sheetData sheetId="365">
        <row r="2">
          <cell r="BZ2" t="str">
            <v xml:space="preserve">          ACERIA   M.C.C.</v>
          </cell>
        </row>
      </sheetData>
      <sheetData sheetId="366">
        <row r="2">
          <cell r="BZ2" t="str">
            <v xml:space="preserve">          ACERIA   M.C.C.</v>
          </cell>
        </row>
      </sheetData>
      <sheetData sheetId="367">
        <row r="2">
          <cell r="BZ2" t="str">
            <v xml:space="preserve">          ACERIA   M.C.C.</v>
          </cell>
        </row>
      </sheetData>
      <sheetData sheetId="368">
        <row r="2">
          <cell r="BZ2" t="str">
            <v xml:space="preserve">          ACERIA   M.C.C.</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2">
          <cell r="B2" t="str">
            <v>INFORME SEMANAL DE ACTIVIDADES</v>
          </cell>
        </row>
      </sheetData>
      <sheetData sheetId="383">
        <row r="2">
          <cell r="B2" t="str">
            <v>INFORME SEMANAL DE ACTIVIDADES</v>
          </cell>
        </row>
      </sheetData>
      <sheetData sheetId="384"/>
      <sheetData sheetId="385">
        <row r="2">
          <cell r="B2" t="str">
            <v>INFORME SEMANAL DE ACTIVIDADES</v>
          </cell>
        </row>
      </sheetData>
      <sheetData sheetId="386">
        <row r="2">
          <cell r="B2" t="str">
            <v>INFORME SEMANAL DE ACTIVIDADES</v>
          </cell>
        </row>
      </sheetData>
      <sheetData sheetId="387">
        <row r="2">
          <cell r="B2" t="str">
            <v>INFORME SEMANAL DE ACTIVIDADES</v>
          </cell>
        </row>
      </sheetData>
      <sheetData sheetId="388">
        <row r="2">
          <cell r="B2" t="str">
            <v>INFORME SEMANAL DE ACTIVIDADES</v>
          </cell>
        </row>
      </sheetData>
      <sheetData sheetId="389">
        <row r="2">
          <cell r="B2" t="str">
            <v>INFORME SEMANAL DE ACTIVIDADES</v>
          </cell>
        </row>
      </sheetData>
      <sheetData sheetId="390">
        <row r="2">
          <cell r="B2" t="str">
            <v>INFORME SEMANAL DE ACTIVIDADES</v>
          </cell>
        </row>
      </sheetData>
      <sheetData sheetId="391">
        <row r="2">
          <cell r="B2" t="str">
            <v>INFORME SEMANAL DE ACTIVIDADES</v>
          </cell>
        </row>
      </sheetData>
      <sheetData sheetId="392">
        <row r="2">
          <cell r="B2" t="str">
            <v>INFORME SEMANAL DE ACTIVIDADES</v>
          </cell>
        </row>
      </sheetData>
      <sheetData sheetId="393">
        <row r="2">
          <cell r="BZ2" t="str">
            <v xml:space="preserve">          ACERIA   M.C.C.</v>
          </cell>
        </row>
      </sheetData>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2">
          <cell r="BZ2" t="str">
            <v xml:space="preserve">          ACERIA   M.C.C.</v>
          </cell>
        </row>
      </sheetData>
      <sheetData sheetId="437"/>
      <sheetData sheetId="438">
        <row r="2">
          <cell r="BZ2" t="str">
            <v xml:space="preserve">          ACERIA   M.C.C.</v>
          </cell>
        </row>
      </sheetData>
      <sheetData sheetId="439">
        <row r="2">
          <cell r="BZ2" t="str">
            <v xml:space="preserve">          ACERIA   M.C.C.</v>
          </cell>
        </row>
      </sheetData>
      <sheetData sheetId="440">
        <row r="2">
          <cell r="B2" t="str">
            <v>INFORME SEMANAL DE ACTIVIDADES</v>
          </cell>
        </row>
      </sheetData>
      <sheetData sheetId="441">
        <row r="2">
          <cell r="BZ2" t="str">
            <v xml:space="preserve">          ACERIA   M.C.C.</v>
          </cell>
        </row>
      </sheetData>
      <sheetData sheetId="442">
        <row r="2">
          <cell r="BZ2" t="str">
            <v xml:space="preserve">          ACERIA   M.C.C.</v>
          </cell>
        </row>
      </sheetData>
      <sheetData sheetId="443">
        <row r="2">
          <cell r="BZ2" t="str">
            <v xml:space="preserve">          ACERIA   M.C.C.</v>
          </cell>
        </row>
      </sheetData>
      <sheetData sheetId="444">
        <row r="2">
          <cell r="BZ2" t="str">
            <v xml:space="preserve">          ACERIA   M.C.C.</v>
          </cell>
        </row>
      </sheetData>
      <sheetData sheetId="445">
        <row r="2">
          <cell r="BZ2" t="str">
            <v xml:space="preserve">          ACERIA   M.C.C.</v>
          </cell>
        </row>
      </sheetData>
      <sheetData sheetId="446">
        <row r="2">
          <cell r="BZ2" t="str">
            <v xml:space="preserve">          ACERIA   M.C.C.</v>
          </cell>
        </row>
      </sheetData>
      <sheetData sheetId="447">
        <row r="2">
          <cell r="BZ2" t="str">
            <v xml:space="preserve">          ACERIA   M.C.C.</v>
          </cell>
        </row>
      </sheetData>
      <sheetData sheetId="448">
        <row r="2">
          <cell r="BZ2" t="str">
            <v xml:space="preserve">          ACERIA   M.C.C.</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2">
          <cell r="B2" t="str">
            <v>INFORME SEMANAL DE ACTIVIDADES</v>
          </cell>
        </row>
      </sheetData>
      <sheetData sheetId="463">
        <row r="2">
          <cell r="B2" t="str">
            <v>INFORME SEMANAL DE ACTIVIDADES</v>
          </cell>
        </row>
      </sheetData>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ow r="2">
          <cell r="BZ2" t="str">
            <v xml:space="preserve">          ACERIA   M.C.C.</v>
          </cell>
        </row>
      </sheetData>
      <sheetData sheetId="517"/>
      <sheetData sheetId="518">
        <row r="2">
          <cell r="BZ2" t="str">
            <v xml:space="preserve">          ACERIA   M.C.C.</v>
          </cell>
        </row>
      </sheetData>
      <sheetData sheetId="519">
        <row r="2">
          <cell r="BZ2" t="str">
            <v xml:space="preserve">          ACERIA   M.C.C.</v>
          </cell>
        </row>
      </sheetData>
      <sheetData sheetId="520">
        <row r="2">
          <cell r="B2" t="str">
            <v>INFORME SEMANAL DE ACTIVIDADES</v>
          </cell>
        </row>
      </sheetData>
      <sheetData sheetId="521">
        <row r="2">
          <cell r="BZ2" t="str">
            <v xml:space="preserve">          ACERIA   M.C.C.</v>
          </cell>
        </row>
      </sheetData>
      <sheetData sheetId="522">
        <row r="2">
          <cell r="BZ2" t="str">
            <v xml:space="preserve">          ACERIA   M.C.C.</v>
          </cell>
        </row>
      </sheetData>
      <sheetData sheetId="523">
        <row r="2">
          <cell r="BZ2" t="str">
            <v xml:space="preserve">          ACERIA   M.C.C.</v>
          </cell>
        </row>
      </sheetData>
      <sheetData sheetId="524">
        <row r="2">
          <cell r="BZ2" t="str">
            <v xml:space="preserve">          ACERIA   M.C.C.</v>
          </cell>
        </row>
      </sheetData>
      <sheetData sheetId="525">
        <row r="2">
          <cell r="BZ2" t="str">
            <v xml:space="preserve">          ACERIA   M.C.C.</v>
          </cell>
        </row>
      </sheetData>
      <sheetData sheetId="526">
        <row r="2">
          <cell r="BZ2" t="str">
            <v xml:space="preserve">          ACERIA   M.C.C.</v>
          </cell>
        </row>
      </sheetData>
      <sheetData sheetId="527">
        <row r="2">
          <cell r="BZ2" t="str">
            <v xml:space="preserve">          ACERIA   M.C.C.</v>
          </cell>
        </row>
      </sheetData>
      <sheetData sheetId="528">
        <row r="2">
          <cell r="BZ2" t="str">
            <v xml:space="preserve">          ACERIA   M.C.C.</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ow r="2">
          <cell r="B2" t="str">
            <v>INFORME SEMANAL DE ACTIVIDADES</v>
          </cell>
        </row>
      </sheetData>
      <sheetData sheetId="543">
        <row r="2">
          <cell r="B2" t="str">
            <v>INFORME SEMANAL DE ACTIVIDADES</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ow r="2">
          <cell r="BZ2" t="str">
            <v xml:space="preserve">          ACERIA   M.C.C.</v>
          </cell>
        </row>
      </sheetData>
      <sheetData sheetId="597"/>
      <sheetData sheetId="598">
        <row r="2">
          <cell r="BZ2" t="str">
            <v xml:space="preserve">          ACERIA   M.C.C.</v>
          </cell>
        </row>
      </sheetData>
      <sheetData sheetId="599">
        <row r="2">
          <cell r="BZ2" t="str">
            <v xml:space="preserve">          ACERIA   M.C.C.</v>
          </cell>
        </row>
      </sheetData>
      <sheetData sheetId="600">
        <row r="2">
          <cell r="B2" t="str">
            <v>INFORME SEMANAL DE ACTIVIDADES</v>
          </cell>
        </row>
      </sheetData>
      <sheetData sheetId="601">
        <row r="2">
          <cell r="BZ2" t="str">
            <v xml:space="preserve">          ACERIA   M.C.C.</v>
          </cell>
        </row>
      </sheetData>
      <sheetData sheetId="602">
        <row r="2">
          <cell r="BZ2" t="str">
            <v xml:space="preserve">          ACERIA   M.C.C.</v>
          </cell>
        </row>
      </sheetData>
      <sheetData sheetId="603">
        <row r="2">
          <cell r="BZ2" t="str">
            <v xml:space="preserve">          ACERIA   M.C.C.</v>
          </cell>
        </row>
      </sheetData>
      <sheetData sheetId="604">
        <row r="2">
          <cell r="BZ2" t="str">
            <v xml:space="preserve">          ACERIA   M.C.C.</v>
          </cell>
        </row>
      </sheetData>
      <sheetData sheetId="605">
        <row r="2">
          <cell r="BZ2" t="str">
            <v xml:space="preserve">          ACERIA   M.C.C.</v>
          </cell>
        </row>
      </sheetData>
      <sheetData sheetId="606">
        <row r="2">
          <cell r="BZ2" t="str">
            <v xml:space="preserve">          ACERIA   M.C.C.</v>
          </cell>
        </row>
      </sheetData>
      <sheetData sheetId="607">
        <row r="2">
          <cell r="BZ2" t="str">
            <v xml:space="preserve">          ACERIA   M.C.C.</v>
          </cell>
        </row>
      </sheetData>
      <sheetData sheetId="608">
        <row r="2">
          <cell r="BZ2" t="str">
            <v xml:space="preserve">          ACERIA   M.C.C.</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2">
          <cell r="B2" t="str">
            <v>INFORME SEMANAL DE ACTIVIDADES</v>
          </cell>
        </row>
      </sheetData>
      <sheetData sheetId="623">
        <row r="2">
          <cell r="B2" t="str">
            <v>INFORME SEMANAL DE ACTIVIDADES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ow r="2">
          <cell r="BZ2" t="str">
            <v xml:space="preserve">          ACERIA   M.C.C.</v>
          </cell>
        </row>
      </sheetData>
      <sheetData sheetId="677"/>
      <sheetData sheetId="678">
        <row r="2">
          <cell r="BZ2" t="str">
            <v xml:space="preserve">          ACERIA   M.C.C.</v>
          </cell>
        </row>
      </sheetData>
      <sheetData sheetId="679">
        <row r="2">
          <cell r="BZ2" t="str">
            <v xml:space="preserve">          ACERIA   M.C.C.</v>
          </cell>
        </row>
      </sheetData>
      <sheetData sheetId="680">
        <row r="2">
          <cell r="B2" t="str">
            <v>INFORME SEMANAL DE ACTIVIDADES</v>
          </cell>
        </row>
      </sheetData>
      <sheetData sheetId="681">
        <row r="2">
          <cell r="BZ2" t="str">
            <v xml:space="preserve">          ACERIA   M.C.C.</v>
          </cell>
        </row>
      </sheetData>
      <sheetData sheetId="682">
        <row r="2">
          <cell r="BZ2" t="str">
            <v xml:space="preserve">          ACERIA   M.C.C.</v>
          </cell>
        </row>
      </sheetData>
      <sheetData sheetId="683">
        <row r="2">
          <cell r="BZ2" t="str">
            <v xml:space="preserve">          ACERIA   M.C.C.</v>
          </cell>
        </row>
      </sheetData>
      <sheetData sheetId="684">
        <row r="2">
          <cell r="BZ2" t="str">
            <v xml:space="preserve">          ACERIA   M.C.C.</v>
          </cell>
        </row>
      </sheetData>
      <sheetData sheetId="685">
        <row r="2">
          <cell r="BZ2" t="str">
            <v xml:space="preserve">          ACERIA   M.C.C.</v>
          </cell>
        </row>
      </sheetData>
      <sheetData sheetId="686">
        <row r="2">
          <cell r="BZ2" t="str">
            <v xml:space="preserve">          ACERIA   M.C.C.</v>
          </cell>
        </row>
      </sheetData>
      <sheetData sheetId="687">
        <row r="2">
          <cell r="BZ2" t="str">
            <v xml:space="preserve">          ACERIA   M.C.C.</v>
          </cell>
        </row>
      </sheetData>
      <sheetData sheetId="688">
        <row r="2">
          <cell r="BZ2" t="str">
            <v xml:space="preserve">          ACERIA   M.C.C.</v>
          </cell>
        </row>
      </sheetData>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ow r="2">
          <cell r="B2" t="str">
            <v>INFORME SEMANAL DE ACTIVIDADES</v>
          </cell>
        </row>
      </sheetData>
      <sheetData sheetId="703">
        <row r="2">
          <cell r="B2" t="str">
            <v>INFORME SEMANAL DE ACTIVIDADES</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ow r="2">
          <cell r="BZ2" t="str">
            <v xml:space="preserve">          ACERIA   M.C.C.</v>
          </cell>
        </row>
      </sheetData>
      <sheetData sheetId="757"/>
      <sheetData sheetId="758">
        <row r="2">
          <cell r="BZ2" t="str">
            <v xml:space="preserve">          ACERIA   M.C.C.</v>
          </cell>
        </row>
      </sheetData>
      <sheetData sheetId="759">
        <row r="2">
          <cell r="BZ2" t="str">
            <v xml:space="preserve">          ACERIA   M.C.C.</v>
          </cell>
        </row>
      </sheetData>
      <sheetData sheetId="760">
        <row r="2">
          <cell r="B2" t="str">
            <v>INFORME SEMANAL DE ACTIVIDADES</v>
          </cell>
        </row>
      </sheetData>
      <sheetData sheetId="761">
        <row r="2">
          <cell r="BZ2" t="str">
            <v xml:space="preserve">          ACERIA   M.C.C.</v>
          </cell>
        </row>
      </sheetData>
      <sheetData sheetId="762">
        <row r="2">
          <cell r="BZ2" t="str">
            <v xml:space="preserve">          ACERIA   M.C.C.</v>
          </cell>
        </row>
      </sheetData>
      <sheetData sheetId="763">
        <row r="2">
          <cell r="BZ2" t="str">
            <v xml:space="preserve">          ACERIA   M.C.C.</v>
          </cell>
        </row>
      </sheetData>
      <sheetData sheetId="764">
        <row r="2">
          <cell r="BZ2" t="str">
            <v xml:space="preserve">          ACERIA   M.C.C.</v>
          </cell>
        </row>
      </sheetData>
      <sheetData sheetId="765">
        <row r="2">
          <cell r="BZ2" t="str">
            <v xml:space="preserve">          ACERIA   M.C.C.</v>
          </cell>
        </row>
      </sheetData>
      <sheetData sheetId="766">
        <row r="2">
          <cell r="BZ2" t="str">
            <v xml:space="preserve">          ACERIA   M.C.C.</v>
          </cell>
        </row>
      </sheetData>
      <sheetData sheetId="767">
        <row r="2">
          <cell r="BZ2" t="str">
            <v xml:space="preserve">          ACERIA   M.C.C.</v>
          </cell>
        </row>
      </sheetData>
      <sheetData sheetId="768">
        <row r="2">
          <cell r="BZ2" t="str">
            <v xml:space="preserve">          ACERIA   M.C.C.</v>
          </cell>
        </row>
      </sheetData>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INDICE"/>
      <sheetName val="BASE"/>
      <sheetName val="$ PR20 al PR23"/>
      <sheetName val="Circuitos"/>
      <sheetName val="materiales"/>
      <sheetName val="otros"/>
      <sheetName val="COSTOS OFICINA"/>
      <sheetName val="TOTALES"/>
      <sheetName val="NOMINA JUL-07"/>
      <sheetName val="Mat"/>
      <sheetName val="TOTAL"/>
      <sheetName val="desmon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Sheet1"/>
      <sheetName val="glvc"/>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items"/>
      <sheetName val="desmonte"/>
      <sheetName val="Datos"/>
    </sheetNames>
    <sheetDataSet>
      <sheetData sheetId="0" refreshError="1"/>
      <sheetData sheetId="1" refreshError="1"/>
      <sheetData sheetId="2" refreshError="1"/>
      <sheetData sheetId="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5. ELECTRICO"/>
      <sheetName val="UNITARIOS"/>
      <sheetName val="THE"/>
      <sheetName val="ATHE"/>
      <sheetName val="Summary"/>
      <sheetName val="CODCONST"/>
      <sheetName val="FINANC"/>
      <sheetName val="TODAS"/>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BALANCE"/>
      <sheetName val="ITEMS NO REVISTOS"/>
      <sheetName val="APU ELECTRICOS"/>
      <sheetName val="Bajadas"/>
      <sheetName val="NARIÑO"/>
      <sheetName val="CONT_ADI"/>
      <sheetName val="OBRAS SE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ALARIOS"/>
      <sheetName val="APU NO PREVISTO"/>
      <sheetName val="PPTA (3)"/>
      <sheetName val="PPTA (2)"/>
      <sheetName val="PPTA"/>
      <sheetName val="Requisición1"/>
      <sheetName val="2,2,6,1 Pilotes 0,30"/>
      <sheetName val="PREACTA Y CONTRATISTAS"/>
      <sheetName val="OCTUBRE"/>
      <sheetName val="PERSONAL"/>
      <sheetName val="Tarifa MT"/>
      <sheetName val="CURVA"/>
      <sheetName val="glvc"/>
      <sheetName val="c2_5y2_613"/>
      <sheetName val="PREACTA_62"/>
      <sheetName val="TABLA_20082"/>
      <sheetName val="c2_5y2_612"/>
      <sheetName val="TABLA_20081"/>
      <sheetName val="c2_5y2_611"/>
      <sheetName val="TABLA_2008"/>
      <sheetName val="otros"/>
      <sheetName val="for 6"/>
      <sheetName val="Hoja2"/>
      <sheetName val="Cuadr."/>
      <sheetName val="PUNITARIOS PARA 241201 2S.xls"/>
      <sheetName val="mdo"/>
      <sheetName val="equip"/>
      <sheetName val="mat"/>
      <sheetName val="CIRCUITOS CODENSA"/>
      <sheetName val="materiales"/>
      <sheetName val="Hoja3"/>
      <sheetName val="costos oficina"/>
      <sheetName val="costos campamento"/>
      <sheetName val="días habiles 2015"/>
      <sheetName val="7.1.8.1.1"/>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TOTAL"/>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refreshError="1"/>
      <sheetData sheetId="145"/>
      <sheetData sheetId="146"/>
      <sheetData sheetId="147"/>
      <sheetData sheetId="148"/>
      <sheetData sheetId="149"/>
      <sheetData sheetId="150" refreshError="1"/>
      <sheetData sheetId="151" refreshError="1"/>
      <sheetData sheetId="152" refreshError="1"/>
      <sheetData sheetId="153" refreshError="1"/>
      <sheetData sheetId="154"/>
      <sheetData sheetId="155"/>
      <sheetData sheetId="156"/>
      <sheetData sheetId="157"/>
      <sheetData sheetId="158"/>
      <sheetData sheetId="159" refreshError="1"/>
      <sheetData sheetId="160"/>
      <sheetData sheetId="161" refreshError="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esmonte"/>
    </sheetNames>
    <sheetDataSet>
      <sheetData sheetId="0" refreshError="1"/>
      <sheetData sheetId="1"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Caida Escalonada Alcant"/>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2"/>
      <sheetName val="Hoja3"/>
    </sheetNames>
    <sheetDataSet>
      <sheetData sheetId="0"/>
      <sheetData sheetId="1">
        <row r="9">
          <cell r="G9">
            <v>323561</v>
          </cell>
        </row>
        <row r="11">
          <cell r="G11">
            <v>516817</v>
          </cell>
        </row>
        <row r="13">
          <cell r="G13">
            <v>3814959.1199999996</v>
          </cell>
        </row>
        <row r="14">
          <cell r="G14">
            <v>4834256</v>
          </cell>
        </row>
        <row r="16">
          <cell r="G16">
            <v>1015749</v>
          </cell>
        </row>
        <row r="18">
          <cell r="G18">
            <v>1835468</v>
          </cell>
        </row>
        <row r="20">
          <cell r="G20">
            <v>20043170</v>
          </cell>
        </row>
        <row r="22">
          <cell r="G22">
            <v>900000</v>
          </cell>
        </row>
        <row r="26">
          <cell r="G26">
            <v>41604975.149999999</v>
          </cell>
        </row>
      </sheetData>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4.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46.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47.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49.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51.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53.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55.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57.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59.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61.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63.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6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6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66.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68.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69.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55"/>
  <sheetViews>
    <sheetView showGridLines="0" topLeftCell="A7" zoomScale="120" zoomScaleNormal="120" workbookViewId="0">
      <selection activeCell="D15" sqref="D15"/>
    </sheetView>
  </sheetViews>
  <sheetFormatPr baseColWidth="10" defaultRowHeight="13.2"/>
  <cols>
    <col min="1" max="1" width="6.88671875" customWidth="1"/>
    <col min="2" max="2" width="50.44140625" customWidth="1"/>
    <col min="3" max="3" width="7.88671875" bestFit="1" customWidth="1"/>
    <col min="4" max="4" width="10.33203125" style="140" customWidth="1"/>
    <col min="5" max="5" width="12.6640625" customWidth="1"/>
    <col min="6" max="6" width="19.109375" bestFit="1" customWidth="1"/>
    <col min="7" max="7" width="3.33203125" customWidth="1"/>
    <col min="8" max="8" width="5.6640625" hidden="1" customWidth="1"/>
    <col min="9" max="11" width="16.5546875" hidden="1" customWidth="1"/>
    <col min="12" max="12" width="15.44140625" hidden="1" customWidth="1"/>
    <col min="13" max="13" width="13.88671875" hidden="1" customWidth="1"/>
    <col min="14" max="14" width="0" hidden="1" customWidth="1"/>
    <col min="15" max="15" width="15.5546875" hidden="1" customWidth="1"/>
    <col min="16" max="16" width="0" hidden="1" customWidth="1"/>
  </cols>
  <sheetData>
    <row r="1" spans="1:17" ht="17.399999999999999">
      <c r="A1" s="200" t="s">
        <v>362</v>
      </c>
      <c r="B1" s="200"/>
      <c r="C1" s="200"/>
      <c r="D1" s="201"/>
      <c r="E1" s="200"/>
      <c r="F1" s="200"/>
    </row>
    <row r="2" spans="1:17" ht="31.2">
      <c r="A2" s="198" t="s">
        <v>363</v>
      </c>
      <c r="B2" s="198"/>
      <c r="C2" s="198"/>
      <c r="D2" s="199"/>
      <c r="E2" s="198"/>
      <c r="F2" s="198"/>
    </row>
    <row r="4" spans="1:17">
      <c r="A4" s="205" t="s">
        <v>293</v>
      </c>
      <c r="B4" s="205"/>
      <c r="C4" s="205"/>
      <c r="D4" s="206"/>
      <c r="E4" s="205"/>
      <c r="F4" s="205"/>
    </row>
    <row r="6" spans="1:17">
      <c r="F6" s="208">
        <f ca="1">+TODAY()</f>
        <v>45860</v>
      </c>
    </row>
    <row r="7" spans="1:17" ht="20.399999999999999">
      <c r="A7" s="132" t="s">
        <v>268</v>
      </c>
      <c r="B7" s="132" t="s">
        <v>269</v>
      </c>
      <c r="C7" s="132" t="s">
        <v>50</v>
      </c>
      <c r="D7" s="136" t="s">
        <v>38</v>
      </c>
      <c r="E7" s="132" t="s">
        <v>294</v>
      </c>
      <c r="F7" s="132" t="s">
        <v>301</v>
      </c>
      <c r="H7" s="115" t="s">
        <v>75</v>
      </c>
      <c r="I7" s="117" t="s">
        <v>76</v>
      </c>
      <c r="J7" s="117" t="s">
        <v>77</v>
      </c>
      <c r="K7" s="117" t="s">
        <v>78</v>
      </c>
      <c r="L7" s="117" t="s">
        <v>79</v>
      </c>
      <c r="M7" s="117" t="s">
        <v>80</v>
      </c>
      <c r="N7" s="117" t="s">
        <v>81</v>
      </c>
      <c r="O7" s="117" t="s">
        <v>84</v>
      </c>
      <c r="P7" s="123" t="s">
        <v>85</v>
      </c>
    </row>
    <row r="8" spans="1:17">
      <c r="A8" s="174">
        <v>1</v>
      </c>
      <c r="B8" s="174" t="s">
        <v>353</v>
      </c>
      <c r="C8" s="174"/>
      <c r="D8" s="175"/>
      <c r="E8" s="174"/>
      <c r="F8" s="174"/>
      <c r="H8" s="115"/>
      <c r="I8" s="117"/>
      <c r="J8" s="117"/>
      <c r="K8" s="117"/>
      <c r="L8" s="117"/>
      <c r="M8" s="117"/>
      <c r="N8" s="117"/>
      <c r="O8" s="117"/>
      <c r="P8" s="173"/>
    </row>
    <row r="9" spans="1:17" ht="20.399999999999999">
      <c r="A9" s="112" t="s">
        <v>345</v>
      </c>
      <c r="B9" s="114" t="str">
        <f>+ANALISIS66</f>
        <v>SUMINISTRO Y APLICACION PINTURA VINILICA TIPO I SOBRE MURO ,  (Incluye sumistro Pintura, lijado y pintura (3manos) sobre muro )</v>
      </c>
      <c r="C9" s="112" t="str">
        <f>+'2.1-7,2-10.1'!$F$7</f>
        <v>M2</v>
      </c>
      <c r="D9" s="135">
        <f>175+74</f>
        <v>249</v>
      </c>
      <c r="E9" s="113">
        <f>+'2.1-7,2-10.1'!$H$45</f>
        <v>17368</v>
      </c>
      <c r="F9" s="113">
        <f>E9*D9</f>
        <v>4324632</v>
      </c>
      <c r="H9" s="124">
        <f>'1.2'!$B$54</f>
        <v>0</v>
      </c>
      <c r="I9" s="118">
        <f>D9*'1.2'!$H$16</f>
        <v>249000</v>
      </c>
      <c r="J9" s="118">
        <f>D9*'1.2'!$H$26</f>
        <v>5154300</v>
      </c>
      <c r="K9" s="118">
        <f>D9*'1.2'!$H$33</f>
        <v>0</v>
      </c>
      <c r="L9" s="118">
        <f>D9*'1.2'!$H$43</f>
        <v>5079600</v>
      </c>
      <c r="M9" s="116">
        <f>I9+J9+K9+L9</f>
        <v>10482900</v>
      </c>
      <c r="N9" s="116">
        <f t="shared" ref="N9" si="0">M9*30%</f>
        <v>3144870</v>
      </c>
      <c r="O9" s="118" t="e">
        <f>(80000*P9)</f>
        <v>#DIV/0!</v>
      </c>
      <c r="P9" s="125" t="e">
        <f>(D9/H9)/8</f>
        <v>#DIV/0!</v>
      </c>
      <c r="Q9" s="140">
        <f>+D9+D13+D18+D23+D28</f>
        <v>1095</v>
      </c>
    </row>
    <row r="10" spans="1:17" ht="20.399999999999999">
      <c r="A10" s="112">
        <v>1.2</v>
      </c>
      <c r="B10" s="114" t="str">
        <f>+ANALISIS70</f>
        <v>PINTURA TIPO I SOBRE PLACA   (Incluye sumistro, lijado y pintura sobre Placa o ciel raso)</v>
      </c>
      <c r="C10" s="112" t="str">
        <f>+'2.4-10.4'!$F$7</f>
        <v>M2</v>
      </c>
      <c r="D10" s="135">
        <v>133</v>
      </c>
      <c r="E10" s="113">
        <f>+'2.4-10.4'!$H$45</f>
        <v>18602</v>
      </c>
      <c r="F10" s="113">
        <f t="shared" ref="F10" si="1">E10*D10</f>
        <v>2474066</v>
      </c>
      <c r="H10" s="124" t="e">
        <f>#REF!</f>
        <v>#REF!</v>
      </c>
      <c r="I10" s="118" t="e">
        <f>D10*#REF!</f>
        <v>#REF!</v>
      </c>
      <c r="J10" s="118" t="e">
        <f>D10*#REF!</f>
        <v>#REF!</v>
      </c>
      <c r="K10" s="118" t="e">
        <f>D10*#REF!</f>
        <v>#REF!</v>
      </c>
      <c r="L10" s="118" t="e">
        <f>D10*#REF!</f>
        <v>#REF!</v>
      </c>
      <c r="M10" s="116" t="e">
        <f t="shared" ref="M10" si="2">I10+J10+K10+L10</f>
        <v>#REF!</v>
      </c>
      <c r="N10" s="116" t="e">
        <f t="shared" ref="N10" si="3">M10*30%</f>
        <v>#REF!</v>
      </c>
      <c r="O10" s="118" t="e">
        <f t="shared" ref="O10" si="4">(80000*P10)</f>
        <v>#REF!</v>
      </c>
      <c r="P10" s="125" t="e">
        <f t="shared" ref="P10" si="5">(D10/H10)/8</f>
        <v>#REF!</v>
      </c>
      <c r="Q10" s="140">
        <f>+D10+D14+D19+D24</f>
        <v>568</v>
      </c>
    </row>
    <row r="11" spans="1:17" ht="20.399999999999999">
      <c r="A11" s="112">
        <v>1.3</v>
      </c>
      <c r="B11" s="114" t="str">
        <f>+ANALISIS71</f>
        <v>ESTUCO Y RESANE  SOBRE MUROS O PLACA (Incluye el suministro, y aplicación estuco mas lijado )</v>
      </c>
      <c r="C11" s="112" t="str">
        <f>+'2.2-7,3-10.2'!$F$7</f>
        <v>M2</v>
      </c>
      <c r="D11" s="135">
        <v>200</v>
      </c>
      <c r="E11" s="113">
        <f>+'2.2-7,3-10.2'!$H$45</f>
        <v>12810</v>
      </c>
      <c r="F11" s="113">
        <f t="shared" ref="F11" si="6">E11*D11</f>
        <v>2562000</v>
      </c>
      <c r="H11" s="124" t="e">
        <f>#REF!</f>
        <v>#REF!</v>
      </c>
      <c r="I11" s="118" t="e">
        <f>D11*#REF!</f>
        <v>#REF!</v>
      </c>
      <c r="J11" s="118" t="e">
        <f>D11*#REF!</f>
        <v>#REF!</v>
      </c>
      <c r="K11" s="118" t="e">
        <f>D11*#REF!</f>
        <v>#REF!</v>
      </c>
      <c r="L11" s="118" t="e">
        <f>D11*#REF!</f>
        <v>#REF!</v>
      </c>
      <c r="M11" s="116" t="e">
        <f t="shared" ref="M11" si="7">I11+J11+K11+L11</f>
        <v>#REF!</v>
      </c>
      <c r="N11" s="116" t="e">
        <f t="shared" ref="N11" si="8">M11*30%</f>
        <v>#REF!</v>
      </c>
      <c r="O11" s="118" t="e">
        <f t="shared" ref="O11" si="9">(80000*P11)</f>
        <v>#REF!</v>
      </c>
      <c r="P11" s="125" t="e">
        <f t="shared" ref="P11" si="10">(D11/H11)/8</f>
        <v>#REF!</v>
      </c>
      <c r="Q11" s="140">
        <f>+D11+D15+D20+D25+D29</f>
        <v>767</v>
      </c>
    </row>
    <row r="12" spans="1:17">
      <c r="A12" s="174">
        <v>2</v>
      </c>
      <c r="B12" s="174" t="s">
        <v>354</v>
      </c>
      <c r="C12" s="174"/>
      <c r="D12" s="175"/>
      <c r="E12" s="174"/>
      <c r="F12" s="174"/>
      <c r="H12" s="115"/>
      <c r="I12" s="117"/>
      <c r="J12" s="117"/>
      <c r="K12" s="117"/>
      <c r="L12" s="117"/>
      <c r="M12" s="117"/>
      <c r="N12" s="117"/>
      <c r="O12" s="117"/>
      <c r="P12" s="173"/>
    </row>
    <row r="13" spans="1:17" ht="20.399999999999999">
      <c r="A13" s="112" t="s">
        <v>360</v>
      </c>
      <c r="B13" s="114" t="str">
        <f>+ANALISIS66</f>
        <v>SUMINISTRO Y APLICACION PINTURA VINILICA TIPO I SOBRE MURO ,  (Incluye sumistro Pintura, lijado y pintura (3manos) sobre muro )</v>
      </c>
      <c r="C13" s="112" t="str">
        <f>+'2.1-7,2-10.1'!$F$7</f>
        <v>M2</v>
      </c>
      <c r="D13" s="135">
        <v>202</v>
      </c>
      <c r="E13" s="113">
        <f>+'2.1-7,2-10.1'!$H$45</f>
        <v>17368</v>
      </c>
      <c r="F13" s="113">
        <f>E13*D13</f>
        <v>3508336</v>
      </c>
      <c r="H13" s="124">
        <f>'1.2'!$B$54</f>
        <v>0</v>
      </c>
      <c r="I13" s="118">
        <f>D13*'1.2'!$H$16</f>
        <v>202000</v>
      </c>
      <c r="J13" s="118">
        <f>D13*'1.2'!$H$26</f>
        <v>4181400</v>
      </c>
      <c r="K13" s="118">
        <f>D13*'1.2'!$H$33</f>
        <v>0</v>
      </c>
      <c r="L13" s="118">
        <f>D13*'1.2'!$H$43</f>
        <v>4120800</v>
      </c>
      <c r="M13" s="116">
        <f>I13+J13+K13+L13</f>
        <v>8504200</v>
      </c>
      <c r="N13" s="116">
        <f t="shared" ref="N13:N15" si="11">M13*30%</f>
        <v>2551260</v>
      </c>
      <c r="O13" s="118" t="e">
        <f>(80000*P13)</f>
        <v>#DIV/0!</v>
      </c>
      <c r="P13" s="125" t="e">
        <f>(D13/H13)/8</f>
        <v>#DIV/0!</v>
      </c>
    </row>
    <row r="14" spans="1:17" ht="20.399999999999999">
      <c r="A14" s="112">
        <v>2.2000000000000002</v>
      </c>
      <c r="B14" s="114" t="str">
        <f>+ANALISIS70</f>
        <v>PINTURA TIPO I SOBRE PLACA   (Incluye sumistro, lijado y pintura sobre Placa o ciel raso)</v>
      </c>
      <c r="C14" s="112" t="str">
        <f>+'2.4-10.4'!$F$7</f>
        <v>M2</v>
      </c>
      <c r="D14" s="135">
        <v>172</v>
      </c>
      <c r="E14" s="113">
        <f>+'2.4-10.4'!$H$45</f>
        <v>18602</v>
      </c>
      <c r="F14" s="113">
        <f t="shared" ref="F14:F16" si="12">E14*D14</f>
        <v>3199544</v>
      </c>
      <c r="H14" s="124" t="e">
        <f>#REF!</f>
        <v>#REF!</v>
      </c>
      <c r="I14" s="118" t="e">
        <f>D14*#REF!</f>
        <v>#REF!</v>
      </c>
      <c r="J14" s="118" t="e">
        <f>D14*#REF!</f>
        <v>#REF!</v>
      </c>
      <c r="K14" s="118" t="e">
        <f>D14*#REF!</f>
        <v>#REF!</v>
      </c>
      <c r="L14" s="118" t="e">
        <f>D14*#REF!</f>
        <v>#REF!</v>
      </c>
      <c r="M14" s="116" t="e">
        <f t="shared" ref="M14:M15" si="13">I14+J14+K14+L14</f>
        <v>#REF!</v>
      </c>
      <c r="N14" s="116" t="e">
        <f t="shared" si="11"/>
        <v>#REF!</v>
      </c>
      <c r="O14" s="118" t="e">
        <f t="shared" ref="O14:O15" si="14">(80000*P14)</f>
        <v>#REF!</v>
      </c>
      <c r="P14" s="125" t="e">
        <f t="shared" ref="P14:P15" si="15">(D14/H14)/8</f>
        <v>#REF!</v>
      </c>
    </row>
    <row r="15" spans="1:17" ht="20.399999999999999">
      <c r="A15" s="112" t="s">
        <v>361</v>
      </c>
      <c r="B15" s="114" t="str">
        <f>+ANALISIS71</f>
        <v>ESTUCO Y RESANE  SOBRE MUROS O PLACA (Incluye el suministro, y aplicación estuco mas lijado )</v>
      </c>
      <c r="C15" s="112" t="str">
        <f>+'2.2-7,3-10.2'!$F$7</f>
        <v>M2</v>
      </c>
      <c r="D15" s="135">
        <v>121</v>
      </c>
      <c r="E15" s="113">
        <f>+'2.2-7,3-10.2'!$H$45</f>
        <v>12810</v>
      </c>
      <c r="F15" s="113">
        <f t="shared" si="12"/>
        <v>1550010</v>
      </c>
      <c r="H15" s="124" t="e">
        <f>#REF!</f>
        <v>#REF!</v>
      </c>
      <c r="I15" s="118" t="e">
        <f>D15*#REF!</f>
        <v>#REF!</v>
      </c>
      <c r="J15" s="118" t="e">
        <f>D15*#REF!</f>
        <v>#REF!</v>
      </c>
      <c r="K15" s="118" t="e">
        <f>D15*#REF!</f>
        <v>#REF!</v>
      </c>
      <c r="L15" s="118" t="e">
        <f>D15*#REF!</f>
        <v>#REF!</v>
      </c>
      <c r="M15" s="116" t="e">
        <f t="shared" si="13"/>
        <v>#REF!</v>
      </c>
      <c r="N15" s="116" t="e">
        <f t="shared" si="11"/>
        <v>#REF!</v>
      </c>
      <c r="O15" s="118" t="e">
        <f t="shared" si="14"/>
        <v>#REF!</v>
      </c>
      <c r="P15" s="125" t="e">
        <f t="shared" si="15"/>
        <v>#REF!</v>
      </c>
    </row>
    <row r="16" spans="1:17" ht="20.399999999999999">
      <c r="A16" s="112">
        <v>3.2</v>
      </c>
      <c r="B16" s="114" t="str">
        <f>+ANALISIS69</f>
        <v>SUMINISTRO Y APLICACION PINTURA GUARDAESCOBA (Incluye sumistro Pintura, lijado y pintura sobre muro)</v>
      </c>
      <c r="C16" s="112" t="str">
        <f>+'2.3-10.3'!$F$7</f>
        <v>ML</v>
      </c>
      <c r="D16" s="135">
        <v>102</v>
      </c>
      <c r="E16" s="113">
        <f>+'2.3-10.3'!$H$45</f>
        <v>7411</v>
      </c>
      <c r="F16" s="113">
        <f t="shared" si="12"/>
        <v>755922</v>
      </c>
      <c r="H16" s="124"/>
      <c r="I16" s="118"/>
      <c r="J16" s="118"/>
      <c r="K16" s="118"/>
      <c r="L16" s="118"/>
      <c r="M16" s="116"/>
      <c r="N16" s="116"/>
      <c r="O16" s="118"/>
      <c r="P16" s="125"/>
    </row>
    <row r="17" spans="1:16">
      <c r="A17" s="174">
        <v>3</v>
      </c>
      <c r="B17" s="174" t="s">
        <v>355</v>
      </c>
      <c r="C17" s="174"/>
      <c r="D17" s="175"/>
      <c r="E17" s="174"/>
      <c r="F17" s="174"/>
      <c r="H17" s="115"/>
      <c r="I17" s="117"/>
      <c r="J17" s="117"/>
      <c r="K17" s="117"/>
      <c r="L17" s="117"/>
      <c r="M17" s="117"/>
      <c r="N17" s="117"/>
      <c r="O17" s="117"/>
      <c r="P17" s="173"/>
    </row>
    <row r="18" spans="1:16" ht="20.399999999999999">
      <c r="A18" s="112">
        <v>3.1</v>
      </c>
      <c r="B18" s="114" t="str">
        <f>+ANALISIS66</f>
        <v>SUMINISTRO Y APLICACION PINTURA VINILICA TIPO I SOBRE MURO ,  (Incluye sumistro Pintura, lijado y pintura (3manos) sobre muro )</v>
      </c>
      <c r="C18" s="112" t="str">
        <f>+'2.1-7,2-10.1'!$F$7</f>
        <v>M2</v>
      </c>
      <c r="D18" s="135">
        <v>256</v>
      </c>
      <c r="E18" s="113">
        <f>+'2.1-7,2-10.1'!$H$45</f>
        <v>17368</v>
      </c>
      <c r="F18" s="113">
        <f>E18*D18</f>
        <v>4446208</v>
      </c>
      <c r="H18" s="124" t="e">
        <f>#REF!</f>
        <v>#REF!</v>
      </c>
      <c r="I18" s="118" t="e">
        <f>D18*#REF!</f>
        <v>#REF!</v>
      </c>
      <c r="J18" s="118" t="e">
        <f>D18*#REF!</f>
        <v>#REF!</v>
      </c>
      <c r="K18" s="118" t="e">
        <f>D18*#REF!</f>
        <v>#REF!</v>
      </c>
      <c r="L18" s="118" t="e">
        <f>D18*#REF!</f>
        <v>#REF!</v>
      </c>
      <c r="M18" s="116" t="e">
        <f t="shared" ref="M18" si="16">I18+J18+K18+L18</f>
        <v>#REF!</v>
      </c>
      <c r="N18" s="116" t="e">
        <f t="shared" ref="N18" si="17">M18*30%</f>
        <v>#REF!</v>
      </c>
      <c r="O18" s="118" t="e">
        <f t="shared" ref="O18" si="18">(80000*P18)</f>
        <v>#REF!</v>
      </c>
      <c r="P18" s="125" t="e">
        <f t="shared" ref="P18" si="19">(D18/H18)/8</f>
        <v>#REF!</v>
      </c>
    </row>
    <row r="19" spans="1:16" ht="20.399999999999999">
      <c r="A19" s="112">
        <v>3.2</v>
      </c>
      <c r="B19" s="114" t="str">
        <f>+ANALISIS70</f>
        <v>PINTURA TIPO I SOBRE PLACA   (Incluye sumistro, lijado y pintura sobre Placa o ciel raso)</v>
      </c>
      <c r="C19" s="112" t="str">
        <f>+'2.4-10.4'!$F$7</f>
        <v>M2</v>
      </c>
      <c r="D19" s="135">
        <v>119</v>
      </c>
      <c r="E19" s="113">
        <f>+'2.4-10.4'!$H$45</f>
        <v>18602</v>
      </c>
      <c r="F19" s="113">
        <f>E19*D19</f>
        <v>2213638</v>
      </c>
      <c r="H19" s="124" t="e">
        <f>#REF!</f>
        <v>#REF!</v>
      </c>
      <c r="I19" s="118" t="e">
        <f>D19*#REF!</f>
        <v>#REF!</v>
      </c>
      <c r="J19" s="118" t="e">
        <f>D19*#REF!</f>
        <v>#REF!</v>
      </c>
      <c r="K19" s="118" t="e">
        <f>D19*#REF!</f>
        <v>#REF!</v>
      </c>
      <c r="L19" s="118" t="e">
        <f>D19*#REF!</f>
        <v>#REF!</v>
      </c>
      <c r="M19" s="116" t="e">
        <f t="shared" ref="M19" si="20">I19+J19+K19+L19</f>
        <v>#REF!</v>
      </c>
      <c r="N19" s="116" t="e">
        <f t="shared" ref="N19" si="21">M19*30%</f>
        <v>#REF!</v>
      </c>
      <c r="O19" s="118" t="e">
        <f t="shared" ref="O19" si="22">(80000*P19)</f>
        <v>#REF!</v>
      </c>
      <c r="P19" s="125" t="e">
        <f t="shared" ref="P19" si="23">(D19/H19)/8</f>
        <v>#REF!</v>
      </c>
    </row>
    <row r="20" spans="1:16" ht="20.399999999999999">
      <c r="A20" s="112">
        <v>3.3</v>
      </c>
      <c r="B20" s="114" t="str">
        <f>+ANALISIS71</f>
        <v>ESTUCO Y RESANE  SOBRE MUROS O PLACA (Incluye el suministro, y aplicación estuco mas lijado )</v>
      </c>
      <c r="C20" s="112" t="str">
        <f>+'2.2-7,3-10.2'!$F$7</f>
        <v>M2</v>
      </c>
      <c r="D20" s="135">
        <v>180</v>
      </c>
      <c r="E20" s="113">
        <f>+'2.2-7,3-10.2'!$H$45</f>
        <v>12810</v>
      </c>
      <c r="F20" s="113">
        <f t="shared" ref="F20:F21" si="24">E20*D20</f>
        <v>2305800</v>
      </c>
      <c r="H20" s="165"/>
      <c r="I20" s="166"/>
      <c r="J20" s="166"/>
      <c r="K20" s="166"/>
      <c r="L20" s="166"/>
      <c r="M20" s="167"/>
      <c r="N20" s="167"/>
      <c r="O20" s="166"/>
      <c r="P20" s="125"/>
    </row>
    <row r="21" spans="1:16" ht="20.399999999999999">
      <c r="A21" s="112">
        <v>3.4</v>
      </c>
      <c r="B21" s="114" t="str">
        <f>+ANALISIS69</f>
        <v>SUMINISTRO Y APLICACION PINTURA GUARDAESCOBA (Incluye sumistro Pintura, lijado y pintura sobre muro)</v>
      </c>
      <c r="C21" s="112" t="str">
        <f>+'2.3-10.3'!$F$7</f>
        <v>ML</v>
      </c>
      <c r="D21" s="135">
        <v>80</v>
      </c>
      <c r="E21" s="113">
        <f>+'2.3-10.3'!$H$45</f>
        <v>7411</v>
      </c>
      <c r="F21" s="113">
        <f t="shared" si="24"/>
        <v>592880</v>
      </c>
      <c r="H21" s="165"/>
      <c r="I21" s="166"/>
      <c r="J21" s="166"/>
      <c r="K21" s="166"/>
      <c r="L21" s="166"/>
      <c r="M21" s="167"/>
      <c r="N21" s="167"/>
      <c r="O21" s="166"/>
      <c r="P21" s="125"/>
    </row>
    <row r="22" spans="1:16">
      <c r="A22" s="174">
        <v>4</v>
      </c>
      <c r="B22" s="174" t="s">
        <v>356</v>
      </c>
      <c r="C22" s="174"/>
      <c r="D22" s="175"/>
      <c r="E22" s="174"/>
      <c r="F22" s="174"/>
      <c r="H22" s="115"/>
      <c r="I22" s="117"/>
      <c r="J22" s="117"/>
      <c r="K22" s="117"/>
      <c r="L22" s="117"/>
      <c r="M22" s="117"/>
      <c r="N22" s="117"/>
      <c r="O22" s="117"/>
      <c r="P22" s="173"/>
    </row>
    <row r="23" spans="1:16" ht="20.399999999999999">
      <c r="A23" s="112">
        <v>4.0999999999999996</v>
      </c>
      <c r="B23" s="114" t="str">
        <f>+ANALISIS66</f>
        <v>SUMINISTRO Y APLICACION PINTURA VINILICA TIPO I SOBRE MURO ,  (Incluye sumistro Pintura, lijado y pintura (3manos) sobre muro )</v>
      </c>
      <c r="C23" s="112" t="str">
        <f>+'2.1-7,2-10.1'!$F$7</f>
        <v>M2</v>
      </c>
      <c r="D23" s="135">
        <v>245</v>
      </c>
      <c r="E23" s="113">
        <f>+'2.1-7,2-10.1'!$H$45</f>
        <v>17368</v>
      </c>
      <c r="F23" s="113">
        <f>E23*D23</f>
        <v>4255160</v>
      </c>
      <c r="H23" s="124" t="e">
        <f>#REF!</f>
        <v>#REF!</v>
      </c>
      <c r="I23" s="118" t="e">
        <f>D23*#REF!</f>
        <v>#REF!</v>
      </c>
      <c r="J23" s="118" t="e">
        <f>D23*#REF!</f>
        <v>#REF!</v>
      </c>
      <c r="K23" s="118" t="e">
        <f>D23*#REF!</f>
        <v>#REF!</v>
      </c>
      <c r="L23" s="118" t="e">
        <f>D23*#REF!</f>
        <v>#REF!</v>
      </c>
      <c r="M23" s="116" t="e">
        <f t="shared" ref="M23:M24" si="25">I23+J23+K23+L23</f>
        <v>#REF!</v>
      </c>
      <c r="N23" s="116" t="e">
        <f t="shared" ref="N23:N24" si="26">M23*30%</f>
        <v>#REF!</v>
      </c>
      <c r="O23" s="118" t="e">
        <f t="shared" ref="O23:O24" si="27">(80000*P23)</f>
        <v>#REF!</v>
      </c>
      <c r="P23" s="125" t="e">
        <f t="shared" ref="P23:P24" si="28">(D23/H23)/8</f>
        <v>#REF!</v>
      </c>
    </row>
    <row r="24" spans="1:16" ht="20.399999999999999">
      <c r="A24" s="112">
        <v>4.2</v>
      </c>
      <c r="B24" s="114" t="str">
        <f>+ANALISIS70</f>
        <v>PINTURA TIPO I SOBRE PLACA   (Incluye sumistro, lijado y pintura sobre Placa o ciel raso)</v>
      </c>
      <c r="C24" s="112" t="str">
        <f>+'2.4-10.4'!$F$7</f>
        <v>M2</v>
      </c>
      <c r="D24" s="135">
        <v>144</v>
      </c>
      <c r="E24" s="113">
        <f>+'2.4-10.4'!$H$45</f>
        <v>18602</v>
      </c>
      <c r="F24" s="113">
        <f>E24*D24</f>
        <v>2678688</v>
      </c>
      <c r="H24" s="124" t="e">
        <f>#REF!</f>
        <v>#REF!</v>
      </c>
      <c r="I24" s="118" t="e">
        <f>D24*#REF!</f>
        <v>#REF!</v>
      </c>
      <c r="J24" s="118" t="e">
        <f>D24*#REF!</f>
        <v>#REF!</v>
      </c>
      <c r="K24" s="118" t="e">
        <f>D24*#REF!</f>
        <v>#REF!</v>
      </c>
      <c r="L24" s="118" t="e">
        <f>D24*#REF!</f>
        <v>#REF!</v>
      </c>
      <c r="M24" s="116" t="e">
        <f t="shared" si="25"/>
        <v>#REF!</v>
      </c>
      <c r="N24" s="116" t="e">
        <f t="shared" si="26"/>
        <v>#REF!</v>
      </c>
      <c r="O24" s="118" t="e">
        <f t="shared" si="27"/>
        <v>#REF!</v>
      </c>
      <c r="P24" s="125" t="e">
        <f t="shared" si="28"/>
        <v>#REF!</v>
      </c>
    </row>
    <row r="25" spans="1:16" ht="20.399999999999999">
      <c r="A25" s="112">
        <v>4.3</v>
      </c>
      <c r="B25" s="114" t="str">
        <f>+ANALISIS71</f>
        <v>ESTUCO Y RESANE  SOBRE MUROS O PLACA (Incluye el suministro, y aplicación estuco mas lijado )</v>
      </c>
      <c r="C25" s="112" t="str">
        <f>+'2.2-7,3-10.2'!$F$7</f>
        <v>M2</v>
      </c>
      <c r="D25" s="135">
        <v>123</v>
      </c>
      <c r="E25" s="113">
        <f>+'2.2-7,3-10.2'!$H$45</f>
        <v>12810</v>
      </c>
      <c r="F25" s="113">
        <f>E25*D25</f>
        <v>1575630</v>
      </c>
      <c r="H25" s="165"/>
      <c r="I25" s="166"/>
      <c r="J25" s="166"/>
      <c r="K25" s="166"/>
      <c r="L25" s="166"/>
      <c r="M25" s="167"/>
      <c r="N25" s="167"/>
      <c r="O25" s="166"/>
      <c r="P25" s="125"/>
    </row>
    <row r="26" spans="1:16" ht="20.399999999999999">
      <c r="A26" s="112">
        <v>4.4000000000000004</v>
      </c>
      <c r="B26" s="114" t="str">
        <f>+ANALISIS69</f>
        <v>SUMINISTRO Y APLICACION PINTURA GUARDAESCOBA (Incluye sumistro Pintura, lijado y pintura sobre muro)</v>
      </c>
      <c r="C26" s="112" t="str">
        <f>+'2.3-10.3'!$F$7</f>
        <v>ML</v>
      </c>
      <c r="D26" s="135">
        <v>82</v>
      </c>
      <c r="E26" s="113">
        <f>+'2.3-10.3'!$H$45</f>
        <v>7411</v>
      </c>
      <c r="F26" s="113">
        <f>E26*D26</f>
        <v>607702</v>
      </c>
      <c r="H26" s="165"/>
      <c r="I26" s="166"/>
      <c r="J26" s="166"/>
      <c r="K26" s="166"/>
      <c r="L26" s="166"/>
      <c r="M26" s="167"/>
      <c r="N26" s="167"/>
      <c r="O26" s="166"/>
      <c r="P26" s="125"/>
    </row>
    <row r="27" spans="1:16">
      <c r="A27" s="174">
        <v>5</v>
      </c>
      <c r="B27" s="174" t="s">
        <v>357</v>
      </c>
      <c r="C27" s="174"/>
      <c r="D27" s="175"/>
      <c r="E27" s="174"/>
      <c r="F27" s="174"/>
      <c r="H27" s="115"/>
      <c r="I27" s="117"/>
      <c r="J27" s="117"/>
      <c r="K27" s="117"/>
      <c r="L27" s="117"/>
      <c r="M27" s="117"/>
      <c r="N27" s="117"/>
      <c r="O27" s="117"/>
      <c r="P27" s="173"/>
    </row>
    <row r="28" spans="1:16" ht="20.399999999999999">
      <c r="A28" s="112">
        <v>5.0999999999999996</v>
      </c>
      <c r="B28" s="114" t="str">
        <f>+ANALISIS66</f>
        <v>SUMINISTRO Y APLICACION PINTURA VINILICA TIPO I SOBRE MURO ,  (Incluye sumistro Pintura, lijado y pintura (3manos) sobre muro )</v>
      </c>
      <c r="C28" s="112" t="str">
        <f>+'2.1-7,2-10.1'!$F$7</f>
        <v>M2</v>
      </c>
      <c r="D28" s="135">
        <v>143</v>
      </c>
      <c r="E28" s="113">
        <f>+'2.1-7,2-10.1'!$H$45</f>
        <v>17368</v>
      </c>
      <c r="F28" s="113">
        <f>E28*D28</f>
        <v>2483624</v>
      </c>
      <c r="H28" s="124" t="e">
        <f>#REF!</f>
        <v>#REF!</v>
      </c>
      <c r="I28" s="118" t="e">
        <f>D28*#REF!</f>
        <v>#REF!</v>
      </c>
      <c r="J28" s="118" t="e">
        <f>D28*#REF!</f>
        <v>#REF!</v>
      </c>
      <c r="K28" s="118" t="e">
        <f>D28*#REF!</f>
        <v>#REF!</v>
      </c>
      <c r="L28" s="118" t="e">
        <f>D28*#REF!</f>
        <v>#REF!</v>
      </c>
      <c r="M28" s="116" t="e">
        <f t="shared" ref="M28" si="29">I28+J28+K28+L28</f>
        <v>#REF!</v>
      </c>
      <c r="N28" s="116" t="e">
        <f t="shared" ref="N28" si="30">M28*30%</f>
        <v>#REF!</v>
      </c>
      <c r="O28" s="118" t="e">
        <f t="shared" ref="O28" si="31">(80000*P28)</f>
        <v>#REF!</v>
      </c>
      <c r="P28" s="125" t="e">
        <f t="shared" ref="P28" si="32">(D28/H28)/8</f>
        <v>#REF!</v>
      </c>
    </row>
    <row r="29" spans="1:16" ht="20.399999999999999">
      <c r="A29" s="112">
        <v>5.3</v>
      </c>
      <c r="B29" s="114" t="str">
        <f>+ANALISIS71</f>
        <v>ESTUCO Y RESANE  SOBRE MUROS O PLACA (Incluye el suministro, y aplicación estuco mas lijado )</v>
      </c>
      <c r="C29" s="112" t="str">
        <f>+'2.2-7,3-10.2'!$F$7</f>
        <v>M2</v>
      </c>
      <c r="D29" s="135">
        <f>+D28</f>
        <v>143</v>
      </c>
      <c r="E29" s="113">
        <f>+'2.2-7,3-10.2'!$H$45</f>
        <v>12810</v>
      </c>
      <c r="F29" s="113">
        <f>E29*D29</f>
        <v>1831830</v>
      </c>
      <c r="H29" s="165"/>
      <c r="I29" s="166"/>
      <c r="J29" s="166"/>
      <c r="K29" s="166"/>
      <c r="L29" s="166"/>
      <c r="M29" s="167"/>
      <c r="N29" s="167"/>
      <c r="O29" s="166"/>
      <c r="P29" s="125"/>
    </row>
    <row r="30" spans="1:16">
      <c r="A30" s="112"/>
      <c r="B30" s="114"/>
      <c r="C30" s="112"/>
      <c r="D30" s="135"/>
      <c r="E30" s="113"/>
      <c r="F30" s="113"/>
      <c r="H30" s="165"/>
      <c r="I30" s="166"/>
      <c r="J30" s="166"/>
      <c r="K30" s="166"/>
      <c r="L30" s="166"/>
      <c r="M30" s="167"/>
      <c r="N30" s="167"/>
      <c r="O30" s="166"/>
      <c r="P30" s="125"/>
    </row>
    <row r="31" spans="1:16">
      <c r="A31" s="112"/>
      <c r="B31" s="114"/>
      <c r="C31" s="112"/>
      <c r="D31" s="135"/>
      <c r="E31" s="113"/>
      <c r="F31" s="113"/>
      <c r="H31" s="165"/>
      <c r="I31" s="166"/>
      <c r="J31" s="166"/>
      <c r="K31" s="166"/>
      <c r="L31" s="166"/>
      <c r="M31" s="167"/>
      <c r="N31" s="167"/>
      <c r="O31" s="166"/>
      <c r="P31" s="125"/>
    </row>
    <row r="32" spans="1:16">
      <c r="A32" s="112"/>
      <c r="B32" s="114"/>
      <c r="C32" s="112"/>
      <c r="D32" s="135"/>
      <c r="E32" s="113"/>
      <c r="F32" s="113">
        <f t="shared" ref="F32" si="33">E32*D32</f>
        <v>0</v>
      </c>
      <c r="H32" s="124" t="e">
        <f>#REF!</f>
        <v>#REF!</v>
      </c>
      <c r="I32" s="118" t="e">
        <f>D32*#REF!</f>
        <v>#REF!</v>
      </c>
      <c r="J32" s="118" t="e">
        <f>D32*#REF!</f>
        <v>#REF!</v>
      </c>
      <c r="K32" s="118" t="e">
        <f>D32*#REF!</f>
        <v>#REF!</v>
      </c>
      <c r="L32" s="118" t="e">
        <f>D32*#REF!</f>
        <v>#REF!</v>
      </c>
      <c r="M32" s="116" t="e">
        <f t="shared" ref="M32" si="34">I32+J32+K32+L32</f>
        <v>#REF!</v>
      </c>
      <c r="N32" s="116" t="e">
        <f t="shared" ref="N32" si="35">M32*30%</f>
        <v>#REF!</v>
      </c>
      <c r="O32" s="118" t="e">
        <f t="shared" ref="O32" si="36">(80000*P32)</f>
        <v>#REF!</v>
      </c>
      <c r="P32" s="125" t="e">
        <f t="shared" ref="P32" si="37">(D32/H32)/8</f>
        <v>#REF!</v>
      </c>
    </row>
    <row r="33" spans="1:16">
      <c r="A33" s="112"/>
      <c r="B33" s="114"/>
      <c r="C33" s="112"/>
      <c r="D33" s="135"/>
      <c r="E33" s="113"/>
      <c r="F33" s="113">
        <f t="shared" ref="F33" si="38">E33*D33</f>
        <v>0</v>
      </c>
      <c r="H33" s="124" t="e">
        <f>#REF!</f>
        <v>#REF!</v>
      </c>
      <c r="I33" s="118" t="e">
        <f>D33*#REF!</f>
        <v>#REF!</v>
      </c>
      <c r="J33" s="118" t="e">
        <f>D33*#REF!</f>
        <v>#REF!</v>
      </c>
      <c r="K33" s="118" t="e">
        <f>D33*#REF!</f>
        <v>#REF!</v>
      </c>
      <c r="L33" s="118" t="e">
        <f>D33*#REF!</f>
        <v>#REF!</v>
      </c>
      <c r="M33" s="116" t="e">
        <f t="shared" ref="M33" si="39">I33+J33+K33+L33</f>
        <v>#REF!</v>
      </c>
      <c r="N33" s="116" t="e">
        <f t="shared" ref="N33" si="40">M33*30%</f>
        <v>#REF!</v>
      </c>
      <c r="O33" s="118" t="e">
        <f t="shared" ref="O33" si="41">(80000*P33)</f>
        <v>#REF!</v>
      </c>
      <c r="P33" s="125" t="e">
        <f t="shared" ref="P33" si="42">(D33/H33)/8</f>
        <v>#REF!</v>
      </c>
    </row>
    <row r="34" spans="1:16">
      <c r="A34" s="187"/>
      <c r="B34" s="202" t="s">
        <v>183</v>
      </c>
      <c r="C34" s="195"/>
      <c r="D34" s="196"/>
      <c r="E34" s="203"/>
      <c r="F34" s="189">
        <f>SUM(F9:F29)</f>
        <v>41365670</v>
      </c>
      <c r="H34" s="124"/>
      <c r="I34" s="118"/>
      <c r="J34" s="118"/>
      <c r="K34" s="118"/>
      <c r="L34" s="118"/>
      <c r="M34" s="116"/>
      <c r="N34" s="116"/>
      <c r="O34" s="118"/>
      <c r="P34" s="125"/>
    </row>
    <row r="35" spans="1:16">
      <c r="A35" s="176"/>
      <c r="B35" s="188" t="s">
        <v>301</v>
      </c>
      <c r="C35" s="178"/>
      <c r="D35" s="179"/>
      <c r="E35" s="180"/>
      <c r="F35" s="181">
        <f>F34</f>
        <v>41365670</v>
      </c>
      <c r="H35" s="165"/>
      <c r="I35" s="166"/>
      <c r="J35" s="166"/>
      <c r="K35" s="166"/>
      <c r="L35" s="166"/>
      <c r="M35" s="167"/>
      <c r="N35" s="167"/>
      <c r="O35" s="166"/>
      <c r="P35" s="125"/>
    </row>
    <row r="36" spans="1:16">
      <c r="A36" s="176"/>
      <c r="B36" s="188" t="s">
        <v>264</v>
      </c>
      <c r="C36" s="190" t="s">
        <v>189</v>
      </c>
      <c r="D36" s="191"/>
      <c r="E36" s="192">
        <v>0.2</v>
      </c>
      <c r="F36" s="193">
        <f>E36*F35</f>
        <v>8273134</v>
      </c>
      <c r="H36" s="165"/>
      <c r="I36" s="166"/>
      <c r="J36" s="166"/>
      <c r="K36" s="166"/>
      <c r="L36" s="166"/>
      <c r="M36" s="167"/>
      <c r="N36" s="167"/>
      <c r="O36" s="166"/>
      <c r="P36" s="125"/>
    </row>
    <row r="37" spans="1:16">
      <c r="A37" s="176"/>
      <c r="B37" s="188" t="s">
        <v>265</v>
      </c>
      <c r="C37" s="190" t="s">
        <v>189</v>
      </c>
      <c r="D37" s="191"/>
      <c r="E37" s="192">
        <v>0.01</v>
      </c>
      <c r="F37" s="193">
        <f>E37*F35</f>
        <v>413656.7</v>
      </c>
      <c r="H37" s="165"/>
      <c r="I37" s="166"/>
      <c r="J37" s="166"/>
      <c r="K37" s="166"/>
      <c r="L37" s="166"/>
      <c r="M37" s="167"/>
      <c r="N37" s="167"/>
      <c r="O37" s="166"/>
      <c r="P37" s="125"/>
    </row>
    <row r="38" spans="1:16">
      <c r="A38" s="176"/>
      <c r="B38" s="188" t="s">
        <v>266</v>
      </c>
      <c r="C38" s="190" t="s">
        <v>189</v>
      </c>
      <c r="D38" s="191"/>
      <c r="E38" s="192">
        <v>0.04</v>
      </c>
      <c r="F38" s="193">
        <f>E38*F35</f>
        <v>1654626.8</v>
      </c>
      <c r="H38" s="165"/>
      <c r="I38" s="166"/>
      <c r="J38" s="166"/>
      <c r="K38" s="166"/>
      <c r="L38" s="166"/>
      <c r="M38" s="167"/>
      <c r="N38" s="167"/>
      <c r="O38" s="166"/>
      <c r="P38" s="125"/>
    </row>
    <row r="39" spans="1:16">
      <c r="A39" s="176"/>
      <c r="B39" s="188" t="s">
        <v>267</v>
      </c>
      <c r="C39" s="190" t="s">
        <v>189</v>
      </c>
      <c r="D39" s="191"/>
      <c r="E39" s="192"/>
      <c r="F39" s="193">
        <f>E39*F38</f>
        <v>0</v>
      </c>
      <c r="H39" s="165"/>
      <c r="I39" s="166"/>
      <c r="J39" s="166"/>
      <c r="K39" s="166"/>
      <c r="L39" s="166"/>
      <c r="M39" s="167"/>
      <c r="N39" s="167"/>
      <c r="O39" s="166"/>
      <c r="P39" s="125"/>
    </row>
    <row r="40" spans="1:16">
      <c r="A40" s="187"/>
      <c r="B40" s="194" t="s">
        <v>74</v>
      </c>
      <c r="C40" s="195"/>
      <c r="D40" s="196"/>
      <c r="E40" s="197"/>
      <c r="F40" s="189">
        <f>SUM(F35:F39)</f>
        <v>51707087.5</v>
      </c>
      <c r="H40" s="165"/>
      <c r="I40" s="182"/>
      <c r="J40" s="182"/>
      <c r="K40" s="182"/>
      <c r="L40" s="182"/>
      <c r="M40" s="183"/>
      <c r="N40" s="183"/>
      <c r="O40" s="182"/>
      <c r="P40" s="125"/>
    </row>
    <row r="41" spans="1:16">
      <c r="A41" s="93"/>
      <c r="B41" s="184"/>
      <c r="C41" s="93"/>
      <c r="D41" s="185"/>
      <c r="E41" s="186"/>
      <c r="F41" s="186"/>
      <c r="H41" s="165"/>
      <c r="I41" s="182"/>
      <c r="J41" s="182"/>
      <c r="K41" s="182"/>
      <c r="L41" s="182"/>
      <c r="M41" s="183"/>
      <c r="N41" s="183"/>
      <c r="O41" s="182"/>
      <c r="P41" s="125"/>
    </row>
    <row r="42" spans="1:16" hidden="1">
      <c r="A42" s="176"/>
      <c r="B42" s="177"/>
      <c r="C42" s="178"/>
      <c r="D42" s="179"/>
      <c r="E42" s="180"/>
      <c r="F42" s="181"/>
      <c r="H42" s="165"/>
      <c r="I42" s="166"/>
      <c r="J42" s="166"/>
      <c r="K42" s="166"/>
      <c r="L42" s="166"/>
      <c r="M42" s="167"/>
      <c r="N42" s="167"/>
      <c r="O42" s="166"/>
      <c r="P42" s="125"/>
    </row>
    <row r="43" spans="1:16" hidden="1">
      <c r="A43" s="119"/>
      <c r="B43" s="126" t="s">
        <v>184</v>
      </c>
      <c r="C43" s="126"/>
      <c r="D43" s="137"/>
      <c r="E43" s="126"/>
      <c r="F43" s="127">
        <f>SUM(F9:F36)</f>
        <v>132370144</v>
      </c>
      <c r="I43" s="122" t="e">
        <f>SUM(I9:I34)</f>
        <v>#REF!</v>
      </c>
      <c r="J43" s="122" t="e">
        <f>SUM(J9:J34)</f>
        <v>#REF!</v>
      </c>
      <c r="K43" s="122" t="e">
        <f>SUM(K9:K34)</f>
        <v>#REF!</v>
      </c>
      <c r="L43" s="122" t="e">
        <f>SUM(L9:L34)</f>
        <v>#REF!</v>
      </c>
      <c r="M43" s="122" t="e">
        <f>SUM(M9:M34)</f>
        <v>#REF!</v>
      </c>
      <c r="N43" s="122" t="e">
        <f>M43*30%</f>
        <v>#REF!</v>
      </c>
      <c r="O43" s="122" t="e">
        <f>SUM(O9:O34)</f>
        <v>#DIV/0!</v>
      </c>
    </row>
    <row r="44" spans="1:16" hidden="1">
      <c r="A44" s="120"/>
      <c r="B44" s="74" t="s">
        <v>81</v>
      </c>
      <c r="C44" s="128">
        <v>0.1</v>
      </c>
      <c r="D44" s="138"/>
      <c r="E44" s="74"/>
      <c r="F44" s="129">
        <f>ROUND(F43*C44,0)</f>
        <v>13237014</v>
      </c>
      <c r="H44" t="s">
        <v>83</v>
      </c>
      <c r="I44" s="122" t="e">
        <f t="shared" ref="I44:N44" si="43">I43/1000</f>
        <v>#REF!</v>
      </c>
      <c r="J44" s="122" t="e">
        <f t="shared" si="43"/>
        <v>#REF!</v>
      </c>
      <c r="K44" s="122" t="e">
        <f t="shared" si="43"/>
        <v>#REF!</v>
      </c>
      <c r="L44" s="122" t="e">
        <f t="shared" si="43"/>
        <v>#REF!</v>
      </c>
      <c r="M44" s="122" t="e">
        <f t="shared" si="43"/>
        <v>#REF!</v>
      </c>
      <c r="N44" s="122" t="e">
        <f t="shared" si="43"/>
        <v>#REF!</v>
      </c>
      <c r="O44" s="122"/>
    </row>
    <row r="45" spans="1:16" hidden="1">
      <c r="A45" s="121"/>
      <c r="B45" s="130" t="s">
        <v>82</v>
      </c>
      <c r="C45" s="130"/>
      <c r="D45" s="139"/>
      <c r="E45" s="130"/>
      <c r="F45" s="131">
        <f>F43</f>
        <v>132370144</v>
      </c>
    </row>
    <row r="46" spans="1:16" hidden="1"/>
    <row r="47" spans="1:16" hidden="1">
      <c r="D47"/>
    </row>
    <row r="48" spans="1:16" hidden="1">
      <c r="D48"/>
      <c r="F48" s="168" t="e">
        <f>F43-#REF!</f>
        <v>#REF!</v>
      </c>
    </row>
    <row r="49" spans="2:19" hidden="1">
      <c r="D49"/>
    </row>
    <row r="50" spans="2:19">
      <c r="S50" s="168"/>
    </row>
    <row r="53" spans="2:19">
      <c r="B53" s="207" t="s">
        <v>282</v>
      </c>
    </row>
    <row r="54" spans="2:19">
      <c r="B54" t="s">
        <v>299</v>
      </c>
    </row>
    <row r="55" spans="2:19">
      <c r="B55" t="s">
        <v>300</v>
      </c>
    </row>
  </sheetData>
  <printOptions horizontalCentered="1"/>
  <pageMargins left="0.70866141732283472" right="0.70866141732283472" top="1.1417322834645669" bottom="0.74803149606299213" header="0.31496062992125984" footer="0.31496062992125984"/>
  <pageSetup scale="85" fitToHeight="2" orientation="portrait" r:id="rId1"/>
  <headerFooter>
    <oddHeader>&amp;CPaginas&amp;Pde&amp;N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4"/>
  <sheetViews>
    <sheetView zoomScaleNormal="100" workbookViewId="0">
      <selection activeCell="F10" sqref="F10"/>
    </sheetView>
  </sheetViews>
  <sheetFormatPr baseColWidth="10" defaultColWidth="11.44140625" defaultRowHeight="13.8"/>
  <cols>
    <col min="1" max="1" width="9.109375" style="211" customWidth="1"/>
    <col min="2" max="2" width="11.44140625" style="211"/>
    <col min="3" max="3" width="67.5546875" style="211" customWidth="1"/>
    <col min="4" max="4" width="7.109375" style="211" customWidth="1"/>
    <col min="5" max="5" width="7.6640625" style="211" customWidth="1"/>
    <col min="6" max="6" width="13" style="211" bestFit="1" customWidth="1"/>
    <col min="7" max="7" width="16.6640625" style="211" bestFit="1" customWidth="1"/>
    <col min="8" max="16384" width="11.44140625" style="211"/>
  </cols>
  <sheetData>
    <row r="1" spans="1:10">
      <c r="A1" s="210" t="s">
        <v>302</v>
      </c>
      <c r="B1" s="210"/>
      <c r="C1" s="210"/>
      <c r="D1" s="210"/>
      <c r="E1" s="210"/>
      <c r="F1" s="210"/>
      <c r="G1" s="210"/>
    </row>
    <row r="2" spans="1:10">
      <c r="A2" s="210" t="s">
        <v>303</v>
      </c>
      <c r="B2" s="210"/>
      <c r="C2" s="210"/>
      <c r="D2" s="210"/>
      <c r="E2" s="210"/>
      <c r="F2" s="210"/>
      <c r="G2" s="210"/>
    </row>
    <row r="3" spans="1:10">
      <c r="A3" s="210" t="s">
        <v>304</v>
      </c>
      <c r="B3" s="210"/>
      <c r="C3" s="210"/>
      <c r="D3" s="210"/>
      <c r="E3" s="210"/>
      <c r="F3" s="210"/>
      <c r="G3" s="210"/>
    </row>
    <row r="4" spans="1:10">
      <c r="A4" s="210" t="s">
        <v>305</v>
      </c>
      <c r="B4" s="210"/>
      <c r="C4" s="210"/>
      <c r="D4" s="210"/>
      <c r="E4" s="210"/>
      <c r="F4" s="210"/>
      <c r="G4" s="210"/>
    </row>
    <row r="5" spans="1:10" ht="6.75" customHeight="1"/>
    <row r="6" spans="1:10" ht="14.4" thickBot="1">
      <c r="A6" s="210" t="s">
        <v>306</v>
      </c>
      <c r="B6" s="212"/>
      <c r="C6" s="212"/>
      <c r="D6" s="212"/>
      <c r="E6" s="212"/>
      <c r="F6" s="212"/>
      <c r="G6" s="212"/>
    </row>
    <row r="7" spans="1:10" ht="42" thickTop="1">
      <c r="A7" s="213" t="s">
        <v>307</v>
      </c>
      <c r="B7" s="214"/>
      <c r="C7" s="214"/>
      <c r="D7" s="214"/>
      <c r="E7" s="214"/>
      <c r="F7" s="214"/>
      <c r="G7" s="215"/>
    </row>
    <row r="8" spans="1:10" ht="26.4">
      <c r="A8" s="216" t="s">
        <v>308</v>
      </c>
      <c r="B8" s="216" t="s">
        <v>309</v>
      </c>
      <c r="C8" s="216" t="s">
        <v>310</v>
      </c>
      <c r="D8" s="216" t="s">
        <v>50</v>
      </c>
      <c r="E8" s="216" t="s">
        <v>311</v>
      </c>
      <c r="F8" s="216" t="s">
        <v>312</v>
      </c>
      <c r="G8" s="216" t="s">
        <v>313</v>
      </c>
    </row>
    <row r="9" spans="1:10">
      <c r="A9" s="217">
        <v>1</v>
      </c>
      <c r="B9" s="217"/>
      <c r="C9" s="218" t="s">
        <v>314</v>
      </c>
      <c r="D9" s="219"/>
      <c r="E9" s="219"/>
      <c r="F9" s="219"/>
      <c r="G9" s="219"/>
    </row>
    <row r="10" spans="1:10">
      <c r="A10" s="217">
        <v>1.1000000000000001</v>
      </c>
      <c r="B10" s="217" t="s">
        <v>315</v>
      </c>
      <c r="C10" s="218" t="s">
        <v>316</v>
      </c>
      <c r="D10" s="217" t="s">
        <v>55</v>
      </c>
      <c r="E10" s="220">
        <v>119</v>
      </c>
      <c r="F10" s="221">
        <v>2420</v>
      </c>
      <c r="G10" s="221">
        <f>F10*E10</f>
        <v>287980</v>
      </c>
      <c r="I10" s="222">
        <f>G10/'[169]Hoja1 (2)'!G9</f>
        <v>0.89003310040456052</v>
      </c>
      <c r="J10" s="223">
        <f>1-I10</f>
        <v>0.10996689959543948</v>
      </c>
    </row>
    <row r="11" spans="1:10">
      <c r="A11" s="217">
        <v>2</v>
      </c>
      <c r="B11" s="217"/>
      <c r="C11" s="218" t="s">
        <v>317</v>
      </c>
      <c r="D11" s="217"/>
      <c r="E11" s="217"/>
      <c r="F11" s="221"/>
      <c r="G11" s="221"/>
    </row>
    <row r="12" spans="1:10">
      <c r="A12" s="217">
        <v>2.1</v>
      </c>
      <c r="B12" s="217" t="s">
        <v>318</v>
      </c>
      <c r="C12" s="218" t="s">
        <v>319</v>
      </c>
      <c r="D12" s="217" t="s">
        <v>48</v>
      </c>
      <c r="E12" s="220">
        <v>23.8</v>
      </c>
      <c r="F12" s="221">
        <v>21700</v>
      </c>
      <c r="G12" s="221">
        <f>F12*E12</f>
        <v>516460</v>
      </c>
      <c r="I12" s="222">
        <f>G12/'[169]Hoja1 (2)'!G11</f>
        <v>0.9993092332489063</v>
      </c>
      <c r="J12" s="223">
        <f>1-I12</f>
        <v>6.9076675109369656E-4</v>
      </c>
    </row>
    <row r="13" spans="1:10">
      <c r="A13" s="217">
        <v>3</v>
      </c>
      <c r="B13" s="217"/>
      <c r="C13" s="218" t="s">
        <v>320</v>
      </c>
      <c r="D13" s="217"/>
      <c r="E13" s="217"/>
      <c r="F13" s="221"/>
      <c r="G13" s="221"/>
    </row>
    <row r="14" spans="1:10" ht="27.6">
      <c r="A14" s="217">
        <v>3.1</v>
      </c>
      <c r="B14" s="217" t="s">
        <v>321</v>
      </c>
      <c r="C14" s="218" t="s">
        <v>322</v>
      </c>
      <c r="D14" s="217" t="s">
        <v>48</v>
      </c>
      <c r="E14" s="217">
        <v>14.28</v>
      </c>
      <c r="F14" s="221">
        <v>260000</v>
      </c>
      <c r="G14" s="221">
        <f>F14*E14</f>
        <v>3712800</v>
      </c>
      <c r="I14" s="222">
        <f>G14/'[169]Hoja1 (2)'!G13</f>
        <v>0.97322143782237969</v>
      </c>
      <c r="J14" s="223">
        <f t="shared" ref="J14" si="0">1-I14</f>
        <v>2.6778562177620313E-2</v>
      </c>
    </row>
    <row r="15" spans="1:10" ht="27.6">
      <c r="A15" s="217">
        <v>3.2</v>
      </c>
      <c r="B15" s="217" t="s">
        <v>323</v>
      </c>
      <c r="C15" s="218" t="s">
        <v>324</v>
      </c>
      <c r="D15" s="217" t="s">
        <v>55</v>
      </c>
      <c r="E15" s="220">
        <v>119</v>
      </c>
      <c r="F15" s="221">
        <v>40000</v>
      </c>
      <c r="G15" s="221">
        <f>F15*E15</f>
        <v>4760000</v>
      </c>
      <c r="I15" s="222">
        <f>G15/'[169]Hoja1 (2)'!G14</f>
        <v>0.98463962189838516</v>
      </c>
      <c r="J15" s="223">
        <f>1-I15</f>
        <v>1.5360378101614836E-2</v>
      </c>
    </row>
    <row r="16" spans="1:10">
      <c r="A16" s="217">
        <v>4</v>
      </c>
      <c r="B16" s="217"/>
      <c r="C16" s="218" t="s">
        <v>325</v>
      </c>
      <c r="D16" s="217"/>
      <c r="E16" s="217"/>
      <c r="F16" s="221"/>
      <c r="G16" s="221"/>
    </row>
    <row r="17" spans="1:10">
      <c r="A17" s="217">
        <v>4.0999999999999996</v>
      </c>
      <c r="B17" s="217" t="s">
        <v>326</v>
      </c>
      <c r="C17" s="218" t="s">
        <v>327</v>
      </c>
      <c r="D17" s="217" t="s">
        <v>55</v>
      </c>
      <c r="E17" s="220">
        <v>21</v>
      </c>
      <c r="F17" s="221">
        <v>48000</v>
      </c>
      <c r="G17" s="221">
        <f>F17*E17</f>
        <v>1008000</v>
      </c>
      <c r="I17" s="222">
        <f>G17/'[169]Hoja1 (2)'!G16</f>
        <v>0.99237114680890648</v>
      </c>
      <c r="J17" s="223">
        <f>1-I17</f>
        <v>7.6288531910935209E-3</v>
      </c>
    </row>
    <row r="18" spans="1:10">
      <c r="A18" s="217">
        <v>5</v>
      </c>
      <c r="B18" s="217"/>
      <c r="C18" s="218" t="s">
        <v>328</v>
      </c>
      <c r="D18" s="217"/>
      <c r="E18" s="217"/>
      <c r="F18" s="221"/>
      <c r="G18" s="221"/>
    </row>
    <row r="19" spans="1:10">
      <c r="A19" s="217">
        <v>5.0999999999999996</v>
      </c>
      <c r="B19" s="217" t="s">
        <v>329</v>
      </c>
      <c r="C19" s="218" t="s">
        <v>330</v>
      </c>
      <c r="D19" s="217" t="s">
        <v>86</v>
      </c>
      <c r="E19" s="220">
        <v>58</v>
      </c>
      <c r="F19" s="221">
        <v>31600</v>
      </c>
      <c r="G19" s="221">
        <f>F19*E19</f>
        <v>1832800</v>
      </c>
      <c r="I19" s="222">
        <f>G19/'[169]Hoja1 (2)'!G18</f>
        <v>0.99854641976869118</v>
      </c>
      <c r="J19" s="223">
        <f>1-I19</f>
        <v>1.4535802313088153E-3</v>
      </c>
    </row>
    <row r="20" spans="1:10">
      <c r="A20" s="217">
        <v>6</v>
      </c>
      <c r="B20" s="217"/>
      <c r="C20" s="218" t="s">
        <v>331</v>
      </c>
      <c r="D20" s="217"/>
      <c r="E20" s="217"/>
      <c r="F20" s="221"/>
      <c r="G20" s="221"/>
    </row>
    <row r="21" spans="1:10" ht="69">
      <c r="A21" s="217">
        <v>6.1</v>
      </c>
      <c r="B21" s="217" t="s">
        <v>332</v>
      </c>
      <c r="C21" s="218" t="s">
        <v>333</v>
      </c>
      <c r="D21" s="217" t="s">
        <v>55</v>
      </c>
      <c r="E21" s="220">
        <v>119</v>
      </c>
      <c r="F21" s="221">
        <v>165000</v>
      </c>
      <c r="G21" s="221">
        <f>F21*E21</f>
        <v>19635000</v>
      </c>
      <c r="I21" s="222">
        <f>G21/'[169]Hoja1 (2)'!G20</f>
        <v>0.979635456866354</v>
      </c>
      <c r="J21" s="223">
        <f>1-I21</f>
        <v>2.0364543133645996E-2</v>
      </c>
    </row>
    <row r="22" spans="1:10">
      <c r="A22" s="217">
        <v>7</v>
      </c>
      <c r="B22" s="217"/>
      <c r="C22" s="218" t="s">
        <v>334</v>
      </c>
      <c r="D22" s="217"/>
      <c r="E22" s="220"/>
      <c r="F22" s="221"/>
      <c r="G22" s="221"/>
    </row>
    <row r="23" spans="1:10">
      <c r="A23" s="217">
        <v>7.1</v>
      </c>
      <c r="B23" s="217" t="s">
        <v>335</v>
      </c>
      <c r="C23" s="218" t="s">
        <v>336</v>
      </c>
      <c r="D23" s="217" t="s">
        <v>337</v>
      </c>
      <c r="E23" s="220">
        <v>3</v>
      </c>
      <c r="F23" s="221">
        <v>300000</v>
      </c>
      <c r="G23" s="221">
        <f>F23*E23</f>
        <v>900000</v>
      </c>
      <c r="I23" s="222">
        <f>G23/'[169]Hoja1 (2)'!G22</f>
        <v>1</v>
      </c>
      <c r="J23" s="223">
        <f>1-I23</f>
        <v>0</v>
      </c>
    </row>
    <row r="24" spans="1:10">
      <c r="E24" s="224"/>
      <c r="F24" s="225"/>
      <c r="G24" s="225"/>
    </row>
    <row r="25" spans="1:10">
      <c r="D25" s="226" t="s">
        <v>338</v>
      </c>
      <c r="E25" s="227"/>
      <c r="F25" s="228"/>
      <c r="G25" s="229">
        <f>SUM(G10:G23)</f>
        <v>32653040</v>
      </c>
    </row>
    <row r="26" spans="1:10">
      <c r="D26" s="226" t="s">
        <v>339</v>
      </c>
      <c r="E26" s="227"/>
      <c r="F26" s="228"/>
      <c r="G26" s="229">
        <f>G25*0.25</f>
        <v>8163260</v>
      </c>
    </row>
    <row r="27" spans="1:10">
      <c r="D27" s="226" t="s">
        <v>340</v>
      </c>
      <c r="E27" s="227"/>
      <c r="F27" s="228"/>
      <c r="G27" s="229">
        <f>SUM(G25:G26)</f>
        <v>40816300</v>
      </c>
      <c r="I27" s="222">
        <f>G27/'[169]Hoja1 (2)'!G26</f>
        <v>0.98104372981460608</v>
      </c>
      <c r="J27" s="230">
        <f>1-I27</f>
        <v>1.895627018539392E-2</v>
      </c>
    </row>
    <row r="31" spans="1:10">
      <c r="A31" s="231" t="s">
        <v>341</v>
      </c>
    </row>
    <row r="32" spans="1:10">
      <c r="A32" s="211" t="s">
        <v>342</v>
      </c>
    </row>
    <row r="33" spans="1:1">
      <c r="A33" s="211" t="s">
        <v>343</v>
      </c>
    </row>
    <row r="34" spans="1:1">
      <c r="A34" s="211" t="s">
        <v>344</v>
      </c>
    </row>
  </sheetData>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6"/>
  <sheetViews>
    <sheetView workbookViewId="0">
      <selection activeCell="A9" sqref="A9"/>
    </sheetView>
  </sheetViews>
  <sheetFormatPr baseColWidth="10" defaultRowHeight="13.2"/>
  <cols>
    <col min="1" max="1" width="21.88671875" bestFit="1" customWidth="1"/>
    <col min="2" max="2" width="18.5546875" customWidth="1"/>
    <col min="3" max="4" width="21" customWidth="1"/>
    <col min="5" max="5" width="22" customWidth="1"/>
    <col min="6" max="6" width="16.6640625" customWidth="1"/>
    <col min="7" max="7" width="17.5546875" customWidth="1"/>
  </cols>
  <sheetData>
    <row r="1" spans="1:7">
      <c r="A1" t="s">
        <v>364</v>
      </c>
    </row>
    <row r="2" spans="1:7">
      <c r="C2" t="s">
        <v>367</v>
      </c>
    </row>
    <row r="3" spans="1:7" s="239" customFormat="1">
      <c r="A3" s="239" t="s">
        <v>310</v>
      </c>
      <c r="B3" s="239" t="s">
        <v>366</v>
      </c>
      <c r="C3" s="239" t="s">
        <v>368</v>
      </c>
      <c r="D3" s="239" t="s">
        <v>370</v>
      </c>
      <c r="E3" s="239" t="s">
        <v>371</v>
      </c>
      <c r="F3" s="239" t="s">
        <v>372</v>
      </c>
      <c r="G3" s="239" t="s">
        <v>373</v>
      </c>
    </row>
    <row r="4" spans="1:7">
      <c r="A4" t="s">
        <v>365</v>
      </c>
      <c r="B4" t="s">
        <v>369</v>
      </c>
      <c r="C4" s="235">
        <v>240000</v>
      </c>
      <c r="D4" s="235">
        <v>330000</v>
      </c>
      <c r="E4" s="235">
        <v>336000</v>
      </c>
      <c r="F4" s="168">
        <f>(SUM(C4:E4))/3</f>
        <v>302000</v>
      </c>
      <c r="G4" s="168">
        <f>+E4</f>
        <v>336000</v>
      </c>
    </row>
    <row r="5" spans="1:7">
      <c r="A5" t="s">
        <v>365</v>
      </c>
      <c r="B5" t="s">
        <v>349</v>
      </c>
      <c r="C5" s="235">
        <v>45000</v>
      </c>
      <c r="D5" s="235">
        <v>60000</v>
      </c>
      <c r="E5" s="235">
        <f>195714/2.5</f>
        <v>78285.600000000006</v>
      </c>
      <c r="F5" s="168">
        <f>(SUM(C5:E5))/3</f>
        <v>61095.200000000004</v>
      </c>
      <c r="G5" s="168">
        <f>+E5</f>
        <v>78285.600000000006</v>
      </c>
    </row>
    <row r="6" spans="1:7">
      <c r="A6" t="s">
        <v>351</v>
      </c>
      <c r="B6" t="s">
        <v>374</v>
      </c>
      <c r="C6" s="235">
        <v>60000</v>
      </c>
      <c r="D6" s="235"/>
      <c r="E6" s="235">
        <v>99916</v>
      </c>
      <c r="F6" s="168">
        <f>(SUM(C6:E6))/3</f>
        <v>53305.333333333336</v>
      </c>
      <c r="G6" s="168"/>
    </row>
    <row r="7" spans="1:7">
      <c r="A7" t="s">
        <v>351</v>
      </c>
      <c r="B7" t="s">
        <v>349</v>
      </c>
      <c r="C7" s="235">
        <v>25000</v>
      </c>
      <c r="D7" s="235"/>
      <c r="E7" s="235"/>
      <c r="F7" s="235">
        <f>+C7</f>
        <v>25000</v>
      </c>
      <c r="G7" s="168">
        <f>+F7</f>
        <v>25000</v>
      </c>
    </row>
    <row r="8" spans="1:7">
      <c r="A8" t="s">
        <v>376</v>
      </c>
      <c r="B8" t="s">
        <v>349</v>
      </c>
      <c r="C8" s="235"/>
      <c r="D8" s="235">
        <v>90000</v>
      </c>
      <c r="E8" s="235">
        <v>118900</v>
      </c>
      <c r="F8" s="235">
        <f>SUM(C8:E8)/2</f>
        <v>104450</v>
      </c>
      <c r="G8" s="168">
        <f>+F8</f>
        <v>104450</v>
      </c>
    </row>
    <row r="9" spans="1:7">
      <c r="C9" s="235"/>
      <c r="D9" s="235"/>
      <c r="E9" s="235"/>
      <c r="F9" s="235"/>
      <c r="G9" s="168"/>
    </row>
    <row r="10" spans="1:7">
      <c r="C10" s="235"/>
      <c r="D10" s="235"/>
      <c r="E10" s="235"/>
      <c r="F10" s="235"/>
      <c r="G10" s="168"/>
    </row>
    <row r="11" spans="1:7">
      <c r="C11" s="235"/>
      <c r="D11" s="235"/>
      <c r="E11" s="235"/>
      <c r="F11" s="235"/>
      <c r="G11" s="168"/>
    </row>
    <row r="12" spans="1:7">
      <c r="C12" s="235"/>
      <c r="D12" s="235"/>
      <c r="E12" s="235"/>
      <c r="F12" s="235"/>
      <c r="G12" s="168"/>
    </row>
    <row r="13" spans="1:7">
      <c r="C13" s="168"/>
      <c r="D13" s="168"/>
      <c r="E13" s="168"/>
      <c r="F13" s="168"/>
      <c r="G13" s="168"/>
    </row>
    <row r="14" spans="1:7">
      <c r="C14" s="168"/>
      <c r="D14" s="168"/>
      <c r="E14" s="168"/>
      <c r="F14" s="168"/>
      <c r="G14" s="168"/>
    </row>
    <row r="15" spans="1:7">
      <c r="C15" s="168"/>
      <c r="D15" s="168"/>
      <c r="E15" s="168"/>
      <c r="F15" s="168"/>
      <c r="G15" s="168"/>
    </row>
    <row r="16" spans="1:7">
      <c r="C16" s="168"/>
      <c r="D16" s="168"/>
      <c r="E16" s="168"/>
      <c r="F16" s="168"/>
      <c r="G16" s="168"/>
    </row>
  </sheetData>
  <pageMargins left="0.7" right="0.7" top="0.75" bottom="0.75" header="0.3" footer="0.3"/>
  <pageSetup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ABB00-09E1-4DE5-968D-2750A15BE875}">
  <dimension ref="A1:N97"/>
  <sheetViews>
    <sheetView showGridLines="0" tabSelected="1" topLeftCell="B72" zoomScale="80" zoomScaleNormal="80" zoomScaleSheetLayoutView="100" zoomScalePageLayoutView="55" workbookViewId="0">
      <selection activeCell="N77" sqref="N77:N80"/>
    </sheetView>
  </sheetViews>
  <sheetFormatPr baseColWidth="10" defaultColWidth="11.44140625" defaultRowHeight="13.8"/>
  <cols>
    <col min="1" max="2" width="3.44140625" style="828" customWidth="1"/>
    <col min="3" max="3" width="5.109375" style="828" customWidth="1"/>
    <col min="4" max="4" width="15.44140625" style="828" customWidth="1"/>
    <col min="5" max="5" width="16.109375" style="896" hidden="1" customWidth="1"/>
    <col min="6" max="6" width="17.44140625" style="828" hidden="1" customWidth="1"/>
    <col min="7" max="7" width="73.44140625" style="828" customWidth="1"/>
    <col min="8" max="8" width="9.88671875" style="828" customWidth="1"/>
    <col min="9" max="9" width="18.5546875" style="828" customWidth="1"/>
    <col min="10" max="10" width="23.5546875" style="828" customWidth="1"/>
    <col min="11" max="11" width="30" style="828" customWidth="1"/>
    <col min="12" max="12" width="3.44140625" style="828" customWidth="1"/>
    <col min="13" max="13" width="2.5546875" style="828" customWidth="1"/>
    <col min="14" max="14" width="14.88671875" style="911" bestFit="1" customWidth="1"/>
    <col min="15" max="16384" width="11.44140625" style="828"/>
  </cols>
  <sheetData>
    <row r="1" spans="1:14" ht="16.2" thickBot="1">
      <c r="A1" s="826"/>
      <c r="B1" s="826"/>
      <c r="C1" s="826"/>
      <c r="D1" s="826"/>
      <c r="E1" s="827"/>
      <c r="F1" s="826"/>
      <c r="G1" s="826"/>
      <c r="H1" s="826"/>
      <c r="I1" s="826"/>
      <c r="J1" s="826"/>
      <c r="K1" s="826"/>
      <c r="L1" s="826"/>
      <c r="M1" s="826"/>
    </row>
    <row r="2" spans="1:14" ht="16.2" thickTop="1">
      <c r="A2" s="826"/>
      <c r="B2" s="829"/>
      <c r="C2" s="830"/>
      <c r="D2" s="830"/>
      <c r="E2" s="831"/>
      <c r="F2" s="830"/>
      <c r="G2" s="830"/>
      <c r="H2" s="830"/>
      <c r="I2" s="830"/>
      <c r="J2" s="830"/>
      <c r="K2" s="830"/>
      <c r="L2" s="832"/>
      <c r="M2" s="826"/>
    </row>
    <row r="3" spans="1:14" ht="27" customHeight="1">
      <c r="A3" s="826"/>
      <c r="B3" s="833"/>
      <c r="C3" s="952" t="s">
        <v>1169</v>
      </c>
      <c r="D3" s="953"/>
      <c r="E3" s="953"/>
      <c r="F3" s="953"/>
      <c r="G3" s="826"/>
      <c r="H3" s="826"/>
      <c r="I3" s="826"/>
      <c r="J3" s="826"/>
      <c r="K3" s="826"/>
      <c r="L3" s="834"/>
      <c r="M3" s="826"/>
    </row>
    <row r="4" spans="1:14" ht="15.6">
      <c r="A4" s="826"/>
      <c r="B4" s="833"/>
      <c r="C4" s="835" t="s">
        <v>1167</v>
      </c>
      <c r="D4" s="836" t="s">
        <v>1166</v>
      </c>
      <c r="E4" s="835" t="s">
        <v>1165</v>
      </c>
      <c r="F4" s="837">
        <v>1</v>
      </c>
      <c r="G4" s="826"/>
      <c r="H4" s="826"/>
      <c r="I4" s="826"/>
      <c r="J4" s="826"/>
      <c r="K4" s="826"/>
      <c r="L4" s="834"/>
      <c r="M4" s="826"/>
    </row>
    <row r="5" spans="1:14" ht="15.6">
      <c r="A5" s="826"/>
      <c r="B5" s="833"/>
      <c r="C5" s="954"/>
      <c r="D5" s="954"/>
      <c r="E5" s="954"/>
      <c r="F5" s="954"/>
      <c r="G5" s="954"/>
      <c r="H5" s="954"/>
      <c r="I5" s="954"/>
      <c r="J5" s="954"/>
      <c r="K5" s="954"/>
      <c r="L5" s="834"/>
      <c r="M5" s="826"/>
    </row>
    <row r="6" spans="1:14" ht="16.2" thickBot="1">
      <c r="A6" s="826"/>
      <c r="B6" s="833"/>
      <c r="C6" s="955" t="s">
        <v>293</v>
      </c>
      <c r="D6" s="955"/>
      <c r="E6" s="955"/>
      <c r="F6" s="955"/>
      <c r="G6" s="955"/>
      <c r="H6" s="955"/>
      <c r="I6" s="955"/>
      <c r="J6" s="955"/>
      <c r="K6" s="955"/>
      <c r="L6" s="834"/>
      <c r="M6" s="826"/>
    </row>
    <row r="7" spans="1:14" s="841" customFormat="1" ht="15.6">
      <c r="A7" s="838"/>
      <c r="B7" s="839"/>
      <c r="C7" s="956" t="s">
        <v>1170</v>
      </c>
      <c r="D7" s="957"/>
      <c r="E7" s="957"/>
      <c r="F7" s="957"/>
      <c r="G7" s="957"/>
      <c r="H7" s="957"/>
      <c r="I7" s="957"/>
      <c r="J7" s="957"/>
      <c r="K7" s="958"/>
      <c r="L7" s="840"/>
      <c r="M7" s="838"/>
      <c r="N7" s="912"/>
    </row>
    <row r="8" spans="1:14" ht="43.5" customHeight="1">
      <c r="A8" s="826"/>
      <c r="B8" s="842"/>
      <c r="C8" s="959"/>
      <c r="D8" s="960"/>
      <c r="E8" s="960"/>
      <c r="F8" s="960"/>
      <c r="G8" s="960"/>
      <c r="H8" s="960"/>
      <c r="I8" s="960"/>
      <c r="J8" s="960"/>
      <c r="K8" s="961"/>
      <c r="L8" s="834"/>
      <c r="M8" s="826"/>
    </row>
    <row r="9" spans="1:14" ht="34.5" customHeight="1">
      <c r="A9" s="826"/>
      <c r="B9" s="842"/>
      <c r="C9" s="962" t="s">
        <v>1171</v>
      </c>
      <c r="D9" s="963"/>
      <c r="E9" s="963"/>
      <c r="F9" s="963"/>
      <c r="G9" s="963"/>
      <c r="H9" s="963"/>
      <c r="I9" s="963"/>
      <c r="J9" s="963"/>
      <c r="K9" s="964"/>
      <c r="L9" s="834"/>
      <c r="M9" s="826"/>
    </row>
    <row r="10" spans="1:14" ht="30" customHeight="1" thickBot="1">
      <c r="A10" s="826"/>
      <c r="B10" s="833"/>
      <c r="C10" s="949" t="str">
        <f>+PPTO!A2</f>
        <v>MANTENIMIENTO DE LAS INSTALACIONES DEL EDIFICIO Y OTRAS DEPENDENCIA DEL MUNICIPAL DE LA ALCALDIA DE NEIVA</v>
      </c>
      <c r="D10" s="950"/>
      <c r="E10" s="950"/>
      <c r="F10" s="950"/>
      <c r="G10" s="950"/>
      <c r="H10" s="950"/>
      <c r="I10" s="950"/>
      <c r="J10" s="950"/>
      <c r="K10" s="951"/>
      <c r="L10" s="834"/>
      <c r="M10" s="826"/>
    </row>
    <row r="11" spans="1:14" ht="30" customHeight="1">
      <c r="A11" s="826"/>
      <c r="B11" s="833"/>
      <c r="C11" s="937" t="s">
        <v>1125</v>
      </c>
      <c r="D11" s="939" t="s">
        <v>1172</v>
      </c>
      <c r="E11" s="941" t="s">
        <v>1173</v>
      </c>
      <c r="F11" s="941"/>
      <c r="G11" s="937" t="s">
        <v>269</v>
      </c>
      <c r="H11" s="939" t="s">
        <v>1174</v>
      </c>
      <c r="I11" s="939" t="s">
        <v>38</v>
      </c>
      <c r="J11" s="942" t="s">
        <v>1108</v>
      </c>
      <c r="K11" s="965" t="s">
        <v>1175</v>
      </c>
      <c r="L11" s="834"/>
      <c r="M11" s="826"/>
    </row>
    <row r="12" spans="1:14" ht="30" customHeight="1" thickBot="1">
      <c r="A12" s="826"/>
      <c r="B12" s="833"/>
      <c r="C12" s="938"/>
      <c r="D12" s="940"/>
      <c r="E12" s="843" t="s">
        <v>1106</v>
      </c>
      <c r="F12" s="843" t="s">
        <v>1107</v>
      </c>
      <c r="G12" s="938"/>
      <c r="H12" s="940"/>
      <c r="I12" s="940"/>
      <c r="J12" s="943"/>
      <c r="K12" s="966"/>
      <c r="L12" s="834"/>
      <c r="M12" s="826"/>
    </row>
    <row r="13" spans="1:14" ht="30" customHeight="1" thickBot="1">
      <c r="A13" s="826"/>
      <c r="B13" s="833"/>
      <c r="C13" s="844"/>
      <c r="D13" s="919" t="str">
        <f>+PPTO!B6</f>
        <v>MANTENIMIENTO Y/O ADECUACION DEL 2 PISO Y OTROS + CANAL PERIMETRAL EXTERNA DEL EDIFICO MUNICIPAL</v>
      </c>
      <c r="E13" s="845"/>
      <c r="F13" s="845"/>
      <c r="G13" s="845"/>
      <c r="H13" s="845"/>
      <c r="I13" s="845"/>
      <c r="J13" s="845"/>
      <c r="K13" s="846"/>
      <c r="L13" s="834"/>
      <c r="M13" s="826"/>
    </row>
    <row r="14" spans="1:14" ht="30" customHeight="1" thickBot="1">
      <c r="A14" s="826"/>
      <c r="B14" s="833"/>
      <c r="C14" s="844"/>
      <c r="D14" s="909">
        <v>1</v>
      </c>
      <c r="E14" s="845"/>
      <c r="F14" s="845"/>
      <c r="G14" s="845" t="str">
        <f>+PPTO!B8</f>
        <v>CANALES - BAJANTES</v>
      </c>
      <c r="H14" s="845"/>
      <c r="I14" s="845"/>
      <c r="J14" s="845"/>
      <c r="K14" s="846"/>
      <c r="L14" s="834"/>
      <c r="M14" s="826"/>
    </row>
    <row r="15" spans="1:14" ht="30" customHeight="1">
      <c r="A15" s="826"/>
      <c r="B15" s="833"/>
      <c r="C15" s="847">
        <v>1</v>
      </c>
      <c r="D15" s="848" t="s">
        <v>345</v>
      </c>
      <c r="E15" s="848"/>
      <c r="F15" s="848"/>
      <c r="G15" s="849" t="str">
        <f>+'1,1'!D25</f>
        <v>CANAL AGUA LLUVIA METALICA DE 0,35 X 0,20,025M METALICA C.18 (Incluye Suministro e instalacion con sus accesorios)</v>
      </c>
      <c r="H15" s="897" t="str">
        <f>+'1,1'!N25</f>
        <v>ML</v>
      </c>
      <c r="I15" s="850">
        <f>+PPTO!D9</f>
        <v>86</v>
      </c>
      <c r="J15" s="904">
        <f>+'1,1'!O69</f>
        <v>165848</v>
      </c>
      <c r="K15" s="905">
        <f>+J15*I15</f>
        <v>14262928</v>
      </c>
      <c r="L15" s="834"/>
      <c r="M15" s="826"/>
      <c r="N15" s="911">
        <f>+K15-PPTO!F9</f>
        <v>0</v>
      </c>
    </row>
    <row r="16" spans="1:14" ht="30" customHeight="1">
      <c r="A16" s="826"/>
      <c r="B16" s="833"/>
      <c r="C16" s="847">
        <v>2</v>
      </c>
      <c r="D16" s="848" t="s">
        <v>375</v>
      </c>
      <c r="E16" s="848"/>
      <c r="F16" s="848"/>
      <c r="G16" s="849" t="str">
        <f>+'1,2'!D25</f>
        <v>ANGULO METALICO 1 1/2 x 1/8 (Incluye suministro e instalacion y todos los accesorios necesarios para su instalacion)</v>
      </c>
      <c r="H16" s="848" t="str">
        <f>+'1,2'!N25</f>
        <v>UND</v>
      </c>
      <c r="I16" s="850">
        <f>+PPTO!D10</f>
        <v>29</v>
      </c>
      <c r="J16" s="904">
        <f>+'1,2'!O69</f>
        <v>54730</v>
      </c>
      <c r="K16" s="905">
        <f t="shared" ref="K16:K21" si="0">+J16*I16</f>
        <v>1587170</v>
      </c>
      <c r="L16" s="834"/>
      <c r="M16" s="826"/>
      <c r="N16" s="911">
        <f>+K16-PPTO!F10</f>
        <v>0</v>
      </c>
    </row>
    <row r="17" spans="1:14" ht="30" customHeight="1" thickBot="1">
      <c r="A17" s="826"/>
      <c r="B17" s="833"/>
      <c r="C17" s="847">
        <v>3</v>
      </c>
      <c r="D17" s="848" t="s">
        <v>1181</v>
      </c>
      <c r="E17" s="848"/>
      <c r="F17" s="848"/>
      <c r="G17" s="849" t="str">
        <f>+'1,3'!D25</f>
        <v>TUBERIA 4" SANITARIA PVC PARA BAJANTE EN FACHADA PRINCIPAL (incluye suministro e instalacion)</v>
      </c>
      <c r="H17" s="848" t="str">
        <f>+'1,3'!N25</f>
        <v>ML</v>
      </c>
      <c r="I17" s="850">
        <f>+PPTO!D11</f>
        <v>89</v>
      </c>
      <c r="J17" s="851">
        <f>+'1,3'!O69</f>
        <v>84607</v>
      </c>
      <c r="K17" s="905">
        <f t="shared" si="0"/>
        <v>7530023</v>
      </c>
      <c r="L17" s="834"/>
      <c r="M17" s="826"/>
      <c r="N17" s="911">
        <f>+K17-PPTO!F11</f>
        <v>0</v>
      </c>
    </row>
    <row r="18" spans="1:14" ht="30" customHeight="1" thickBot="1">
      <c r="A18" s="826"/>
      <c r="B18" s="833"/>
      <c r="C18" s="844"/>
      <c r="D18" s="909">
        <v>2</v>
      </c>
      <c r="E18" s="845"/>
      <c r="F18" s="845"/>
      <c r="G18" s="845" t="str">
        <f>+PPTO!B14</f>
        <v>ESTUCO Y PINTURA AREA COMUNES</v>
      </c>
      <c r="H18" s="845"/>
      <c r="I18" s="845"/>
      <c r="J18" s="845"/>
      <c r="K18" s="924"/>
      <c r="L18" s="834"/>
      <c r="M18" s="826"/>
    </row>
    <row r="19" spans="1:14" ht="30" customHeight="1">
      <c r="A19" s="826"/>
      <c r="B19" s="833"/>
      <c r="C19" s="847">
        <v>4</v>
      </c>
      <c r="D19" s="848" t="s">
        <v>360</v>
      </c>
      <c r="E19" s="848"/>
      <c r="F19" s="848"/>
      <c r="G19" s="849" t="str">
        <f>+'2,1-7,2-10,1'!D25</f>
        <v>SUMINISTRO Y APLICACION PINTURA VINILICA TIPO I SOBRE MURO ,  (Incluye sumistro Pintura, lijado y pintura (3manos) sobre muro )</v>
      </c>
      <c r="H19" s="848" t="str">
        <f>+'2,1-7,2-10,1'!N25</f>
        <v>M2</v>
      </c>
      <c r="I19" s="850">
        <f>+PPTO!D15</f>
        <v>648</v>
      </c>
      <c r="J19" s="851">
        <f>+'2,1-7,2-10,1'!O69</f>
        <v>22578</v>
      </c>
      <c r="K19" s="905">
        <f t="shared" si="0"/>
        <v>14630544</v>
      </c>
      <c r="L19" s="834"/>
      <c r="M19" s="826"/>
      <c r="N19" s="911">
        <f>+K19-PPTO!F15</f>
        <v>0</v>
      </c>
    </row>
    <row r="20" spans="1:14" ht="30" customHeight="1">
      <c r="A20" s="826"/>
      <c r="B20" s="833"/>
      <c r="C20" s="847">
        <v>5</v>
      </c>
      <c r="D20" s="848" t="s">
        <v>361</v>
      </c>
      <c r="E20" s="848"/>
      <c r="F20" s="848"/>
      <c r="G20" s="849" t="str">
        <f>+'2,2-7,3-10,2'!D25</f>
        <v>ESTUCO Y RESANE  SOBRE MUROS O PLACA (Incluye el suministro, y aplicación estuco mas lijado )</v>
      </c>
      <c r="H20" s="848" t="str">
        <f>+'2,2-7,3-10,2'!N25</f>
        <v>M2</v>
      </c>
      <c r="I20" s="850">
        <f>+PPTO!D16</f>
        <v>323</v>
      </c>
      <c r="J20" s="851">
        <f>+'2,2-7,3-10,2'!O69</f>
        <v>16653</v>
      </c>
      <c r="K20" s="905">
        <f t="shared" si="0"/>
        <v>5378919</v>
      </c>
      <c r="L20" s="834"/>
      <c r="M20" s="826"/>
      <c r="N20" s="911">
        <f>+K20-PPTO!F16</f>
        <v>0</v>
      </c>
    </row>
    <row r="21" spans="1:14" ht="30" customHeight="1">
      <c r="A21" s="826"/>
      <c r="B21" s="833"/>
      <c r="C21" s="847">
        <v>6</v>
      </c>
      <c r="D21" s="848" t="s">
        <v>408</v>
      </c>
      <c r="E21" s="848"/>
      <c r="F21" s="848"/>
      <c r="G21" s="849" t="str">
        <f>+'2,3-10,3'!D25</f>
        <v>SUMINISTRO Y APLICACION PINTURA GUARDAESCOBA (Incluye sumistro Pintura, lijado y pintura sobre muro)</v>
      </c>
      <c r="H21" s="848" t="str">
        <f>+'2,3-10,3'!N25</f>
        <v>ML</v>
      </c>
      <c r="I21" s="850">
        <f>+PPTO!D17</f>
        <v>279</v>
      </c>
      <c r="J21" s="851">
        <f>+'2,3-10,3'!O69</f>
        <v>9634</v>
      </c>
      <c r="K21" s="905">
        <f t="shared" si="0"/>
        <v>2687886</v>
      </c>
      <c r="L21" s="834"/>
      <c r="M21" s="826"/>
      <c r="N21" s="911">
        <f>+K21-PPTO!F17</f>
        <v>0</v>
      </c>
    </row>
    <row r="22" spans="1:14" ht="30" customHeight="1" thickBot="1">
      <c r="A22" s="826"/>
      <c r="B22" s="833"/>
      <c r="C22" s="847">
        <v>7</v>
      </c>
      <c r="D22" s="848" t="s">
        <v>409</v>
      </c>
      <c r="E22" s="848"/>
      <c r="F22" s="848"/>
      <c r="G22" s="849" t="str">
        <f>+'2,4-10,4'!D25</f>
        <v>PINTURA TIPO I SOBRE PLACA   (Incluye sumistro, lijado y pintura sobre Placa o ciel raso)</v>
      </c>
      <c r="H22" s="848" t="str">
        <f>+'2,4-10,4'!N25</f>
        <v>M2</v>
      </c>
      <c r="I22" s="850">
        <f>+PPTO!D18</f>
        <v>415</v>
      </c>
      <c r="J22" s="851">
        <f>+'2,4-10,4'!O69</f>
        <v>24182</v>
      </c>
      <c r="K22" s="905">
        <f t="shared" ref="K22:K31" si="1">+J22*I22</f>
        <v>10035530</v>
      </c>
      <c r="L22" s="834"/>
      <c r="M22" s="826"/>
      <c r="N22" s="911">
        <f>+K22-PPTO!F18</f>
        <v>0</v>
      </c>
    </row>
    <row r="23" spans="1:14" ht="30" customHeight="1" thickBot="1">
      <c r="A23" s="826"/>
      <c r="B23" s="833"/>
      <c r="C23" s="844"/>
      <c r="D23" s="909">
        <v>3</v>
      </c>
      <c r="E23" s="845"/>
      <c r="F23" s="845"/>
      <c r="G23" s="845" t="str">
        <f>+PPTO!B19</f>
        <v>CARPINTERIA METALICA, DIVISIONES Y ACCESORIOS</v>
      </c>
      <c r="H23" s="845"/>
      <c r="I23" s="845"/>
      <c r="J23" s="845"/>
      <c r="K23" s="924"/>
      <c r="L23" s="834"/>
      <c r="M23" s="826"/>
    </row>
    <row r="24" spans="1:14" ht="30" customHeight="1">
      <c r="A24" s="826"/>
      <c r="B24" s="833"/>
      <c r="C24" s="847">
        <v>8</v>
      </c>
      <c r="D24" s="848" t="s">
        <v>1186</v>
      </c>
      <c r="E24" s="848"/>
      <c r="F24" s="848"/>
      <c r="G24" s="849" t="str">
        <f>+'3,1'!D25</f>
        <v>SUMINISTRO E INSTALACION VENTANA EN VIDRIO REFLECTIVO 4MM (Incluye todos los elementos y accesorios para su instalacion)</v>
      </c>
      <c r="H24" s="848" t="str">
        <f>+'3,1'!N25</f>
        <v>M2</v>
      </c>
      <c r="I24" s="850">
        <f>+PPTO!D20</f>
        <v>44.2</v>
      </c>
      <c r="J24" s="851">
        <f>+'3,1'!O69</f>
        <v>205715</v>
      </c>
      <c r="K24" s="905">
        <f t="shared" si="1"/>
        <v>9092603</v>
      </c>
      <c r="L24" s="834"/>
      <c r="M24" s="826"/>
      <c r="N24" s="911">
        <f>+K24-PPTO!F20</f>
        <v>0</v>
      </c>
    </row>
    <row r="25" spans="1:14" ht="30" customHeight="1">
      <c r="A25" s="826"/>
      <c r="B25" s="833"/>
      <c r="C25" s="847">
        <v>9</v>
      </c>
      <c r="D25" s="848" t="s">
        <v>1187</v>
      </c>
      <c r="E25" s="848"/>
      <c r="F25" s="848"/>
      <c r="G25" s="849" t="str">
        <f>+'3,2'!D25</f>
        <v>SUMINISTRO E INSTALACION POLARIZADO EN FOTO IMPRESIÓN LAMINADO</v>
      </c>
      <c r="H25" s="848" t="str">
        <f>+'3,2'!N25</f>
        <v>M2</v>
      </c>
      <c r="I25" s="850">
        <f>+PPTO!D21</f>
        <v>15.600000000000001</v>
      </c>
      <c r="J25" s="851">
        <f>+'3,2'!O69</f>
        <v>133775</v>
      </c>
      <c r="K25" s="905">
        <f t="shared" si="1"/>
        <v>2086890.0000000002</v>
      </c>
      <c r="L25" s="834"/>
      <c r="M25" s="826"/>
      <c r="N25" s="911">
        <f>+K25-PPTO!F21</f>
        <v>0</v>
      </c>
    </row>
    <row r="26" spans="1:14" s="826" customFormat="1" ht="30" customHeight="1">
      <c r="B26" s="833"/>
      <c r="C26" s="847">
        <v>10</v>
      </c>
      <c r="D26" s="852" t="s">
        <v>1188</v>
      </c>
      <c r="E26" s="852"/>
      <c r="F26" s="852"/>
      <c r="G26" s="849" t="str">
        <f>+'3,3'!D25</f>
        <v>DIVISION EN DRY WALL   (Incluye suministro e instalacion y accesorios)</v>
      </c>
      <c r="H26" s="852" t="str">
        <f>+'3,3'!N25</f>
        <v>M2</v>
      </c>
      <c r="I26" s="850">
        <f>+PPTO!D22</f>
        <v>3.44</v>
      </c>
      <c r="J26" s="851">
        <f>+'3,3'!O76</f>
        <v>72462</v>
      </c>
      <c r="K26" s="905">
        <f t="shared" si="1"/>
        <v>249269.28</v>
      </c>
      <c r="L26" s="834"/>
      <c r="N26" s="913">
        <f>+K26-PPTO!F22</f>
        <v>0</v>
      </c>
    </row>
    <row r="27" spans="1:14" s="826" customFormat="1" ht="30" customHeight="1">
      <c r="B27" s="833"/>
      <c r="C27" s="847">
        <v>11</v>
      </c>
      <c r="D27" s="848" t="s">
        <v>1224</v>
      </c>
      <c r="E27" s="852"/>
      <c r="F27" s="852"/>
      <c r="G27" s="849" t="str">
        <f>+'8,1- 3,4'!D25</f>
        <v>SUMINISTRO E INSTALACION PUERTA EN MADERA DE 2X1M (incluye marco metalicoy chapa)</v>
      </c>
      <c r="H27" s="852" t="str">
        <f>+'8,1- 3,4'!N25</f>
        <v>UND</v>
      </c>
      <c r="I27" s="850">
        <f>+PPTO!D23</f>
        <v>1</v>
      </c>
      <c r="J27" s="851">
        <f>+'8,1- 3,4'!O69</f>
        <v>530140</v>
      </c>
      <c r="K27" s="905">
        <f t="shared" si="1"/>
        <v>530140</v>
      </c>
      <c r="L27" s="834"/>
      <c r="N27" s="913">
        <f>+K27-PPTO!F23</f>
        <v>0</v>
      </c>
    </row>
    <row r="28" spans="1:14" s="826" customFormat="1" ht="30" customHeight="1">
      <c r="B28" s="833"/>
      <c r="C28" s="847">
        <v>12</v>
      </c>
      <c r="D28" s="852" t="s">
        <v>1189</v>
      </c>
      <c r="E28" s="852"/>
      <c r="F28" s="852"/>
      <c r="G28" s="849" t="str">
        <f>+'3,5'!D25</f>
        <v>INSTALACION DE CIERRA PUERTA HIDRAULICO DE 80KG</v>
      </c>
      <c r="H28" s="852" t="str">
        <f>+'3,5'!N25</f>
        <v>UND</v>
      </c>
      <c r="I28" s="850">
        <f>+PPTO!D24</f>
        <v>1</v>
      </c>
      <c r="J28" s="851">
        <f>+'3,5'!O69</f>
        <v>343727</v>
      </c>
      <c r="K28" s="905">
        <f t="shared" si="1"/>
        <v>343727</v>
      </c>
      <c r="L28" s="834"/>
      <c r="N28" s="913">
        <f>+K28-PPTO!F24</f>
        <v>0</v>
      </c>
    </row>
    <row r="29" spans="1:14" s="826" customFormat="1" ht="30" customHeight="1" thickBot="1">
      <c r="B29" s="833"/>
      <c r="C29" s="847">
        <v>13</v>
      </c>
      <c r="D29" s="852" t="s">
        <v>1190</v>
      </c>
      <c r="E29" s="852"/>
      <c r="F29" s="852"/>
      <c r="G29" s="849" t="str">
        <f>+'3,6'!D25</f>
        <v>SUMINISTRO E INSTALACION DE PUERTA Y DIVISION EN ALUMINIO, INCLUYE MANO DE OBRA Y ELEMENTOS</v>
      </c>
      <c r="H29" s="852" t="str">
        <f>+'3,6'!N25</f>
        <v>M2</v>
      </c>
      <c r="I29" s="850">
        <f>+PPTO!D25</f>
        <v>8.8000000000000007</v>
      </c>
      <c r="J29" s="851">
        <f>+'3,6'!O69</f>
        <v>751644</v>
      </c>
      <c r="K29" s="905">
        <f t="shared" si="1"/>
        <v>6614467.2000000002</v>
      </c>
      <c r="L29" s="834"/>
      <c r="N29" s="913">
        <f>+K29-PPTO!F25</f>
        <v>0</v>
      </c>
    </row>
    <row r="30" spans="1:14" ht="30" customHeight="1" thickBot="1">
      <c r="A30" s="826"/>
      <c r="B30" s="833"/>
      <c r="C30" s="844"/>
      <c r="D30" s="909">
        <v>4</v>
      </c>
      <c r="E30" s="845"/>
      <c r="F30" s="845"/>
      <c r="G30" s="845" t="str">
        <f>+PPTO!B26</f>
        <v>IMPERMEABILIZACION</v>
      </c>
      <c r="H30" s="845"/>
      <c r="I30" s="845"/>
      <c r="J30" s="845"/>
      <c r="K30" s="924"/>
      <c r="L30" s="834"/>
      <c r="M30" s="826"/>
    </row>
    <row r="31" spans="1:14" ht="30" customHeight="1" thickBot="1">
      <c r="A31" s="826"/>
      <c r="B31" s="833"/>
      <c r="C31" s="847">
        <v>14</v>
      </c>
      <c r="D31" s="853" t="s">
        <v>413</v>
      </c>
      <c r="E31" s="853"/>
      <c r="F31" s="853"/>
      <c r="G31" s="854" t="str">
        <f>+'4,1'!D25</f>
        <v>IMPERMEABILIZACION CANALES MANTO ASFALTICO Y FOIL ALUMINIO</v>
      </c>
      <c r="H31" s="853" t="str">
        <f>+'4,1'!N25</f>
        <v>M2</v>
      </c>
      <c r="I31" s="850">
        <f>+PPTO!D27</f>
        <v>86</v>
      </c>
      <c r="J31" s="923">
        <f>+'4,1'!O69</f>
        <v>71936</v>
      </c>
      <c r="K31" s="905">
        <f t="shared" si="1"/>
        <v>6186496</v>
      </c>
      <c r="L31" s="834"/>
      <c r="M31" s="826"/>
      <c r="N31" s="911">
        <f>+K31-PPTO!F27</f>
        <v>0</v>
      </c>
    </row>
    <row r="32" spans="1:14" ht="30" customHeight="1" thickBot="1">
      <c r="A32" s="826"/>
      <c r="B32" s="833"/>
      <c r="C32" s="946" t="s">
        <v>1176</v>
      </c>
      <c r="D32" s="947"/>
      <c r="E32" s="947"/>
      <c r="F32" s="947"/>
      <c r="G32" s="947"/>
      <c r="H32" s="947"/>
      <c r="I32" s="947"/>
      <c r="J32" s="948"/>
      <c r="K32" s="859">
        <f>SUM(K15:K31)</f>
        <v>81216592.480000004</v>
      </c>
      <c r="L32" s="834"/>
      <c r="M32" s="826"/>
      <c r="N32" s="911">
        <f>+K32-PPTO!F33</f>
        <v>0</v>
      </c>
    </row>
    <row r="33" spans="1:14" ht="30" customHeight="1" thickBot="1">
      <c r="A33" s="826"/>
      <c r="B33" s="833"/>
      <c r="C33" s="844"/>
      <c r="D33" s="919" t="str">
        <f>+PPTO!B39</f>
        <v>INSTALACIONES ELECTRICAS - DATOS</v>
      </c>
      <c r="E33" s="845"/>
      <c r="F33" s="845"/>
      <c r="G33" s="845"/>
      <c r="H33" s="845"/>
      <c r="I33" s="845"/>
      <c r="J33" s="845"/>
      <c r="K33" s="846"/>
      <c r="L33" s="834"/>
      <c r="M33" s="826"/>
    </row>
    <row r="34" spans="1:14" ht="30" customHeight="1" thickBot="1">
      <c r="A34" s="826"/>
      <c r="B34" s="833"/>
      <c r="C34" s="844"/>
      <c r="D34" s="909">
        <v>5</v>
      </c>
      <c r="E34" s="845"/>
      <c r="F34" s="845"/>
      <c r="G34" s="845" t="str">
        <f>+PPTO!B40</f>
        <v>DESMONTES</v>
      </c>
      <c r="H34" s="845"/>
      <c r="I34" s="845"/>
      <c r="J34" s="845"/>
      <c r="K34" s="846"/>
      <c r="L34" s="834"/>
      <c r="M34" s="826"/>
    </row>
    <row r="35" spans="1:14" ht="30" customHeight="1" thickBot="1">
      <c r="A35" s="826"/>
      <c r="B35" s="833"/>
      <c r="C35" s="847">
        <v>15</v>
      </c>
      <c r="D35" s="853" t="s">
        <v>1192</v>
      </c>
      <c r="E35" s="853"/>
      <c r="F35" s="853"/>
      <c r="G35" s="854" t="str">
        <f>+'5,1-11,1'!D25</f>
        <v>DESMONTE DE LUMIINARIA LED EXISTENTE</v>
      </c>
      <c r="H35" s="853" t="str">
        <f>+'5,1-11,1'!N25</f>
        <v>UND</v>
      </c>
      <c r="I35" s="850">
        <f>+PPTO!D41</f>
        <v>60</v>
      </c>
      <c r="J35" s="855">
        <f>+'5,1-11,1'!O69</f>
        <v>17550</v>
      </c>
      <c r="K35" s="905">
        <f t="shared" ref="K35:K45" si="2">+J35*I35</f>
        <v>1053000</v>
      </c>
      <c r="L35" s="834"/>
      <c r="M35" s="826"/>
      <c r="N35" s="911">
        <f>+K35-PPTO!F41</f>
        <v>0</v>
      </c>
    </row>
    <row r="36" spans="1:14" ht="30" customHeight="1" thickBot="1">
      <c r="A36" s="826"/>
      <c r="B36" s="833"/>
      <c r="C36" s="844"/>
      <c r="D36" s="909">
        <v>6</v>
      </c>
      <c r="E36" s="845"/>
      <c r="F36" s="845"/>
      <c r="G36" s="845" t="str">
        <f>+PPTO!B42</f>
        <v>APARATOS ELECTRICOS</v>
      </c>
      <c r="H36" s="845"/>
      <c r="I36" s="845"/>
      <c r="J36" s="845"/>
      <c r="K36" s="846"/>
      <c r="L36" s="834"/>
      <c r="M36" s="826"/>
    </row>
    <row r="37" spans="1:14" ht="30" customHeight="1">
      <c r="A37" s="826"/>
      <c r="B37" s="833"/>
      <c r="C37" s="847">
        <v>16</v>
      </c>
      <c r="D37" s="853" t="s">
        <v>1194</v>
      </c>
      <c r="E37" s="848"/>
      <c r="F37" s="853"/>
      <c r="G37" s="854" t="str">
        <f>+'6,1-8,2-12,1'!D25</f>
        <v>SUMINISTRO E INSTALACION LAMAPRAS 60X60 , 40 INCLUYE MARCOS</v>
      </c>
      <c r="H37" s="853" t="str">
        <f>+'6,1-8,2-12,1'!N25</f>
        <v>UND</v>
      </c>
      <c r="I37" s="850">
        <f>+PPTO!D43</f>
        <v>60</v>
      </c>
      <c r="J37" s="851">
        <f>+'6,1-8,2-12,1'!O69</f>
        <v>220647</v>
      </c>
      <c r="K37" s="905">
        <f t="shared" si="2"/>
        <v>13238820</v>
      </c>
      <c r="L37" s="834"/>
      <c r="M37" s="826"/>
      <c r="N37" s="911">
        <f>+K37-PPTO!F43</f>
        <v>0</v>
      </c>
    </row>
    <row r="38" spans="1:14" ht="30" customHeight="1">
      <c r="A38" s="826"/>
      <c r="B38" s="833"/>
      <c r="C38" s="847">
        <v>17</v>
      </c>
      <c r="D38" s="853" t="s">
        <v>1195</v>
      </c>
      <c r="E38" s="853"/>
      <c r="F38" s="853"/>
      <c r="G38" s="854" t="str">
        <f>+'6,2'!D25</f>
        <v>SUMINISTRO E INSTALACION DE CABLE UTP CAT 6A TENDIDO Y CERTIFICADO</v>
      </c>
      <c r="H38" s="856" t="str">
        <f>+'6,2'!N25</f>
        <v>ML</v>
      </c>
      <c r="I38" s="850">
        <f>+PPTO!D44</f>
        <v>915</v>
      </c>
      <c r="J38" s="851">
        <f>+'6,2'!O69</f>
        <v>10499</v>
      </c>
      <c r="K38" s="905">
        <f t="shared" si="2"/>
        <v>9606585</v>
      </c>
      <c r="L38" s="834"/>
      <c r="M38" s="826"/>
      <c r="N38" s="911">
        <f>+K38-PPTO!F44</f>
        <v>0</v>
      </c>
    </row>
    <row r="39" spans="1:14" ht="30" customHeight="1">
      <c r="A39" s="826"/>
      <c r="B39" s="833"/>
      <c r="C39" s="847">
        <v>18</v>
      </c>
      <c r="D39" s="853" t="s">
        <v>1196</v>
      </c>
      <c r="E39" s="853"/>
      <c r="F39" s="853"/>
      <c r="G39" s="854" t="str">
        <f>+'6,3'!D25</f>
        <v>SUMINISTRO, TRANSPORTE E INSTALACIÓN DE CANALETA PLASTICA (12 X 5) CM CON DIVISIÓN</v>
      </c>
      <c r="H39" s="856" t="str">
        <f>+'6,3'!N25</f>
        <v>ML</v>
      </c>
      <c r="I39" s="850">
        <f>+PPTO!D45</f>
        <v>70</v>
      </c>
      <c r="J39" s="851">
        <f>+'6,3'!O69</f>
        <v>111671</v>
      </c>
      <c r="K39" s="905">
        <f t="shared" si="2"/>
        <v>7816970</v>
      </c>
      <c r="L39" s="834"/>
      <c r="M39" s="826"/>
      <c r="N39" s="911">
        <f>+K39-PPTO!F45</f>
        <v>0</v>
      </c>
    </row>
    <row r="40" spans="1:14" ht="30" customHeight="1">
      <c r="A40" s="826"/>
      <c r="B40" s="833"/>
      <c r="C40" s="847">
        <v>19</v>
      </c>
      <c r="D40" s="853" t="s">
        <v>1199</v>
      </c>
      <c r="E40" s="853"/>
      <c r="F40" s="853"/>
      <c r="G40" s="854" t="str">
        <f>+'6,4-9,2'!D25</f>
        <v>SALIDA + TOMACORRIENTE DOBLE MONOFASICA - INCLUYE CAJA, TUBERIA</v>
      </c>
      <c r="H40" s="856" t="str">
        <f>+'6,4-9,2'!N25</f>
        <v>UND</v>
      </c>
      <c r="I40" s="850">
        <f>+PPTO!D46</f>
        <v>76</v>
      </c>
      <c r="J40" s="851">
        <f>+'6,4-9,2'!O70</f>
        <v>166653</v>
      </c>
      <c r="K40" s="905">
        <f t="shared" si="2"/>
        <v>12665628</v>
      </c>
      <c r="L40" s="834"/>
      <c r="M40" s="826"/>
      <c r="N40" s="911">
        <f>+K40-PPTO!F46</f>
        <v>0</v>
      </c>
    </row>
    <row r="41" spans="1:14" ht="30" customHeight="1">
      <c r="A41" s="826"/>
      <c r="B41" s="833"/>
      <c r="C41" s="847">
        <v>20</v>
      </c>
      <c r="D41" s="853" t="s">
        <v>1201</v>
      </c>
      <c r="E41" s="853"/>
      <c r="F41" s="853"/>
      <c r="G41" s="854" t="str">
        <f>+'6,5-9,3'!D25</f>
        <v>TOMACORRIENTE DOBLE  POLO A TIERRA REGULADA COLOR NARANJA EN CANALETA</v>
      </c>
      <c r="H41" s="856" t="str">
        <f>+'6,5-9,3'!N25</f>
        <v>UND</v>
      </c>
      <c r="I41" s="850">
        <f>+PPTO!D47</f>
        <v>40</v>
      </c>
      <c r="J41" s="851">
        <f>+'6,5-9,3'!O71</f>
        <v>126439</v>
      </c>
      <c r="K41" s="905">
        <f t="shared" si="2"/>
        <v>5057560</v>
      </c>
      <c r="L41" s="834"/>
      <c r="M41" s="826"/>
      <c r="N41" s="911">
        <f>+K41-PPTO!F47</f>
        <v>0</v>
      </c>
    </row>
    <row r="42" spans="1:14" ht="30" customHeight="1">
      <c r="A42" s="826"/>
      <c r="B42" s="833"/>
      <c r="C42" s="847">
        <v>21</v>
      </c>
      <c r="D42" s="853" t="s">
        <v>1202</v>
      </c>
      <c r="E42" s="853"/>
      <c r="F42" s="853"/>
      <c r="G42" s="854" t="str">
        <f>+'6,6'!D25</f>
        <v>SUMINISTRO E INSTALACIÓN DE SALIDA LÓGICA PARA VOZ Y DATOS SENCILLO CATEGORIA 6A</v>
      </c>
      <c r="H42" s="856" t="str">
        <f>+'6,6'!N25</f>
        <v>UND</v>
      </c>
      <c r="I42" s="850">
        <f>+PPTO!D48</f>
        <v>40</v>
      </c>
      <c r="J42" s="851">
        <f>+'6,6'!O69</f>
        <v>123046</v>
      </c>
      <c r="K42" s="905">
        <f t="shared" si="2"/>
        <v>4921840</v>
      </c>
      <c r="L42" s="834"/>
      <c r="M42" s="826"/>
      <c r="N42" s="911">
        <f>+K42-PPTO!F48</f>
        <v>0</v>
      </c>
    </row>
    <row r="43" spans="1:14" ht="30" customHeight="1">
      <c r="A43" s="826"/>
      <c r="B43" s="833"/>
      <c r="C43" s="847">
        <v>22</v>
      </c>
      <c r="D43" s="853" t="s">
        <v>1203</v>
      </c>
      <c r="E43" s="853"/>
      <c r="F43" s="853"/>
      <c r="G43" s="854" t="str">
        <f>+'6,7'!D25</f>
        <v>CABLEADO 2#12 PE HF LS TC POR TUBERÍA, CANALETA O BANDEJA</v>
      </c>
      <c r="H43" s="856" t="str">
        <f>+'6,7'!N25</f>
        <v>ML</v>
      </c>
      <c r="I43" s="850">
        <f>+PPTO!D49</f>
        <v>600</v>
      </c>
      <c r="J43" s="851">
        <f>+'6,7'!O69</f>
        <v>12225</v>
      </c>
      <c r="K43" s="905">
        <f t="shared" si="2"/>
        <v>7335000</v>
      </c>
      <c r="L43" s="834"/>
      <c r="M43" s="826"/>
      <c r="N43" s="911">
        <f>+K43-PPTO!F49</f>
        <v>0</v>
      </c>
    </row>
    <row r="44" spans="1:14" ht="30" customHeight="1">
      <c r="A44" s="826"/>
      <c r="B44" s="833"/>
      <c r="C44" s="847">
        <v>23</v>
      </c>
      <c r="D44" s="853" t="s">
        <v>1204</v>
      </c>
      <c r="E44" s="853"/>
      <c r="F44" s="853"/>
      <c r="G44" s="854" t="str">
        <f>+'6,8'!D25</f>
        <v>SWITCH 24 PUERTOS MARCA 3COM O EQUIVALENTE (SUMINISTRO E INSTALACIÓN) INCLUYE PATCH CORD</v>
      </c>
      <c r="H44" s="856" t="str">
        <f>+'6,8'!N25</f>
        <v>UND</v>
      </c>
      <c r="I44" s="850">
        <f>+PPTO!D50</f>
        <v>1</v>
      </c>
      <c r="J44" s="851">
        <f>+'6,8'!O69</f>
        <v>1971297</v>
      </c>
      <c r="K44" s="905">
        <f t="shared" si="2"/>
        <v>1971297</v>
      </c>
      <c r="L44" s="834"/>
      <c r="M44" s="826"/>
      <c r="N44" s="911">
        <f>+K44-PPTO!F50</f>
        <v>0</v>
      </c>
    </row>
    <row r="45" spans="1:14" ht="30" customHeight="1" thickBot="1">
      <c r="A45" s="826"/>
      <c r="B45" s="833"/>
      <c r="C45" s="847">
        <v>24</v>
      </c>
      <c r="D45" s="853" t="s">
        <v>1205</v>
      </c>
      <c r="E45" s="853"/>
      <c r="F45" s="853"/>
      <c r="G45" s="854" t="str">
        <f>+'6,9'!D25</f>
        <v>SUMINISTRO E INSTALACION DE LUMINARIA SOBRE PONER 12W</v>
      </c>
      <c r="H45" s="856" t="str">
        <f>+'6,9'!N25</f>
        <v>UND</v>
      </c>
      <c r="I45" s="850">
        <f>+PPTO!D51</f>
        <v>1</v>
      </c>
      <c r="J45" s="851">
        <f>+'6,9'!O69</f>
        <v>90350</v>
      </c>
      <c r="K45" s="905">
        <f t="shared" si="2"/>
        <v>90350</v>
      </c>
      <c r="L45" s="834"/>
      <c r="M45" s="826"/>
      <c r="N45" s="911">
        <f>+K45-PPTO!F51</f>
        <v>0</v>
      </c>
    </row>
    <row r="46" spans="1:14" ht="30" customHeight="1" thickBot="1">
      <c r="A46" s="826"/>
      <c r="B46" s="833"/>
      <c r="C46" s="946" t="s">
        <v>1176</v>
      </c>
      <c r="D46" s="947"/>
      <c r="E46" s="947"/>
      <c r="F46" s="947"/>
      <c r="G46" s="947"/>
      <c r="H46" s="947"/>
      <c r="I46" s="947"/>
      <c r="J46" s="948"/>
      <c r="K46" s="859">
        <f>SUM(K35:K45)</f>
        <v>63757050</v>
      </c>
      <c r="L46" s="834"/>
      <c r="M46" s="826"/>
      <c r="N46" s="911">
        <f>+K46-PPTO!F52</f>
        <v>0</v>
      </c>
    </row>
    <row r="47" spans="1:14" ht="30" customHeight="1" thickBot="1">
      <c r="A47" s="826"/>
      <c r="B47" s="833"/>
      <c r="C47" s="844"/>
      <c r="D47" s="919" t="str">
        <f>+PPTO!B58</f>
        <v>ADECUACION AREA DE LACTANCIA 1 PISO ALCALDIA NEIVA</v>
      </c>
      <c r="E47" s="845"/>
      <c r="F47" s="845"/>
      <c r="G47" s="845"/>
      <c r="H47" s="845"/>
      <c r="I47" s="845"/>
      <c r="J47" s="845"/>
      <c r="K47" s="846"/>
      <c r="L47" s="834"/>
      <c r="M47" s="826"/>
    </row>
    <row r="48" spans="1:14" ht="30" customHeight="1" thickBot="1">
      <c r="A48" s="826"/>
      <c r="B48" s="833"/>
      <c r="C48" s="844"/>
      <c r="D48" s="909">
        <v>7</v>
      </c>
      <c r="E48" s="845"/>
      <c r="F48" s="845"/>
      <c r="G48" s="845" t="str">
        <f>+PPTO!B59</f>
        <v>MURO, ESTUCO Y PINTURA</v>
      </c>
      <c r="H48" s="845"/>
      <c r="I48" s="845"/>
      <c r="J48" s="845"/>
      <c r="K48" s="846"/>
      <c r="L48" s="834"/>
      <c r="M48" s="826"/>
    </row>
    <row r="49" spans="1:14" ht="30" customHeight="1">
      <c r="A49" s="826"/>
      <c r="B49" s="833"/>
      <c r="C49" s="847">
        <v>25</v>
      </c>
      <c r="D49" s="853" t="s">
        <v>1206</v>
      </c>
      <c r="E49" s="853"/>
      <c r="F49" s="853"/>
      <c r="G49" s="854" t="str">
        <f>+'7,1'!D25</f>
        <v>SUMINISTR E INSTALACION MURO SUPERBOARD 2mm e=9cm- DOBLE CARA</v>
      </c>
      <c r="H49" s="856" t="str">
        <f>+'7,1'!N25</f>
        <v>M2</v>
      </c>
      <c r="I49" s="850">
        <f>+PPTO!D60</f>
        <v>17</v>
      </c>
      <c r="J49" s="851">
        <f>+'7,1'!O77</f>
        <v>123753</v>
      </c>
      <c r="K49" s="905">
        <f t="shared" ref="K49:K59" si="3">+J49*I49</f>
        <v>2103801</v>
      </c>
      <c r="L49" s="834"/>
      <c r="M49" s="826"/>
      <c r="N49" s="911">
        <f>+K49-PPTO!F60</f>
        <v>0</v>
      </c>
    </row>
    <row r="50" spans="1:14" ht="30" customHeight="1">
      <c r="A50" s="826"/>
      <c r="B50" s="833"/>
      <c r="C50" s="847">
        <v>26</v>
      </c>
      <c r="D50" s="853" t="s">
        <v>1207</v>
      </c>
      <c r="E50" s="853"/>
      <c r="F50" s="853"/>
      <c r="G50" s="854" t="str">
        <f>+'2,1-7,2-10,1'!D25</f>
        <v>SUMINISTRO Y APLICACION PINTURA VINILICA TIPO I SOBRE MURO ,  (Incluye sumistro Pintura, lijado y pintura (3manos) sobre muro )</v>
      </c>
      <c r="H50" s="856" t="str">
        <f>+'2,1-7,2-10,1'!N25</f>
        <v>M2</v>
      </c>
      <c r="I50" s="850">
        <f>+PPTO!D61</f>
        <v>19</v>
      </c>
      <c r="J50" s="851">
        <f>+'2,1-7,2-10,1'!O69</f>
        <v>22578</v>
      </c>
      <c r="K50" s="905">
        <f t="shared" si="3"/>
        <v>428982</v>
      </c>
      <c r="L50" s="834"/>
      <c r="M50" s="826"/>
      <c r="N50" s="911">
        <f>+K50-PPTO!F61</f>
        <v>0</v>
      </c>
    </row>
    <row r="51" spans="1:14" ht="30" customHeight="1" thickBot="1">
      <c r="A51" s="826"/>
      <c r="B51" s="833"/>
      <c r="C51" s="847">
        <v>27</v>
      </c>
      <c r="D51" s="853" t="s">
        <v>1212</v>
      </c>
      <c r="E51" s="853"/>
      <c r="F51" s="853"/>
      <c r="G51" s="854" t="str">
        <f>+'2,2-7,3-10,2'!D25</f>
        <v>ESTUCO Y RESANE  SOBRE MUROS O PLACA (Incluye el suministro, y aplicación estuco mas lijado )</v>
      </c>
      <c r="H51" s="856" t="str">
        <f>+'2,2-7,3-10,2'!N25</f>
        <v>M2</v>
      </c>
      <c r="I51" s="850">
        <f>+PPTO!D62</f>
        <v>10</v>
      </c>
      <c r="J51" s="851">
        <f>+'2,2-7,3-10,2'!O69</f>
        <v>16653</v>
      </c>
      <c r="K51" s="905">
        <f t="shared" si="3"/>
        <v>166530</v>
      </c>
      <c r="L51" s="834"/>
      <c r="M51" s="826"/>
      <c r="N51" s="911">
        <f>+K51-PPTO!F62</f>
        <v>0</v>
      </c>
    </row>
    <row r="52" spans="1:14" ht="30" customHeight="1" thickBot="1">
      <c r="A52" s="826"/>
      <c r="B52" s="833"/>
      <c r="C52" s="844"/>
      <c r="D52" s="909">
        <v>8</v>
      </c>
      <c r="E52" s="845"/>
      <c r="F52" s="845"/>
      <c r="G52" s="845" t="str">
        <f>+PPTO!B63</f>
        <v>PUERTAS, DIVISIONES</v>
      </c>
      <c r="H52" s="845"/>
      <c r="I52" s="845"/>
      <c r="J52" s="845"/>
      <c r="K52" s="846"/>
      <c r="L52" s="834"/>
      <c r="M52" s="826"/>
    </row>
    <row r="53" spans="1:14" ht="30" customHeight="1">
      <c r="A53" s="826"/>
      <c r="B53" s="833"/>
      <c r="C53" s="847">
        <v>29</v>
      </c>
      <c r="D53" s="853" t="s">
        <v>1213</v>
      </c>
      <c r="E53" s="853"/>
      <c r="F53" s="853"/>
      <c r="G53" s="854" t="str">
        <f>+'8,1- 3,4'!D25</f>
        <v>SUMINISTRO E INSTALACION PUERTA EN MADERA DE 2X1M (incluye marco metalicoy chapa)</v>
      </c>
      <c r="H53" s="856" t="str">
        <f>+'8,1- 3,4'!N25</f>
        <v>UND</v>
      </c>
      <c r="I53" s="850">
        <f>+PPTO!D64</f>
        <v>1</v>
      </c>
      <c r="J53" s="851">
        <f>+'8,1- 3,4'!O69</f>
        <v>530140</v>
      </c>
      <c r="K53" s="905">
        <f t="shared" si="3"/>
        <v>530140</v>
      </c>
      <c r="L53" s="834"/>
      <c r="M53" s="826"/>
      <c r="N53" s="911">
        <f>+K53-PPTO!F64</f>
        <v>0</v>
      </c>
    </row>
    <row r="54" spans="1:14" ht="30" customHeight="1">
      <c r="A54" s="826"/>
      <c r="B54" s="833"/>
      <c r="C54" s="847">
        <v>30</v>
      </c>
      <c r="D54" s="853" t="s">
        <v>1215</v>
      </c>
      <c r="E54" s="853"/>
      <c r="F54" s="853"/>
      <c r="G54" s="854" t="str">
        <f>+'6,1-8,2-12,1'!D25</f>
        <v>SUMINISTRO E INSTALACION LAMAPRAS 60X60 , 40 INCLUYE MARCOS</v>
      </c>
      <c r="H54" s="856" t="str">
        <f>+'6,1-8,2-12,1'!N25</f>
        <v>UND</v>
      </c>
      <c r="I54" s="850">
        <f>+PPTO!D65</f>
        <v>2</v>
      </c>
      <c r="J54" s="851">
        <f>+'6,1-8,2-12,1'!O69</f>
        <v>220647</v>
      </c>
      <c r="K54" s="905">
        <f t="shared" si="3"/>
        <v>441294</v>
      </c>
      <c r="L54" s="834"/>
      <c r="M54" s="826"/>
      <c r="N54" s="911">
        <f>+K54-PPTO!F65</f>
        <v>0</v>
      </c>
    </row>
    <row r="55" spans="1:14" ht="30" customHeight="1" thickBot="1">
      <c r="A55" s="826"/>
      <c r="B55" s="833"/>
      <c r="C55" s="847">
        <v>31</v>
      </c>
      <c r="D55" s="853" t="s">
        <v>1209</v>
      </c>
      <c r="E55" s="853"/>
      <c r="F55" s="853"/>
      <c r="G55" s="854" t="str">
        <f>+'8,3'!D25</f>
        <v>DESMONTE DIVISION EN ALUMINIO Y VIDRIO h=2M</v>
      </c>
      <c r="H55" s="856" t="str">
        <f>+'8,3'!N25</f>
        <v>UND</v>
      </c>
      <c r="I55" s="850">
        <f>+PPTO!D66</f>
        <v>1</v>
      </c>
      <c r="J55" s="851">
        <f>+'8,3'!O69</f>
        <v>130213</v>
      </c>
      <c r="K55" s="905">
        <f t="shared" si="3"/>
        <v>130213</v>
      </c>
      <c r="L55" s="834"/>
      <c r="M55" s="826"/>
      <c r="N55" s="911">
        <f>+K55-PPTO!F66</f>
        <v>0</v>
      </c>
    </row>
    <row r="56" spans="1:14" ht="30" customHeight="1" thickBot="1">
      <c r="A56" s="826"/>
      <c r="B56" s="833"/>
      <c r="C56" s="844"/>
      <c r="D56" s="909">
        <v>9</v>
      </c>
      <c r="E56" s="845"/>
      <c r="F56" s="845"/>
      <c r="G56" s="845" t="str">
        <f>+PPTO!B67</f>
        <v>INSTALACIONES ELECTRICAS Y RED DATOS</v>
      </c>
      <c r="H56" s="845"/>
      <c r="I56" s="845"/>
      <c r="J56" s="845"/>
      <c r="K56" s="846"/>
      <c r="L56" s="834"/>
      <c r="M56" s="826"/>
    </row>
    <row r="57" spans="1:14" ht="30" customHeight="1">
      <c r="A57" s="826"/>
      <c r="B57" s="833"/>
      <c r="C57" s="847">
        <v>32</v>
      </c>
      <c r="D57" s="853" t="s">
        <v>1210</v>
      </c>
      <c r="E57" s="853"/>
      <c r="F57" s="853"/>
      <c r="G57" s="854" t="str">
        <f>+'9,1'!D25</f>
        <v>Traslado de redes eléctricas y  datos para acomodar a nueva distribución</v>
      </c>
      <c r="H57" s="856" t="str">
        <f>+'9,1'!N25</f>
        <v>GLB</v>
      </c>
      <c r="I57" s="850">
        <f>+PPTO!D68</f>
        <v>1</v>
      </c>
      <c r="J57" s="851">
        <f>+'9,1'!O69</f>
        <v>2600000</v>
      </c>
      <c r="K57" s="905">
        <f t="shared" si="3"/>
        <v>2600000</v>
      </c>
      <c r="L57" s="834"/>
      <c r="M57" s="826"/>
      <c r="N57" s="911">
        <f>+K57-PPTO!F68</f>
        <v>0</v>
      </c>
    </row>
    <row r="58" spans="1:14" ht="30" customHeight="1">
      <c r="A58" s="826"/>
      <c r="B58" s="833"/>
      <c r="C58" s="847">
        <v>33</v>
      </c>
      <c r="D58" s="853" t="s">
        <v>1216</v>
      </c>
      <c r="E58" s="853"/>
      <c r="F58" s="853"/>
      <c r="G58" s="854" t="str">
        <f>+'6,4-9,2'!D25</f>
        <v>SALIDA + TOMACORRIENTE DOBLE MONOFASICA - INCLUYE CAJA, TUBERIA</v>
      </c>
      <c r="H58" s="856" t="str">
        <f>+'6,4-9,2'!N25</f>
        <v>UND</v>
      </c>
      <c r="I58" s="850">
        <f>+PPTO!D69</f>
        <v>1</v>
      </c>
      <c r="J58" s="851">
        <f>+'6,4-9,2'!O70</f>
        <v>166653</v>
      </c>
      <c r="K58" s="905">
        <f t="shared" si="3"/>
        <v>166653</v>
      </c>
      <c r="L58" s="834"/>
      <c r="M58" s="826"/>
      <c r="N58" s="911">
        <f>+K58-PPTO!F69</f>
        <v>0</v>
      </c>
    </row>
    <row r="59" spans="1:14" ht="30" customHeight="1" thickBot="1">
      <c r="A59" s="826"/>
      <c r="B59" s="833"/>
      <c r="C59" s="847">
        <v>34</v>
      </c>
      <c r="D59" s="853" t="s">
        <v>1217</v>
      </c>
      <c r="E59" s="853"/>
      <c r="F59" s="853"/>
      <c r="G59" s="854" t="str">
        <f>+'6,5-9,3'!D25</f>
        <v>TOMACORRIENTE DOBLE  POLO A TIERRA REGULADA COLOR NARANJA EN CANALETA</v>
      </c>
      <c r="H59" s="856" t="str">
        <f>+'6,5-9,3'!N25</f>
        <v>UND</v>
      </c>
      <c r="I59" s="850">
        <f>+PPTO!D70</f>
        <v>1</v>
      </c>
      <c r="J59" s="851">
        <f>+'6,5-9,3'!O71</f>
        <v>126439</v>
      </c>
      <c r="K59" s="905">
        <f t="shared" si="3"/>
        <v>126439</v>
      </c>
      <c r="L59" s="834"/>
      <c r="M59" s="826"/>
      <c r="N59" s="911">
        <f>+K59-PPTO!F70</f>
        <v>0</v>
      </c>
    </row>
    <row r="60" spans="1:14" ht="30" customHeight="1" thickBot="1">
      <c r="A60" s="826"/>
      <c r="B60" s="833"/>
      <c r="C60" s="946" t="s">
        <v>1176</v>
      </c>
      <c r="D60" s="947"/>
      <c r="E60" s="947"/>
      <c r="F60" s="947"/>
      <c r="G60" s="947"/>
      <c r="H60" s="947"/>
      <c r="I60" s="947"/>
      <c r="J60" s="948"/>
      <c r="K60" s="922">
        <f>SUM(K49:K59)</f>
        <v>6694052</v>
      </c>
      <c r="L60" s="834"/>
      <c r="M60" s="826"/>
      <c r="N60" s="911">
        <f>+K60-PPTO!F71</f>
        <v>0</v>
      </c>
    </row>
    <row r="61" spans="1:14" ht="30" customHeight="1" thickBot="1">
      <c r="A61" s="826"/>
      <c r="B61" s="833"/>
      <c r="C61" s="844"/>
      <c r="D61" s="919" t="str">
        <f>+PPTO!B77</f>
        <v>MANTENIMIENTO Y/O ADECUACION SECRETARIA DESARROLLO AGROPECUARIO Y MEDIO AMBIENTE</v>
      </c>
      <c r="E61" s="845"/>
      <c r="F61" s="845"/>
      <c r="G61" s="845"/>
      <c r="H61" s="845"/>
      <c r="I61" s="845"/>
      <c r="J61" s="845"/>
      <c r="K61" s="846"/>
      <c r="L61" s="834"/>
      <c r="M61" s="826"/>
    </row>
    <row r="62" spans="1:14" ht="30" customHeight="1" thickBot="1">
      <c r="A62" s="826"/>
      <c r="B62" s="833"/>
      <c r="C62" s="844"/>
      <c r="D62" s="909">
        <v>10</v>
      </c>
      <c r="E62" s="845"/>
      <c r="F62" s="845"/>
      <c r="G62" s="845" t="str">
        <f>+PPTO!B78</f>
        <v>ESTUCO Y PINTURA AREA COMUNES</v>
      </c>
      <c r="H62" s="845"/>
      <c r="I62" s="845"/>
      <c r="J62" s="845"/>
      <c r="K62" s="846"/>
      <c r="L62" s="834"/>
      <c r="M62" s="826"/>
    </row>
    <row r="63" spans="1:14" ht="30" customHeight="1">
      <c r="A63" s="826"/>
      <c r="B63" s="833"/>
      <c r="C63" s="847">
        <v>35</v>
      </c>
      <c r="D63" s="853" t="s">
        <v>1218</v>
      </c>
      <c r="E63" s="853"/>
      <c r="F63" s="853"/>
      <c r="G63" s="854" t="str">
        <f>+'2,1-7,2-10,1'!D25</f>
        <v>SUMINISTRO Y APLICACION PINTURA VINILICA TIPO I SOBRE MURO ,  (Incluye sumistro Pintura, lijado y pintura (3manos) sobre muro )</v>
      </c>
      <c r="H63" s="853" t="str">
        <f>+'2,1-7,2-10,1'!N25</f>
        <v>M2</v>
      </c>
      <c r="I63" s="850">
        <f>+PPTO!D79</f>
        <v>200</v>
      </c>
      <c r="J63" s="851">
        <f>+'2,1-7,2-10,1'!O69</f>
        <v>22578</v>
      </c>
      <c r="K63" s="905">
        <f t="shared" ref="K63:K71" si="4">+J63*I63</f>
        <v>4515600</v>
      </c>
      <c r="L63" s="834"/>
      <c r="M63" s="826"/>
      <c r="N63" s="911">
        <f>+K63-PPTO!F79</f>
        <v>0</v>
      </c>
    </row>
    <row r="64" spans="1:14" ht="30" customHeight="1">
      <c r="A64" s="826"/>
      <c r="B64" s="833"/>
      <c r="C64" s="847">
        <v>36</v>
      </c>
      <c r="D64" s="853" t="s">
        <v>1219</v>
      </c>
      <c r="E64" s="853"/>
      <c r="F64" s="853"/>
      <c r="G64" s="854" t="str">
        <f>+'2,2-7,3-10,2'!D25</f>
        <v>ESTUCO Y RESANE  SOBRE MUROS O PLACA (Incluye el suministro, y aplicación estuco mas lijado )</v>
      </c>
      <c r="H64" s="853" t="str">
        <f>+'2,2-7,3-10,2'!N25</f>
        <v>M2</v>
      </c>
      <c r="I64" s="850">
        <f>+PPTO!D80</f>
        <v>120</v>
      </c>
      <c r="J64" s="851">
        <f>+'2,2-7,3-10,2'!O69</f>
        <v>16653</v>
      </c>
      <c r="K64" s="905">
        <f t="shared" si="4"/>
        <v>1998360</v>
      </c>
      <c r="L64" s="834"/>
      <c r="M64" s="826"/>
      <c r="N64" s="911">
        <f>+K64-PPTO!F80</f>
        <v>0</v>
      </c>
    </row>
    <row r="65" spans="1:14" ht="30" customHeight="1">
      <c r="A65" s="826"/>
      <c r="B65" s="833"/>
      <c r="C65" s="847">
        <v>37</v>
      </c>
      <c r="D65" s="853" t="s">
        <v>1220</v>
      </c>
      <c r="E65" s="853"/>
      <c r="F65" s="853"/>
      <c r="G65" s="854" t="str">
        <f>+'2,3-10,3'!D25</f>
        <v>SUMINISTRO Y APLICACION PINTURA GUARDAESCOBA (Incluye sumistro Pintura, lijado y pintura sobre muro)</v>
      </c>
      <c r="H65" s="853" t="str">
        <f>+'2,3-10,3'!N25</f>
        <v>ML</v>
      </c>
      <c r="I65" s="850">
        <f>+PPTO!D81</f>
        <v>77</v>
      </c>
      <c r="J65" s="851">
        <f>+'2,3-10,3'!O69</f>
        <v>9634</v>
      </c>
      <c r="K65" s="905">
        <f t="shared" si="4"/>
        <v>741818</v>
      </c>
      <c r="L65" s="834"/>
      <c r="M65" s="826"/>
      <c r="N65" s="911">
        <f>+K65-PPTO!F81</f>
        <v>0</v>
      </c>
    </row>
    <row r="66" spans="1:14" ht="30" customHeight="1" thickBot="1">
      <c r="A66" s="826"/>
      <c r="B66" s="833"/>
      <c r="C66" s="847">
        <v>38</v>
      </c>
      <c r="D66" s="853" t="s">
        <v>1221</v>
      </c>
      <c r="E66" s="853"/>
      <c r="F66" s="853"/>
      <c r="G66" s="854" t="str">
        <f>+'2,4-10,4'!D25</f>
        <v>PINTURA TIPO I SOBRE PLACA   (Incluye sumistro, lijado y pintura sobre Placa o ciel raso)</v>
      </c>
      <c r="H66" s="853" t="str">
        <f>+'2,4-10,4'!N25</f>
        <v>M2</v>
      </c>
      <c r="I66" s="850">
        <f>+PPTO!D82</f>
        <v>97</v>
      </c>
      <c r="J66" s="851">
        <f>+'2,4-10,4'!O69</f>
        <v>24182</v>
      </c>
      <c r="K66" s="905">
        <f t="shared" si="4"/>
        <v>2345654</v>
      </c>
      <c r="L66" s="834"/>
      <c r="M66" s="826"/>
      <c r="N66" s="911">
        <f>+K66-PPTO!F82</f>
        <v>0</v>
      </c>
    </row>
    <row r="67" spans="1:14" ht="30" customHeight="1" thickBot="1">
      <c r="A67" s="826"/>
      <c r="B67" s="833"/>
      <c r="C67" s="844"/>
      <c r="D67" s="909">
        <v>11</v>
      </c>
      <c r="E67" s="845"/>
      <c r="F67" s="845"/>
      <c r="G67" s="845" t="str">
        <f>+PPTO!B84</f>
        <v>DESMONTES</v>
      </c>
      <c r="H67" s="845"/>
      <c r="I67" s="845"/>
      <c r="J67" s="845"/>
      <c r="K67" s="846"/>
      <c r="L67" s="834"/>
      <c r="M67" s="826"/>
    </row>
    <row r="68" spans="1:14" ht="30" customHeight="1" thickBot="1">
      <c r="A68" s="826"/>
      <c r="B68" s="833"/>
      <c r="C68" s="847">
        <v>39</v>
      </c>
      <c r="D68" s="853" t="s">
        <v>1222</v>
      </c>
      <c r="E68" s="853"/>
      <c r="F68" s="853"/>
      <c r="G68" s="854" t="str">
        <f>+'5,1-11,1'!D25</f>
        <v>DESMONTE DE LUMIINARIA LED EXISTENTE</v>
      </c>
      <c r="H68" s="853" t="str">
        <f>+'5,1-11,1'!N25</f>
        <v>UND</v>
      </c>
      <c r="I68" s="850">
        <f>+PPTO!D85</f>
        <v>22</v>
      </c>
      <c r="J68" s="851">
        <f>+'5,1-11,1'!O69</f>
        <v>17550</v>
      </c>
      <c r="K68" s="905">
        <f t="shared" si="4"/>
        <v>386100</v>
      </c>
      <c r="L68" s="834"/>
      <c r="M68" s="826"/>
      <c r="N68" s="911">
        <f>+K68-PPTO!F85</f>
        <v>0</v>
      </c>
    </row>
    <row r="69" spans="1:14" ht="30" customHeight="1" thickBot="1">
      <c r="A69" s="826"/>
      <c r="B69" s="833"/>
      <c r="C69" s="844"/>
      <c r="D69" s="909">
        <v>12</v>
      </c>
      <c r="E69" s="845"/>
      <c r="F69" s="845"/>
      <c r="G69" s="845" t="str">
        <f>+PPTO!B86</f>
        <v>APARATOS ELECTRICOS</v>
      </c>
      <c r="H69" s="845"/>
      <c r="I69" s="845"/>
      <c r="J69" s="845"/>
      <c r="K69" s="846"/>
      <c r="L69" s="834"/>
      <c r="M69" s="826"/>
    </row>
    <row r="70" spans="1:14" ht="30" customHeight="1">
      <c r="A70" s="826"/>
      <c r="B70" s="833"/>
      <c r="C70" s="847">
        <v>40</v>
      </c>
      <c r="D70" s="853" t="s">
        <v>1223</v>
      </c>
      <c r="E70" s="853"/>
      <c r="F70" s="853"/>
      <c r="G70" s="854" t="str">
        <f>+'6,1-8,2-12,1'!D25</f>
        <v>SUMINISTRO E INSTALACION LAMAPRAS 60X60 , 40 INCLUYE MARCOS</v>
      </c>
      <c r="H70" s="853" t="str">
        <f>+'6,1-8,2-12,1'!N25</f>
        <v>UND</v>
      </c>
      <c r="I70" s="850">
        <f>+PPTO!D87</f>
        <v>22</v>
      </c>
      <c r="J70" s="851">
        <f>+'6,1-8,2-12,1'!O69</f>
        <v>220647</v>
      </c>
      <c r="K70" s="905">
        <f t="shared" si="4"/>
        <v>4854234</v>
      </c>
      <c r="L70" s="834"/>
      <c r="M70" s="826"/>
      <c r="N70" s="911">
        <f>+K70-PPTO!F87</f>
        <v>0</v>
      </c>
    </row>
    <row r="71" spans="1:14" ht="30" customHeight="1" thickBot="1">
      <c r="A71" s="826"/>
      <c r="B71" s="833"/>
      <c r="C71" s="847">
        <v>41</v>
      </c>
      <c r="D71" s="853" t="s">
        <v>1211</v>
      </c>
      <c r="E71" s="853"/>
      <c r="F71" s="853"/>
      <c r="G71" s="854" t="str">
        <f>+'12,2'!D25</f>
        <v>CABLEADO 2#12 PE HF LS TC POR TUBERÍA, CANALETA O BANDEJA</v>
      </c>
      <c r="H71" s="853" t="str">
        <f>+'12,2'!N25</f>
        <v>ML</v>
      </c>
      <c r="I71" s="850">
        <f>+PPTO!D88</f>
        <v>250</v>
      </c>
      <c r="J71" s="851">
        <f>+'12,2'!O69</f>
        <v>12103</v>
      </c>
      <c r="K71" s="905">
        <f t="shared" si="4"/>
        <v>3025750</v>
      </c>
      <c r="L71" s="834"/>
      <c r="M71" s="826"/>
      <c r="N71" s="911">
        <f>+K71-PPTO!F88</f>
        <v>0</v>
      </c>
    </row>
    <row r="72" spans="1:14" ht="30" customHeight="1" thickBot="1">
      <c r="A72" s="826"/>
      <c r="B72" s="833"/>
      <c r="C72" s="946" t="s">
        <v>1176</v>
      </c>
      <c r="D72" s="947"/>
      <c r="E72" s="947"/>
      <c r="F72" s="947"/>
      <c r="G72" s="947"/>
      <c r="H72" s="947"/>
      <c r="I72" s="947"/>
      <c r="J72" s="948"/>
      <c r="K72" s="922">
        <f>SUM(K63:K71)</f>
        <v>17867516</v>
      </c>
      <c r="L72" s="834"/>
      <c r="M72" s="826"/>
      <c r="N72" s="911">
        <f>+K72-PPTO!F89</f>
        <v>0</v>
      </c>
    </row>
    <row r="73" spans="1:14" s="861" customFormat="1" ht="15.6">
      <c r="A73" s="857"/>
      <c r="B73" s="858"/>
      <c r="C73" s="862"/>
      <c r="D73" s="862"/>
      <c r="E73" s="862"/>
      <c r="F73" s="862"/>
      <c r="G73" s="862"/>
      <c r="H73" s="862"/>
      <c r="I73" s="862"/>
      <c r="J73" s="862"/>
      <c r="K73" s="863"/>
      <c r="L73" s="860"/>
      <c r="M73" s="857"/>
      <c r="N73" s="914"/>
    </row>
    <row r="74" spans="1:14" s="861" customFormat="1" ht="30" customHeight="1" thickBot="1">
      <c r="A74" s="857"/>
      <c r="B74" s="858"/>
      <c r="C74" s="864"/>
      <c r="D74" s="866"/>
      <c r="E74" s="866"/>
      <c r="F74" s="866"/>
      <c r="G74" s="870" t="s">
        <v>1225</v>
      </c>
      <c r="H74" s="867"/>
      <c r="I74" s="868"/>
      <c r="J74" s="869"/>
      <c r="K74" s="925">
        <f>+K72+K60+K46+K32</f>
        <v>169535210.48000002</v>
      </c>
      <c r="L74" s="860"/>
      <c r="M74" s="857"/>
      <c r="N74" s="914">
        <f>+K74-PPTO!F91</f>
        <v>0</v>
      </c>
    </row>
    <row r="75" spans="1:14" s="861" customFormat="1" ht="30" hidden="1" customHeight="1" thickBot="1">
      <c r="A75" s="857"/>
      <c r="B75" s="858"/>
      <c r="C75" s="864"/>
      <c r="D75" s="866"/>
      <c r="E75" s="866"/>
      <c r="F75" s="866"/>
      <c r="G75" s="870" t="s">
        <v>1177</v>
      </c>
      <c r="H75" s="867"/>
      <c r="I75" s="868"/>
      <c r="J75" s="869"/>
      <c r="K75" s="926"/>
      <c r="L75" s="860"/>
      <c r="M75" s="857"/>
      <c r="N75" s="914"/>
    </row>
    <row r="76" spans="1:14" s="861" customFormat="1" ht="30" customHeight="1" thickBot="1">
      <c r="A76" s="857"/>
      <c r="B76" s="858"/>
      <c r="C76" s="864"/>
      <c r="D76" s="865"/>
      <c r="E76" s="864"/>
      <c r="F76" s="864"/>
      <c r="G76" s="871" t="s">
        <v>74</v>
      </c>
      <c r="H76" s="872"/>
      <c r="I76" s="873"/>
      <c r="J76" s="874"/>
      <c r="K76" s="927">
        <f>K74</f>
        <v>169535210.48000002</v>
      </c>
      <c r="L76" s="860"/>
      <c r="M76" s="857"/>
      <c r="N76" s="914"/>
    </row>
    <row r="77" spans="1:14" s="861" customFormat="1" ht="16.2" thickBot="1">
      <c r="A77" s="857"/>
      <c r="B77" s="858"/>
      <c r="C77" s="864"/>
      <c r="D77" s="865"/>
      <c r="E77" s="865"/>
      <c r="F77" s="865"/>
      <c r="G77" s="864"/>
      <c r="H77" s="864"/>
      <c r="I77" s="875"/>
      <c r="J77" s="876"/>
      <c r="K77" s="877"/>
      <c r="L77" s="860"/>
      <c r="M77" s="857"/>
      <c r="N77" s="914"/>
    </row>
    <row r="78" spans="1:14" s="861" customFormat="1" ht="15.6">
      <c r="A78" s="857"/>
      <c r="B78" s="858"/>
      <c r="C78" s="878"/>
      <c r="D78" s="944"/>
      <c r="E78" s="944"/>
      <c r="F78" s="944"/>
      <c r="G78" s="944"/>
      <c r="H78" s="944"/>
      <c r="I78" s="944"/>
      <c r="J78" s="944"/>
      <c r="K78" s="945"/>
      <c r="L78" s="879"/>
      <c r="M78" s="857"/>
      <c r="N78" s="914"/>
    </row>
    <row r="79" spans="1:14" s="861" customFormat="1" ht="46.5" customHeight="1">
      <c r="A79" s="857"/>
      <c r="B79" s="858"/>
      <c r="C79" s="930" t="s">
        <v>1178</v>
      </c>
      <c r="D79" s="931"/>
      <c r="E79" s="931"/>
      <c r="F79" s="931"/>
      <c r="G79" s="931"/>
      <c r="H79" s="936" t="s">
        <v>310</v>
      </c>
      <c r="I79" s="936"/>
      <c r="J79" s="936"/>
      <c r="K79" s="657" t="s">
        <v>1111</v>
      </c>
      <c r="L79" s="880"/>
      <c r="M79" s="857"/>
      <c r="N79" s="914"/>
    </row>
    <row r="80" spans="1:14" s="861" customFormat="1" ht="32.25" customHeight="1">
      <c r="A80" s="857"/>
      <c r="B80" s="858"/>
      <c r="C80" s="930" t="s">
        <v>1179</v>
      </c>
      <c r="D80" s="931"/>
      <c r="E80" s="931"/>
      <c r="F80" s="931"/>
      <c r="G80" s="931"/>
      <c r="H80" s="932" t="s">
        <v>1112</v>
      </c>
      <c r="I80" s="932"/>
      <c r="J80" s="658" t="s">
        <v>1229</v>
      </c>
      <c r="K80" s="659">
        <v>0.22</v>
      </c>
      <c r="L80" s="880"/>
      <c r="M80" s="857"/>
      <c r="N80" s="914"/>
    </row>
    <row r="81" spans="1:14" s="861" customFormat="1" ht="30" customHeight="1">
      <c r="A81" s="857"/>
      <c r="B81" s="858"/>
      <c r="C81" s="930" t="s">
        <v>1180</v>
      </c>
      <c r="D81" s="931"/>
      <c r="E81" s="931"/>
      <c r="F81" s="931"/>
      <c r="G81" s="931"/>
      <c r="H81" s="933" t="s">
        <v>1114</v>
      </c>
      <c r="I81" s="934"/>
      <c r="J81" s="658" t="s">
        <v>1115</v>
      </c>
      <c r="K81" s="659">
        <v>0.03</v>
      </c>
      <c r="L81" s="880"/>
      <c r="M81" s="857"/>
      <c r="N81" s="914"/>
    </row>
    <row r="82" spans="1:14" s="882" customFormat="1" ht="58.5" customHeight="1">
      <c r="A82" s="857"/>
      <c r="B82" s="858"/>
      <c r="C82" s="881"/>
      <c r="E82" s="883"/>
      <c r="F82" s="883"/>
      <c r="G82" s="884"/>
      <c r="H82" s="935" t="s">
        <v>1116</v>
      </c>
      <c r="I82" s="932"/>
      <c r="J82" s="658" t="s">
        <v>1117</v>
      </c>
      <c r="K82" s="659">
        <v>0.05</v>
      </c>
      <c r="L82" s="860"/>
      <c r="M82" s="857"/>
      <c r="N82" s="915"/>
    </row>
    <row r="83" spans="1:14" ht="57" customHeight="1">
      <c r="A83" s="826"/>
      <c r="B83" s="833"/>
      <c r="C83" s="885"/>
      <c r="D83" s="886"/>
      <c r="E83" s="886"/>
      <c r="F83" s="886"/>
      <c r="G83" s="887"/>
      <c r="H83" s="932" t="s">
        <v>1119</v>
      </c>
      <c r="I83" s="932"/>
      <c r="J83" s="658" t="s">
        <v>1120</v>
      </c>
      <c r="K83" s="659">
        <f>SUM(K80:K82)</f>
        <v>0.3</v>
      </c>
      <c r="L83" s="834"/>
      <c r="M83" s="826"/>
    </row>
    <row r="84" spans="1:14" ht="16.2" thickBot="1">
      <c r="A84" s="826"/>
      <c r="B84" s="833"/>
      <c r="C84" s="888"/>
      <c r="D84" s="889"/>
      <c r="E84" s="889"/>
      <c r="F84" s="889"/>
      <c r="G84" s="890"/>
      <c r="H84" s="928"/>
      <c r="I84" s="928"/>
      <c r="J84" s="928"/>
      <c r="K84" s="929"/>
      <c r="L84" s="834"/>
      <c r="M84" s="826"/>
    </row>
    <row r="85" spans="1:14" ht="16.2" thickBot="1">
      <c r="A85" s="826"/>
      <c r="B85" s="891"/>
      <c r="C85" s="892"/>
      <c r="D85" s="892"/>
      <c r="E85" s="893"/>
      <c r="F85" s="892"/>
      <c r="G85" s="894"/>
      <c r="H85" s="892"/>
      <c r="I85" s="892"/>
      <c r="J85" s="892"/>
      <c r="K85" s="892"/>
      <c r="L85" s="895"/>
      <c r="M85" s="826"/>
    </row>
    <row r="86" spans="1:14" ht="16.2" thickTop="1">
      <c r="A86" s="826"/>
      <c r="B86" s="826"/>
      <c r="C86" s="826"/>
      <c r="D86" s="826"/>
      <c r="E86" s="827"/>
      <c r="F86" s="826"/>
      <c r="G86" s="826"/>
      <c r="H86" s="826"/>
      <c r="I86" s="826"/>
      <c r="J86" s="826"/>
      <c r="K86" s="826"/>
      <c r="L86" s="826"/>
      <c r="M86" s="826"/>
    </row>
    <row r="93" spans="1:14">
      <c r="H93" s="828" t="s">
        <v>338</v>
      </c>
      <c r="K93" s="921">
        <f>ROUND(K74/(1+30%),0)</f>
        <v>130411700</v>
      </c>
    </row>
    <row r="94" spans="1:14">
      <c r="H94" s="828" t="s">
        <v>42</v>
      </c>
      <c r="J94" s="920">
        <f>+K80</f>
        <v>0.22</v>
      </c>
      <c r="K94" s="921">
        <f>ROUND(J94*$K$93,0)</f>
        <v>28690574</v>
      </c>
    </row>
    <row r="95" spans="1:14">
      <c r="H95" s="828" t="s">
        <v>43</v>
      </c>
      <c r="J95" s="920">
        <f>+K81</f>
        <v>0.03</v>
      </c>
      <c r="K95" s="921">
        <f t="shared" ref="K95:K96" si="5">ROUND(J95*$K$93,0)</f>
        <v>3912351</v>
      </c>
    </row>
    <row r="96" spans="1:14">
      <c r="H96" s="828" t="s">
        <v>44</v>
      </c>
      <c r="J96" s="920">
        <f>+K82</f>
        <v>0.05</v>
      </c>
      <c r="K96" s="921">
        <f t="shared" si="5"/>
        <v>6520585</v>
      </c>
    </row>
    <row r="97" spans="8:11">
      <c r="H97" s="828" t="s">
        <v>1226</v>
      </c>
      <c r="J97" s="920">
        <v>0.19</v>
      </c>
      <c r="K97" s="921">
        <f>ROUND(J97*K96,0)</f>
        <v>1238911</v>
      </c>
    </row>
  </sheetData>
  <mergeCells count="28">
    <mergeCell ref="C10:K10"/>
    <mergeCell ref="C32:J32"/>
    <mergeCell ref="C3:F3"/>
    <mergeCell ref="C5:K5"/>
    <mergeCell ref="C6:K6"/>
    <mergeCell ref="C7:K8"/>
    <mergeCell ref="C9:K9"/>
    <mergeCell ref="K11:K12"/>
    <mergeCell ref="C79:G79"/>
    <mergeCell ref="H79:J79"/>
    <mergeCell ref="C11:C12"/>
    <mergeCell ref="D11:D12"/>
    <mergeCell ref="E11:F11"/>
    <mergeCell ref="G11:G12"/>
    <mergeCell ref="H11:H12"/>
    <mergeCell ref="I11:I12"/>
    <mergeCell ref="J11:J12"/>
    <mergeCell ref="D78:K78"/>
    <mergeCell ref="C46:J46"/>
    <mergeCell ref="C60:J60"/>
    <mergeCell ref="C72:J72"/>
    <mergeCell ref="H84:K84"/>
    <mergeCell ref="C80:G80"/>
    <mergeCell ref="H80:I80"/>
    <mergeCell ref="C81:G81"/>
    <mergeCell ref="H81:I81"/>
    <mergeCell ref="H82:I82"/>
    <mergeCell ref="H83:I83"/>
  </mergeCells>
  <phoneticPr fontId="16" type="noConversion"/>
  <pageMargins left="0.11811023622047245" right="0.11811023622047245" top="0.15748031496062992" bottom="0.15748031496062992" header="0.31496062992125984" footer="0.31496062992125984"/>
  <pageSetup scale="4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S115"/>
  <sheetViews>
    <sheetView showGridLines="0" topLeftCell="A77" zoomScale="120" zoomScaleNormal="120" zoomScaleSheetLayoutView="120" workbookViewId="0">
      <selection activeCell="B77" sqref="B77"/>
    </sheetView>
  </sheetViews>
  <sheetFormatPr baseColWidth="10" defaultColWidth="11.44140625" defaultRowHeight="13.2"/>
  <cols>
    <col min="1" max="1" width="6.88671875" style="61" customWidth="1"/>
    <col min="2" max="2" width="50.44140625" style="61" customWidth="1"/>
    <col min="3" max="3" width="7.88671875" style="61" bestFit="1" customWidth="1"/>
    <col min="4" max="4" width="10.33203125" style="242" customWidth="1"/>
    <col min="5" max="5" width="12.6640625" style="61" customWidth="1"/>
    <col min="6" max="6" width="19.109375" style="61" bestFit="1" customWidth="1"/>
    <col min="7" max="7" width="3.33203125" style="61" customWidth="1"/>
    <col min="8" max="8" width="5.6640625" style="61" hidden="1" customWidth="1"/>
    <col min="9" max="11" width="16.5546875" style="61" hidden="1" customWidth="1"/>
    <col min="12" max="12" width="15.44140625" style="61" hidden="1" customWidth="1"/>
    <col min="13" max="13" width="13.88671875" style="61" hidden="1" customWidth="1"/>
    <col min="14" max="14" width="0" style="61" hidden="1" customWidth="1"/>
    <col min="15" max="15" width="15.5546875" style="61" hidden="1" customWidth="1"/>
    <col min="16" max="16" width="0" style="61" hidden="1" customWidth="1"/>
    <col min="17" max="18" width="17" style="61" bestFit="1" customWidth="1"/>
    <col min="19" max="16384" width="11.44140625" style="61"/>
  </cols>
  <sheetData>
    <row r="1" spans="1:16" ht="17.399999999999999">
      <c r="A1" s="200" t="s">
        <v>362</v>
      </c>
      <c r="B1" s="200"/>
      <c r="C1" s="200"/>
      <c r="D1" s="201"/>
      <c r="E1" s="200"/>
      <c r="F1" s="200"/>
    </row>
    <row r="2" spans="1:16" ht="31.2">
      <c r="A2" s="198" t="s">
        <v>907</v>
      </c>
      <c r="B2" s="198"/>
      <c r="C2" s="198"/>
      <c r="D2" s="199"/>
      <c r="E2" s="198"/>
      <c r="F2" s="198"/>
    </row>
    <row r="4" spans="1:16">
      <c r="A4" s="205" t="s">
        <v>293</v>
      </c>
      <c r="B4" s="205"/>
      <c r="C4" s="205"/>
      <c r="D4" s="206"/>
      <c r="E4" s="205"/>
      <c r="F4" s="205"/>
    </row>
    <row r="6" spans="1:16">
      <c r="A6" s="515"/>
      <c r="B6" s="643" t="s">
        <v>1227</v>
      </c>
      <c r="C6" s="515"/>
      <c r="D6" s="516"/>
      <c r="E6" s="515"/>
      <c r="F6" s="252" t="s">
        <v>423</v>
      </c>
    </row>
    <row r="7" spans="1:16" ht="20.399999999999999">
      <c r="A7" s="132" t="s">
        <v>268</v>
      </c>
      <c r="B7" s="132" t="s">
        <v>269</v>
      </c>
      <c r="C7" s="132" t="s">
        <v>50</v>
      </c>
      <c r="D7" s="136" t="s">
        <v>38</v>
      </c>
      <c r="E7" s="132" t="s">
        <v>294</v>
      </c>
      <c r="F7" s="132" t="s">
        <v>301</v>
      </c>
      <c r="H7" s="115" t="s">
        <v>75</v>
      </c>
      <c r="I7" s="117" t="s">
        <v>76</v>
      </c>
      <c r="J7" s="117" t="s">
        <v>77</v>
      </c>
      <c r="K7" s="117" t="s">
        <v>78</v>
      </c>
      <c r="L7" s="117" t="s">
        <v>79</v>
      </c>
      <c r="M7" s="117" t="s">
        <v>80</v>
      </c>
      <c r="N7" s="117" t="s">
        <v>81</v>
      </c>
      <c r="O7" s="117" t="s">
        <v>84</v>
      </c>
      <c r="P7" s="123" t="s">
        <v>85</v>
      </c>
    </row>
    <row r="8" spans="1:16">
      <c r="A8" s="174">
        <v>1</v>
      </c>
      <c r="B8" s="174" t="s">
        <v>401</v>
      </c>
      <c r="C8" s="174"/>
      <c r="D8" s="175"/>
      <c r="E8" s="174"/>
      <c r="F8" s="174"/>
      <c r="H8" s="115"/>
      <c r="I8" s="117"/>
      <c r="J8" s="117"/>
      <c r="K8" s="117"/>
      <c r="L8" s="117"/>
      <c r="M8" s="117"/>
      <c r="N8" s="117"/>
      <c r="O8" s="117"/>
      <c r="P8" s="173"/>
    </row>
    <row r="9" spans="1:16" ht="20.399999999999999">
      <c r="A9" s="112" t="s">
        <v>345</v>
      </c>
      <c r="B9" s="114" t="str">
        <f>+ANALISIS74</f>
        <v>CANAL AGUA LLUVIA METALICA DE 0,35 X 0,20,025M METALICA C.18 (Incluye Suministro e instalacion con sus accesorios)</v>
      </c>
      <c r="C9" s="112" t="str">
        <f>+'1.1'!F7</f>
        <v>ML</v>
      </c>
      <c r="D9" s="254">
        <f>+'Cant.Canal'!C16</f>
        <v>86</v>
      </c>
      <c r="E9" s="255">
        <f>+'1.1'!H53</f>
        <v>165848</v>
      </c>
      <c r="F9" s="113">
        <f>E9*D9</f>
        <v>14262928</v>
      </c>
      <c r="H9" s="124">
        <f>'1.2'!$B$54</f>
        <v>0</v>
      </c>
      <c r="I9" s="118">
        <f>D9*'1.2'!$H$16</f>
        <v>86000</v>
      </c>
      <c r="J9" s="118">
        <f>D9*'1.2'!$H$26</f>
        <v>1780200</v>
      </c>
      <c r="K9" s="118">
        <f>D9*'1.2'!$H$33</f>
        <v>0</v>
      </c>
      <c r="L9" s="118">
        <f>D9*'1.2'!$H$43</f>
        <v>1754400</v>
      </c>
      <c r="M9" s="116">
        <f>I9+J9+K9+L9</f>
        <v>3620600</v>
      </c>
      <c r="N9" s="116">
        <f t="shared" ref="N9" si="0">M9*30%</f>
        <v>1086180</v>
      </c>
      <c r="O9" s="118" t="e">
        <f>(80000*P9)</f>
        <v>#DIV/0!</v>
      </c>
      <c r="P9" s="243" t="e">
        <f>(D9/H9)/8</f>
        <v>#DIV/0!</v>
      </c>
    </row>
    <row r="10" spans="1:16" ht="20.399999999999999">
      <c r="A10" s="112" t="s">
        <v>375</v>
      </c>
      <c r="B10" s="114" t="str">
        <f>+ANALISIS1</f>
        <v>ANGULO METALICO 1 1/2 x 1/8 (Incluye suministro e instalacion y todos los accesorios necesarios para su instalacion)</v>
      </c>
      <c r="C10" s="112" t="str">
        <f>+'1.2'!F7</f>
        <v>UND</v>
      </c>
      <c r="D10" s="135">
        <v>29</v>
      </c>
      <c r="E10" s="255">
        <f>+'1.2'!H53</f>
        <v>54730</v>
      </c>
      <c r="F10" s="113">
        <f t="shared" ref="F10:F11" si="1">E10*D10</f>
        <v>1587170</v>
      </c>
      <c r="H10" s="124"/>
      <c r="I10" s="118"/>
      <c r="J10" s="118"/>
      <c r="K10" s="118"/>
      <c r="L10" s="118"/>
      <c r="M10" s="116"/>
      <c r="N10" s="116"/>
      <c r="O10" s="118"/>
      <c r="P10" s="243"/>
    </row>
    <row r="11" spans="1:16" ht="20.399999999999999">
      <c r="A11" s="112">
        <v>1.3</v>
      </c>
      <c r="B11" s="517" t="str">
        <f>+ANALISIS14</f>
        <v>TUBERIA 4" SANITARIA PVC PARA BAJANTE EN FACHADA PRINCIPAL (incluye suministro e instalacion)</v>
      </c>
      <c r="C11" s="112" t="str">
        <f>+'1.3'!F7</f>
        <v>ML</v>
      </c>
      <c r="D11" s="135">
        <v>89</v>
      </c>
      <c r="E11" s="255">
        <f>+'1.3'!H53</f>
        <v>84607</v>
      </c>
      <c r="F11" s="113">
        <f t="shared" si="1"/>
        <v>7530023</v>
      </c>
      <c r="H11" s="124"/>
      <c r="I11" s="118"/>
      <c r="J11" s="118"/>
      <c r="K11" s="118"/>
      <c r="L11" s="118"/>
      <c r="M11" s="116"/>
      <c r="N11" s="116"/>
      <c r="O11" s="118"/>
      <c r="P11" s="243"/>
    </row>
    <row r="12" spans="1:16" hidden="1">
      <c r="A12" s="112"/>
      <c r="B12" s="114"/>
      <c r="C12" s="112"/>
      <c r="D12" s="135"/>
      <c r="E12" s="113"/>
      <c r="F12" s="113"/>
      <c r="H12" s="124"/>
      <c r="I12" s="118"/>
      <c r="J12" s="118"/>
      <c r="K12" s="118"/>
      <c r="L12" s="118"/>
      <c r="M12" s="116"/>
      <c r="N12" s="116"/>
      <c r="O12" s="118"/>
      <c r="P12" s="243"/>
    </row>
    <row r="13" spans="1:16" hidden="1">
      <c r="A13" s="112"/>
      <c r="B13" s="114"/>
      <c r="C13" s="112"/>
      <c r="D13" s="135"/>
      <c r="E13" s="113"/>
      <c r="F13" s="113"/>
      <c r="H13" s="124"/>
      <c r="I13" s="118"/>
      <c r="J13" s="118"/>
      <c r="K13" s="118"/>
      <c r="L13" s="118"/>
      <c r="M13" s="116"/>
      <c r="N13" s="116"/>
      <c r="O13" s="118"/>
      <c r="P13" s="243"/>
    </row>
    <row r="14" spans="1:16">
      <c r="A14" s="174">
        <v>2</v>
      </c>
      <c r="B14" s="174" t="s">
        <v>387</v>
      </c>
      <c r="C14" s="174"/>
      <c r="D14" s="175"/>
      <c r="E14" s="174"/>
      <c r="F14" s="174"/>
      <c r="H14" s="115"/>
      <c r="I14" s="117"/>
      <c r="J14" s="117"/>
      <c r="K14" s="117"/>
      <c r="L14" s="117"/>
      <c r="M14" s="117"/>
      <c r="N14" s="117"/>
      <c r="O14" s="117"/>
      <c r="P14" s="173"/>
    </row>
    <row r="15" spans="1:16" ht="20.399999999999999">
      <c r="A15" s="112" t="s">
        <v>360</v>
      </c>
      <c r="B15" s="114" t="str">
        <f>+ANALISIS66</f>
        <v>SUMINISTRO Y APLICACION PINTURA VINILICA TIPO I SOBRE MURO ,  (Incluye sumistro Pintura, lijado y pintura (3manos) sobre muro )</v>
      </c>
      <c r="C15" s="112" t="str">
        <f>+'2.1-7,2-10.1'!$F$7</f>
        <v>M2</v>
      </c>
      <c r="D15" s="135">
        <f>+'Cant.Resume'!B10+'Cant.Resume'!B11+'Cant.Resume'!B12+'Cant.Resume'!B15</f>
        <v>648</v>
      </c>
      <c r="E15" s="255">
        <f>+'2.1-7,2-10.1'!$H$53</f>
        <v>22578</v>
      </c>
      <c r="F15" s="113">
        <f t="shared" ref="F15:F18" si="2">E15*D15</f>
        <v>14630544</v>
      </c>
      <c r="H15" s="124">
        <f>'1.2'!$B$54</f>
        <v>0</v>
      </c>
      <c r="I15" s="118">
        <f>D15*'1.2'!$H$16</f>
        <v>648000</v>
      </c>
      <c r="J15" s="118">
        <f>D15*'1.2'!$H$26</f>
        <v>13413600</v>
      </c>
      <c r="K15" s="118">
        <f>D15*'1.2'!$H$33</f>
        <v>0</v>
      </c>
      <c r="L15" s="118">
        <f>D15*'1.2'!$H$43</f>
        <v>13219200</v>
      </c>
      <c r="M15" s="116">
        <f>I15+J15+K15+L15</f>
        <v>27280800</v>
      </c>
      <c r="N15" s="116">
        <f t="shared" ref="N15:N16" si="3">M15*30%</f>
        <v>8184240</v>
      </c>
      <c r="O15" s="118" t="e">
        <f>(80000*P15)</f>
        <v>#DIV/0!</v>
      </c>
      <c r="P15" s="243" t="e">
        <f>(D15/H15)/8</f>
        <v>#DIV/0!</v>
      </c>
    </row>
    <row r="16" spans="1:16" ht="20.399999999999999">
      <c r="A16" s="112" t="s">
        <v>361</v>
      </c>
      <c r="B16" s="114" t="str">
        <f>+ANALISIS71</f>
        <v>ESTUCO Y RESANE  SOBRE MUROS O PLACA (Incluye el suministro, y aplicación estuco mas lijado )</v>
      </c>
      <c r="C16" s="112" t="str">
        <f>+'2.2-7,3-10.2'!$F$7</f>
        <v>M2</v>
      </c>
      <c r="D16" s="135">
        <f>+'Cant.Resume'!D10+'Cant.Resume'!D11+'Cant.Resume'!D12+'Cant.Resume'!D15</f>
        <v>323</v>
      </c>
      <c r="E16" s="255">
        <f>+'2.2-7,3-10.2'!$H$53</f>
        <v>16653</v>
      </c>
      <c r="F16" s="113">
        <f t="shared" si="2"/>
        <v>5378919</v>
      </c>
      <c r="H16" s="124" t="e">
        <f>#REF!</f>
        <v>#REF!</v>
      </c>
      <c r="I16" s="118" t="e">
        <f>D16*#REF!</f>
        <v>#REF!</v>
      </c>
      <c r="J16" s="118" t="e">
        <f>D16*#REF!</f>
        <v>#REF!</v>
      </c>
      <c r="K16" s="118" t="e">
        <f>D16*#REF!</f>
        <v>#REF!</v>
      </c>
      <c r="L16" s="118" t="e">
        <f>D16*#REF!</f>
        <v>#REF!</v>
      </c>
      <c r="M16" s="116" t="e">
        <f t="shared" ref="M16" si="4">I16+J16+K16+L16</f>
        <v>#REF!</v>
      </c>
      <c r="N16" s="116" t="e">
        <f t="shared" si="3"/>
        <v>#REF!</v>
      </c>
      <c r="O16" s="118" t="e">
        <f t="shared" ref="O16" si="5">(80000*P16)</f>
        <v>#REF!</v>
      </c>
      <c r="P16" s="243" t="e">
        <f t="shared" ref="P16" si="6">(D16/H16)/8</f>
        <v>#REF!</v>
      </c>
    </row>
    <row r="17" spans="1:16" ht="20.399999999999999">
      <c r="A17" s="112" t="s">
        <v>408</v>
      </c>
      <c r="B17" s="114" t="str">
        <f>+ANALISIS69</f>
        <v>SUMINISTRO Y APLICACION PINTURA GUARDAESCOBA (Incluye sumistro Pintura, lijado y pintura sobre muro)</v>
      </c>
      <c r="C17" s="112" t="str">
        <f>+'2.3-10.3'!F7</f>
        <v>ML</v>
      </c>
      <c r="D17" s="135">
        <f>+'Cant.Resume'!F10+'Cant.Resume'!F11+'Cant.Resume'!F12+'Cant.Resume'!F15</f>
        <v>279</v>
      </c>
      <c r="E17" s="255">
        <f>+'2.3-10.3'!H53</f>
        <v>9634</v>
      </c>
      <c r="F17" s="113">
        <f t="shared" si="2"/>
        <v>2687886</v>
      </c>
      <c r="H17" s="124"/>
      <c r="I17" s="118"/>
      <c r="J17" s="118"/>
      <c r="K17" s="118"/>
      <c r="L17" s="118"/>
      <c r="M17" s="116"/>
      <c r="N17" s="116"/>
      <c r="O17" s="118"/>
      <c r="P17" s="243"/>
    </row>
    <row r="18" spans="1:16" ht="20.399999999999999">
      <c r="A18" s="112" t="s">
        <v>409</v>
      </c>
      <c r="B18" s="114" t="str">
        <f>+ANALISIS70</f>
        <v>PINTURA TIPO I SOBRE PLACA   (Incluye sumistro, lijado y pintura sobre Placa o ciel raso)</v>
      </c>
      <c r="C18" s="112" t="str">
        <f>+'2.4-10.4'!F7</f>
        <v>M2</v>
      </c>
      <c r="D18" s="135">
        <f>+'Cant.Resume'!H10+'Cant.Resume'!H11+'Cant.Resume'!H12+'Cant.Resume'!H15</f>
        <v>415</v>
      </c>
      <c r="E18" s="255">
        <f>+'2.4-10.4'!H53</f>
        <v>24182</v>
      </c>
      <c r="F18" s="113">
        <f t="shared" si="2"/>
        <v>10035530</v>
      </c>
      <c r="H18" s="124"/>
      <c r="I18" s="118"/>
      <c r="J18" s="118"/>
      <c r="K18" s="118"/>
      <c r="L18" s="118"/>
      <c r="M18" s="116"/>
      <c r="N18" s="116"/>
      <c r="O18" s="118"/>
      <c r="P18" s="243"/>
    </row>
    <row r="19" spans="1:16">
      <c r="A19" s="174">
        <v>3</v>
      </c>
      <c r="B19" s="174" t="s">
        <v>544</v>
      </c>
      <c r="C19" s="174"/>
      <c r="D19" s="175"/>
      <c r="E19" s="174"/>
      <c r="F19" s="174"/>
      <c r="H19" s="115"/>
      <c r="I19" s="117"/>
      <c r="J19" s="117"/>
      <c r="K19" s="117"/>
      <c r="L19" s="117"/>
      <c r="M19" s="117"/>
      <c r="N19" s="117"/>
      <c r="O19" s="117"/>
      <c r="P19" s="173"/>
    </row>
    <row r="20" spans="1:16" ht="20.399999999999999">
      <c r="A20" s="112">
        <v>3.1</v>
      </c>
      <c r="B20" s="114" t="str">
        <f>+ANALISIS67</f>
        <v>SUMINISTRO E INSTALACION VENTANA EN VIDRIO REFLECTIVO 4MM (Incluye todos los elementos y accesorios para su instalacion)</v>
      </c>
      <c r="C20" s="112" t="str">
        <f>+'3.1'!F7</f>
        <v>M2</v>
      </c>
      <c r="D20" s="135">
        <f>+'Cant. Planea'!E137</f>
        <v>44.2</v>
      </c>
      <c r="E20" s="113">
        <f>+'3.1'!H53</f>
        <v>205715</v>
      </c>
      <c r="F20" s="113">
        <f t="shared" ref="F20:F25" si="7">E20*D20</f>
        <v>9092603</v>
      </c>
      <c r="H20" s="124"/>
      <c r="I20" s="118"/>
      <c r="J20" s="118"/>
      <c r="K20" s="118"/>
      <c r="L20" s="118"/>
      <c r="M20" s="116"/>
      <c r="N20" s="116"/>
      <c r="O20" s="118"/>
      <c r="P20" s="243"/>
    </row>
    <row r="21" spans="1:16" ht="20.399999999999999">
      <c r="A21" s="112">
        <v>3.2</v>
      </c>
      <c r="B21" s="114" t="str">
        <f>+ANALISIS100</f>
        <v>SUMINISTRO E INSTALACION POLARIZADO EN FOTO IMPRESIÓN LAMINADO</v>
      </c>
      <c r="C21" s="112" t="str">
        <f>+'3.2'!F7</f>
        <v>M2</v>
      </c>
      <c r="D21" s="135">
        <f>+'Cant.Resume'!J10</f>
        <v>15.600000000000001</v>
      </c>
      <c r="E21" s="113">
        <f>+'3.2'!H53</f>
        <v>133775</v>
      </c>
      <c r="F21" s="113">
        <f t="shared" si="7"/>
        <v>2086890.0000000002</v>
      </c>
      <c r="H21" s="115"/>
      <c r="I21" s="117"/>
      <c r="J21" s="117"/>
      <c r="K21" s="117"/>
      <c r="L21" s="117"/>
      <c r="M21" s="117"/>
      <c r="N21" s="117"/>
      <c r="O21" s="117"/>
      <c r="P21" s="173"/>
    </row>
    <row r="22" spans="1:16" ht="21.75" customHeight="1">
      <c r="A22" s="112">
        <v>3.3</v>
      </c>
      <c r="B22" s="114" t="str">
        <f>+ANALISIS72</f>
        <v>DIVISION EN DRY WALL   (Incluye suministro e instalacion y accesorios)</v>
      </c>
      <c r="C22" s="112" t="str">
        <f>+'3.3'!F7</f>
        <v>M2</v>
      </c>
      <c r="D22" s="135">
        <f>+'CANTIDADES VIDRIO'!E33</f>
        <v>3.44</v>
      </c>
      <c r="E22" s="113">
        <f>+'3.3'!H55</f>
        <v>72462</v>
      </c>
      <c r="F22" s="113">
        <f t="shared" si="7"/>
        <v>249269.28</v>
      </c>
      <c r="H22" s="115"/>
      <c r="I22" s="117"/>
      <c r="J22" s="117"/>
      <c r="K22" s="117"/>
      <c r="L22" s="117"/>
      <c r="M22" s="117"/>
      <c r="N22" s="117"/>
      <c r="O22" s="117"/>
      <c r="P22" s="173"/>
    </row>
    <row r="23" spans="1:16" ht="21.75" customHeight="1">
      <c r="A23" s="112">
        <v>3.4</v>
      </c>
      <c r="B23" s="114" t="str">
        <f>+B64</f>
        <v>SUMINISTRO E INSTALACION PUERTA EN MADERA DE 2X1M (incluye marco metalicoy chapa)</v>
      </c>
      <c r="C23" s="135" t="str">
        <f>+C64</f>
        <v>UND</v>
      </c>
      <c r="D23" s="135">
        <v>1</v>
      </c>
      <c r="E23" s="113">
        <f>+E64</f>
        <v>530140</v>
      </c>
      <c r="F23" s="113">
        <f t="shared" si="7"/>
        <v>530140</v>
      </c>
      <c r="H23" s="115"/>
      <c r="I23" s="117"/>
      <c r="J23" s="117"/>
      <c r="K23" s="117"/>
      <c r="L23" s="117"/>
      <c r="M23" s="117"/>
      <c r="N23" s="117"/>
      <c r="O23" s="117"/>
      <c r="P23" s="173"/>
    </row>
    <row r="24" spans="1:16" ht="21.75" customHeight="1">
      <c r="A24" s="112">
        <v>3.5</v>
      </c>
      <c r="B24" s="114" t="str">
        <f>+'3.5'!A7</f>
        <v>INSTALACION DE CIERRA PUERTA HIDRAULICO DE 80KG</v>
      </c>
      <c r="C24" s="112" t="str">
        <f>+'3.5'!F7</f>
        <v>UND</v>
      </c>
      <c r="D24" s="135">
        <v>1</v>
      </c>
      <c r="E24" s="113">
        <f>+'3.5'!H53</f>
        <v>343727</v>
      </c>
      <c r="F24" s="113">
        <f t="shared" si="7"/>
        <v>343727</v>
      </c>
      <c r="H24" s="115"/>
      <c r="I24" s="117"/>
      <c r="J24" s="117"/>
      <c r="K24" s="117"/>
      <c r="L24" s="117"/>
      <c r="M24" s="117"/>
      <c r="N24" s="117"/>
      <c r="O24" s="117"/>
      <c r="P24" s="173"/>
    </row>
    <row r="25" spans="1:16" ht="21.75" customHeight="1">
      <c r="A25" s="112">
        <v>3.6</v>
      </c>
      <c r="B25" s="114" t="str">
        <f>+'3.6'!A7</f>
        <v>SUMINISTRO E INSTALACION DE PUERTA Y DIVISION EN ALUMINIO, INCLUYE MANO DE OBRA Y ELEMENTOS</v>
      </c>
      <c r="C25" s="112" t="str">
        <f>+C20</f>
        <v>M2</v>
      </c>
      <c r="D25" s="135">
        <v>8.8000000000000007</v>
      </c>
      <c r="E25" s="113">
        <f>+'3.6'!H53</f>
        <v>751644</v>
      </c>
      <c r="F25" s="113">
        <f t="shared" si="7"/>
        <v>6614467.2000000002</v>
      </c>
      <c r="H25" s="115"/>
      <c r="I25" s="117"/>
      <c r="J25" s="117"/>
      <c r="K25" s="117"/>
      <c r="L25" s="117"/>
      <c r="M25" s="117"/>
      <c r="N25" s="117"/>
      <c r="O25" s="117"/>
      <c r="P25" s="173"/>
    </row>
    <row r="26" spans="1:16">
      <c r="A26" s="174">
        <v>4</v>
      </c>
      <c r="B26" s="174" t="s">
        <v>483</v>
      </c>
      <c r="C26" s="174"/>
      <c r="D26" s="175"/>
      <c r="E26" s="174"/>
      <c r="F26" s="174"/>
      <c r="H26" s="115"/>
      <c r="I26" s="117"/>
      <c r="J26" s="117"/>
      <c r="K26" s="117"/>
      <c r="L26" s="117"/>
      <c r="M26" s="117"/>
      <c r="N26" s="117"/>
      <c r="O26" s="117"/>
      <c r="P26" s="173"/>
    </row>
    <row r="27" spans="1:16">
      <c r="A27" s="112" t="s">
        <v>413</v>
      </c>
      <c r="B27" s="114" t="str">
        <f>+ANALISIS68</f>
        <v>IMPERMEABILIZACION CANALES MANTO ASFALTICO Y FOIL ALUMINIO</v>
      </c>
      <c r="C27" s="112" t="str">
        <f>+'4.1'!F7</f>
        <v>M2</v>
      </c>
      <c r="D27" s="135">
        <f>+'Cant.Canal'!C16</f>
        <v>86</v>
      </c>
      <c r="E27" s="255">
        <f>+'4.1'!H53</f>
        <v>71936</v>
      </c>
      <c r="F27" s="113">
        <f t="shared" ref="F27" si="8">E27*D27</f>
        <v>6186496</v>
      </c>
      <c r="H27" s="115"/>
      <c r="I27" s="117"/>
      <c r="J27" s="117"/>
      <c r="K27" s="117"/>
      <c r="L27" s="117"/>
      <c r="M27" s="117"/>
      <c r="N27" s="117"/>
      <c r="O27" s="117"/>
      <c r="P27" s="173"/>
    </row>
    <row r="28" spans="1:16">
      <c r="H28" s="115"/>
      <c r="I28" s="117"/>
      <c r="J28" s="117"/>
      <c r="K28" s="117"/>
      <c r="L28" s="117"/>
      <c r="M28" s="117"/>
      <c r="N28" s="117"/>
      <c r="O28" s="117"/>
      <c r="P28" s="173"/>
    </row>
    <row r="29" spans="1:16" hidden="1">
      <c r="A29" s="112"/>
      <c r="B29" s="114"/>
      <c r="C29" s="112"/>
      <c r="D29" s="135"/>
      <c r="E29" s="113"/>
      <c r="F29" s="113"/>
      <c r="H29" s="115"/>
      <c r="I29" s="117"/>
      <c r="J29" s="117"/>
      <c r="K29" s="117"/>
      <c r="L29" s="117"/>
      <c r="M29" s="117"/>
      <c r="N29" s="117"/>
      <c r="O29" s="117"/>
      <c r="P29" s="173"/>
    </row>
    <row r="30" spans="1:16" hidden="1">
      <c r="A30" s="112"/>
      <c r="B30" s="114"/>
      <c r="C30" s="112"/>
      <c r="D30" s="135"/>
      <c r="E30" s="113"/>
      <c r="F30" s="113"/>
      <c r="H30" s="115"/>
      <c r="I30" s="117"/>
      <c r="J30" s="117"/>
      <c r="K30" s="117"/>
      <c r="L30" s="117"/>
      <c r="M30" s="117"/>
      <c r="N30" s="117"/>
      <c r="O30" s="117"/>
      <c r="P30" s="173"/>
    </row>
    <row r="31" spans="1:16" hidden="1">
      <c r="A31" s="112"/>
      <c r="B31" s="114"/>
      <c r="C31" s="112"/>
      <c r="D31" s="135"/>
      <c r="E31" s="113"/>
      <c r="F31" s="113"/>
      <c r="H31" s="115"/>
      <c r="I31" s="117"/>
      <c r="J31" s="117"/>
      <c r="K31" s="117"/>
      <c r="L31" s="117"/>
      <c r="M31" s="117"/>
      <c r="N31" s="117"/>
      <c r="O31" s="117"/>
      <c r="P31" s="173"/>
    </row>
    <row r="32" spans="1:16" hidden="1">
      <c r="A32" s="112"/>
      <c r="B32" s="114"/>
      <c r="C32" s="112"/>
      <c r="D32" s="135"/>
      <c r="E32" s="113"/>
      <c r="F32" s="113"/>
      <c r="H32" s="124"/>
      <c r="I32" s="118"/>
      <c r="J32" s="118"/>
      <c r="K32" s="118"/>
      <c r="L32" s="118"/>
      <c r="M32" s="116"/>
      <c r="N32" s="116"/>
      <c r="O32" s="118"/>
      <c r="P32" s="243"/>
    </row>
    <row r="33" spans="1:17">
      <c r="A33" s="187"/>
      <c r="B33" s="202" t="s">
        <v>183</v>
      </c>
      <c r="C33" s="195"/>
      <c r="D33" s="196"/>
      <c r="E33" s="203"/>
      <c r="F33" s="189">
        <f>SUM(F9:F32)</f>
        <v>81216592.480000004</v>
      </c>
      <c r="H33" s="124"/>
      <c r="I33" s="118"/>
      <c r="J33" s="118"/>
      <c r="K33" s="118"/>
      <c r="L33" s="118"/>
      <c r="M33" s="116"/>
      <c r="N33" s="116"/>
      <c r="O33" s="118"/>
      <c r="P33" s="243"/>
      <c r="Q33" s="244"/>
    </row>
    <row r="34" spans="1:17">
      <c r="A34" s="176"/>
      <c r="B34" s="258"/>
      <c r="C34" s="190"/>
      <c r="D34" s="191"/>
      <c r="E34" s="259"/>
      <c r="F34" s="193"/>
      <c r="H34" s="165"/>
      <c r="I34" s="166"/>
      <c r="J34" s="166"/>
      <c r="K34" s="166"/>
      <c r="L34" s="166"/>
      <c r="M34" s="167"/>
      <c r="N34" s="167"/>
      <c r="O34" s="166"/>
      <c r="P34" s="243"/>
      <c r="Q34" s="244"/>
    </row>
    <row r="35" spans="1:17">
      <c r="A35" s="276" t="s">
        <v>422</v>
      </c>
      <c r="B35" s="276"/>
      <c r="C35" s="276"/>
      <c r="D35" s="277"/>
      <c r="E35" s="276"/>
      <c r="F35" s="276"/>
      <c r="H35" s="165"/>
      <c r="I35" s="166"/>
      <c r="J35" s="166"/>
      <c r="K35" s="166"/>
      <c r="L35" s="166"/>
      <c r="M35" s="167"/>
      <c r="N35" s="167"/>
      <c r="O35" s="166"/>
      <c r="P35" s="243"/>
      <c r="Q35" s="244"/>
    </row>
    <row r="36" spans="1:17">
      <c r="H36" s="165"/>
      <c r="I36" s="166"/>
      <c r="J36" s="166"/>
      <c r="K36" s="166"/>
      <c r="L36" s="166"/>
      <c r="M36" s="167"/>
      <c r="N36" s="167"/>
      <c r="O36" s="166"/>
      <c r="P36" s="243"/>
      <c r="Q36" s="244"/>
    </row>
    <row r="37" spans="1:17">
      <c r="F37" s="280" t="s">
        <v>423</v>
      </c>
      <c r="H37" s="165"/>
      <c r="I37" s="166"/>
      <c r="J37" s="166"/>
      <c r="K37" s="166"/>
      <c r="L37" s="166"/>
      <c r="M37" s="167"/>
      <c r="N37" s="167"/>
      <c r="O37" s="166"/>
      <c r="P37" s="243"/>
      <c r="Q37" s="244"/>
    </row>
    <row r="38" spans="1:17" ht="20.399999999999999">
      <c r="A38" s="278" t="s">
        <v>268</v>
      </c>
      <c r="B38" s="278" t="s">
        <v>269</v>
      </c>
      <c r="C38" s="278" t="s">
        <v>50</v>
      </c>
      <c r="D38" s="279" t="s">
        <v>38</v>
      </c>
      <c r="E38" s="278" t="s">
        <v>294</v>
      </c>
      <c r="F38" s="278" t="s">
        <v>301</v>
      </c>
      <c r="H38" s="165"/>
      <c r="I38" s="166"/>
      <c r="J38" s="166"/>
      <c r="K38" s="166"/>
      <c r="L38" s="166"/>
      <c r="M38" s="167"/>
      <c r="N38" s="167"/>
      <c r="O38" s="166"/>
      <c r="P38" s="243"/>
      <c r="Q38" s="244"/>
    </row>
    <row r="39" spans="1:17">
      <c r="A39" s="281"/>
      <c r="B39" s="281" t="s">
        <v>421</v>
      </c>
      <c r="C39" s="281"/>
      <c r="D39" s="282"/>
      <c r="E39" s="281"/>
      <c r="F39" s="281"/>
      <c r="H39" s="165"/>
      <c r="I39" s="166"/>
      <c r="J39" s="166"/>
      <c r="K39" s="166"/>
      <c r="L39" s="166"/>
      <c r="M39" s="167"/>
      <c r="N39" s="167"/>
      <c r="O39" s="166"/>
      <c r="P39" s="243"/>
      <c r="Q39" s="244"/>
    </row>
    <row r="40" spans="1:17">
      <c r="A40" s="281">
        <v>5</v>
      </c>
      <c r="B40" s="281" t="s">
        <v>440</v>
      </c>
      <c r="C40" s="281"/>
      <c r="D40" s="282"/>
      <c r="E40" s="281"/>
      <c r="F40" s="281"/>
      <c r="H40" s="165"/>
      <c r="I40" s="166"/>
      <c r="J40" s="166"/>
      <c r="K40" s="166"/>
      <c r="L40" s="166"/>
      <c r="M40" s="167"/>
      <c r="N40" s="167"/>
      <c r="O40" s="166"/>
      <c r="P40" s="243"/>
      <c r="Q40" s="244"/>
    </row>
    <row r="41" spans="1:17">
      <c r="A41" s="112">
        <v>5.0999999999999996</v>
      </c>
      <c r="B41" s="114" t="s">
        <v>439</v>
      </c>
      <c r="C41" s="112" t="s">
        <v>50</v>
      </c>
      <c r="D41" s="254">
        <f>+D43</f>
        <v>60</v>
      </c>
      <c r="E41" s="255">
        <f>+'5.1-11.1'!H53</f>
        <v>17550</v>
      </c>
      <c r="F41" s="113">
        <f t="shared" ref="F41" si="9">E41*D41</f>
        <v>1053000</v>
      </c>
      <c r="H41" s="165"/>
      <c r="I41" s="166"/>
      <c r="J41" s="166"/>
      <c r="K41" s="166"/>
      <c r="L41" s="166"/>
      <c r="M41" s="167"/>
      <c r="N41" s="167"/>
      <c r="O41" s="166"/>
      <c r="P41" s="243"/>
      <c r="Q41" s="244"/>
    </row>
    <row r="42" spans="1:17">
      <c r="A42" s="281">
        <v>6</v>
      </c>
      <c r="B42" s="281" t="s">
        <v>441</v>
      </c>
      <c r="C42" s="281"/>
      <c r="D42" s="282"/>
      <c r="E42" s="281"/>
      <c r="F42" s="281"/>
      <c r="H42" s="165"/>
      <c r="I42" s="166"/>
      <c r="J42" s="166"/>
      <c r="K42" s="166"/>
      <c r="L42" s="166"/>
      <c r="M42" s="167"/>
      <c r="N42" s="167"/>
      <c r="O42" s="166"/>
      <c r="P42" s="243"/>
      <c r="Q42" s="244"/>
    </row>
    <row r="43" spans="1:17">
      <c r="A43" s="112">
        <v>6.1</v>
      </c>
      <c r="B43" s="114" t="str">
        <f>+ANALISIS102</f>
        <v>SUMINISTRO E INSTALACION LAMAPRAS 60X60 , 40 INCLUYE MARCOS</v>
      </c>
      <c r="C43" s="112" t="str">
        <f>+'6.1-8.2-12.1'!F7</f>
        <v>UND</v>
      </c>
      <c r="D43" s="636">
        <v>60</v>
      </c>
      <c r="E43" s="296">
        <f>+'6.1-8.2-12.1'!H53</f>
        <v>220647</v>
      </c>
      <c r="F43" s="113">
        <f t="shared" ref="F43:F51" si="10">E43*D43</f>
        <v>13238820</v>
      </c>
      <c r="H43" s="165"/>
      <c r="I43" s="166"/>
      <c r="J43" s="166"/>
      <c r="K43" s="166"/>
      <c r="L43" s="166"/>
      <c r="M43" s="167"/>
      <c r="N43" s="167"/>
      <c r="O43" s="166"/>
      <c r="P43" s="243"/>
      <c r="Q43" s="244"/>
    </row>
    <row r="44" spans="1:17" ht="20.399999999999999">
      <c r="A44" s="112">
        <v>6.2</v>
      </c>
      <c r="B44" s="114" t="str">
        <f>+'6.2'!ANALISIS102</f>
        <v>SUMINISTRO E INSTALACION DE CABLE UTP CAT 6A TENDIDO Y CERTIFICADO</v>
      </c>
      <c r="C44" s="112" t="s">
        <v>55</v>
      </c>
      <c r="D44" s="297">
        <v>915</v>
      </c>
      <c r="E44" s="296">
        <f>+'6.2'!H53</f>
        <v>10499</v>
      </c>
      <c r="F44" s="113">
        <f t="shared" si="10"/>
        <v>9606585</v>
      </c>
      <c r="H44" s="165"/>
      <c r="I44" s="166"/>
      <c r="J44" s="166"/>
      <c r="K44" s="166"/>
      <c r="L44" s="166"/>
      <c r="M44" s="167"/>
      <c r="N44" s="167"/>
      <c r="O44" s="166"/>
      <c r="P44" s="243"/>
      <c r="Q44" s="244"/>
    </row>
    <row r="45" spans="1:17" ht="20.399999999999999">
      <c r="A45" s="112">
        <v>6.3</v>
      </c>
      <c r="B45" s="114" t="str">
        <f>+'6.3'!ANALISIS102</f>
        <v>SUMINISTRO, TRANSPORTE E INSTALACIÓN DE CANALETA PLASTICA (12 X 5) CM CON DIVISIÓN</v>
      </c>
      <c r="C45" s="112" t="str">
        <f>+C44</f>
        <v>ML</v>
      </c>
      <c r="D45" s="297">
        <v>70</v>
      </c>
      <c r="E45" s="296">
        <f>+'6.3'!H53</f>
        <v>111671</v>
      </c>
      <c r="F45" s="113">
        <f t="shared" si="10"/>
        <v>7816970</v>
      </c>
      <c r="H45" s="165"/>
      <c r="I45" s="166"/>
      <c r="J45" s="166"/>
      <c r="K45" s="166"/>
      <c r="L45" s="166"/>
      <c r="M45" s="167"/>
      <c r="N45" s="167"/>
      <c r="O45" s="166"/>
      <c r="P45" s="243"/>
      <c r="Q45" s="244"/>
    </row>
    <row r="46" spans="1:17" ht="20.399999999999999">
      <c r="A46" s="112">
        <v>6.4</v>
      </c>
      <c r="B46" s="114" t="str">
        <f>+'6.4-9.2'!ANALISIS102</f>
        <v>SALIDA + TOMACORRIENTE DOBLE MONOFASICA - INCLUYE CAJA, TUBERIA</v>
      </c>
      <c r="C46" s="112" t="s">
        <v>50</v>
      </c>
      <c r="D46" s="297">
        <v>76</v>
      </c>
      <c r="E46" s="296">
        <f>+'6.4-9.2'!H53</f>
        <v>166653</v>
      </c>
      <c r="F46" s="113">
        <f t="shared" si="10"/>
        <v>12665628</v>
      </c>
      <c r="H46" s="165"/>
      <c r="I46" s="166"/>
      <c r="J46" s="166"/>
      <c r="K46" s="166"/>
      <c r="L46" s="166"/>
      <c r="M46" s="167"/>
      <c r="N46" s="167"/>
      <c r="O46" s="166"/>
      <c r="P46" s="243"/>
      <c r="Q46" s="244"/>
    </row>
    <row r="47" spans="1:17" ht="20.399999999999999">
      <c r="A47" s="112">
        <v>6.5</v>
      </c>
      <c r="B47" s="114" t="str">
        <f>+'6.5-9.3'!ANALISIS102</f>
        <v>TOMACORRIENTE DOBLE  POLO A TIERRA REGULADA COLOR NARANJA EN CANALETA</v>
      </c>
      <c r="C47" s="112" t="s">
        <v>50</v>
      </c>
      <c r="D47" s="297">
        <v>40</v>
      </c>
      <c r="E47" s="296">
        <f>+'6.5-9.3'!H53</f>
        <v>126439</v>
      </c>
      <c r="F47" s="113">
        <f t="shared" si="10"/>
        <v>5057560</v>
      </c>
      <c r="H47" s="165"/>
      <c r="I47" s="166"/>
      <c r="J47" s="166"/>
      <c r="K47" s="166"/>
      <c r="L47" s="166"/>
      <c r="M47" s="167"/>
      <c r="N47" s="167"/>
      <c r="O47" s="166"/>
      <c r="P47" s="243"/>
      <c r="Q47" s="244"/>
    </row>
    <row r="48" spans="1:17" ht="20.399999999999999">
      <c r="A48" s="112">
        <v>6.6</v>
      </c>
      <c r="B48" s="114" t="str">
        <f>+'6.6'!ANALISIS102</f>
        <v>SUMINISTRO E INSTALACIÓN DE SALIDA LÓGICA PARA VOZ Y DATOS SENCILLO CATEGORIA 6A</v>
      </c>
      <c r="C48" s="112" t="s">
        <v>50</v>
      </c>
      <c r="D48" s="297">
        <v>40</v>
      </c>
      <c r="E48" s="296">
        <f>+'6.6'!H53</f>
        <v>123046</v>
      </c>
      <c r="F48" s="113">
        <f t="shared" si="10"/>
        <v>4921840</v>
      </c>
      <c r="H48" s="165"/>
      <c r="I48" s="166"/>
      <c r="J48" s="166"/>
      <c r="K48" s="166"/>
      <c r="L48" s="166"/>
      <c r="M48" s="167"/>
      <c r="N48" s="167"/>
      <c r="O48" s="166"/>
      <c r="P48" s="243"/>
      <c r="Q48" s="244"/>
    </row>
    <row r="49" spans="1:17">
      <c r="A49" s="112">
        <v>6.7</v>
      </c>
      <c r="B49" s="294" t="str">
        <f>+'6.7'!ANALISIS102</f>
        <v>CABLEADO 2#12 PE HF LS TC POR TUBERÍA, CANALETA O BANDEJA</v>
      </c>
      <c r="C49" s="112" t="s">
        <v>55</v>
      </c>
      <c r="D49" s="297">
        <v>600</v>
      </c>
      <c r="E49" s="296">
        <f>+'6.7'!H53</f>
        <v>12225</v>
      </c>
      <c r="F49" s="113">
        <f t="shared" si="10"/>
        <v>7335000</v>
      </c>
      <c r="H49" s="165"/>
      <c r="I49" s="166"/>
      <c r="J49" s="166"/>
      <c r="K49" s="166"/>
      <c r="L49" s="166"/>
      <c r="M49" s="167"/>
      <c r="N49" s="167"/>
      <c r="O49" s="166"/>
      <c r="P49" s="243"/>
      <c r="Q49" s="244"/>
    </row>
    <row r="50" spans="1:17" ht="20.399999999999999">
      <c r="A50" s="112">
        <v>6.8</v>
      </c>
      <c r="B50" s="114" t="str">
        <f>+'6.8'!ANALISIS102</f>
        <v>SWITCH 24 PUERTOS MARCA 3COM O EQUIVALENTE (SUMINISTRO E INSTALACIÓN) INCLUYE PATCH CORD</v>
      </c>
      <c r="C50" s="112" t="s">
        <v>50</v>
      </c>
      <c r="D50" s="135">
        <v>1</v>
      </c>
      <c r="E50" s="295">
        <f>+'6.8'!H53</f>
        <v>1971297</v>
      </c>
      <c r="F50" s="113">
        <f t="shared" si="10"/>
        <v>1971297</v>
      </c>
      <c r="H50" s="165"/>
      <c r="I50" s="166"/>
      <c r="J50" s="166"/>
      <c r="K50" s="166"/>
      <c r="L50" s="166"/>
      <c r="M50" s="167"/>
      <c r="N50" s="167"/>
      <c r="O50" s="166"/>
      <c r="P50" s="243"/>
      <c r="Q50" s="244"/>
    </row>
    <row r="51" spans="1:17" ht="19.5" customHeight="1">
      <c r="A51" s="112">
        <v>6.9</v>
      </c>
      <c r="B51" s="114" t="s">
        <v>880</v>
      </c>
      <c r="C51" s="112" t="s">
        <v>50</v>
      </c>
      <c r="D51" s="135">
        <v>1</v>
      </c>
      <c r="E51" s="295">
        <f>+'6.9'!H53</f>
        <v>90350</v>
      </c>
      <c r="F51" s="113">
        <f t="shared" si="10"/>
        <v>90350</v>
      </c>
      <c r="H51" s="165"/>
      <c r="I51" s="166"/>
      <c r="J51" s="166"/>
      <c r="K51" s="166"/>
      <c r="L51" s="166"/>
      <c r="M51" s="167"/>
      <c r="N51" s="167"/>
      <c r="O51" s="166"/>
      <c r="P51" s="243"/>
      <c r="Q51" s="244"/>
    </row>
    <row r="52" spans="1:17">
      <c r="A52" s="298"/>
      <c r="B52" s="299" t="s">
        <v>183</v>
      </c>
      <c r="C52" s="268"/>
      <c r="D52" s="269"/>
      <c r="E52" s="300"/>
      <c r="F52" s="271">
        <f>SUM(F41:F51)</f>
        <v>63757050</v>
      </c>
      <c r="H52" s="165"/>
      <c r="I52" s="166"/>
      <c r="J52" s="166"/>
      <c r="K52" s="166"/>
      <c r="L52" s="166"/>
      <c r="M52" s="167"/>
      <c r="N52" s="167"/>
      <c r="O52" s="166"/>
      <c r="P52" s="243"/>
      <c r="Q52" s="244"/>
    </row>
    <row r="53" spans="1:17">
      <c r="A53" s="301"/>
      <c r="B53" s="302"/>
      <c r="C53" s="264"/>
      <c r="D53" s="265"/>
      <c r="E53" s="303"/>
      <c r="F53" s="267"/>
      <c r="H53" s="165"/>
      <c r="I53" s="166"/>
      <c r="J53" s="166"/>
      <c r="K53" s="166"/>
      <c r="L53" s="166"/>
      <c r="M53" s="167"/>
      <c r="N53" s="167"/>
      <c r="O53" s="166"/>
      <c r="P53" s="243"/>
      <c r="Q53" s="244"/>
    </row>
    <row r="54" spans="1:17">
      <c r="A54" s="481" t="s">
        <v>883</v>
      </c>
      <c r="B54" s="481"/>
      <c r="C54" s="481"/>
      <c r="D54" s="482"/>
      <c r="E54" s="481"/>
      <c r="F54" s="481"/>
      <c r="H54" s="165"/>
      <c r="I54" s="166"/>
      <c r="J54" s="166"/>
      <c r="K54" s="166"/>
      <c r="L54" s="166"/>
      <c r="M54" s="167"/>
      <c r="N54" s="167"/>
      <c r="O54" s="166"/>
      <c r="P54" s="243"/>
      <c r="Q54" s="244"/>
    </row>
    <row r="55" spans="1:17">
      <c r="H55" s="165"/>
      <c r="I55" s="166"/>
      <c r="J55" s="166"/>
      <c r="K55" s="166"/>
      <c r="L55" s="166"/>
      <c r="M55" s="167"/>
      <c r="N55" s="167"/>
      <c r="O55" s="166"/>
      <c r="P55" s="243"/>
      <c r="Q55" s="244"/>
    </row>
    <row r="56" spans="1:17">
      <c r="F56" s="483" t="s">
        <v>423</v>
      </c>
      <c r="H56" s="165"/>
      <c r="I56" s="166"/>
      <c r="J56" s="166"/>
      <c r="K56" s="166"/>
      <c r="L56" s="166"/>
      <c r="M56" s="167"/>
      <c r="N56" s="167"/>
      <c r="O56" s="166"/>
      <c r="P56" s="243"/>
      <c r="Q56" s="244"/>
    </row>
    <row r="57" spans="1:17" ht="20.399999999999999">
      <c r="A57" s="484" t="s">
        <v>268</v>
      </c>
      <c r="B57" s="484" t="s">
        <v>269</v>
      </c>
      <c r="C57" s="484" t="s">
        <v>50</v>
      </c>
      <c r="D57" s="485" t="s">
        <v>38</v>
      </c>
      <c r="E57" s="484" t="s">
        <v>294</v>
      </c>
      <c r="F57" s="484" t="s">
        <v>301</v>
      </c>
      <c r="H57" s="165"/>
      <c r="I57" s="166"/>
      <c r="J57" s="166"/>
      <c r="K57" s="166"/>
      <c r="L57" s="166"/>
      <c r="M57" s="167"/>
      <c r="N57" s="167"/>
      <c r="O57" s="166"/>
      <c r="P57" s="243"/>
      <c r="Q57" s="244"/>
    </row>
    <row r="58" spans="1:17">
      <c r="A58" s="301"/>
      <c r="B58" s="484" t="s">
        <v>884</v>
      </c>
      <c r="C58" s="264"/>
      <c r="D58" s="265"/>
      <c r="E58" s="303"/>
      <c r="F58" s="267"/>
      <c r="H58" s="165"/>
      <c r="I58" s="166"/>
      <c r="J58" s="166"/>
      <c r="K58" s="166"/>
      <c r="L58" s="166"/>
      <c r="M58" s="167"/>
      <c r="N58" s="167"/>
      <c r="O58" s="166"/>
      <c r="P58" s="243"/>
      <c r="Q58" s="244"/>
    </row>
    <row r="59" spans="1:17">
      <c r="A59" s="484">
        <v>7</v>
      </c>
      <c r="B59" s="484" t="s">
        <v>885</v>
      </c>
      <c r="C59" s="264"/>
      <c r="D59" s="265"/>
      <c r="E59" s="303"/>
      <c r="F59" s="267"/>
      <c r="H59" s="165"/>
      <c r="I59" s="166"/>
      <c r="J59" s="166"/>
      <c r="K59" s="166"/>
      <c r="L59" s="166"/>
      <c r="M59" s="167"/>
      <c r="N59" s="167"/>
      <c r="O59" s="166"/>
      <c r="P59" s="243"/>
      <c r="Q59" s="244"/>
    </row>
    <row r="60" spans="1:17" ht="20.399999999999999">
      <c r="A60" s="112">
        <v>7.1</v>
      </c>
      <c r="B60" s="114" t="str">
        <f>+'7.1'!A7</f>
        <v>SUMINISTR E INSTALACION MURO SUPERBOARD 2mm e=9cm- DOBLE CARA</v>
      </c>
      <c r="C60" s="112" t="s">
        <v>86</v>
      </c>
      <c r="D60" s="135">
        <f>+'Cant.Resume'!N14</f>
        <v>17</v>
      </c>
      <c r="E60" s="295">
        <f>+'7.1'!H56</f>
        <v>123753</v>
      </c>
      <c r="F60" s="113">
        <f t="shared" ref="F60:F62" si="11">E60*D60</f>
        <v>2103801</v>
      </c>
      <c r="H60" s="165"/>
      <c r="I60" s="166"/>
      <c r="J60" s="166"/>
      <c r="K60" s="166"/>
      <c r="L60" s="166"/>
      <c r="M60" s="167"/>
      <c r="N60" s="167"/>
      <c r="O60" s="166"/>
      <c r="P60" s="243"/>
      <c r="Q60" s="244"/>
    </row>
    <row r="61" spans="1:17" ht="20.399999999999999">
      <c r="A61" s="112">
        <v>7.2</v>
      </c>
      <c r="B61" s="114" t="str">
        <f>+B15</f>
        <v>SUMINISTRO Y APLICACION PINTURA VINILICA TIPO I SOBRE MURO ,  (Incluye sumistro Pintura, lijado y pintura (3manos) sobre muro )</v>
      </c>
      <c r="C61" s="112" t="s">
        <v>86</v>
      </c>
      <c r="D61" s="135">
        <f>+'Cant.Resume'!B14</f>
        <v>19</v>
      </c>
      <c r="E61" s="295">
        <f>+E15</f>
        <v>22578</v>
      </c>
      <c r="F61" s="113">
        <f t="shared" si="11"/>
        <v>428982</v>
      </c>
      <c r="H61" s="165"/>
      <c r="I61" s="166"/>
      <c r="J61" s="166"/>
      <c r="K61" s="166"/>
      <c r="L61" s="166"/>
      <c r="M61" s="167"/>
      <c r="N61" s="167"/>
      <c r="O61" s="166"/>
      <c r="P61" s="243"/>
      <c r="Q61" s="244"/>
    </row>
    <row r="62" spans="1:17" ht="20.399999999999999">
      <c r="A62" s="112">
        <v>7.3</v>
      </c>
      <c r="B62" s="114" t="str">
        <f>+B16</f>
        <v>ESTUCO Y RESANE  SOBRE MUROS O PLACA (Incluye el suministro, y aplicación estuco mas lijado )</v>
      </c>
      <c r="C62" s="112" t="s">
        <v>86</v>
      </c>
      <c r="D62" s="135">
        <f>+'Cant.Resume'!D14</f>
        <v>10</v>
      </c>
      <c r="E62" s="295">
        <f>+E16</f>
        <v>16653</v>
      </c>
      <c r="F62" s="113">
        <f t="shared" si="11"/>
        <v>166530</v>
      </c>
      <c r="H62" s="165"/>
      <c r="I62" s="166"/>
      <c r="J62" s="166"/>
      <c r="K62" s="166"/>
      <c r="L62" s="166"/>
      <c r="M62" s="167"/>
      <c r="N62" s="167"/>
      <c r="O62" s="166"/>
      <c r="P62" s="243"/>
      <c r="Q62" s="244"/>
    </row>
    <row r="63" spans="1:17">
      <c r="A63" s="484">
        <v>8</v>
      </c>
      <c r="B63" s="484" t="s">
        <v>1214</v>
      </c>
      <c r="C63" s="264"/>
      <c r="D63" s="265"/>
      <c r="E63" s="303"/>
      <c r="F63" s="267"/>
      <c r="H63" s="165"/>
      <c r="I63" s="166"/>
      <c r="J63" s="166"/>
      <c r="K63" s="166"/>
      <c r="L63" s="166"/>
      <c r="M63" s="167"/>
      <c r="N63" s="167"/>
      <c r="O63" s="166"/>
      <c r="P63" s="243"/>
      <c r="Q63" s="244"/>
    </row>
    <row r="64" spans="1:17" ht="20.399999999999999">
      <c r="A64" s="112">
        <v>8.1</v>
      </c>
      <c r="B64" s="114" t="str">
        <f>+'8.1-3.4'!A7</f>
        <v>SUMINISTRO E INSTALACION PUERTA EN MADERA DE 2X1M (incluye marco metalicoy chapa)</v>
      </c>
      <c r="C64" s="112" t="str">
        <f>+'8.1-3.4'!F7</f>
        <v>UND</v>
      </c>
      <c r="D64" s="135">
        <v>1</v>
      </c>
      <c r="E64" s="295">
        <f>+'8.1-3.4'!H56</f>
        <v>530140</v>
      </c>
      <c r="F64" s="113">
        <f t="shared" ref="F64:F66" si="12">E64*D64</f>
        <v>530140</v>
      </c>
      <c r="H64" s="165"/>
      <c r="I64" s="166"/>
      <c r="J64" s="166"/>
      <c r="K64" s="166"/>
      <c r="L64" s="166"/>
      <c r="M64" s="167"/>
      <c r="N64" s="167"/>
      <c r="O64" s="166"/>
      <c r="P64" s="243"/>
      <c r="Q64" s="244"/>
    </row>
    <row r="65" spans="1:17">
      <c r="A65" s="112">
        <v>8.1999999999999993</v>
      </c>
      <c r="B65" s="486" t="str">
        <f>+B43</f>
        <v>SUMINISTRO E INSTALACION LAMAPRAS 60X60 , 40 INCLUYE MARCOS</v>
      </c>
      <c r="C65" s="112" t="s">
        <v>50</v>
      </c>
      <c r="D65" s="135">
        <v>2</v>
      </c>
      <c r="E65" s="295">
        <f>+E43</f>
        <v>220647</v>
      </c>
      <c r="F65" s="113">
        <f t="shared" si="12"/>
        <v>441294</v>
      </c>
      <c r="H65" s="165"/>
      <c r="I65" s="166"/>
      <c r="J65" s="166"/>
      <c r="K65" s="166"/>
      <c r="L65" s="166"/>
      <c r="M65" s="167"/>
      <c r="N65" s="167"/>
      <c r="O65" s="166"/>
      <c r="P65" s="243"/>
      <c r="Q65" s="244"/>
    </row>
    <row r="66" spans="1:17">
      <c r="A66" s="112">
        <v>8.3000000000000007</v>
      </c>
      <c r="B66" s="486" t="s">
        <v>886</v>
      </c>
      <c r="C66" s="112" t="s">
        <v>50</v>
      </c>
      <c r="D66" s="135">
        <v>1</v>
      </c>
      <c r="E66" s="295">
        <f>+'8.3'!H56</f>
        <v>130213</v>
      </c>
      <c r="F66" s="113">
        <f t="shared" si="12"/>
        <v>130213</v>
      </c>
      <c r="H66" s="165"/>
      <c r="I66" s="166"/>
      <c r="J66" s="166"/>
      <c r="K66" s="166"/>
      <c r="L66" s="166"/>
      <c r="M66" s="167"/>
      <c r="N66" s="167"/>
      <c r="O66" s="166"/>
      <c r="P66" s="243"/>
      <c r="Q66" s="244"/>
    </row>
    <row r="67" spans="1:17">
      <c r="A67" s="484">
        <v>9</v>
      </c>
      <c r="B67" s="484" t="s">
        <v>887</v>
      </c>
      <c r="C67" s="264"/>
      <c r="D67" s="265"/>
      <c r="E67" s="303"/>
      <c r="F67" s="267"/>
      <c r="H67" s="165"/>
      <c r="I67" s="166"/>
      <c r="J67" s="166"/>
      <c r="K67" s="166"/>
      <c r="L67" s="166"/>
      <c r="M67" s="167"/>
      <c r="N67" s="167"/>
      <c r="O67" s="166"/>
      <c r="P67" s="243"/>
      <c r="Q67" s="244"/>
    </row>
    <row r="68" spans="1:17">
      <c r="A68" s="112">
        <v>9.1</v>
      </c>
      <c r="B68" s="486" t="str">
        <f>+'9.1'!A7</f>
        <v>Traslado de redes eléctricas y  datos para acomodar a nueva distribución</v>
      </c>
      <c r="C68" s="112" t="s">
        <v>490</v>
      </c>
      <c r="D68" s="135">
        <v>1</v>
      </c>
      <c r="E68" s="295">
        <f>+'9.1'!H56</f>
        <v>2600000</v>
      </c>
      <c r="F68" s="113">
        <f t="shared" ref="F68:F70" si="13">E68*D68</f>
        <v>2600000</v>
      </c>
      <c r="H68" s="165"/>
      <c r="I68" s="166"/>
      <c r="J68" s="166"/>
      <c r="K68" s="166"/>
      <c r="L68" s="166"/>
      <c r="M68" s="167"/>
      <c r="N68" s="167"/>
      <c r="O68" s="166"/>
      <c r="P68" s="243"/>
      <c r="Q68" s="244"/>
    </row>
    <row r="69" spans="1:17" ht="20.399999999999999">
      <c r="A69" s="187">
        <v>9.1999999999999993</v>
      </c>
      <c r="B69" s="114" t="str">
        <f>+B46</f>
        <v>SALIDA + TOMACORRIENTE DOBLE MONOFASICA - INCLUYE CAJA, TUBERIA</v>
      </c>
      <c r="C69" s="112" t="s">
        <v>50</v>
      </c>
      <c r="D69" s="135">
        <v>1</v>
      </c>
      <c r="E69" s="295">
        <f>+E46</f>
        <v>166653</v>
      </c>
      <c r="F69" s="113">
        <f t="shared" si="13"/>
        <v>166653</v>
      </c>
      <c r="H69" s="165"/>
      <c r="I69" s="166"/>
      <c r="J69" s="166"/>
      <c r="K69" s="166"/>
      <c r="L69" s="166"/>
      <c r="M69" s="167"/>
      <c r="N69" s="167"/>
      <c r="O69" s="166"/>
      <c r="P69" s="243"/>
      <c r="Q69" s="244"/>
    </row>
    <row r="70" spans="1:17" ht="20.399999999999999">
      <c r="A70" s="187">
        <v>9.3000000000000007</v>
      </c>
      <c r="B70" s="114" t="str">
        <f>+B47</f>
        <v>TOMACORRIENTE DOBLE  POLO A TIERRA REGULADA COLOR NARANJA EN CANALETA</v>
      </c>
      <c r="C70" s="112" t="s">
        <v>50</v>
      </c>
      <c r="D70" s="135">
        <v>1</v>
      </c>
      <c r="E70" s="295">
        <f>+E47</f>
        <v>126439</v>
      </c>
      <c r="F70" s="113">
        <f t="shared" si="13"/>
        <v>126439</v>
      </c>
      <c r="H70" s="165"/>
      <c r="I70" s="166"/>
      <c r="J70" s="166"/>
      <c r="K70" s="166"/>
      <c r="L70" s="166"/>
      <c r="M70" s="167"/>
      <c r="N70" s="167"/>
      <c r="O70" s="166"/>
      <c r="P70" s="243"/>
      <c r="Q70" s="244"/>
    </row>
    <row r="71" spans="1:17">
      <c r="A71" s="298"/>
      <c r="B71" s="299" t="s">
        <v>183</v>
      </c>
      <c r="C71" s="268"/>
      <c r="D71" s="269"/>
      <c r="E71" s="300"/>
      <c r="F71" s="271">
        <f>SUM(F60:F70)</f>
        <v>6694052</v>
      </c>
      <c r="H71" s="165"/>
      <c r="I71" s="166"/>
      <c r="J71" s="166"/>
      <c r="K71" s="166"/>
      <c r="L71" s="166"/>
      <c r="M71" s="167"/>
      <c r="N71" s="167"/>
      <c r="O71" s="166"/>
      <c r="P71" s="243"/>
      <c r="Q71" s="244"/>
    </row>
    <row r="72" spans="1:17">
      <c r="A72" s="301"/>
      <c r="B72" s="302"/>
      <c r="C72" s="264"/>
      <c r="D72" s="265"/>
      <c r="E72" s="303"/>
      <c r="F72" s="267"/>
      <c r="H72" s="165"/>
      <c r="I72" s="166"/>
      <c r="J72" s="166"/>
      <c r="K72" s="166"/>
      <c r="L72" s="166"/>
      <c r="M72" s="167"/>
      <c r="N72" s="167"/>
      <c r="O72" s="166"/>
      <c r="P72" s="243"/>
      <c r="Q72" s="244"/>
    </row>
    <row r="73" spans="1:17">
      <c r="A73" s="501" t="s">
        <v>894</v>
      </c>
      <c r="B73" s="501"/>
      <c r="C73" s="501"/>
      <c r="D73" s="502"/>
      <c r="E73" s="501"/>
      <c r="F73" s="501"/>
      <c r="H73" s="165"/>
      <c r="I73" s="166"/>
      <c r="J73" s="166"/>
      <c r="K73" s="166"/>
      <c r="L73" s="166"/>
      <c r="M73" s="167"/>
      <c r="N73" s="167"/>
      <c r="O73" s="166"/>
      <c r="P73" s="243"/>
      <c r="Q73" s="244"/>
    </row>
    <row r="74" spans="1:17">
      <c r="A74" s="496"/>
      <c r="B74" s="497"/>
      <c r="C74" s="498"/>
      <c r="D74" s="499"/>
      <c r="E74" s="500"/>
      <c r="F74" s="500"/>
      <c r="H74" s="165"/>
      <c r="I74" s="166"/>
      <c r="J74" s="166"/>
      <c r="K74" s="166"/>
      <c r="L74" s="166"/>
      <c r="M74" s="167"/>
      <c r="N74" s="167"/>
      <c r="O74" s="166"/>
      <c r="P74" s="243"/>
      <c r="Q74" s="244"/>
    </row>
    <row r="75" spans="1:17">
      <c r="F75" s="505" t="s">
        <v>423</v>
      </c>
      <c r="H75" s="165"/>
      <c r="I75" s="166"/>
      <c r="J75" s="166"/>
      <c r="K75" s="166"/>
      <c r="L75" s="166"/>
      <c r="M75" s="167"/>
      <c r="N75" s="167"/>
      <c r="O75" s="166"/>
      <c r="P75" s="243"/>
      <c r="Q75" s="244"/>
    </row>
    <row r="76" spans="1:17" ht="20.399999999999999">
      <c r="A76" s="503" t="s">
        <v>268</v>
      </c>
      <c r="B76" s="503" t="s">
        <v>269</v>
      </c>
      <c r="C76" s="503" t="s">
        <v>50</v>
      </c>
      <c r="D76" s="504" t="s">
        <v>38</v>
      </c>
      <c r="E76" s="503" t="s">
        <v>294</v>
      </c>
      <c r="F76" s="503" t="s">
        <v>301</v>
      </c>
      <c r="H76" s="165"/>
      <c r="I76" s="166"/>
      <c r="J76" s="166"/>
      <c r="K76" s="166"/>
      <c r="L76" s="166"/>
      <c r="M76" s="167"/>
      <c r="N76" s="167"/>
      <c r="O76" s="166"/>
      <c r="P76" s="243"/>
      <c r="Q76" s="244"/>
    </row>
    <row r="77" spans="1:17" ht="20.399999999999999">
      <c r="A77" s="503"/>
      <c r="B77" s="503" t="s">
        <v>1228</v>
      </c>
      <c r="C77" s="503"/>
      <c r="D77" s="504"/>
      <c r="E77" s="503"/>
      <c r="F77" s="503"/>
      <c r="H77" s="165"/>
      <c r="I77" s="166"/>
      <c r="J77" s="166"/>
      <c r="K77" s="166"/>
      <c r="L77" s="166"/>
      <c r="M77" s="167"/>
      <c r="N77" s="167"/>
      <c r="O77" s="166"/>
      <c r="P77" s="243"/>
      <c r="Q77" s="244"/>
    </row>
    <row r="78" spans="1:17">
      <c r="A78" s="503">
        <v>10</v>
      </c>
      <c r="B78" s="503" t="s">
        <v>387</v>
      </c>
      <c r="C78" s="503"/>
      <c r="D78" s="504"/>
      <c r="E78" s="503"/>
      <c r="F78" s="503"/>
      <c r="H78" s="165"/>
      <c r="I78" s="166"/>
      <c r="J78" s="166"/>
      <c r="K78" s="166"/>
      <c r="L78" s="166"/>
      <c r="M78" s="167"/>
      <c r="N78" s="167"/>
      <c r="O78" s="166"/>
      <c r="P78" s="243"/>
      <c r="Q78" s="244"/>
    </row>
    <row r="79" spans="1:17" ht="20.399999999999999">
      <c r="A79" s="112">
        <v>10.1</v>
      </c>
      <c r="B79" s="114" t="str">
        <f>+ANALISIS66</f>
        <v>SUMINISTRO Y APLICACION PINTURA VINILICA TIPO I SOBRE MURO ,  (Incluye sumistro Pintura, lijado y pintura (3manos) sobre muro )</v>
      </c>
      <c r="C79" s="112" t="str">
        <f>+C15</f>
        <v>M2</v>
      </c>
      <c r="D79" s="135">
        <f>+'Cant.Resume'!B13</f>
        <v>200</v>
      </c>
      <c r="E79" s="255">
        <f>+E15</f>
        <v>22578</v>
      </c>
      <c r="F79" s="113">
        <f t="shared" ref="F79:F82" si="14">E79*D79</f>
        <v>4515600</v>
      </c>
      <c r="H79" s="165"/>
      <c r="I79" s="166"/>
      <c r="J79" s="166"/>
      <c r="K79" s="166"/>
      <c r="L79" s="166"/>
      <c r="M79" s="167"/>
      <c r="N79" s="167"/>
      <c r="O79" s="166"/>
      <c r="P79" s="243"/>
      <c r="Q79" s="244"/>
    </row>
    <row r="80" spans="1:17" ht="20.399999999999999">
      <c r="A80" s="112">
        <v>10.199999999999999</v>
      </c>
      <c r="B80" s="114" t="str">
        <f>+ANALISIS71</f>
        <v>ESTUCO Y RESANE  SOBRE MUROS O PLACA (Incluye el suministro, y aplicación estuco mas lijado )</v>
      </c>
      <c r="C80" s="112" t="str">
        <f t="shared" ref="C80:C82" si="15">+C16</f>
        <v>M2</v>
      </c>
      <c r="D80" s="135">
        <f>+'Cant.Resume'!D13</f>
        <v>120</v>
      </c>
      <c r="E80" s="255">
        <f t="shared" ref="E80:E82" si="16">+E16</f>
        <v>16653</v>
      </c>
      <c r="F80" s="113">
        <f t="shared" si="14"/>
        <v>1998360</v>
      </c>
      <c r="H80" s="165"/>
      <c r="I80" s="166"/>
      <c r="J80" s="166"/>
      <c r="K80" s="166"/>
      <c r="L80" s="166"/>
      <c r="M80" s="167"/>
      <c r="N80" s="167"/>
      <c r="O80" s="166"/>
      <c r="P80" s="243"/>
      <c r="Q80" s="244"/>
    </row>
    <row r="81" spans="1:18" ht="20.399999999999999">
      <c r="A81" s="112">
        <v>10.3</v>
      </c>
      <c r="B81" s="114" t="str">
        <f>+ANALISIS69</f>
        <v>SUMINISTRO Y APLICACION PINTURA GUARDAESCOBA (Incluye sumistro Pintura, lijado y pintura sobre muro)</v>
      </c>
      <c r="C81" s="112" t="str">
        <f t="shared" si="15"/>
        <v>ML</v>
      </c>
      <c r="D81" s="135">
        <f>+'Cant.Resume'!F13</f>
        <v>77</v>
      </c>
      <c r="E81" s="255">
        <f t="shared" si="16"/>
        <v>9634</v>
      </c>
      <c r="F81" s="113">
        <f t="shared" si="14"/>
        <v>741818</v>
      </c>
      <c r="H81" s="165"/>
      <c r="I81" s="166"/>
      <c r="J81" s="166"/>
      <c r="K81" s="166"/>
      <c r="L81" s="166"/>
      <c r="M81" s="167"/>
      <c r="N81" s="167"/>
      <c r="O81" s="166"/>
      <c r="P81" s="243"/>
      <c r="Q81" s="244"/>
    </row>
    <row r="82" spans="1:18" ht="20.399999999999999">
      <c r="A82" s="112">
        <v>10.4</v>
      </c>
      <c r="B82" s="114" t="str">
        <f>+ANALISIS70</f>
        <v>PINTURA TIPO I SOBRE PLACA   (Incluye sumistro, lijado y pintura sobre Placa o ciel raso)</v>
      </c>
      <c r="C82" s="112" t="str">
        <f t="shared" si="15"/>
        <v>M2</v>
      </c>
      <c r="D82" s="135">
        <f>+'Cant.Resume'!H13</f>
        <v>97</v>
      </c>
      <c r="E82" s="255">
        <f t="shared" si="16"/>
        <v>24182</v>
      </c>
      <c r="F82" s="113">
        <f t="shared" si="14"/>
        <v>2345654</v>
      </c>
      <c r="H82" s="165"/>
      <c r="I82" s="166"/>
      <c r="J82" s="166"/>
      <c r="K82" s="166"/>
      <c r="L82" s="166"/>
      <c r="M82" s="167"/>
      <c r="N82" s="167"/>
      <c r="O82" s="166"/>
      <c r="P82" s="243"/>
      <c r="Q82" s="244"/>
    </row>
    <row r="83" spans="1:18">
      <c r="A83" s="301"/>
      <c r="B83" s="302"/>
      <c r="C83" s="264"/>
      <c r="D83" s="265"/>
      <c r="E83" s="303"/>
      <c r="F83" s="267"/>
      <c r="H83" s="165"/>
      <c r="I83" s="166"/>
      <c r="J83" s="166"/>
      <c r="K83" s="166"/>
      <c r="L83" s="166"/>
      <c r="M83" s="167"/>
      <c r="N83" s="167"/>
      <c r="O83" s="166"/>
      <c r="P83" s="243"/>
      <c r="Q83" s="244"/>
    </row>
    <row r="84" spans="1:18">
      <c r="A84" s="503">
        <v>11</v>
      </c>
      <c r="B84" s="503" t="s">
        <v>440</v>
      </c>
      <c r="C84" s="503"/>
      <c r="D84" s="504"/>
      <c r="E84" s="503"/>
      <c r="F84" s="503"/>
      <c r="H84" s="165"/>
      <c r="I84" s="166"/>
      <c r="J84" s="166"/>
      <c r="K84" s="166"/>
      <c r="L84" s="166"/>
      <c r="M84" s="167"/>
      <c r="N84" s="167"/>
      <c r="O84" s="166"/>
      <c r="P84" s="243"/>
      <c r="Q84" s="244"/>
    </row>
    <row r="85" spans="1:18">
      <c r="A85" s="112">
        <v>11.1</v>
      </c>
      <c r="B85" s="114" t="s">
        <v>439</v>
      </c>
      <c r="C85" s="112" t="s">
        <v>50</v>
      </c>
      <c r="D85" s="635">
        <v>22</v>
      </c>
      <c r="E85" s="255">
        <f>+E41</f>
        <v>17550</v>
      </c>
      <c r="F85" s="113">
        <f t="shared" ref="F85" si="17">E85*D85</f>
        <v>386100</v>
      </c>
      <c r="H85" s="165"/>
      <c r="I85" s="166"/>
      <c r="J85" s="166"/>
      <c r="K85" s="166"/>
      <c r="L85" s="166"/>
      <c r="M85" s="167"/>
      <c r="N85" s="167"/>
      <c r="O85" s="166"/>
      <c r="P85" s="243"/>
      <c r="Q85" s="244"/>
    </row>
    <row r="86" spans="1:18">
      <c r="A86" s="503">
        <v>12</v>
      </c>
      <c r="B86" s="503" t="s">
        <v>441</v>
      </c>
      <c r="C86" s="503"/>
      <c r="D86" s="504"/>
      <c r="E86" s="503"/>
      <c r="F86" s="503"/>
      <c r="H86" s="165"/>
      <c r="I86" s="166"/>
      <c r="J86" s="166"/>
      <c r="K86" s="166"/>
      <c r="L86" s="166"/>
      <c r="M86" s="167"/>
      <c r="N86" s="167"/>
      <c r="O86" s="166"/>
      <c r="P86" s="243"/>
      <c r="Q86" s="244"/>
    </row>
    <row r="87" spans="1:18">
      <c r="A87" s="112">
        <v>12.1</v>
      </c>
      <c r="B87" s="114" t="str">
        <f>+ANALISIS102</f>
        <v>SUMINISTRO E INSTALACION LAMAPRAS 60X60 , 40 INCLUYE MARCOS</v>
      </c>
      <c r="C87" s="112" t="str">
        <f>+C43</f>
        <v>UND</v>
      </c>
      <c r="D87" s="636">
        <f>+D85</f>
        <v>22</v>
      </c>
      <c r="E87" s="296">
        <f>+E43</f>
        <v>220647</v>
      </c>
      <c r="F87" s="113">
        <f t="shared" ref="F87:F88" si="18">E87*D87</f>
        <v>4854234</v>
      </c>
      <c r="H87" s="165"/>
      <c r="I87" s="166"/>
      <c r="J87" s="166"/>
      <c r="K87" s="166"/>
      <c r="L87" s="166"/>
      <c r="M87" s="167"/>
      <c r="N87" s="167"/>
      <c r="O87" s="166"/>
      <c r="P87" s="243"/>
      <c r="Q87" s="244"/>
    </row>
    <row r="88" spans="1:18" ht="21" customHeight="1">
      <c r="A88" s="112">
        <v>12.2</v>
      </c>
      <c r="B88" s="294" t="s">
        <v>492</v>
      </c>
      <c r="C88" s="112" t="s">
        <v>55</v>
      </c>
      <c r="D88" s="297">
        <v>250</v>
      </c>
      <c r="E88" s="572">
        <f>+'12.2'!H56</f>
        <v>12103</v>
      </c>
      <c r="F88" s="113">
        <f t="shared" si="18"/>
        <v>3025750</v>
      </c>
      <c r="H88" s="165"/>
      <c r="I88" s="166"/>
      <c r="J88" s="166"/>
      <c r="K88" s="166"/>
      <c r="L88" s="166"/>
      <c r="M88" s="167"/>
      <c r="N88" s="167"/>
      <c r="O88" s="166"/>
      <c r="P88" s="243"/>
      <c r="Q88" s="244"/>
    </row>
    <row r="89" spans="1:18">
      <c r="A89" s="298"/>
      <c r="B89" s="299" t="s">
        <v>183</v>
      </c>
      <c r="C89" s="268"/>
      <c r="D89" s="269"/>
      <c r="E89" s="300"/>
      <c r="F89" s="271">
        <f>SUM(F78:F88)</f>
        <v>17867516</v>
      </c>
      <c r="H89" s="165"/>
      <c r="I89" s="166"/>
      <c r="J89" s="166"/>
      <c r="K89" s="166"/>
      <c r="L89" s="166"/>
      <c r="M89" s="167"/>
      <c r="N89" s="167"/>
      <c r="O89" s="166"/>
      <c r="P89" s="243"/>
      <c r="Q89" s="244"/>
    </row>
    <row r="90" spans="1:18">
      <c r="A90" s="301"/>
      <c r="B90" s="302"/>
      <c r="C90" s="264"/>
      <c r="D90" s="265"/>
      <c r="E90" s="303"/>
      <c r="F90" s="267"/>
      <c r="H90" s="165"/>
      <c r="I90" s="166"/>
      <c r="J90" s="166"/>
      <c r="K90" s="166"/>
      <c r="L90" s="166"/>
      <c r="M90" s="167"/>
      <c r="N90" s="167"/>
      <c r="O90" s="166"/>
      <c r="P90" s="243"/>
      <c r="Q90" s="244"/>
    </row>
    <row r="91" spans="1:18">
      <c r="A91" s="301"/>
      <c r="B91" s="260" t="s">
        <v>1102</v>
      </c>
      <c r="C91" s="261"/>
      <c r="D91" s="262"/>
      <c r="E91" s="263"/>
      <c r="F91" s="267">
        <f>+F52+F33+F71+F89</f>
        <v>169535210.48000002</v>
      </c>
      <c r="H91" s="165"/>
      <c r="I91" s="166"/>
      <c r="J91" s="166"/>
      <c r="K91" s="166"/>
      <c r="L91" s="166"/>
      <c r="M91" s="167"/>
      <c r="N91" s="167"/>
      <c r="O91" s="166"/>
      <c r="P91" s="243"/>
      <c r="Q91" s="645">
        <f>+F91/(1+30%)</f>
        <v>130411700.36923078</v>
      </c>
      <c r="R91" s="646"/>
    </row>
    <row r="92" spans="1:18">
      <c r="A92" s="301"/>
      <c r="B92" s="260" t="s">
        <v>264</v>
      </c>
      <c r="C92" s="264" t="s">
        <v>189</v>
      </c>
      <c r="D92" s="265"/>
      <c r="E92" s="266">
        <v>0.22</v>
      </c>
      <c r="F92" s="267" t="s">
        <v>270</v>
      </c>
      <c r="H92" s="165"/>
      <c r="I92" s="166"/>
      <c r="J92" s="166"/>
      <c r="K92" s="166"/>
      <c r="L92" s="166"/>
      <c r="M92" s="167"/>
      <c r="N92" s="167"/>
      <c r="O92" s="166"/>
      <c r="P92" s="243"/>
      <c r="Q92" s="647">
        <f>E92*Q91</f>
        <v>28690574.081230771</v>
      </c>
      <c r="R92" s="646"/>
    </row>
    <row r="93" spans="1:18">
      <c r="A93" s="301"/>
      <c r="B93" s="260" t="s">
        <v>265</v>
      </c>
      <c r="C93" s="264" t="s">
        <v>189</v>
      </c>
      <c r="D93" s="265"/>
      <c r="E93" s="266">
        <v>0.03</v>
      </c>
      <c r="F93" s="267" t="s">
        <v>272</v>
      </c>
      <c r="H93" s="165"/>
      <c r="I93" s="166"/>
      <c r="J93" s="166"/>
      <c r="K93" s="166"/>
      <c r="L93" s="166"/>
      <c r="M93" s="167"/>
      <c r="N93" s="167"/>
      <c r="O93" s="166"/>
      <c r="P93" s="243"/>
      <c r="Q93" s="647">
        <f>E93*Q91</f>
        <v>3912351.011076923</v>
      </c>
      <c r="R93" s="646"/>
    </row>
    <row r="94" spans="1:18">
      <c r="A94" s="301"/>
      <c r="B94" s="260" t="s">
        <v>266</v>
      </c>
      <c r="C94" s="264" t="s">
        <v>189</v>
      </c>
      <c r="D94" s="265"/>
      <c r="E94" s="266">
        <v>0.05</v>
      </c>
      <c r="F94" s="267" t="s">
        <v>273</v>
      </c>
      <c r="H94" s="165"/>
      <c r="I94" s="166"/>
      <c r="J94" s="166"/>
      <c r="K94" s="166"/>
      <c r="L94" s="166"/>
      <c r="M94" s="167"/>
      <c r="N94" s="167"/>
      <c r="O94" s="166"/>
      <c r="P94" s="243"/>
      <c r="Q94" s="647">
        <f>E94*Q91</f>
        <v>6520585.0184615394</v>
      </c>
      <c r="R94" s="646"/>
    </row>
    <row r="95" spans="1:18">
      <c r="A95" s="301"/>
      <c r="B95" s="260" t="s">
        <v>918</v>
      </c>
      <c r="C95" s="264" t="s">
        <v>189</v>
      </c>
      <c r="D95" s="265"/>
      <c r="E95" s="266">
        <v>0.19</v>
      </c>
      <c r="F95" s="267" t="s">
        <v>1091</v>
      </c>
      <c r="H95" s="165"/>
      <c r="I95" s="182"/>
      <c r="J95" s="182"/>
      <c r="K95" s="182"/>
      <c r="L95" s="182"/>
      <c r="M95" s="183"/>
      <c r="N95" s="183"/>
      <c r="O95" s="182"/>
      <c r="P95" s="243"/>
      <c r="Q95" s="647">
        <f>E95*Q94</f>
        <v>1238911.1535076925</v>
      </c>
      <c r="R95" s="646"/>
    </row>
    <row r="96" spans="1:18">
      <c r="A96" s="298"/>
      <c r="B96" s="305" t="s">
        <v>74</v>
      </c>
      <c r="C96" s="268"/>
      <c r="D96" s="269"/>
      <c r="E96" s="270"/>
      <c r="F96" s="304">
        <f>F91+Q95</f>
        <v>170774121.6335077</v>
      </c>
      <c r="H96" s="165"/>
      <c r="I96" s="182"/>
      <c r="J96" s="182"/>
      <c r="K96" s="182"/>
      <c r="L96" s="182"/>
      <c r="M96" s="183"/>
      <c r="N96" s="183"/>
      <c r="O96" s="182"/>
      <c r="P96" s="243"/>
      <c r="Q96" s="646"/>
      <c r="R96" s="645">
        <v>170377252</v>
      </c>
    </row>
    <row r="97" spans="1:19">
      <c r="A97" s="93"/>
      <c r="B97" s="184"/>
      <c r="C97" s="93"/>
      <c r="D97" s="185"/>
      <c r="E97" s="186"/>
      <c r="F97" s="186"/>
      <c r="H97" s="165"/>
      <c r="I97" s="182"/>
      <c r="J97" s="182"/>
      <c r="K97" s="182"/>
      <c r="L97" s="182"/>
      <c r="M97" s="183"/>
      <c r="N97" s="183"/>
      <c r="O97" s="182"/>
      <c r="P97" s="243"/>
      <c r="Q97" s="646"/>
      <c r="R97" s="648"/>
    </row>
    <row r="98" spans="1:19" hidden="1">
      <c r="A98" s="176"/>
      <c r="B98" s="177"/>
      <c r="C98" s="178"/>
      <c r="D98" s="179"/>
      <c r="E98" s="180"/>
      <c r="F98" s="181"/>
      <c r="H98" s="165"/>
      <c r="I98" s="166"/>
      <c r="J98" s="166"/>
      <c r="K98" s="166"/>
      <c r="L98" s="166"/>
      <c r="M98" s="167"/>
      <c r="N98" s="167"/>
      <c r="O98" s="166"/>
      <c r="P98" s="243"/>
    </row>
    <row r="99" spans="1:19" hidden="1">
      <c r="A99" s="245"/>
      <c r="B99" s="126" t="s">
        <v>184</v>
      </c>
      <c r="C99" s="126"/>
      <c r="D99" s="137"/>
      <c r="E99" s="126"/>
      <c r="F99" s="127">
        <f>SUM(F15:F92)</f>
        <v>485225510.44000006</v>
      </c>
      <c r="I99" s="122" t="e">
        <f>SUM(I15:I33)</f>
        <v>#REF!</v>
      </c>
      <c r="J99" s="122" t="e">
        <f>SUM(J15:J33)</f>
        <v>#REF!</v>
      </c>
      <c r="K99" s="122" t="e">
        <f>SUM(K15:K33)</f>
        <v>#REF!</v>
      </c>
      <c r="L99" s="122" t="e">
        <f>SUM(L15:L33)</f>
        <v>#REF!</v>
      </c>
      <c r="M99" s="122" t="e">
        <f>SUM(M15:M33)</f>
        <v>#REF!</v>
      </c>
      <c r="N99" s="122" t="e">
        <f>M99*30%</f>
        <v>#REF!</v>
      </c>
      <c r="O99" s="122" t="e">
        <f>SUM(O15:O33)</f>
        <v>#DIV/0!</v>
      </c>
    </row>
    <row r="100" spans="1:19" hidden="1">
      <c r="A100" s="246"/>
      <c r="B100" s="74" t="s">
        <v>81</v>
      </c>
      <c r="C100" s="128">
        <v>0.1</v>
      </c>
      <c r="D100" s="138"/>
      <c r="E100" s="74"/>
      <c r="F100" s="129">
        <f>ROUND(F99*C100,0)</f>
        <v>48522551</v>
      </c>
      <c r="H100" s="61" t="s">
        <v>83</v>
      </c>
      <c r="I100" s="122" t="e">
        <f t="shared" ref="I100:N100" si="19">I99/1000</f>
        <v>#REF!</v>
      </c>
      <c r="J100" s="122" t="e">
        <f t="shared" si="19"/>
        <v>#REF!</v>
      </c>
      <c r="K100" s="122" t="e">
        <f t="shared" si="19"/>
        <v>#REF!</v>
      </c>
      <c r="L100" s="122" t="e">
        <f t="shared" si="19"/>
        <v>#REF!</v>
      </c>
      <c r="M100" s="122" t="e">
        <f t="shared" si="19"/>
        <v>#REF!</v>
      </c>
      <c r="N100" s="122" t="e">
        <f t="shared" si="19"/>
        <v>#REF!</v>
      </c>
      <c r="O100" s="122"/>
    </row>
    <row r="101" spans="1:19" hidden="1">
      <c r="A101" s="247"/>
      <c r="B101" s="130" t="s">
        <v>82</v>
      </c>
      <c r="C101" s="130"/>
      <c r="D101" s="139"/>
      <c r="E101" s="130"/>
      <c r="F101" s="131">
        <f>F99</f>
        <v>485225510.44000006</v>
      </c>
    </row>
    <row r="102" spans="1:19" hidden="1"/>
    <row r="103" spans="1:19" hidden="1">
      <c r="D103" s="61"/>
    </row>
    <row r="104" spans="1:19" hidden="1">
      <c r="D104" s="61"/>
      <c r="F104" s="244" t="e">
        <f>F99-#REF!</f>
        <v>#REF!</v>
      </c>
    </row>
    <row r="105" spans="1:19" hidden="1">
      <c r="D105" s="61"/>
    </row>
    <row r="106" spans="1:19">
      <c r="S106" s="244"/>
    </row>
    <row r="107" spans="1:19">
      <c r="S107" s="244"/>
    </row>
    <row r="108" spans="1:19">
      <c r="F108" s="253"/>
    </row>
    <row r="109" spans="1:19">
      <c r="B109" s="61" t="s">
        <v>389</v>
      </c>
      <c r="F109" s="253"/>
    </row>
    <row r="110" spans="1:19">
      <c r="A110" s="248"/>
      <c r="B110" s="361"/>
      <c r="C110" s="359"/>
      <c r="D110" s="360"/>
      <c r="F110" s="253"/>
    </row>
    <row r="111" spans="1:19">
      <c r="A111" s="248"/>
      <c r="B111" s="359"/>
      <c r="C111" s="359"/>
      <c r="D111" s="360"/>
      <c r="F111" s="253"/>
    </row>
    <row r="112" spans="1:19">
      <c r="A112" s="248"/>
      <c r="B112" s="359" t="s">
        <v>898</v>
      </c>
      <c r="C112" s="359"/>
      <c r="D112" s="360"/>
    </row>
    <row r="114" spans="6:6">
      <c r="F114" s="476"/>
    </row>
    <row r="115" spans="6:6">
      <c r="F115" s="477"/>
    </row>
  </sheetData>
  <phoneticPr fontId="16" type="noConversion"/>
  <printOptions horizontalCentered="1"/>
  <pageMargins left="0.70866141732283472" right="0.70866141732283472" top="1.1417322834645669" bottom="0.74803149606299213" header="0.31496062992125984" footer="0.31496062992125984"/>
  <pageSetup scale="79" fitToHeight="2" orientation="portrait" r:id="rId1"/>
  <headerFooter>
    <oddHeader>&amp;CPaginas&amp;Pde&amp;N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CCA21-93E5-42D2-B79E-176C469EDDB2}">
  <sheetPr>
    <tabColor theme="4" tint="-0.249977111117893"/>
  </sheetPr>
  <dimension ref="B1:K52"/>
  <sheetViews>
    <sheetView view="pageBreakPreview" zoomScale="98" zoomScaleNormal="112" zoomScaleSheetLayoutView="98" workbookViewId="0">
      <selection activeCell="H8" sqref="H8"/>
    </sheetView>
  </sheetViews>
  <sheetFormatPr baseColWidth="10" defaultColWidth="12.5546875" defaultRowHeight="13.2"/>
  <cols>
    <col min="1" max="1" width="5.6640625" style="312" customWidth="1"/>
    <col min="2" max="2" width="32.44140625" style="354" customWidth="1"/>
    <col min="3" max="3" width="13.44140625" style="355" customWidth="1"/>
    <col min="4" max="4" width="9.109375" style="356" customWidth="1"/>
    <col min="5" max="5" width="15.6640625" style="357" customWidth="1"/>
    <col min="6" max="6" width="22.88671875" style="357" customWidth="1"/>
    <col min="7" max="7" width="11.6640625" style="358" customWidth="1"/>
    <col min="8" max="9" width="20" style="312" customWidth="1"/>
    <col min="10" max="10" width="17.88671875" style="312" customWidth="1"/>
    <col min="11" max="11" width="17" style="312" customWidth="1"/>
    <col min="12" max="16384" width="12.5546875" style="312"/>
  </cols>
  <sheetData>
    <row r="1" spans="2:10" s="311" customFormat="1">
      <c r="B1" s="306"/>
      <c r="C1" s="307"/>
      <c r="D1" s="308"/>
      <c r="E1" s="309"/>
      <c r="F1" s="309"/>
      <c r="G1" s="310"/>
    </row>
    <row r="2" spans="2:10" s="311" customFormat="1" ht="13.8" thickBot="1">
      <c r="B2" s="306"/>
      <c r="C2" s="307"/>
      <c r="D2" s="308"/>
      <c r="E2" s="309"/>
      <c r="F2" s="309"/>
      <c r="G2" s="310"/>
    </row>
    <row r="3" spans="2:10" ht="21.6" customHeight="1">
      <c r="B3" s="1023" t="s">
        <v>493</v>
      </c>
      <c r="C3" s="1024"/>
      <c r="D3" s="1024"/>
      <c r="E3" s="1024"/>
      <c r="F3" s="1024"/>
      <c r="G3" s="1025"/>
      <c r="H3" s="1026"/>
    </row>
    <row r="4" spans="2:10" ht="21.6" customHeight="1">
      <c r="B4" s="1029" t="s">
        <v>494</v>
      </c>
      <c r="C4" s="1030"/>
      <c r="D4" s="1030"/>
      <c r="E4" s="1030"/>
      <c r="F4" s="1030"/>
      <c r="G4" s="1031"/>
      <c r="H4" s="1027"/>
    </row>
    <row r="5" spans="2:10" ht="21.6" customHeight="1" thickBot="1">
      <c r="B5" s="1029" t="s">
        <v>362</v>
      </c>
      <c r="C5" s="1030"/>
      <c r="D5" s="1030"/>
      <c r="E5" s="1030"/>
      <c r="F5" s="1030"/>
      <c r="G5" s="1031"/>
      <c r="H5" s="1027"/>
    </row>
    <row r="6" spans="2:10" ht="36.75" customHeight="1" thickBot="1">
      <c r="B6" s="1032" t="str">
        <f>+PPTO!A2</f>
        <v>MANTENIMIENTO DE LAS INSTALACIONES DEL EDIFICIO Y OTRAS DEPENDENCIA DEL MUNICIPAL DE LA ALCALDIA DE NEIVA</v>
      </c>
      <c r="C6" s="1033"/>
      <c r="D6" s="1033"/>
      <c r="E6" s="1033"/>
      <c r="F6" s="1033"/>
      <c r="G6" s="1034"/>
      <c r="H6" s="1027"/>
    </row>
    <row r="7" spans="2:10" ht="21.6" customHeight="1" thickBot="1">
      <c r="B7" s="1035" t="s">
        <v>495</v>
      </c>
      <c r="C7" s="1036"/>
      <c r="D7" s="1036"/>
      <c r="E7" s="1036"/>
      <c r="F7" s="1036"/>
      <c r="G7" s="1037"/>
      <c r="H7" s="1028"/>
    </row>
    <row r="8" spans="2:10" ht="14.4">
      <c r="B8" s="1038" t="s">
        <v>496</v>
      </c>
      <c r="C8" s="1039"/>
      <c r="D8" s="1039"/>
      <c r="E8" s="1039"/>
      <c r="F8" s="1039"/>
      <c r="G8" s="1039"/>
      <c r="H8" s="313">
        <f>+PPTO!F91</f>
        <v>169535210.48000002</v>
      </c>
      <c r="J8" s="314"/>
    </row>
    <row r="9" spans="2:10">
      <c r="B9" s="1013" t="s">
        <v>497</v>
      </c>
      <c r="C9" s="1014"/>
      <c r="D9" s="1014"/>
      <c r="E9" s="1014"/>
      <c r="F9" s="1014"/>
      <c r="G9" s="1014"/>
      <c r="H9" s="1015"/>
    </row>
    <row r="10" spans="2:10" ht="33.75" customHeight="1">
      <c r="B10" s="315" t="s">
        <v>498</v>
      </c>
      <c r="C10" s="316" t="s">
        <v>499</v>
      </c>
      <c r="D10" s="316" t="s">
        <v>10</v>
      </c>
      <c r="E10" s="317" t="s">
        <v>500</v>
      </c>
      <c r="F10" s="317" t="s">
        <v>501</v>
      </c>
      <c r="G10" s="316" t="s">
        <v>502</v>
      </c>
      <c r="H10" s="318" t="s">
        <v>503</v>
      </c>
    </row>
    <row r="11" spans="2:10">
      <c r="B11" s="319" t="s">
        <v>504</v>
      </c>
      <c r="C11" s="320">
        <v>1</v>
      </c>
      <c r="D11" s="321">
        <v>1</v>
      </c>
      <c r="E11" s="322">
        <v>3600000</v>
      </c>
      <c r="F11" s="323">
        <f>+FP!F55</f>
        <v>1.67</v>
      </c>
      <c r="G11" s="324">
        <v>1</v>
      </c>
      <c r="H11" s="325">
        <f t="shared" ref="H11" si="0">ROUND(C11*D11*E11*F11*G11,0)</f>
        <v>6012000</v>
      </c>
    </row>
    <row r="12" spans="2:10">
      <c r="B12" s="1010" t="s">
        <v>505</v>
      </c>
      <c r="C12" s="1011"/>
      <c r="D12" s="1011"/>
      <c r="E12" s="1011"/>
      <c r="F12" s="1011"/>
      <c r="G12" s="1040"/>
      <c r="H12" s="326">
        <f>SUM(H11:H11)</f>
        <v>6012000</v>
      </c>
    </row>
    <row r="13" spans="2:10" ht="26.4">
      <c r="B13" s="315" t="s">
        <v>506</v>
      </c>
      <c r="C13" s="316" t="s">
        <v>499</v>
      </c>
      <c r="D13" s="327" t="s">
        <v>10</v>
      </c>
      <c r="E13" s="317" t="s">
        <v>500</v>
      </c>
      <c r="F13" s="317" t="s">
        <v>501</v>
      </c>
      <c r="G13" s="316" t="s">
        <v>502</v>
      </c>
      <c r="H13" s="318" t="s">
        <v>503</v>
      </c>
    </row>
    <row r="14" spans="2:10" ht="26.4">
      <c r="B14" s="319" t="s">
        <v>507</v>
      </c>
      <c r="C14" s="320">
        <v>1</v>
      </c>
      <c r="D14" s="321">
        <v>1</v>
      </c>
      <c r="E14" s="322">
        <v>2100000</v>
      </c>
      <c r="F14" s="323">
        <f>+F11</f>
        <v>1.67</v>
      </c>
      <c r="G14" s="324">
        <f>+G11</f>
        <v>1</v>
      </c>
      <c r="H14" s="325">
        <f t="shared" ref="H14:H17" si="1">ROUND(C14*D14*E14*F14*G14,0)</f>
        <v>3507000</v>
      </c>
    </row>
    <row r="15" spans="2:10">
      <c r="B15" s="1010" t="s">
        <v>508</v>
      </c>
      <c r="C15" s="1011"/>
      <c r="D15" s="1011"/>
      <c r="E15" s="1011"/>
      <c r="F15" s="1011"/>
      <c r="G15" s="1040"/>
      <c r="H15" s="328">
        <f>SUM(H14)</f>
        <v>3507000</v>
      </c>
    </row>
    <row r="16" spans="2:10" ht="31.5" customHeight="1">
      <c r="B16" s="315" t="s">
        <v>509</v>
      </c>
      <c r="C16" s="316" t="s">
        <v>499</v>
      </c>
      <c r="D16" s="327" t="s">
        <v>10</v>
      </c>
      <c r="E16" s="317" t="s">
        <v>500</v>
      </c>
      <c r="F16" s="317" t="s">
        <v>501</v>
      </c>
      <c r="G16" s="316" t="s">
        <v>502</v>
      </c>
      <c r="H16" s="318" t="s">
        <v>503</v>
      </c>
    </row>
    <row r="17" spans="2:8">
      <c r="B17" s="319" t="s">
        <v>510</v>
      </c>
      <c r="C17" s="320">
        <v>0.2</v>
      </c>
      <c r="D17" s="321">
        <v>1</v>
      </c>
      <c r="E17" s="322">
        <v>1800000</v>
      </c>
      <c r="F17" s="323">
        <f>+F14</f>
        <v>1.67</v>
      </c>
      <c r="G17" s="324">
        <v>1</v>
      </c>
      <c r="H17" s="325">
        <f t="shared" si="1"/>
        <v>601200</v>
      </c>
    </row>
    <row r="18" spans="2:8">
      <c r="B18" s="1041" t="s">
        <v>511</v>
      </c>
      <c r="C18" s="1018"/>
      <c r="D18" s="1018"/>
      <c r="E18" s="1018"/>
      <c r="F18" s="1018"/>
      <c r="G18" s="1018"/>
      <c r="H18" s="328">
        <f>SUM(H17:H17)</f>
        <v>601200</v>
      </c>
    </row>
    <row r="19" spans="2:8">
      <c r="B19" s="1020" t="s">
        <v>512</v>
      </c>
      <c r="C19" s="1021"/>
      <c r="D19" s="1021"/>
      <c r="E19" s="1021"/>
      <c r="F19" s="1021"/>
      <c r="G19" s="1022"/>
      <c r="H19" s="330">
        <f>H18+H15+H12</f>
        <v>10120200</v>
      </c>
    </row>
    <row r="20" spans="2:8">
      <c r="B20" s="1010"/>
      <c r="C20" s="1011"/>
      <c r="D20" s="1011"/>
      <c r="E20" s="1011"/>
      <c r="F20" s="1011"/>
      <c r="G20" s="1011"/>
      <c r="H20" s="1012"/>
    </row>
    <row r="21" spans="2:8">
      <c r="B21" s="1013" t="s">
        <v>513</v>
      </c>
      <c r="C21" s="1014"/>
      <c r="D21" s="1014"/>
      <c r="E21" s="1014"/>
      <c r="F21" s="1014"/>
      <c r="G21" s="1014"/>
      <c r="H21" s="1015"/>
    </row>
    <row r="22" spans="2:8" ht="24.75" customHeight="1">
      <c r="B22" s="329" t="s">
        <v>514</v>
      </c>
      <c r="C22" s="316" t="s">
        <v>515</v>
      </c>
      <c r="D22" s="1016" t="s">
        <v>516</v>
      </c>
      <c r="E22" s="1017"/>
      <c r="F22" s="316" t="s">
        <v>517</v>
      </c>
      <c r="G22" s="1018" t="s">
        <v>518</v>
      </c>
      <c r="H22" s="1019"/>
    </row>
    <row r="23" spans="2:8">
      <c r="B23" s="319" t="s">
        <v>519</v>
      </c>
      <c r="C23" s="331" t="s">
        <v>520</v>
      </c>
      <c r="D23" s="967">
        <v>210000</v>
      </c>
      <c r="E23" s="967"/>
      <c r="F23" s="332">
        <f>+G17</f>
        <v>1</v>
      </c>
      <c r="G23" s="968">
        <f t="shared" ref="G23:G25" si="2">D23*F23</f>
        <v>210000</v>
      </c>
      <c r="H23" s="969"/>
    </row>
    <row r="24" spans="2:8">
      <c r="B24" s="333" t="s">
        <v>882</v>
      </c>
      <c r="C24" s="334" t="s">
        <v>520</v>
      </c>
      <c r="D24" s="967">
        <v>500297.60000000551</v>
      </c>
      <c r="E24" s="967"/>
      <c r="F24" s="332">
        <f>+F23</f>
        <v>1</v>
      </c>
      <c r="G24" s="968">
        <f t="shared" ref="G24" si="3">D24*F24</f>
        <v>500297.60000000551</v>
      </c>
      <c r="H24" s="969"/>
    </row>
    <row r="25" spans="2:8">
      <c r="B25" s="333" t="s">
        <v>521</v>
      </c>
      <c r="C25" s="334" t="s">
        <v>520</v>
      </c>
      <c r="D25" s="967">
        <v>215000</v>
      </c>
      <c r="E25" s="967"/>
      <c r="F25" s="332">
        <f>+F23</f>
        <v>1</v>
      </c>
      <c r="G25" s="968">
        <f t="shared" si="2"/>
        <v>215000</v>
      </c>
      <c r="H25" s="969"/>
    </row>
    <row r="26" spans="2:8">
      <c r="B26" s="1005" t="s">
        <v>522</v>
      </c>
      <c r="C26" s="1006"/>
      <c r="D26" s="1007"/>
      <c r="E26" s="1007"/>
      <c r="F26" s="1006"/>
      <c r="G26" s="1008">
        <f>SUM(G23:H25)</f>
        <v>925297.60000000545</v>
      </c>
      <c r="H26" s="1009"/>
    </row>
    <row r="27" spans="2:8">
      <c r="B27" s="1010"/>
      <c r="C27" s="1011"/>
      <c r="D27" s="1011"/>
      <c r="E27" s="1011"/>
      <c r="F27" s="1011"/>
      <c r="G27" s="1011"/>
      <c r="H27" s="1012"/>
    </row>
    <row r="28" spans="2:8">
      <c r="B28" s="988" t="s">
        <v>523</v>
      </c>
      <c r="C28" s="989"/>
      <c r="D28" s="989"/>
      <c r="E28" s="989"/>
      <c r="F28" s="989"/>
      <c r="G28" s="989"/>
      <c r="H28" s="990"/>
    </row>
    <row r="29" spans="2:8">
      <c r="B29" s="335" t="s">
        <v>310</v>
      </c>
      <c r="C29" s="336" t="s">
        <v>50</v>
      </c>
      <c r="D29" s="991" t="s">
        <v>524</v>
      </c>
      <c r="E29" s="992"/>
      <c r="F29" s="336" t="s">
        <v>38</v>
      </c>
      <c r="G29" s="991" t="s">
        <v>525</v>
      </c>
      <c r="H29" s="993"/>
    </row>
    <row r="30" spans="2:8">
      <c r="B30" s="337" t="s">
        <v>526</v>
      </c>
      <c r="C30" s="338" t="s">
        <v>189</v>
      </c>
      <c r="D30" s="1003">
        <f>D31</f>
        <v>169535210.48000002</v>
      </c>
      <c r="E30" s="1004"/>
      <c r="F30" s="339">
        <v>0.06</v>
      </c>
      <c r="G30" s="996">
        <f>ROUND(F30*D30,0)</f>
        <v>10172113</v>
      </c>
      <c r="H30" s="997"/>
    </row>
    <row r="31" spans="2:8">
      <c r="B31" s="337" t="s">
        <v>527</v>
      </c>
      <c r="C31" s="338" t="s">
        <v>189</v>
      </c>
      <c r="D31" s="1003">
        <f>H8</f>
        <v>169535210.48000002</v>
      </c>
      <c r="E31" s="1004"/>
      <c r="F31" s="339">
        <v>3.8287605279751703E-2</v>
      </c>
      <c r="G31" s="996">
        <f>ROUND(F31*D31,0)</f>
        <v>6491097</v>
      </c>
      <c r="H31" s="997"/>
    </row>
    <row r="32" spans="2:8">
      <c r="B32" s="983" t="s">
        <v>528</v>
      </c>
      <c r="C32" s="984"/>
      <c r="D32" s="984"/>
      <c r="E32" s="984"/>
      <c r="F32" s="985"/>
      <c r="G32" s="986">
        <f>SUM(G30:H31)</f>
        <v>16663210</v>
      </c>
      <c r="H32" s="987"/>
    </row>
    <row r="33" spans="2:11">
      <c r="B33" s="340"/>
      <c r="C33" s="341"/>
      <c r="D33" s="341"/>
      <c r="E33" s="342"/>
      <c r="F33" s="342"/>
      <c r="G33" s="343"/>
      <c r="H33" s="344"/>
    </row>
    <row r="34" spans="2:11">
      <c r="B34" s="988" t="s">
        <v>529</v>
      </c>
      <c r="C34" s="989"/>
      <c r="D34" s="989"/>
      <c r="E34" s="989"/>
      <c r="F34" s="989"/>
      <c r="G34" s="989"/>
      <c r="H34" s="990"/>
    </row>
    <row r="35" spans="2:11">
      <c r="B35" s="335" t="s">
        <v>310</v>
      </c>
      <c r="C35" s="336" t="s">
        <v>50</v>
      </c>
      <c r="D35" s="991" t="s">
        <v>524</v>
      </c>
      <c r="E35" s="992"/>
      <c r="F35" s="336" t="s">
        <v>38</v>
      </c>
      <c r="G35" s="991" t="s">
        <v>525</v>
      </c>
      <c r="H35" s="993"/>
    </row>
    <row r="36" spans="2:11">
      <c r="B36" s="337" t="s">
        <v>530</v>
      </c>
      <c r="C36" s="338" t="s">
        <v>189</v>
      </c>
      <c r="D36" s="994">
        <f>H8</f>
        <v>169535210.48000002</v>
      </c>
      <c r="E36" s="995"/>
      <c r="F36" s="345">
        <v>0.01</v>
      </c>
      <c r="G36" s="996">
        <f>ROUND(F36*D36,0)</f>
        <v>1695352</v>
      </c>
      <c r="H36" s="997"/>
    </row>
    <row r="37" spans="2:11">
      <c r="B37" s="983" t="s">
        <v>528</v>
      </c>
      <c r="C37" s="984"/>
      <c r="D37" s="984"/>
      <c r="E37" s="984"/>
      <c r="F37" s="985"/>
      <c r="G37" s="986">
        <f>SUM(G36:H36)</f>
        <v>1695352</v>
      </c>
      <c r="H37" s="987"/>
    </row>
    <row r="38" spans="2:11">
      <c r="B38" s="340"/>
      <c r="C38" s="341"/>
      <c r="D38" s="341"/>
      <c r="E38" s="342"/>
      <c r="F38" s="342"/>
      <c r="G38" s="343"/>
      <c r="H38" s="344"/>
    </row>
    <row r="39" spans="2:11">
      <c r="B39" s="998" t="s">
        <v>531</v>
      </c>
      <c r="C39" s="999"/>
      <c r="D39" s="999"/>
      <c r="E39" s="999"/>
      <c r="F39" s="999"/>
      <c r="G39" s="999"/>
      <c r="H39" s="1000"/>
    </row>
    <row r="40" spans="2:11">
      <c r="B40" s="1001" t="s">
        <v>310</v>
      </c>
      <c r="C40" s="1002"/>
      <c r="D40" s="1002"/>
      <c r="E40" s="991" t="s">
        <v>15</v>
      </c>
      <c r="F40" s="992"/>
      <c r="G40" s="336" t="s">
        <v>189</v>
      </c>
      <c r="H40" s="346" t="s">
        <v>525</v>
      </c>
    </row>
    <row r="41" spans="2:11">
      <c r="B41" s="981" t="s">
        <v>532</v>
      </c>
      <c r="C41" s="982"/>
      <c r="D41" s="982"/>
      <c r="E41" s="975">
        <f>H8</f>
        <v>169535210.48000002</v>
      </c>
      <c r="F41" s="976">
        <v>1801151265</v>
      </c>
      <c r="G41" s="478">
        <f>(H19+G26+G32+G37)/H8</f>
        <v>0.17343924909019881</v>
      </c>
      <c r="H41" s="479">
        <f>E41*G41</f>
        <v>29404059.600000009</v>
      </c>
      <c r="I41" s="347" t="str">
        <f>+PPTO!F92</f>
        <v>A</v>
      </c>
      <c r="J41" s="348" t="e">
        <f>+I41-H41</f>
        <v>#VALUE!</v>
      </c>
      <c r="K41" s="349"/>
    </row>
    <row r="42" spans="2:11">
      <c r="B42" s="973" t="s">
        <v>533</v>
      </c>
      <c r="C42" s="974"/>
      <c r="D42" s="974"/>
      <c r="E42" s="975">
        <f>E41</f>
        <v>169535210.48000002</v>
      </c>
      <c r="F42" s="976">
        <v>1801151265</v>
      </c>
      <c r="G42" s="478">
        <v>0.03</v>
      </c>
      <c r="H42" s="480">
        <f>ROUND(E42*G42,)</f>
        <v>5086056</v>
      </c>
      <c r="I42" s="347" t="str">
        <f>+PPTO!F93</f>
        <v>I</v>
      </c>
      <c r="K42" s="349"/>
    </row>
    <row r="43" spans="2:11">
      <c r="B43" s="973" t="s">
        <v>534</v>
      </c>
      <c r="C43" s="974"/>
      <c r="D43" s="974"/>
      <c r="E43" s="975">
        <f>E42</f>
        <v>169535210.48000002</v>
      </c>
      <c r="F43" s="976">
        <v>1801151265</v>
      </c>
      <c r="G43" s="478">
        <v>0.05</v>
      </c>
      <c r="H43" s="480">
        <f>ROUND(E43*G43,)</f>
        <v>8476761</v>
      </c>
      <c r="I43" s="347" t="str">
        <f>+PPTO!F94</f>
        <v>U</v>
      </c>
      <c r="K43" s="349"/>
    </row>
    <row r="44" spans="2:11" ht="15" customHeight="1" thickBot="1">
      <c r="B44" s="977" t="s">
        <v>535</v>
      </c>
      <c r="C44" s="978"/>
      <c r="D44" s="978"/>
      <c r="E44" s="978"/>
      <c r="F44" s="979"/>
      <c r="G44" s="350">
        <f>SUM(G41:G43)</f>
        <v>0.25343924909019883</v>
      </c>
      <c r="H44" s="351">
        <f>SUM(H41:H43)</f>
        <v>42966876.600000009</v>
      </c>
      <c r="I44" s="352"/>
      <c r="K44" s="353"/>
    </row>
    <row r="45" spans="2:11">
      <c r="I45" s="352"/>
    </row>
    <row r="46" spans="2:11">
      <c r="I46" s="352"/>
    </row>
    <row r="47" spans="2:11">
      <c r="I47" s="352"/>
    </row>
    <row r="48" spans="2:11">
      <c r="C48" s="972"/>
      <c r="D48" s="972"/>
      <c r="E48" s="972"/>
    </row>
    <row r="49" spans="3:5">
      <c r="C49" s="980">
        <f>+PPTO!B110</f>
        <v>0</v>
      </c>
      <c r="D49" s="980"/>
      <c r="E49" s="980"/>
    </row>
    <row r="50" spans="3:5" ht="12.75" customHeight="1">
      <c r="C50" s="970">
        <f>+PPTO!B111</f>
        <v>0</v>
      </c>
      <c r="D50" s="970"/>
      <c r="E50" s="970"/>
    </row>
    <row r="51" spans="3:5" ht="12.75" customHeight="1">
      <c r="C51" s="970" t="str">
        <f>+PPTO!B112</f>
        <v xml:space="preserve">MP </v>
      </c>
      <c r="D51" s="970"/>
      <c r="E51" s="970"/>
    </row>
    <row r="52" spans="3:5">
      <c r="C52" s="971"/>
      <c r="D52" s="971"/>
      <c r="E52" s="971"/>
    </row>
  </sheetData>
  <mergeCells count="56">
    <mergeCell ref="B19:G19"/>
    <mergeCell ref="B3:G3"/>
    <mergeCell ref="H3:H7"/>
    <mergeCell ref="B4:G4"/>
    <mergeCell ref="B5:G5"/>
    <mergeCell ref="B6:G6"/>
    <mergeCell ref="B7:G7"/>
    <mergeCell ref="B8:G8"/>
    <mergeCell ref="B9:H9"/>
    <mergeCell ref="B12:G12"/>
    <mergeCell ref="B15:G15"/>
    <mergeCell ref="B18:G18"/>
    <mergeCell ref="B20:H20"/>
    <mergeCell ref="B21:H21"/>
    <mergeCell ref="D22:E22"/>
    <mergeCell ref="G22:H22"/>
    <mergeCell ref="D23:E23"/>
    <mergeCell ref="G23:H23"/>
    <mergeCell ref="B26:F26"/>
    <mergeCell ref="G26:H26"/>
    <mergeCell ref="B27:H27"/>
    <mergeCell ref="B28:H28"/>
    <mergeCell ref="D25:E25"/>
    <mergeCell ref="G25:H25"/>
    <mergeCell ref="D29:E29"/>
    <mergeCell ref="G29:H29"/>
    <mergeCell ref="D30:E30"/>
    <mergeCell ref="G30:H30"/>
    <mergeCell ref="D31:E31"/>
    <mergeCell ref="G31:H31"/>
    <mergeCell ref="B37:F37"/>
    <mergeCell ref="G37:H37"/>
    <mergeCell ref="B39:H39"/>
    <mergeCell ref="B40:D40"/>
    <mergeCell ref="E40:F40"/>
    <mergeCell ref="B34:H34"/>
    <mergeCell ref="D35:E35"/>
    <mergeCell ref="G35:H35"/>
    <mergeCell ref="D36:E36"/>
    <mergeCell ref="G36:H36"/>
    <mergeCell ref="D24:E24"/>
    <mergeCell ref="G24:H24"/>
    <mergeCell ref="C50:E50"/>
    <mergeCell ref="C51:E51"/>
    <mergeCell ref="C52:E52"/>
    <mergeCell ref="C48:E48"/>
    <mergeCell ref="B42:D42"/>
    <mergeCell ref="E42:F42"/>
    <mergeCell ref="B43:D43"/>
    <mergeCell ref="E43:F43"/>
    <mergeCell ref="B44:F44"/>
    <mergeCell ref="C49:E49"/>
    <mergeCell ref="B41:D41"/>
    <mergeCell ref="E41:F41"/>
    <mergeCell ref="B32:F32"/>
    <mergeCell ref="G32:H32"/>
  </mergeCells>
  <printOptions horizontalCentered="1" verticalCentered="1"/>
  <pageMargins left="0.70866141732283505" right="0.70866141732283505" top="0.74803149606299202" bottom="0.74803149606299202" header="0.31496062992126" footer="0.31496062992126"/>
  <pageSetup scale="58"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6C70D-033D-4696-B8A4-C2AB8C3DB102}">
  <sheetPr>
    <tabColor theme="4" tint="-0.249977111117893"/>
  </sheetPr>
  <dimension ref="B1:G62"/>
  <sheetViews>
    <sheetView view="pageBreakPreview" topLeftCell="A38" zoomScale="60" zoomScaleNormal="70" workbookViewId="0">
      <selection activeCell="H8" sqref="H8"/>
    </sheetView>
  </sheetViews>
  <sheetFormatPr baseColWidth="10" defaultColWidth="12.5546875" defaultRowHeight="13.2"/>
  <cols>
    <col min="1" max="1" width="7" style="400" customWidth="1"/>
    <col min="2" max="2" width="32.44140625" style="434" customWidth="1"/>
    <col min="3" max="3" width="17" style="435" bestFit="1" customWidth="1"/>
    <col min="4" max="4" width="20.109375" style="436" bestFit="1" customWidth="1"/>
    <col min="5" max="5" width="13" style="438" customWidth="1"/>
    <col min="6" max="6" width="22.44140625" style="438" customWidth="1"/>
    <col min="7" max="7" width="16.6640625" style="439" customWidth="1"/>
    <col min="8" max="16384" width="12.5546875" style="400"/>
  </cols>
  <sheetData>
    <row r="1" spans="2:7" ht="13.8" thickBot="1"/>
    <row r="2" spans="2:7" ht="20.100000000000001" customHeight="1">
      <c r="B2" s="1042" t="s">
        <v>493</v>
      </c>
      <c r="C2" s="1043"/>
      <c r="D2" s="1043"/>
      <c r="E2" s="1043"/>
      <c r="F2" s="1044"/>
      <c r="G2" s="1045"/>
    </row>
    <row r="3" spans="2:7" ht="20.100000000000001" customHeight="1">
      <c r="B3" s="1048" t="s">
        <v>494</v>
      </c>
      <c r="C3" s="1049"/>
      <c r="D3" s="1049"/>
      <c r="E3" s="1049"/>
      <c r="F3" s="1050"/>
      <c r="G3" s="1046"/>
    </row>
    <row r="4" spans="2:7" ht="20.100000000000001" customHeight="1" thickBot="1">
      <c r="B4" s="1051" t="s">
        <v>362</v>
      </c>
      <c r="C4" s="1052"/>
      <c r="D4" s="1052"/>
      <c r="E4" s="1052"/>
      <c r="F4" s="1053"/>
      <c r="G4" s="1046"/>
    </row>
    <row r="5" spans="2:7" ht="34.5" customHeight="1" thickBot="1">
      <c r="B5" s="1054" t="str">
        <f>+PPTO!A2</f>
        <v>MANTENIMIENTO DE LAS INSTALACIONES DEL EDIFICIO Y OTRAS DEPENDENCIA DEL MUNICIPAL DE LA ALCALDIA DE NEIVA</v>
      </c>
      <c r="C5" s="1055"/>
      <c r="D5" s="1055"/>
      <c r="E5" s="1055"/>
      <c r="F5" s="1056"/>
      <c r="G5" s="1046"/>
    </row>
    <row r="6" spans="2:7" ht="20.100000000000001" customHeight="1" thickBot="1">
      <c r="B6" s="1057" t="s">
        <v>779</v>
      </c>
      <c r="C6" s="1058"/>
      <c r="D6" s="1058"/>
      <c r="E6" s="1058"/>
      <c r="F6" s="1059"/>
      <c r="G6" s="1047"/>
    </row>
    <row r="8" spans="2:7" ht="26.25" customHeight="1">
      <c r="B8" s="401" t="s">
        <v>780</v>
      </c>
      <c r="C8" s="402">
        <v>1423500</v>
      </c>
      <c r="D8" s="403"/>
      <c r="E8" s="404"/>
      <c r="F8" s="405"/>
      <c r="G8" s="405"/>
    </row>
    <row r="9" spans="2:7" ht="19.5" customHeight="1" thickBot="1">
      <c r="B9" s="406" t="s">
        <v>781</v>
      </c>
      <c r="C9" s="407">
        <v>200000</v>
      </c>
      <c r="D9" s="403"/>
      <c r="E9" s="403"/>
      <c r="F9" s="408"/>
      <c r="G9" s="408"/>
    </row>
    <row r="10" spans="2:7">
      <c r="B10" s="405"/>
      <c r="C10" s="409"/>
      <c r="D10" s="405"/>
      <c r="E10" s="409"/>
      <c r="F10" s="405"/>
      <c r="G10" s="405"/>
    </row>
    <row r="11" spans="2:7" ht="12.75" customHeight="1">
      <c r="B11" s="405"/>
      <c r="C11" s="410"/>
      <c r="D11" s="1061" t="s">
        <v>782</v>
      </c>
      <c r="E11" s="1061"/>
      <c r="F11" s="1061"/>
      <c r="G11" s="1061"/>
    </row>
    <row r="12" spans="2:7">
      <c r="B12" s="405"/>
      <c r="C12" s="409"/>
      <c r="D12" s="1062" t="s">
        <v>783</v>
      </c>
      <c r="E12" s="1062"/>
      <c r="F12" s="1063" t="s">
        <v>784</v>
      </c>
      <c r="G12" s="1063"/>
    </row>
    <row r="13" spans="2:7">
      <c r="B13" s="405"/>
      <c r="C13" s="409"/>
      <c r="D13" s="1064">
        <v>4000000</v>
      </c>
      <c r="E13" s="1065"/>
      <c r="F13" s="1064">
        <v>1800000</v>
      </c>
      <c r="G13" s="1065"/>
    </row>
    <row r="14" spans="2:7">
      <c r="B14" s="411" t="s">
        <v>785</v>
      </c>
      <c r="C14" s="412"/>
      <c r="D14" s="413"/>
      <c r="E14" s="414" t="s">
        <v>189</v>
      </c>
      <c r="F14" s="415"/>
      <c r="G14" s="414" t="s">
        <v>189</v>
      </c>
    </row>
    <row r="15" spans="2:7">
      <c r="B15" s="416" t="s">
        <v>786</v>
      </c>
      <c r="C15" s="417"/>
      <c r="D15" s="418">
        <f>D13</f>
        <v>4000000</v>
      </c>
      <c r="E15" s="419"/>
      <c r="F15" s="418">
        <f>F13</f>
        <v>1800000</v>
      </c>
      <c r="G15" s="419"/>
    </row>
    <row r="16" spans="2:7">
      <c r="B16" s="416" t="s">
        <v>781</v>
      </c>
      <c r="C16" s="417"/>
      <c r="D16" s="418">
        <f>IF(D15&lt;=2*$C$8,$C$9,0)</f>
        <v>0</v>
      </c>
      <c r="E16" s="419"/>
      <c r="F16" s="418">
        <f>IF(F15&lt;=2*$C$8,$C$9,0)</f>
        <v>200000</v>
      </c>
      <c r="G16" s="419"/>
    </row>
    <row r="17" spans="2:7">
      <c r="B17" s="416" t="s">
        <v>787</v>
      </c>
      <c r="C17" s="417"/>
      <c r="D17" s="418">
        <f>D15+D16</f>
        <v>4000000</v>
      </c>
      <c r="E17" s="419"/>
      <c r="F17" s="418">
        <f>F15+F16</f>
        <v>2000000</v>
      </c>
      <c r="G17" s="419"/>
    </row>
    <row r="18" spans="2:7">
      <c r="B18" s="416" t="s">
        <v>788</v>
      </c>
      <c r="C18" s="417"/>
      <c r="D18" s="418">
        <f>ROUND(D17/30,0)</f>
        <v>133333</v>
      </c>
      <c r="E18" s="419"/>
      <c r="F18" s="418">
        <f>ROUND(F17/30,0)</f>
        <v>66667</v>
      </c>
      <c r="G18" s="419"/>
    </row>
    <row r="19" spans="2:7">
      <c r="B19" s="416" t="s">
        <v>789</v>
      </c>
      <c r="C19" s="420">
        <v>12</v>
      </c>
      <c r="D19" s="418">
        <f>ROUND(D15*$C$19,0)</f>
        <v>48000000</v>
      </c>
      <c r="E19" s="421">
        <v>1</v>
      </c>
      <c r="F19" s="418">
        <f>ROUND(F15*$C$19,0)</f>
        <v>21600000</v>
      </c>
      <c r="G19" s="421">
        <v>1</v>
      </c>
    </row>
    <row r="20" spans="2:7">
      <c r="B20" s="416" t="s">
        <v>790</v>
      </c>
      <c r="C20" s="420">
        <v>12</v>
      </c>
      <c r="D20" s="418">
        <f>D16*$C$20</f>
        <v>0</v>
      </c>
      <c r="E20" s="419"/>
      <c r="F20" s="418">
        <f>F16*$C$20</f>
        <v>2400000</v>
      </c>
      <c r="G20" s="419"/>
    </row>
    <row r="21" spans="2:7">
      <c r="B21" s="416" t="s">
        <v>791</v>
      </c>
      <c r="C21" s="417"/>
      <c r="D21" s="422">
        <f>D19+D20</f>
        <v>48000000</v>
      </c>
      <c r="E21" s="419"/>
      <c r="F21" s="422">
        <f>F19+F20</f>
        <v>24000000</v>
      </c>
      <c r="G21" s="419"/>
    </row>
    <row r="22" spans="2:7">
      <c r="B22" s="1060" t="s">
        <v>792</v>
      </c>
      <c r="C22" s="1060"/>
      <c r="D22" s="415"/>
      <c r="E22" s="414" t="s">
        <v>189</v>
      </c>
      <c r="F22" s="415"/>
      <c r="G22" s="414" t="s">
        <v>189</v>
      </c>
    </row>
    <row r="23" spans="2:7">
      <c r="B23" s="416" t="s">
        <v>793</v>
      </c>
      <c r="C23" s="423">
        <v>8.3333329999999997E-2</v>
      </c>
      <c r="D23" s="418">
        <f>ROUND(+$C$23*D21,0)</f>
        <v>4000000</v>
      </c>
      <c r="E23" s="424">
        <f>D23/D19</f>
        <v>8.3333333333333329E-2</v>
      </c>
      <c r="F23" s="418">
        <f>ROUND(+$C$23*F21,0)</f>
        <v>2000000</v>
      </c>
      <c r="G23" s="424">
        <f>F23/F19</f>
        <v>9.2592592592592587E-2</v>
      </c>
    </row>
    <row r="24" spans="2:7">
      <c r="B24" s="416" t="s">
        <v>794</v>
      </c>
      <c r="C24" s="425">
        <v>0.12</v>
      </c>
      <c r="D24" s="418">
        <f>ROUND(+D23*$C$24,0)</f>
        <v>480000</v>
      </c>
      <c r="E24" s="424">
        <f>D24/D19</f>
        <v>0.01</v>
      </c>
      <c r="F24" s="418">
        <f>ROUND(+F23*$C$24,0)</f>
        <v>240000</v>
      </c>
      <c r="G24" s="424">
        <f>F24/F19</f>
        <v>1.1111111111111112E-2</v>
      </c>
    </row>
    <row r="25" spans="2:7">
      <c r="B25" s="416" t="s">
        <v>795</v>
      </c>
      <c r="C25" s="425">
        <v>1</v>
      </c>
      <c r="D25" s="418">
        <f>ROUND(+$C$25*D17,0)</f>
        <v>4000000</v>
      </c>
      <c r="E25" s="424">
        <f>D25/D19</f>
        <v>8.3333333333333329E-2</v>
      </c>
      <c r="F25" s="418">
        <f>ROUND(+$C$25*F17,0)</f>
        <v>2000000</v>
      </c>
      <c r="G25" s="424">
        <f>F25/F19</f>
        <v>9.2592592592592587E-2</v>
      </c>
    </row>
    <row r="26" spans="2:7">
      <c r="B26" s="416" t="s">
        <v>796</v>
      </c>
      <c r="C26" s="425">
        <v>0.5</v>
      </c>
      <c r="D26" s="418">
        <f>ROUND(+D17*$C$26,0)</f>
        <v>2000000</v>
      </c>
      <c r="E26" s="424">
        <f>D26/D19</f>
        <v>4.1666666666666664E-2</v>
      </c>
      <c r="F26" s="418">
        <f>ROUND(+F17*$C$26,0)</f>
        <v>1000000</v>
      </c>
      <c r="G26" s="424">
        <f>F26/F19</f>
        <v>4.6296296296296294E-2</v>
      </c>
    </row>
    <row r="27" spans="2:7">
      <c r="B27" s="1066" t="s">
        <v>797</v>
      </c>
      <c r="C27" s="1066"/>
      <c r="D27" s="422">
        <f>SUM(D23:D26)</f>
        <v>10480000</v>
      </c>
      <c r="E27" s="419"/>
      <c r="F27" s="422">
        <f>SUM(F23:F26)</f>
        <v>5240000</v>
      </c>
      <c r="G27" s="419"/>
    </row>
    <row r="28" spans="2:7">
      <c r="B28" s="1060" t="s">
        <v>798</v>
      </c>
      <c r="C28" s="1060"/>
      <c r="D28" s="415"/>
      <c r="E28" s="414" t="s">
        <v>189</v>
      </c>
      <c r="F28" s="415"/>
      <c r="G28" s="414" t="s">
        <v>189</v>
      </c>
    </row>
    <row r="29" spans="2:7">
      <c r="B29" s="416" t="s">
        <v>799</v>
      </c>
      <c r="C29" s="425">
        <v>0.12</v>
      </c>
      <c r="D29" s="418">
        <f>ROUND(+$C$29*D19,0)</f>
        <v>5760000</v>
      </c>
      <c r="E29" s="424">
        <f>D29/D19</f>
        <v>0.12</v>
      </c>
      <c r="F29" s="418">
        <f>ROUND(+$C$29*F19,0)</f>
        <v>2592000</v>
      </c>
      <c r="G29" s="424">
        <f>F29/F19</f>
        <v>0.12</v>
      </c>
    </row>
    <row r="30" spans="2:7" ht="26.4">
      <c r="B30" s="416" t="s">
        <v>800</v>
      </c>
      <c r="C30" s="426">
        <v>8.5000000000000006E-2</v>
      </c>
      <c r="D30" s="418">
        <f>ROUND(+$C$30*D19,0)</f>
        <v>4080000</v>
      </c>
      <c r="E30" s="424">
        <f>D30/D19</f>
        <v>8.5000000000000006E-2</v>
      </c>
      <c r="F30" s="418">
        <f>ROUND(+$C$30*F19,0)</f>
        <v>1836000</v>
      </c>
      <c r="G30" s="424">
        <f>F30/F19</f>
        <v>8.5000000000000006E-2</v>
      </c>
    </row>
    <row r="31" spans="2:7">
      <c r="B31" s="416" t="s">
        <v>801</v>
      </c>
      <c r="C31" s="427" t="s">
        <v>802</v>
      </c>
      <c r="D31" s="418">
        <f>ROUND(+E31*D19,0)</f>
        <v>3340800</v>
      </c>
      <c r="E31" s="424">
        <v>6.9599999999999995E-2</v>
      </c>
      <c r="F31" s="418">
        <f>ROUND(+G31*F19,0)</f>
        <v>1503360</v>
      </c>
      <c r="G31" s="424">
        <v>6.9599999999999995E-2</v>
      </c>
    </row>
    <row r="32" spans="2:7">
      <c r="B32" s="1066" t="s">
        <v>803</v>
      </c>
      <c r="C32" s="1066"/>
      <c r="D32" s="422">
        <f>SUM(D29:D31)</f>
        <v>13180800</v>
      </c>
      <c r="E32" s="419"/>
      <c r="F32" s="422">
        <f>SUM(F29:F31)</f>
        <v>5931360</v>
      </c>
      <c r="G32" s="419"/>
    </row>
    <row r="33" spans="2:7">
      <c r="B33" s="1060" t="s">
        <v>804</v>
      </c>
      <c r="C33" s="1060"/>
      <c r="D33" s="415"/>
      <c r="E33" s="414" t="s">
        <v>189</v>
      </c>
      <c r="F33" s="415"/>
      <c r="G33" s="414" t="s">
        <v>189</v>
      </c>
    </row>
    <row r="34" spans="2:7" ht="26.4">
      <c r="B34" s="416" t="s">
        <v>805</v>
      </c>
      <c r="C34" s="428">
        <v>0.02</v>
      </c>
      <c r="D34" s="418">
        <f>ROUND(+$C$34*D19,0)</f>
        <v>960000</v>
      </c>
      <c r="E34" s="429">
        <f>D34/D19</f>
        <v>0.02</v>
      </c>
      <c r="F34" s="418">
        <f>ROUND(+$C$34*F19,0)</f>
        <v>432000</v>
      </c>
      <c r="G34" s="428">
        <f>F34/F19</f>
        <v>0.02</v>
      </c>
    </row>
    <row r="35" spans="2:7" ht="26.4">
      <c r="B35" s="416" t="s">
        <v>806</v>
      </c>
      <c r="C35" s="428">
        <v>0.03</v>
      </c>
      <c r="D35" s="418">
        <f>ROUND(+$C$35*D19,0)</f>
        <v>1440000</v>
      </c>
      <c r="E35" s="429">
        <f>D35/D19</f>
        <v>0.03</v>
      </c>
      <c r="F35" s="418">
        <f>ROUND(+$C$35*F19,0)</f>
        <v>648000</v>
      </c>
      <c r="G35" s="428">
        <f>F35/F19</f>
        <v>0.03</v>
      </c>
    </row>
    <row r="36" spans="2:7">
      <c r="B36" s="416" t="s">
        <v>807</v>
      </c>
      <c r="C36" s="427">
        <v>0.04</v>
      </c>
      <c r="D36" s="418">
        <f>ROUND($C$36*D19,0)</f>
        <v>1920000</v>
      </c>
      <c r="E36" s="429">
        <f>D36/D19</f>
        <v>0.04</v>
      </c>
      <c r="F36" s="418">
        <f>ROUND($C$36*F19,0)</f>
        <v>864000</v>
      </c>
      <c r="G36" s="428">
        <f>F36/F19</f>
        <v>0.04</v>
      </c>
    </row>
    <row r="37" spans="2:7" ht="39.6">
      <c r="B37" s="416" t="s">
        <v>808</v>
      </c>
      <c r="C37" s="430">
        <v>15</v>
      </c>
      <c r="D37" s="418">
        <f>ROUND($C$37/40*$C$8,0)</f>
        <v>533813</v>
      </c>
      <c r="E37" s="429">
        <f>D37/D19</f>
        <v>1.1121104166666666E-2</v>
      </c>
      <c r="F37" s="418">
        <f>ROUND($C$37/40*$C$8,0)</f>
        <v>533813</v>
      </c>
      <c r="G37" s="428">
        <f>F37/F19</f>
        <v>2.4713564814814813E-2</v>
      </c>
    </row>
    <row r="38" spans="2:7">
      <c r="B38" s="1066" t="s">
        <v>809</v>
      </c>
      <c r="C38" s="1066"/>
      <c r="D38" s="422">
        <f>SUM(D34:D37)</f>
        <v>4853813</v>
      </c>
      <c r="E38" s="419"/>
      <c r="F38" s="422">
        <f>SUM(F34:F37)</f>
        <v>2477813</v>
      </c>
      <c r="G38" s="419"/>
    </row>
    <row r="39" spans="2:7">
      <c r="B39" s="1060" t="s">
        <v>810</v>
      </c>
      <c r="C39" s="1060"/>
      <c r="D39" s="415"/>
      <c r="E39" s="414" t="s">
        <v>189</v>
      </c>
      <c r="F39" s="415"/>
      <c r="G39" s="414" t="s">
        <v>189</v>
      </c>
    </row>
    <row r="40" spans="2:7">
      <c r="B40" s="419" t="s">
        <v>811</v>
      </c>
      <c r="C40" s="420"/>
      <c r="D40" s="418"/>
      <c r="E40" s="424">
        <f>D40/D19</f>
        <v>0</v>
      </c>
      <c r="F40" s="418">
        <v>450000</v>
      </c>
      <c r="G40" s="424">
        <f>F40/F19</f>
        <v>2.0833333333333332E-2</v>
      </c>
    </row>
    <row r="41" spans="2:7">
      <c r="B41" s="419" t="s">
        <v>812</v>
      </c>
      <c r="C41" s="420"/>
      <c r="D41" s="418">
        <v>300000</v>
      </c>
      <c r="E41" s="424">
        <f>D41/D19</f>
        <v>6.2500000000000003E-3</v>
      </c>
      <c r="F41" s="418">
        <v>300000</v>
      </c>
      <c r="G41" s="424">
        <f>F41/F19</f>
        <v>1.3888888888888888E-2</v>
      </c>
    </row>
    <row r="42" spans="2:7">
      <c r="B42" s="1066" t="s">
        <v>813</v>
      </c>
      <c r="C42" s="1066"/>
      <c r="D42" s="422">
        <v>0</v>
      </c>
      <c r="E42" s="419"/>
      <c r="F42" s="422">
        <f>F40+F41</f>
        <v>750000</v>
      </c>
      <c r="G42" s="419"/>
    </row>
    <row r="43" spans="2:7">
      <c r="B43" s="415" t="s">
        <v>814</v>
      </c>
      <c r="C43" s="431"/>
      <c r="D43" s="432">
        <f>SUM(D42,D38,D32,D27,D21)</f>
        <v>76514613</v>
      </c>
      <c r="E43" s="433">
        <f>SUM(E19:E42)</f>
        <v>1.6003044375</v>
      </c>
      <c r="F43" s="432">
        <f>SUM(F42,F38,F32,F27,F21)</f>
        <v>38399173</v>
      </c>
      <c r="G43" s="433">
        <f>SUM(G19:G42)</f>
        <v>1.6666283796296295</v>
      </c>
    </row>
    <row r="44" spans="2:7">
      <c r="B44" s="405"/>
      <c r="C44" s="409"/>
      <c r="D44" s="405"/>
      <c r="E44" s="405"/>
      <c r="F44" s="405"/>
      <c r="G44" s="405"/>
    </row>
    <row r="45" spans="2:7" ht="12.75" customHeight="1">
      <c r="B45" s="405"/>
      <c r="C45" s="410"/>
      <c r="D45" s="1061" t="s">
        <v>815</v>
      </c>
      <c r="E45" s="1061"/>
      <c r="F45" s="1061"/>
      <c r="G45" s="1061"/>
    </row>
    <row r="46" spans="2:7" ht="12.75" customHeight="1">
      <c r="B46" s="1067" t="s">
        <v>816</v>
      </c>
      <c r="C46" s="1068"/>
      <c r="D46" s="1069"/>
      <c r="E46" s="1069"/>
      <c r="F46" s="1069"/>
      <c r="G46" s="1070"/>
    </row>
    <row r="47" spans="2:7">
      <c r="B47" s="1071" t="s">
        <v>817</v>
      </c>
      <c r="C47" s="1072"/>
      <c r="D47" s="1073">
        <v>52</v>
      </c>
      <c r="E47" s="1074"/>
      <c r="F47" s="1073">
        <v>52</v>
      </c>
      <c r="G47" s="1074"/>
    </row>
    <row r="48" spans="2:7">
      <c r="B48" s="1071" t="s">
        <v>818</v>
      </c>
      <c r="C48" s="1072"/>
      <c r="D48" s="1073">
        <v>18</v>
      </c>
      <c r="E48" s="1074"/>
      <c r="F48" s="1073">
        <v>18</v>
      </c>
      <c r="G48" s="1074"/>
    </row>
    <row r="49" spans="2:7">
      <c r="B49" s="1071" t="s">
        <v>819</v>
      </c>
      <c r="C49" s="1072"/>
      <c r="D49" s="1073">
        <v>8</v>
      </c>
      <c r="E49" s="1074"/>
      <c r="F49" s="1073">
        <v>8</v>
      </c>
      <c r="G49" s="1074"/>
    </row>
    <row r="50" spans="2:7">
      <c r="B50" s="1071" t="s">
        <v>820</v>
      </c>
      <c r="C50" s="1072"/>
      <c r="D50" s="1073">
        <v>78</v>
      </c>
      <c r="E50" s="1074"/>
      <c r="F50" s="1073">
        <v>78</v>
      </c>
      <c r="G50" s="1074"/>
    </row>
    <row r="51" spans="2:7">
      <c r="B51" s="1071" t="s">
        <v>821</v>
      </c>
      <c r="C51" s="1072"/>
      <c r="D51" s="1073">
        <f>365*8-(D50*8)</f>
        <v>2296</v>
      </c>
      <c r="E51" s="1074"/>
      <c r="F51" s="1073">
        <f>365*8-(F50*8)</f>
        <v>2296</v>
      </c>
      <c r="G51" s="1074"/>
    </row>
    <row r="52" spans="2:7" ht="12.75" customHeight="1">
      <c r="B52" s="1067" t="s">
        <v>822</v>
      </c>
      <c r="C52" s="1068"/>
      <c r="D52" s="1068"/>
      <c r="E52" s="1068"/>
      <c r="F52" s="1068"/>
      <c r="G52" s="1079"/>
    </row>
    <row r="53" spans="2:7">
      <c r="B53" s="1071" t="s">
        <v>823</v>
      </c>
      <c r="C53" s="1072"/>
      <c r="D53" s="1073">
        <f>ROUND(D43/D51,0)</f>
        <v>33325</v>
      </c>
      <c r="E53" s="1074"/>
      <c r="F53" s="1073">
        <f>ROUND(F43/F51,0)</f>
        <v>16724</v>
      </c>
      <c r="G53" s="1074"/>
    </row>
    <row r="54" spans="2:7">
      <c r="B54" s="1071" t="s">
        <v>824</v>
      </c>
      <c r="C54" s="1072"/>
      <c r="D54" s="1073">
        <f>ROUND(D53*8*30,0)</f>
        <v>7998000</v>
      </c>
      <c r="E54" s="1074"/>
      <c r="F54" s="1073">
        <f>ROUND(F53*8*30,0)</f>
        <v>4013760</v>
      </c>
      <c r="G54" s="1074"/>
    </row>
    <row r="55" spans="2:7">
      <c r="B55" s="1075" t="s">
        <v>825</v>
      </c>
      <c r="C55" s="1076"/>
      <c r="D55" s="1077">
        <f>ROUND(+E43,2)</f>
        <v>1.6</v>
      </c>
      <c r="E55" s="1078"/>
      <c r="F55" s="1077">
        <f>ROUND(+G43,2)</f>
        <v>1.67</v>
      </c>
      <c r="G55" s="1078"/>
    </row>
    <row r="62" spans="2:7">
      <c r="E62" s="437"/>
    </row>
  </sheetData>
  <mergeCells count="46">
    <mergeCell ref="B55:C55"/>
    <mergeCell ref="D55:E55"/>
    <mergeCell ref="F55:G55"/>
    <mergeCell ref="B52:G52"/>
    <mergeCell ref="B53:C53"/>
    <mergeCell ref="D53:E53"/>
    <mergeCell ref="F53:G53"/>
    <mergeCell ref="B54:C54"/>
    <mergeCell ref="D54:E54"/>
    <mergeCell ref="F54:G54"/>
    <mergeCell ref="B50:C50"/>
    <mergeCell ref="D50:E50"/>
    <mergeCell ref="F50:G50"/>
    <mergeCell ref="B51:C51"/>
    <mergeCell ref="D51:E51"/>
    <mergeCell ref="F51:G51"/>
    <mergeCell ref="B48:C48"/>
    <mergeCell ref="D48:E48"/>
    <mergeCell ref="F48:G48"/>
    <mergeCell ref="B49:C49"/>
    <mergeCell ref="D49:E49"/>
    <mergeCell ref="F49:G49"/>
    <mergeCell ref="B42:C42"/>
    <mergeCell ref="D45:G45"/>
    <mergeCell ref="B46:G46"/>
    <mergeCell ref="B47:C47"/>
    <mergeCell ref="D47:E47"/>
    <mergeCell ref="F47:G47"/>
    <mergeCell ref="B39:C39"/>
    <mergeCell ref="D11:G11"/>
    <mergeCell ref="D12:E12"/>
    <mergeCell ref="F12:G12"/>
    <mergeCell ref="D13:E13"/>
    <mergeCell ref="F13:G13"/>
    <mergeCell ref="B22:C22"/>
    <mergeCell ref="B27:C27"/>
    <mergeCell ref="B28:C28"/>
    <mergeCell ref="B32:C32"/>
    <mergeCell ref="B33:C33"/>
    <mergeCell ref="B38:C38"/>
    <mergeCell ref="B2:F2"/>
    <mergeCell ref="G2:G6"/>
    <mergeCell ref="B3:F3"/>
    <mergeCell ref="B4:F4"/>
    <mergeCell ref="B5:F5"/>
    <mergeCell ref="B6:F6"/>
  </mergeCells>
  <printOptions horizontalCentered="1" verticalCentered="1"/>
  <pageMargins left="0.70866141732283472" right="0.70866141732283472" top="0.74803149606299213" bottom="0.74803149606299213" header="0.31496062992125984" footer="0.31496062992125984"/>
  <pageSetup scale="58"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4BABF-F290-4CA4-9AC6-FB29066367F7}">
  <sheetPr>
    <tabColor theme="4" tint="-0.249977111117893"/>
  </sheetPr>
  <dimension ref="B2:E50"/>
  <sheetViews>
    <sheetView view="pageBreakPreview" topLeftCell="A25" zoomScale="60" zoomScaleNormal="80" workbookViewId="0">
      <selection activeCell="H8" sqref="H8"/>
    </sheetView>
  </sheetViews>
  <sheetFormatPr baseColWidth="10" defaultColWidth="12.5546875" defaultRowHeight="13.2"/>
  <cols>
    <col min="1" max="1" width="5.6640625" style="400" customWidth="1"/>
    <col min="2" max="2" width="8.33203125" style="434" customWidth="1"/>
    <col min="3" max="3" width="54" style="440" customWidth="1"/>
    <col min="4" max="4" width="13.6640625" style="436" customWidth="1"/>
    <col min="5" max="5" width="23.6640625" style="438" customWidth="1"/>
    <col min="6" max="6" width="22.44140625" style="400" customWidth="1"/>
    <col min="7" max="7" width="12.5546875" style="400"/>
    <col min="8" max="8" width="17.88671875" style="400" bestFit="1" customWidth="1"/>
    <col min="9" max="16384" width="12.5546875" style="400"/>
  </cols>
  <sheetData>
    <row r="2" spans="2:5" ht="13.8" thickBot="1"/>
    <row r="3" spans="2:5" ht="21.6" customHeight="1">
      <c r="B3" s="1082" t="s">
        <v>493</v>
      </c>
      <c r="C3" s="1083"/>
      <c r="D3" s="1083"/>
      <c r="E3" s="441"/>
    </row>
    <row r="4" spans="2:5" ht="21.6" customHeight="1">
      <c r="B4" s="1084" t="s">
        <v>494</v>
      </c>
      <c r="C4" s="1085"/>
      <c r="D4" s="1085"/>
      <c r="E4" s="442"/>
    </row>
    <row r="5" spans="2:5" ht="21.6" customHeight="1" thickBot="1">
      <c r="B5" s="1084" t="s">
        <v>362</v>
      </c>
      <c r="C5" s="1085"/>
      <c r="D5" s="1085"/>
      <c r="E5" s="442"/>
    </row>
    <row r="6" spans="2:5" ht="36.75" customHeight="1" thickBot="1">
      <c r="B6" s="1086" t="str">
        <f>+'A.I.U'!B6</f>
        <v>MANTENIMIENTO DE LAS INSTALACIONES DEL EDIFICIO Y OTRAS DEPENDENCIA DEL MUNICIPAL DE LA ALCALDIA DE NEIVA</v>
      </c>
      <c r="C6" s="1087"/>
      <c r="D6" s="1087"/>
      <c r="E6" s="442"/>
    </row>
    <row r="7" spans="2:5" ht="21.6" customHeight="1" thickBot="1">
      <c r="B7" s="1082" t="s">
        <v>779</v>
      </c>
      <c r="C7" s="1083"/>
      <c r="D7" s="1083"/>
      <c r="E7" s="443"/>
    </row>
    <row r="8" spans="2:5" ht="13.8" thickBot="1">
      <c r="B8" s="444" t="s">
        <v>268</v>
      </c>
      <c r="C8" s="445" t="s">
        <v>269</v>
      </c>
      <c r="D8" s="445"/>
      <c r="E8" s="446" t="s">
        <v>189</v>
      </c>
    </row>
    <row r="9" spans="2:5">
      <c r="B9" s="447" t="s">
        <v>270</v>
      </c>
      <c r="C9" s="448" t="s">
        <v>826</v>
      </c>
      <c r="D9" s="448"/>
      <c r="E9" s="449">
        <v>1</v>
      </c>
    </row>
    <row r="10" spans="2:5">
      <c r="B10" s="450" t="s">
        <v>426</v>
      </c>
      <c r="C10" s="451" t="s">
        <v>792</v>
      </c>
      <c r="D10" s="451"/>
      <c r="E10" s="452">
        <f>SUM(E11:E14)</f>
        <v>0.21833326666666666</v>
      </c>
    </row>
    <row r="11" spans="2:5">
      <c r="B11" s="453"/>
      <c r="C11" s="454" t="s">
        <v>827</v>
      </c>
      <c r="D11" s="454"/>
      <c r="E11" s="455">
        <v>8.3333333333333329E-2</v>
      </c>
    </row>
    <row r="12" spans="2:5">
      <c r="B12" s="453"/>
      <c r="C12" s="454" t="s">
        <v>828</v>
      </c>
      <c r="D12" s="454"/>
      <c r="E12" s="455">
        <v>8.3333333333333329E-2</v>
      </c>
    </row>
    <row r="13" spans="2:5">
      <c r="B13" s="453"/>
      <c r="C13" s="454" t="s">
        <v>829</v>
      </c>
      <c r="D13" s="454"/>
      <c r="E13" s="455">
        <v>0.01</v>
      </c>
    </row>
    <row r="14" spans="2:5">
      <c r="B14" s="453"/>
      <c r="C14" s="454" t="s">
        <v>830</v>
      </c>
      <c r="D14" s="454"/>
      <c r="E14" s="455">
        <v>4.1666599999999998E-2</v>
      </c>
    </row>
    <row r="15" spans="2:5">
      <c r="B15" s="450" t="s">
        <v>427</v>
      </c>
      <c r="C15" s="451" t="s">
        <v>831</v>
      </c>
      <c r="D15" s="451"/>
      <c r="E15" s="452">
        <f>SUM(E16:E18)</f>
        <v>0.27460000000000001</v>
      </c>
    </row>
    <row r="16" spans="2:5">
      <c r="B16" s="453"/>
      <c r="C16" s="454" t="s">
        <v>832</v>
      </c>
      <c r="D16" s="456"/>
      <c r="E16" s="455">
        <v>8.5000000000000006E-2</v>
      </c>
    </row>
    <row r="17" spans="2:5">
      <c r="B17" s="453"/>
      <c r="C17" s="454" t="s">
        <v>833</v>
      </c>
      <c r="D17" s="456"/>
      <c r="E17" s="455">
        <v>6.9599999999999995E-2</v>
      </c>
    </row>
    <row r="18" spans="2:5">
      <c r="B18" s="453"/>
      <c r="C18" s="454" t="s">
        <v>799</v>
      </c>
      <c r="D18" s="456"/>
      <c r="E18" s="455">
        <v>0.12</v>
      </c>
    </row>
    <row r="19" spans="2:5">
      <c r="B19" s="450" t="s">
        <v>834</v>
      </c>
      <c r="C19" s="451" t="s">
        <v>804</v>
      </c>
      <c r="D19" s="451"/>
      <c r="E19" s="452">
        <f>SUM(E20:E22)</f>
        <v>0.09</v>
      </c>
    </row>
    <row r="20" spans="2:5">
      <c r="B20" s="450"/>
      <c r="C20" s="454" t="s">
        <v>835</v>
      </c>
      <c r="D20" s="451"/>
      <c r="E20" s="455">
        <v>0.02</v>
      </c>
    </row>
    <row r="21" spans="2:5">
      <c r="B21" s="453"/>
      <c r="C21" s="454" t="s">
        <v>836</v>
      </c>
      <c r="D21" s="456"/>
      <c r="E21" s="455">
        <v>0.04</v>
      </c>
    </row>
    <row r="22" spans="2:5">
      <c r="B22" s="453"/>
      <c r="C22" s="454" t="s">
        <v>837</v>
      </c>
      <c r="D22" s="456"/>
      <c r="E22" s="455">
        <v>0.03</v>
      </c>
    </row>
    <row r="23" spans="2:5">
      <c r="B23" s="450" t="s">
        <v>838</v>
      </c>
      <c r="C23" s="451" t="s">
        <v>839</v>
      </c>
      <c r="D23" s="456"/>
      <c r="E23" s="452">
        <f>SUM(E24)</f>
        <v>0.05</v>
      </c>
    </row>
    <row r="24" spans="2:5" ht="13.8" thickBot="1">
      <c r="B24" s="453"/>
      <c r="C24" s="454" t="s">
        <v>840</v>
      </c>
      <c r="D24" s="454"/>
      <c r="E24" s="455">
        <v>0.05</v>
      </c>
    </row>
    <row r="25" spans="2:5" ht="13.8" thickBot="1">
      <c r="B25" s="457"/>
      <c r="C25" s="1080" t="s">
        <v>841</v>
      </c>
      <c r="D25" s="1081"/>
      <c r="E25" s="458">
        <f>+E10+E15</f>
        <v>0.4929332666666667</v>
      </c>
    </row>
    <row r="26" spans="2:5" ht="13.8" thickBot="1">
      <c r="B26" s="457"/>
      <c r="C26" s="1080" t="s">
        <v>842</v>
      </c>
      <c r="D26" s="1081"/>
      <c r="E26" s="458">
        <f>+E9+E10+E15+E19+E23</f>
        <v>1.6329332666666667</v>
      </c>
    </row>
    <row r="27" spans="2:5" ht="14.4" thickTop="1" thickBot="1">
      <c r="B27" s="459" t="s">
        <v>268</v>
      </c>
      <c r="C27" s="460" t="s">
        <v>269</v>
      </c>
      <c r="D27" s="460"/>
      <c r="E27" s="461" t="s">
        <v>189</v>
      </c>
    </row>
    <row r="28" spans="2:5">
      <c r="B28" s="450" t="s">
        <v>843</v>
      </c>
      <c r="C28" s="451" t="s">
        <v>844</v>
      </c>
      <c r="D28" s="451"/>
      <c r="E28" s="452"/>
    </row>
    <row r="29" spans="2:5">
      <c r="B29" s="450" t="s">
        <v>845</v>
      </c>
      <c r="C29" s="451" t="s">
        <v>846</v>
      </c>
      <c r="D29" s="451"/>
      <c r="E29" s="452">
        <f>SUM(E30:E40)</f>
        <v>0.26499999999999996</v>
      </c>
    </row>
    <row r="30" spans="2:5">
      <c r="B30" s="453"/>
      <c r="C30" s="454" t="s">
        <v>847</v>
      </c>
      <c r="D30" s="454"/>
      <c r="E30" s="455">
        <v>0.05</v>
      </c>
    </row>
    <row r="31" spans="2:5">
      <c r="B31" s="453"/>
      <c r="C31" s="454" t="s">
        <v>848</v>
      </c>
      <c r="D31" s="454"/>
      <c r="E31" s="455">
        <v>0.02</v>
      </c>
    </row>
    <row r="32" spans="2:5">
      <c r="B32" s="453"/>
      <c r="C32" s="454" t="s">
        <v>849</v>
      </c>
      <c r="D32" s="454"/>
      <c r="E32" s="455">
        <v>0.02</v>
      </c>
    </row>
    <row r="33" spans="2:5">
      <c r="B33" s="453"/>
      <c r="C33" s="454" t="s">
        <v>850</v>
      </c>
      <c r="D33" s="454"/>
      <c r="E33" s="455">
        <v>0.02</v>
      </c>
    </row>
    <row r="34" spans="2:5">
      <c r="B34" s="453"/>
      <c r="C34" s="454" t="s">
        <v>851</v>
      </c>
      <c r="D34" s="454"/>
      <c r="E34" s="455">
        <v>0.01</v>
      </c>
    </row>
    <row r="35" spans="2:5">
      <c r="B35" s="453"/>
      <c r="C35" s="454" t="s">
        <v>852</v>
      </c>
      <c r="D35" s="454"/>
      <c r="E35" s="455">
        <v>0.04</v>
      </c>
    </row>
    <row r="36" spans="2:5">
      <c r="B36" s="453"/>
      <c r="C36" s="454" t="s">
        <v>853</v>
      </c>
      <c r="D36" s="454"/>
      <c r="E36" s="455">
        <v>0.03</v>
      </c>
    </row>
    <row r="37" spans="2:5">
      <c r="B37" s="453"/>
      <c r="C37" s="454" t="s">
        <v>854</v>
      </c>
      <c r="D37" s="454"/>
      <c r="E37" s="455">
        <v>0.02</v>
      </c>
    </row>
    <row r="38" spans="2:5">
      <c r="B38" s="453"/>
      <c r="C38" s="454" t="s">
        <v>855</v>
      </c>
      <c r="D38" s="454"/>
      <c r="E38" s="455">
        <v>1.4999999999999999E-2</v>
      </c>
    </row>
    <row r="39" spans="2:5">
      <c r="B39" s="453"/>
      <c r="C39" s="454" t="s">
        <v>856</v>
      </c>
      <c r="D39" s="454"/>
      <c r="E39" s="455">
        <v>0.02</v>
      </c>
    </row>
    <row r="40" spans="2:5">
      <c r="B40" s="453"/>
      <c r="C40" s="454" t="s">
        <v>857</v>
      </c>
      <c r="D40" s="454"/>
      <c r="E40" s="455">
        <v>0.02</v>
      </c>
    </row>
    <row r="41" spans="2:5" ht="13.5" customHeight="1">
      <c r="B41" s="450" t="s">
        <v>858</v>
      </c>
      <c r="C41" s="451" t="s">
        <v>527</v>
      </c>
      <c r="D41" s="451"/>
      <c r="E41" s="452">
        <f>SUM(E42:E44)</f>
        <v>0.04</v>
      </c>
    </row>
    <row r="42" spans="2:5" ht="13.5" customHeight="1">
      <c r="B42" s="453"/>
      <c r="C42" s="454" t="s">
        <v>859</v>
      </c>
      <c r="D42" s="454"/>
      <c r="E42" s="455">
        <v>0.02</v>
      </c>
    </row>
    <row r="43" spans="2:5" ht="13.5" customHeight="1">
      <c r="B43" s="453"/>
      <c r="C43" s="454" t="s">
        <v>860</v>
      </c>
      <c r="D43" s="454"/>
      <c r="E43" s="455">
        <v>0.01</v>
      </c>
    </row>
    <row r="44" spans="2:5" ht="13.5" customHeight="1" thickBot="1">
      <c r="B44" s="453"/>
      <c r="C44" s="454" t="s">
        <v>861</v>
      </c>
      <c r="D44" s="454"/>
      <c r="E44" s="455">
        <v>0.01</v>
      </c>
    </row>
    <row r="45" spans="2:5" ht="13.8" thickBot="1">
      <c r="B45" s="457"/>
      <c r="C45" s="1080" t="s">
        <v>862</v>
      </c>
      <c r="D45" s="1081"/>
      <c r="E45" s="458">
        <f>+E41+E29</f>
        <v>0.30499999999999994</v>
      </c>
    </row>
    <row r="46" spans="2:5" ht="14.4" thickTop="1" thickBot="1">
      <c r="B46" s="462" t="s">
        <v>268</v>
      </c>
      <c r="C46" s="463" t="s">
        <v>269</v>
      </c>
      <c r="D46" s="463"/>
      <c r="E46" s="464" t="s">
        <v>189</v>
      </c>
    </row>
    <row r="47" spans="2:5">
      <c r="B47" s="450" t="s">
        <v>863</v>
      </c>
      <c r="C47" s="451" t="s">
        <v>864</v>
      </c>
      <c r="D47" s="451"/>
      <c r="E47" s="465">
        <f>0.2*(E45+E26)</f>
        <v>0.38758665333333336</v>
      </c>
    </row>
    <row r="48" spans="2:5" ht="27" customHeight="1">
      <c r="B48" s="1088" t="s">
        <v>865</v>
      </c>
      <c r="C48" s="1089"/>
      <c r="D48" s="1089"/>
      <c r="E48" s="1090"/>
    </row>
    <row r="49" spans="2:5" ht="13.8" thickBot="1">
      <c r="B49" s="466"/>
      <c r="C49" s="1091" t="s">
        <v>866</v>
      </c>
      <c r="D49" s="1092"/>
      <c r="E49" s="467">
        <f>+E47+E45+E26</f>
        <v>2.3255199200000001</v>
      </c>
    </row>
    <row r="50" spans="2:5" ht="13.8" thickBot="1">
      <c r="B50" s="466"/>
      <c r="C50" s="1091" t="s">
        <v>867</v>
      </c>
      <c r="D50" s="1092"/>
      <c r="E50" s="468">
        <f>ROUND(E49,2)</f>
        <v>2.33</v>
      </c>
    </row>
  </sheetData>
  <mergeCells count="11">
    <mergeCell ref="C26:D26"/>
    <mergeCell ref="C45:D45"/>
    <mergeCell ref="B48:E48"/>
    <mergeCell ref="C49:D49"/>
    <mergeCell ref="C50:D50"/>
    <mergeCell ref="C25:D25"/>
    <mergeCell ref="B3:D3"/>
    <mergeCell ref="B4:D4"/>
    <mergeCell ref="B5:D5"/>
    <mergeCell ref="B6:D6"/>
    <mergeCell ref="B7:D7"/>
  </mergeCells>
  <printOptions horizontalCentered="1" verticalCentered="1"/>
  <pageMargins left="0.70866141732283472" right="0.70866141732283472" top="0.74803149606299213" bottom="0.74803149606299213" header="0.31496062992125984" footer="0.31496062992125984"/>
  <pageSetup scale="5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28EEE-B781-4FC8-AB51-648FAA05B1EC}">
  <sheetPr>
    <tabColor theme="4" tint="-0.249977111117893"/>
  </sheetPr>
  <dimension ref="B1:I379"/>
  <sheetViews>
    <sheetView view="pageBreakPreview" topLeftCell="B84" zoomScale="60" zoomScaleNormal="100" workbookViewId="0">
      <selection activeCell="H8" sqref="H8"/>
    </sheetView>
  </sheetViews>
  <sheetFormatPr baseColWidth="10" defaultColWidth="12.5546875" defaultRowHeight="13.8"/>
  <cols>
    <col min="1" max="1" width="5.6640625" style="368" customWidth="1"/>
    <col min="2" max="2" width="9.88671875" style="397" customWidth="1"/>
    <col min="3" max="3" width="54.33203125" style="398" customWidth="1"/>
    <col min="4" max="4" width="12.5546875" style="397"/>
    <col min="5" max="5" width="18.33203125" style="399" customWidth="1"/>
    <col min="6" max="6" width="19.6640625" style="399" customWidth="1"/>
    <col min="7" max="7" width="19.6640625" style="368" customWidth="1"/>
    <col min="8" max="8" width="20.109375" style="369" customWidth="1"/>
    <col min="9" max="9" width="32.33203125" style="397" customWidth="1"/>
    <col min="10" max="16384" width="12.5546875" style="368"/>
  </cols>
  <sheetData>
    <row r="1" spans="2:9" ht="14.4" thickBot="1"/>
    <row r="2" spans="2:9">
      <c r="B2" s="1093" t="s">
        <v>493</v>
      </c>
      <c r="C2" s="1094"/>
      <c r="D2" s="1094"/>
      <c r="E2" s="1094"/>
      <c r="F2" s="1094"/>
      <c r="G2" s="1095"/>
      <c r="H2" s="1096"/>
      <c r="I2" s="1097"/>
    </row>
    <row r="3" spans="2:9" ht="14.25" customHeight="1">
      <c r="B3" s="1101" t="s">
        <v>494</v>
      </c>
      <c r="C3" s="1049"/>
      <c r="D3" s="1049"/>
      <c r="E3" s="1049"/>
      <c r="F3" s="1049"/>
      <c r="G3" s="1050"/>
      <c r="H3" s="1098"/>
      <c r="I3" s="1099"/>
    </row>
    <row r="4" spans="2:9" ht="14.4" thickBot="1">
      <c r="B4" s="1101" t="s">
        <v>362</v>
      </c>
      <c r="C4" s="1049"/>
      <c r="D4" s="1049"/>
      <c r="E4" s="1049"/>
      <c r="F4" s="1049"/>
      <c r="G4" s="1050"/>
      <c r="H4" s="1098"/>
      <c r="I4" s="1099"/>
    </row>
    <row r="5" spans="2:9" ht="30.75" customHeight="1" thickBot="1">
      <c r="B5" s="1102" t="str">
        <f>+PPTO!A2</f>
        <v>MANTENIMIENTO DE LAS INSTALACIONES DEL EDIFICIO Y OTRAS DEPENDENCIA DEL MUNICIPAL DE LA ALCALDIA DE NEIVA</v>
      </c>
      <c r="C5" s="1103"/>
      <c r="D5" s="1103"/>
      <c r="E5" s="1103"/>
      <c r="F5" s="1103"/>
      <c r="G5" s="1104"/>
      <c r="H5" s="1098"/>
      <c r="I5" s="1099"/>
    </row>
    <row r="6" spans="2:9" ht="28.5" customHeight="1" thickBot="1">
      <c r="B6" s="1105" t="s">
        <v>548</v>
      </c>
      <c r="C6" s="1106"/>
      <c r="D6" s="1106"/>
      <c r="E6" s="1106"/>
      <c r="F6" s="1106"/>
      <c r="G6" s="1107"/>
      <c r="H6" s="1100"/>
      <c r="I6" s="1099"/>
    </row>
    <row r="7" spans="2:9" ht="32.25" customHeight="1" thickBot="1">
      <c r="B7" s="370" t="s">
        <v>308</v>
      </c>
      <c r="C7" s="371" t="s">
        <v>269</v>
      </c>
      <c r="D7" s="372" t="s">
        <v>50</v>
      </c>
      <c r="E7" s="373" t="s">
        <v>549</v>
      </c>
      <c r="F7" s="373" t="s">
        <v>550</v>
      </c>
      <c r="G7" s="373" t="s">
        <v>551</v>
      </c>
      <c r="H7" s="373" t="s">
        <v>552</v>
      </c>
      <c r="I7" s="374" t="s">
        <v>553</v>
      </c>
    </row>
    <row r="8" spans="2:9">
      <c r="B8" s="375">
        <v>1</v>
      </c>
      <c r="C8" s="376" t="s">
        <v>554</v>
      </c>
      <c r="D8" s="377" t="s">
        <v>50</v>
      </c>
      <c r="E8" s="469">
        <f>MIN(F8:H8)</f>
        <v>0</v>
      </c>
      <c r="F8" s="378"/>
      <c r="G8" s="378"/>
      <c r="H8" s="378"/>
      <c r="I8" s="379"/>
    </row>
    <row r="9" spans="2:9">
      <c r="B9" s="380">
        <v>2</v>
      </c>
      <c r="C9" s="381" t="s">
        <v>555</v>
      </c>
      <c r="D9" s="382" t="s">
        <v>55</v>
      </c>
      <c r="E9" s="469">
        <f>MIN(F9:H9)</f>
        <v>0</v>
      </c>
      <c r="F9" s="378"/>
      <c r="G9" s="378"/>
      <c r="H9" s="378"/>
      <c r="I9" s="383"/>
    </row>
    <row r="10" spans="2:9">
      <c r="B10" s="380">
        <v>3</v>
      </c>
      <c r="C10" s="381" t="s">
        <v>556</v>
      </c>
      <c r="D10" s="382" t="s">
        <v>67</v>
      </c>
      <c r="E10" s="469">
        <f>MIN(F10:H10)</f>
        <v>0</v>
      </c>
      <c r="F10" s="378"/>
      <c r="G10" s="378"/>
      <c r="H10" s="378"/>
      <c r="I10" s="383"/>
    </row>
    <row r="11" spans="2:9">
      <c r="B11" s="380">
        <v>4</v>
      </c>
      <c r="C11" s="384" t="s">
        <v>557</v>
      </c>
      <c r="D11" s="382" t="s">
        <v>50</v>
      </c>
      <c r="E11" s="469">
        <f>MIN(F11:H11)</f>
        <v>540</v>
      </c>
      <c r="F11" s="378">
        <v>594</v>
      </c>
      <c r="G11" s="378">
        <v>595</v>
      </c>
      <c r="H11" s="378">
        <v>540</v>
      </c>
      <c r="I11" s="379" t="s">
        <v>558</v>
      </c>
    </row>
    <row r="12" spans="2:9">
      <c r="B12" s="380">
        <v>5</v>
      </c>
      <c r="C12" s="381" t="s">
        <v>559</v>
      </c>
      <c r="D12" s="382" t="s">
        <v>50</v>
      </c>
      <c r="E12" s="469">
        <f t="shared" ref="E12:E77" si="0">MIN(F12:H12)</f>
        <v>1100</v>
      </c>
      <c r="F12" s="378">
        <v>1100</v>
      </c>
      <c r="G12" s="378"/>
      <c r="H12" s="378"/>
      <c r="I12" s="383" t="s">
        <v>560</v>
      </c>
    </row>
    <row r="13" spans="2:9">
      <c r="B13" s="380">
        <v>6</v>
      </c>
      <c r="C13" s="381" t="s">
        <v>561</v>
      </c>
      <c r="D13" s="382" t="s">
        <v>50</v>
      </c>
      <c r="E13" s="469">
        <f t="shared" si="0"/>
        <v>1600</v>
      </c>
      <c r="F13" s="378">
        <v>1600</v>
      </c>
      <c r="G13" s="378"/>
      <c r="H13" s="378"/>
      <c r="I13" s="383" t="s">
        <v>560</v>
      </c>
    </row>
    <row r="14" spans="2:9">
      <c r="B14" s="380">
        <v>7</v>
      </c>
      <c r="C14" s="381" t="s">
        <v>562</v>
      </c>
      <c r="D14" s="382" t="s">
        <v>50</v>
      </c>
      <c r="E14" s="469">
        <f t="shared" si="0"/>
        <v>0</v>
      </c>
      <c r="F14" s="378"/>
      <c r="G14" s="378"/>
      <c r="H14" s="378"/>
      <c r="I14" s="383"/>
    </row>
    <row r="15" spans="2:9">
      <c r="B15" s="380">
        <v>8</v>
      </c>
      <c r="C15" s="384" t="s">
        <v>563</v>
      </c>
      <c r="D15" s="382" t="s">
        <v>50</v>
      </c>
      <c r="E15" s="469">
        <f t="shared" si="0"/>
        <v>0</v>
      </c>
      <c r="F15" s="378"/>
      <c r="G15" s="378"/>
      <c r="H15" s="378"/>
      <c r="I15" s="383"/>
    </row>
    <row r="16" spans="2:9">
      <c r="B16" s="380">
        <v>9</v>
      </c>
      <c r="C16" s="384" t="s">
        <v>564</v>
      </c>
      <c r="D16" s="382" t="s">
        <v>67</v>
      </c>
      <c r="E16" s="469">
        <f t="shared" si="0"/>
        <v>6218</v>
      </c>
      <c r="F16" s="378">
        <v>6218</v>
      </c>
      <c r="G16" s="378"/>
      <c r="H16" s="378"/>
      <c r="I16" s="383" t="s">
        <v>560</v>
      </c>
    </row>
    <row r="17" spans="2:9">
      <c r="B17" s="380">
        <v>10</v>
      </c>
      <c r="C17" s="384" t="s">
        <v>565</v>
      </c>
      <c r="D17" s="382" t="s">
        <v>55</v>
      </c>
      <c r="E17" s="469">
        <f t="shared" si="0"/>
        <v>6200</v>
      </c>
      <c r="F17" s="378">
        <v>6200</v>
      </c>
      <c r="G17" s="378"/>
      <c r="H17" s="378"/>
      <c r="I17" s="383" t="s">
        <v>560</v>
      </c>
    </row>
    <row r="18" spans="2:9">
      <c r="B18" s="380">
        <v>11</v>
      </c>
      <c r="C18" s="381" t="s">
        <v>566</v>
      </c>
      <c r="D18" s="382" t="s">
        <v>50</v>
      </c>
      <c r="E18" s="469">
        <f t="shared" si="0"/>
        <v>2698</v>
      </c>
      <c r="F18" s="378">
        <v>2698</v>
      </c>
      <c r="G18" s="378"/>
      <c r="H18" s="378"/>
      <c r="I18" s="383" t="s">
        <v>560</v>
      </c>
    </row>
    <row r="19" spans="2:9">
      <c r="B19" s="375">
        <v>12</v>
      </c>
      <c r="C19" s="470" t="s">
        <v>869</v>
      </c>
      <c r="D19" s="382" t="s">
        <v>55</v>
      </c>
      <c r="E19" s="469">
        <f t="shared" si="0"/>
        <v>16700</v>
      </c>
      <c r="F19" s="378">
        <v>16700</v>
      </c>
      <c r="G19" s="378"/>
      <c r="H19" s="378"/>
      <c r="I19" s="383" t="s">
        <v>560</v>
      </c>
    </row>
    <row r="20" spans="2:9">
      <c r="B20" s="380">
        <v>13</v>
      </c>
      <c r="C20" s="381" t="s">
        <v>567</v>
      </c>
      <c r="D20" s="382" t="s">
        <v>568</v>
      </c>
      <c r="E20" s="469">
        <f t="shared" si="0"/>
        <v>78100</v>
      </c>
      <c r="F20" s="385">
        <v>78100</v>
      </c>
      <c r="G20" s="378"/>
      <c r="H20" s="378"/>
      <c r="I20" s="383" t="s">
        <v>560</v>
      </c>
    </row>
    <row r="21" spans="2:9">
      <c r="B21" s="380">
        <v>14</v>
      </c>
      <c r="C21" s="381" t="s">
        <v>569</v>
      </c>
      <c r="D21" s="382" t="s">
        <v>67</v>
      </c>
      <c r="E21" s="469">
        <f t="shared" si="0"/>
        <v>13045</v>
      </c>
      <c r="F21" s="378">
        <v>13045</v>
      </c>
      <c r="G21" s="378"/>
      <c r="H21" s="378"/>
      <c r="I21" s="383" t="s">
        <v>560</v>
      </c>
    </row>
    <row r="22" spans="2:9">
      <c r="B22" s="380">
        <v>15</v>
      </c>
      <c r="C22" s="386" t="s">
        <v>570</v>
      </c>
      <c r="D22" s="382" t="s">
        <v>50</v>
      </c>
      <c r="E22" s="469">
        <f t="shared" si="0"/>
        <v>0</v>
      </c>
      <c r="F22" s="378"/>
      <c r="G22" s="378"/>
      <c r="H22" s="378"/>
      <c r="I22" s="383"/>
    </row>
    <row r="23" spans="2:9">
      <c r="B23" s="380">
        <v>16</v>
      </c>
      <c r="C23" s="384" t="s">
        <v>571</v>
      </c>
      <c r="D23" s="382" t="s">
        <v>48</v>
      </c>
      <c r="E23" s="469">
        <f t="shared" si="0"/>
        <v>0</v>
      </c>
      <c r="F23" s="378"/>
      <c r="G23" s="378"/>
      <c r="H23" s="378"/>
      <c r="I23" s="383"/>
    </row>
    <row r="24" spans="2:9">
      <c r="B24" s="380">
        <v>17</v>
      </c>
      <c r="C24" s="384" t="s">
        <v>572</v>
      </c>
      <c r="D24" s="382" t="s">
        <v>48</v>
      </c>
      <c r="E24" s="469">
        <f t="shared" si="0"/>
        <v>0</v>
      </c>
      <c r="F24" s="378"/>
      <c r="G24" s="378"/>
      <c r="H24" s="378"/>
      <c r="I24" s="383"/>
    </row>
    <row r="25" spans="2:9" ht="31.5" customHeight="1">
      <c r="B25" s="380">
        <v>18</v>
      </c>
      <c r="C25" s="381" t="s">
        <v>573</v>
      </c>
      <c r="D25" s="382" t="s">
        <v>50</v>
      </c>
      <c r="E25" s="469">
        <f t="shared" si="0"/>
        <v>411900</v>
      </c>
      <c r="F25" s="378">
        <v>411900</v>
      </c>
      <c r="G25" s="378"/>
      <c r="H25" s="378"/>
      <c r="I25" s="383" t="s">
        <v>560</v>
      </c>
    </row>
    <row r="26" spans="2:9">
      <c r="B26" s="380">
        <v>19</v>
      </c>
      <c r="C26" s="381" t="s">
        <v>574</v>
      </c>
      <c r="D26" s="382" t="s">
        <v>50</v>
      </c>
      <c r="E26" s="469">
        <f t="shared" si="0"/>
        <v>179900</v>
      </c>
      <c r="F26" s="378">
        <v>179900</v>
      </c>
      <c r="G26" s="378"/>
      <c r="H26" s="378"/>
      <c r="I26" s="383" t="s">
        <v>560</v>
      </c>
    </row>
    <row r="27" spans="2:9">
      <c r="B27" s="380">
        <v>20</v>
      </c>
      <c r="C27" s="384" t="s">
        <v>575</v>
      </c>
      <c r="D27" s="382" t="s">
        <v>48</v>
      </c>
      <c r="E27" s="469">
        <f t="shared" si="0"/>
        <v>0</v>
      </c>
      <c r="F27" s="378"/>
      <c r="G27" s="378"/>
      <c r="H27" s="378"/>
      <c r="I27" s="383"/>
    </row>
    <row r="28" spans="2:9">
      <c r="B28" s="380">
        <v>21</v>
      </c>
      <c r="C28" s="381" t="s">
        <v>576</v>
      </c>
      <c r="D28" s="382" t="s">
        <v>50</v>
      </c>
      <c r="E28" s="469">
        <f t="shared" si="0"/>
        <v>1900</v>
      </c>
      <c r="F28" s="378">
        <v>1900</v>
      </c>
      <c r="G28" s="378"/>
      <c r="H28" s="378"/>
      <c r="I28" s="383" t="s">
        <v>560</v>
      </c>
    </row>
    <row r="29" spans="2:9">
      <c r="B29" s="380">
        <v>22</v>
      </c>
      <c r="C29" s="381" t="s">
        <v>577</v>
      </c>
      <c r="D29" s="382" t="s">
        <v>50</v>
      </c>
      <c r="E29" s="469">
        <f t="shared" si="0"/>
        <v>1450</v>
      </c>
      <c r="F29" s="378">
        <v>1450</v>
      </c>
      <c r="G29" s="378"/>
      <c r="H29" s="378"/>
      <c r="I29" s="383" t="s">
        <v>560</v>
      </c>
    </row>
    <row r="30" spans="2:9">
      <c r="B30" s="375">
        <v>23</v>
      </c>
      <c r="C30" s="381" t="s">
        <v>578</v>
      </c>
      <c r="D30" s="382" t="s">
        <v>50</v>
      </c>
      <c r="E30" s="469">
        <f t="shared" si="0"/>
        <v>84980</v>
      </c>
      <c r="F30" s="378">
        <v>84980</v>
      </c>
      <c r="G30" s="378"/>
      <c r="H30" s="378"/>
      <c r="I30" s="383" t="s">
        <v>560</v>
      </c>
    </row>
    <row r="31" spans="2:9">
      <c r="B31" s="380">
        <v>24</v>
      </c>
      <c r="C31" s="381" t="s">
        <v>579</v>
      </c>
      <c r="D31" s="382" t="s">
        <v>50</v>
      </c>
      <c r="E31" s="469">
        <f t="shared" si="0"/>
        <v>23980</v>
      </c>
      <c r="F31" s="378">
        <v>23980</v>
      </c>
      <c r="G31" s="378"/>
      <c r="H31" s="378"/>
      <c r="I31" s="383" t="s">
        <v>560</v>
      </c>
    </row>
    <row r="32" spans="2:9">
      <c r="B32" s="380">
        <v>25</v>
      </c>
      <c r="C32" s="381" t="s">
        <v>580</v>
      </c>
      <c r="D32" s="382" t="s">
        <v>50</v>
      </c>
      <c r="E32" s="469">
        <f t="shared" si="0"/>
        <v>0</v>
      </c>
      <c r="F32" s="378"/>
      <c r="G32" s="378"/>
      <c r="H32" s="378"/>
      <c r="I32" s="383"/>
    </row>
    <row r="33" spans="2:9">
      <c r="B33" s="380">
        <v>26</v>
      </c>
      <c r="C33" s="381" t="s">
        <v>581</v>
      </c>
      <c r="D33" s="382" t="s">
        <v>50</v>
      </c>
      <c r="E33" s="469">
        <f t="shared" si="0"/>
        <v>0</v>
      </c>
      <c r="F33" s="378"/>
      <c r="G33" s="378"/>
      <c r="H33" s="378"/>
      <c r="I33" s="383"/>
    </row>
    <row r="34" spans="2:9">
      <c r="B34" s="380">
        <v>27</v>
      </c>
      <c r="C34" s="381" t="s">
        <v>582</v>
      </c>
      <c r="D34" s="382" t="s">
        <v>50</v>
      </c>
      <c r="E34" s="469">
        <f t="shared" si="0"/>
        <v>19800</v>
      </c>
      <c r="F34" s="385">
        <v>19800</v>
      </c>
      <c r="G34" s="378"/>
      <c r="H34" s="378"/>
      <c r="I34" s="383" t="s">
        <v>560</v>
      </c>
    </row>
    <row r="35" spans="2:9">
      <c r="B35" s="380">
        <v>28</v>
      </c>
      <c r="C35" s="384" t="s">
        <v>583</v>
      </c>
      <c r="D35" s="382" t="s">
        <v>50</v>
      </c>
      <c r="E35" s="469">
        <f t="shared" si="0"/>
        <v>20150</v>
      </c>
      <c r="F35" s="378">
        <v>20150</v>
      </c>
      <c r="G35" s="378"/>
      <c r="H35" s="378"/>
      <c r="I35" s="383" t="s">
        <v>560</v>
      </c>
    </row>
    <row r="36" spans="2:9">
      <c r="B36" s="380">
        <v>29</v>
      </c>
      <c r="C36" s="384" t="s">
        <v>584</v>
      </c>
      <c r="D36" s="382" t="s">
        <v>50</v>
      </c>
      <c r="E36" s="469">
        <f t="shared" si="0"/>
        <v>865100</v>
      </c>
      <c r="F36" s="378">
        <v>865100</v>
      </c>
      <c r="G36" s="378"/>
      <c r="H36" s="378"/>
      <c r="I36" s="383" t="s">
        <v>560</v>
      </c>
    </row>
    <row r="37" spans="2:9">
      <c r="B37" s="380">
        <v>30</v>
      </c>
      <c r="C37" s="384" t="s">
        <v>585</v>
      </c>
      <c r="D37" s="382" t="s">
        <v>50</v>
      </c>
      <c r="E37" s="469">
        <f t="shared" si="0"/>
        <v>183900</v>
      </c>
      <c r="F37" s="378">
        <v>183900</v>
      </c>
      <c r="G37" s="378"/>
      <c r="H37" s="378"/>
      <c r="I37" s="383" t="s">
        <v>560</v>
      </c>
    </row>
    <row r="38" spans="2:9">
      <c r="B38" s="380">
        <v>31</v>
      </c>
      <c r="C38" s="384" t="s">
        <v>586</v>
      </c>
      <c r="D38" s="382" t="s">
        <v>50</v>
      </c>
      <c r="E38" s="469">
        <f t="shared" si="0"/>
        <v>0</v>
      </c>
      <c r="F38" s="378"/>
      <c r="G38" s="378"/>
      <c r="H38" s="378"/>
      <c r="I38" s="383"/>
    </row>
    <row r="39" spans="2:9">
      <c r="B39" s="380">
        <v>32</v>
      </c>
      <c r="C39" s="381" t="s">
        <v>587</v>
      </c>
      <c r="D39" s="382" t="s">
        <v>50</v>
      </c>
      <c r="E39" s="469">
        <f t="shared" si="0"/>
        <v>12900</v>
      </c>
      <c r="F39" s="378">
        <v>12900</v>
      </c>
      <c r="G39" s="378"/>
      <c r="H39" s="378"/>
      <c r="I39" s="383" t="s">
        <v>560</v>
      </c>
    </row>
    <row r="40" spans="2:9">
      <c r="B40" s="380">
        <v>33</v>
      </c>
      <c r="C40" s="384" t="s">
        <v>588</v>
      </c>
      <c r="D40" s="382" t="s">
        <v>50</v>
      </c>
      <c r="E40" s="469">
        <f t="shared" si="0"/>
        <v>759</v>
      </c>
      <c r="F40" s="378">
        <v>835</v>
      </c>
      <c r="G40" s="378">
        <v>840</v>
      </c>
      <c r="H40" s="378">
        <v>759</v>
      </c>
      <c r="I40" s="379" t="s">
        <v>558</v>
      </c>
    </row>
    <row r="41" spans="2:9">
      <c r="B41" s="375">
        <v>34</v>
      </c>
      <c r="C41" s="386" t="s">
        <v>589</v>
      </c>
      <c r="D41" s="382" t="s">
        <v>55</v>
      </c>
      <c r="E41" s="469">
        <f t="shared" si="0"/>
        <v>0</v>
      </c>
      <c r="F41" s="378"/>
      <c r="G41" s="378"/>
      <c r="H41" s="378"/>
      <c r="I41" s="383"/>
    </row>
    <row r="42" spans="2:9">
      <c r="B42" s="380">
        <v>35</v>
      </c>
      <c r="C42" s="384" t="s">
        <v>590</v>
      </c>
      <c r="D42" s="382" t="s">
        <v>55</v>
      </c>
      <c r="E42" s="469">
        <f>MIN(F42:H42)</f>
        <v>0</v>
      </c>
      <c r="F42" s="378"/>
      <c r="G42" s="378"/>
      <c r="H42" s="378"/>
      <c r="I42" s="383"/>
    </row>
    <row r="43" spans="2:9">
      <c r="B43" s="380">
        <v>36</v>
      </c>
      <c r="C43" s="384" t="s">
        <v>591</v>
      </c>
      <c r="D43" s="382" t="s">
        <v>55</v>
      </c>
      <c r="E43" s="469">
        <f t="shared" si="0"/>
        <v>0</v>
      </c>
      <c r="F43" s="378"/>
      <c r="G43" s="378"/>
      <c r="H43" s="378"/>
      <c r="I43" s="383"/>
    </row>
    <row r="44" spans="2:9">
      <c r="B44" s="380">
        <v>37</v>
      </c>
      <c r="C44" s="384" t="s">
        <v>592</v>
      </c>
      <c r="D44" s="382" t="s">
        <v>55</v>
      </c>
      <c r="E44" s="469">
        <f t="shared" si="0"/>
        <v>2444</v>
      </c>
      <c r="F44" s="378">
        <v>2444</v>
      </c>
      <c r="G44" s="378"/>
      <c r="H44" s="378"/>
      <c r="I44" s="383" t="s">
        <v>560</v>
      </c>
    </row>
    <row r="45" spans="2:9">
      <c r="B45" s="380">
        <v>38</v>
      </c>
      <c r="C45" s="384" t="s">
        <v>593</v>
      </c>
      <c r="D45" s="382" t="s">
        <v>55</v>
      </c>
      <c r="E45" s="469">
        <f>MIN(F45:H45)</f>
        <v>3839</v>
      </c>
      <c r="F45" s="378">
        <v>3839</v>
      </c>
      <c r="G45" s="378"/>
      <c r="H45" s="378"/>
      <c r="I45" s="383" t="s">
        <v>560</v>
      </c>
    </row>
    <row r="46" spans="2:9">
      <c r="B46" s="380">
        <v>39</v>
      </c>
      <c r="C46" s="384" t="s">
        <v>594</v>
      </c>
      <c r="D46" s="382" t="s">
        <v>55</v>
      </c>
      <c r="E46" s="469">
        <f t="shared" si="0"/>
        <v>0</v>
      </c>
      <c r="F46" s="378"/>
      <c r="G46" s="378"/>
      <c r="H46" s="378"/>
      <c r="I46" s="383"/>
    </row>
    <row r="47" spans="2:9">
      <c r="B47" s="380">
        <v>40</v>
      </c>
      <c r="C47" s="384" t="s">
        <v>595</v>
      </c>
      <c r="D47" s="382" t="s">
        <v>55</v>
      </c>
      <c r="E47" s="469">
        <f t="shared" si="0"/>
        <v>0</v>
      </c>
      <c r="F47" s="378"/>
      <c r="G47" s="378"/>
      <c r="H47" s="378"/>
      <c r="I47" s="383"/>
    </row>
    <row r="48" spans="2:9">
      <c r="B48" s="380">
        <v>41</v>
      </c>
      <c r="C48" s="386" t="s">
        <v>596</v>
      </c>
      <c r="D48" s="382" t="s">
        <v>55</v>
      </c>
      <c r="E48" s="469">
        <f t="shared" si="0"/>
        <v>0</v>
      </c>
      <c r="F48" s="378"/>
      <c r="G48" s="378"/>
      <c r="H48" s="378"/>
      <c r="I48" s="383"/>
    </row>
    <row r="49" spans="2:9">
      <c r="B49" s="380">
        <v>42</v>
      </c>
      <c r="C49" s="386" t="s">
        <v>597</v>
      </c>
      <c r="D49" s="382" t="s">
        <v>50</v>
      </c>
      <c r="E49" s="469">
        <f t="shared" si="0"/>
        <v>0</v>
      </c>
      <c r="F49" s="378"/>
      <c r="G49" s="378"/>
      <c r="H49" s="378"/>
      <c r="I49" s="383"/>
    </row>
    <row r="50" spans="2:9">
      <c r="B50" s="380">
        <v>43</v>
      </c>
      <c r="C50" s="386" t="s">
        <v>598</v>
      </c>
      <c r="D50" s="382" t="s">
        <v>50</v>
      </c>
      <c r="E50" s="469">
        <f t="shared" si="0"/>
        <v>0</v>
      </c>
      <c r="F50" s="378"/>
      <c r="G50" s="378"/>
      <c r="H50" s="378"/>
      <c r="I50" s="383"/>
    </row>
    <row r="51" spans="2:9">
      <c r="B51" s="380">
        <v>44</v>
      </c>
      <c r="C51" s="384" t="s">
        <v>599</v>
      </c>
      <c r="D51" s="382" t="s">
        <v>50</v>
      </c>
      <c r="E51" s="469">
        <f t="shared" si="0"/>
        <v>0</v>
      </c>
      <c r="F51" s="378"/>
      <c r="G51" s="378"/>
      <c r="H51" s="378"/>
      <c r="I51" s="383"/>
    </row>
    <row r="52" spans="2:9">
      <c r="B52" s="375">
        <v>45</v>
      </c>
      <c r="C52" s="384" t="s">
        <v>600</v>
      </c>
      <c r="D52" s="382" t="s">
        <v>50</v>
      </c>
      <c r="E52" s="469">
        <f t="shared" si="0"/>
        <v>3800</v>
      </c>
      <c r="F52" s="378">
        <v>4181</v>
      </c>
      <c r="G52" s="378">
        <v>4370</v>
      </c>
      <c r="H52" s="378">
        <v>3800</v>
      </c>
      <c r="I52" s="379" t="s">
        <v>558</v>
      </c>
    </row>
    <row r="53" spans="2:9">
      <c r="B53" s="380">
        <v>46</v>
      </c>
      <c r="C53" s="384" t="s">
        <v>601</v>
      </c>
      <c r="D53" s="382" t="s">
        <v>50</v>
      </c>
      <c r="E53" s="469">
        <f t="shared" si="0"/>
        <v>0</v>
      </c>
      <c r="F53" s="378"/>
      <c r="G53" s="378"/>
      <c r="H53" s="378"/>
      <c r="I53" s="383"/>
    </row>
    <row r="54" spans="2:9">
      <c r="B54" s="380">
        <v>47</v>
      </c>
      <c r="C54" s="387" t="s">
        <v>602</v>
      </c>
      <c r="D54" s="388" t="s">
        <v>50</v>
      </c>
      <c r="E54" s="469">
        <f t="shared" si="0"/>
        <v>0</v>
      </c>
      <c r="F54" s="378"/>
      <c r="G54" s="378"/>
      <c r="H54" s="378"/>
      <c r="I54" s="383"/>
    </row>
    <row r="55" spans="2:9">
      <c r="B55" s="380">
        <v>48</v>
      </c>
      <c r="C55" s="381" t="s">
        <v>603</v>
      </c>
      <c r="D55" s="382" t="s">
        <v>50</v>
      </c>
      <c r="E55" s="469">
        <f t="shared" si="0"/>
        <v>269</v>
      </c>
      <c r="F55" s="378">
        <v>269</v>
      </c>
      <c r="G55" s="378"/>
      <c r="H55" s="378"/>
      <c r="I55" s="383" t="s">
        <v>560</v>
      </c>
    </row>
    <row r="56" spans="2:9">
      <c r="B56" s="380">
        <v>49</v>
      </c>
      <c r="C56" s="381" t="s">
        <v>129</v>
      </c>
      <c r="D56" s="382" t="s">
        <v>67</v>
      </c>
      <c r="E56" s="469">
        <f t="shared" si="0"/>
        <v>1772.5</v>
      </c>
      <c r="F56" s="378">
        <v>1772.5</v>
      </c>
      <c r="G56" s="378"/>
      <c r="H56" s="378"/>
      <c r="I56" s="383" t="s">
        <v>560</v>
      </c>
    </row>
    <row r="57" spans="2:9">
      <c r="B57" s="380">
        <v>50</v>
      </c>
      <c r="C57" s="381" t="s">
        <v>604</v>
      </c>
      <c r="D57" s="382" t="s">
        <v>67</v>
      </c>
      <c r="E57" s="469">
        <f t="shared" si="0"/>
        <v>600</v>
      </c>
      <c r="F57" s="378">
        <v>600</v>
      </c>
      <c r="G57" s="378"/>
      <c r="H57" s="378"/>
      <c r="I57" s="383" t="s">
        <v>560</v>
      </c>
    </row>
    <row r="58" spans="2:9">
      <c r="B58" s="380">
        <v>51</v>
      </c>
      <c r="C58" s="473" t="s">
        <v>879</v>
      </c>
      <c r="D58" s="474" t="s">
        <v>50</v>
      </c>
      <c r="E58" s="469">
        <f t="shared" si="0"/>
        <v>198864</v>
      </c>
      <c r="F58" s="378">
        <v>199900</v>
      </c>
      <c r="G58" s="378">
        <v>198864</v>
      </c>
      <c r="H58" s="378">
        <v>230000</v>
      </c>
      <c r="I58" s="383"/>
    </row>
    <row r="59" spans="2:9">
      <c r="B59" s="380">
        <v>52</v>
      </c>
      <c r="C59" s="384" t="s">
        <v>605</v>
      </c>
      <c r="D59" s="382" t="s">
        <v>50</v>
      </c>
      <c r="E59" s="469">
        <f t="shared" si="0"/>
        <v>6000</v>
      </c>
      <c r="F59" s="378">
        <v>6000</v>
      </c>
      <c r="G59" s="378"/>
      <c r="H59" s="378"/>
      <c r="I59" s="383" t="s">
        <v>560</v>
      </c>
    </row>
    <row r="60" spans="2:9">
      <c r="B60" s="380">
        <v>53</v>
      </c>
      <c r="C60" s="384" t="s">
        <v>606</v>
      </c>
      <c r="D60" s="382" t="s">
        <v>55</v>
      </c>
      <c r="E60" s="469">
        <f t="shared" si="0"/>
        <v>0</v>
      </c>
      <c r="F60" s="378"/>
      <c r="G60" s="378"/>
      <c r="H60" s="378"/>
      <c r="I60" s="383"/>
    </row>
    <row r="61" spans="2:9">
      <c r="B61" s="380">
        <v>54</v>
      </c>
      <c r="C61" s="381" t="s">
        <v>607</v>
      </c>
      <c r="D61" s="382" t="s">
        <v>55</v>
      </c>
      <c r="E61" s="469">
        <f t="shared" si="0"/>
        <v>422.5</v>
      </c>
      <c r="F61" s="378">
        <v>422.5</v>
      </c>
      <c r="G61" s="378"/>
      <c r="H61" s="378"/>
      <c r="I61" s="383" t="s">
        <v>560</v>
      </c>
    </row>
    <row r="62" spans="2:9">
      <c r="B62" s="380">
        <v>55</v>
      </c>
      <c r="C62" s="381" t="s">
        <v>608</v>
      </c>
      <c r="D62" s="382" t="s">
        <v>50</v>
      </c>
      <c r="E62" s="469">
        <f>MIN(F62:H62)</f>
        <v>0</v>
      </c>
      <c r="F62" s="378"/>
      <c r="G62" s="378"/>
      <c r="H62" s="378"/>
      <c r="I62" s="383"/>
    </row>
    <row r="63" spans="2:9">
      <c r="B63" s="375">
        <v>56</v>
      </c>
      <c r="C63" s="384" t="s">
        <v>609</v>
      </c>
      <c r="D63" s="382" t="s">
        <v>50</v>
      </c>
      <c r="E63" s="469">
        <f t="shared" si="0"/>
        <v>70900</v>
      </c>
      <c r="F63" s="378">
        <v>70900</v>
      </c>
      <c r="G63" s="378"/>
      <c r="H63" s="378"/>
      <c r="I63" s="383" t="s">
        <v>560</v>
      </c>
    </row>
    <row r="64" spans="2:9" ht="26.4">
      <c r="B64" s="380">
        <v>57</v>
      </c>
      <c r="C64" s="381" t="s">
        <v>610</v>
      </c>
      <c r="D64" s="382" t="s">
        <v>50</v>
      </c>
      <c r="E64" s="469">
        <f t="shared" si="0"/>
        <v>1910000</v>
      </c>
      <c r="F64" s="378">
        <v>1910000</v>
      </c>
      <c r="G64" s="378"/>
      <c r="H64" s="378"/>
      <c r="I64" s="383" t="s">
        <v>611</v>
      </c>
    </row>
    <row r="65" spans="2:9" ht="26.4">
      <c r="B65" s="380">
        <v>58</v>
      </c>
      <c r="C65" s="381" t="s">
        <v>612</v>
      </c>
      <c r="D65" s="382" t="s">
        <v>50</v>
      </c>
      <c r="E65" s="469">
        <f>MIN(F65:H65)</f>
        <v>2000000</v>
      </c>
      <c r="F65" s="378">
        <v>2000000</v>
      </c>
      <c r="G65" s="378"/>
      <c r="H65" s="378"/>
      <c r="I65" s="383" t="s">
        <v>611</v>
      </c>
    </row>
    <row r="66" spans="2:9" ht="26.4">
      <c r="B66" s="380">
        <v>59</v>
      </c>
      <c r="C66" s="381" t="s">
        <v>613</v>
      </c>
      <c r="D66" s="382" t="s">
        <v>50</v>
      </c>
      <c r="E66" s="469">
        <f t="shared" si="0"/>
        <v>2200000</v>
      </c>
      <c r="F66" s="378">
        <v>2200000</v>
      </c>
      <c r="G66" s="378"/>
      <c r="H66" s="378"/>
      <c r="I66" s="383" t="s">
        <v>611</v>
      </c>
    </row>
    <row r="67" spans="2:9" ht="26.4">
      <c r="B67" s="380">
        <v>60</v>
      </c>
      <c r="C67" s="381" t="s">
        <v>614</v>
      </c>
      <c r="D67" s="382" t="s">
        <v>50</v>
      </c>
      <c r="E67" s="469">
        <f t="shared" si="0"/>
        <v>2150000</v>
      </c>
      <c r="F67" s="378">
        <v>2150000</v>
      </c>
      <c r="G67" s="378"/>
      <c r="H67" s="378"/>
      <c r="I67" s="383" t="s">
        <v>611</v>
      </c>
    </row>
    <row r="68" spans="2:9" ht="26.4">
      <c r="B68" s="380">
        <v>61</v>
      </c>
      <c r="C68" s="381" t="s">
        <v>615</v>
      </c>
      <c r="D68" s="382" t="s">
        <v>50</v>
      </c>
      <c r="E68" s="469">
        <f t="shared" si="0"/>
        <v>1925000</v>
      </c>
      <c r="F68" s="378">
        <v>1925000</v>
      </c>
      <c r="G68" s="378"/>
      <c r="H68" s="378"/>
      <c r="I68" s="383" t="s">
        <v>611</v>
      </c>
    </row>
    <row r="69" spans="2:9" ht="26.4">
      <c r="B69" s="380">
        <v>62</v>
      </c>
      <c r="C69" s="381" t="s">
        <v>616</v>
      </c>
      <c r="D69" s="382" t="s">
        <v>50</v>
      </c>
      <c r="E69" s="469">
        <f t="shared" si="0"/>
        <v>1450000</v>
      </c>
      <c r="F69" s="378">
        <v>1450000</v>
      </c>
      <c r="G69" s="378"/>
      <c r="H69" s="378"/>
      <c r="I69" s="383" t="s">
        <v>611</v>
      </c>
    </row>
    <row r="70" spans="2:9" ht="26.4">
      <c r="B70" s="380">
        <v>63</v>
      </c>
      <c r="C70" s="381" t="s">
        <v>617</v>
      </c>
      <c r="D70" s="382" t="s">
        <v>50</v>
      </c>
      <c r="E70" s="469">
        <f t="shared" si="0"/>
        <v>2072000</v>
      </c>
      <c r="F70" s="378">
        <v>2072000</v>
      </c>
      <c r="G70" s="378"/>
      <c r="H70" s="378"/>
      <c r="I70" s="383" t="s">
        <v>611</v>
      </c>
    </row>
    <row r="71" spans="2:9">
      <c r="B71" s="380">
        <v>64</v>
      </c>
      <c r="C71" s="381" t="s">
        <v>618</v>
      </c>
      <c r="D71" s="382" t="s">
        <v>50</v>
      </c>
      <c r="E71" s="469">
        <f t="shared" si="0"/>
        <v>1689900</v>
      </c>
      <c r="F71" s="378">
        <v>1689900</v>
      </c>
      <c r="G71" s="378"/>
      <c r="H71" s="378"/>
      <c r="I71" s="383" t="s">
        <v>560</v>
      </c>
    </row>
    <row r="72" spans="2:9">
      <c r="B72" s="380">
        <v>65</v>
      </c>
      <c r="C72" s="384" t="s">
        <v>619</v>
      </c>
      <c r="D72" s="382" t="s">
        <v>50</v>
      </c>
      <c r="E72" s="469">
        <f t="shared" si="0"/>
        <v>2069</v>
      </c>
      <c r="F72" s="378">
        <v>2276</v>
      </c>
      <c r="G72" s="378">
        <v>2290</v>
      </c>
      <c r="H72" s="378">
        <v>2069</v>
      </c>
      <c r="I72" s="379" t="s">
        <v>558</v>
      </c>
    </row>
    <row r="73" spans="2:9">
      <c r="B73" s="380">
        <v>66</v>
      </c>
      <c r="C73" s="384" t="s">
        <v>620</v>
      </c>
      <c r="D73" s="382" t="s">
        <v>50</v>
      </c>
      <c r="E73" s="469">
        <f t="shared" si="0"/>
        <v>4825</v>
      </c>
      <c r="F73" s="378">
        <v>5308</v>
      </c>
      <c r="G73" s="378">
        <v>5290</v>
      </c>
      <c r="H73" s="378">
        <v>4825</v>
      </c>
      <c r="I73" s="379" t="s">
        <v>558</v>
      </c>
    </row>
    <row r="74" spans="2:9">
      <c r="B74" s="375">
        <v>67</v>
      </c>
      <c r="C74" s="384" t="s">
        <v>621</v>
      </c>
      <c r="D74" s="382" t="s">
        <v>50</v>
      </c>
      <c r="E74" s="469">
        <f t="shared" si="0"/>
        <v>10370</v>
      </c>
      <c r="F74" s="378">
        <v>11408</v>
      </c>
      <c r="G74" s="378">
        <v>11390</v>
      </c>
      <c r="H74" s="378">
        <v>10370</v>
      </c>
      <c r="I74" s="379" t="s">
        <v>558</v>
      </c>
    </row>
    <row r="75" spans="2:9">
      <c r="B75" s="380">
        <v>68</v>
      </c>
      <c r="C75" s="384" t="s">
        <v>622</v>
      </c>
      <c r="D75" s="382" t="s">
        <v>50</v>
      </c>
      <c r="E75" s="469">
        <f t="shared" si="0"/>
        <v>18264</v>
      </c>
      <c r="F75" s="378">
        <v>20092</v>
      </c>
      <c r="G75" s="378">
        <v>19700</v>
      </c>
      <c r="H75" s="378">
        <v>18264</v>
      </c>
      <c r="I75" s="379" t="s">
        <v>558</v>
      </c>
    </row>
    <row r="76" spans="2:9">
      <c r="B76" s="380">
        <v>69</v>
      </c>
      <c r="C76" s="384" t="s">
        <v>623</v>
      </c>
      <c r="D76" s="382" t="s">
        <v>50</v>
      </c>
      <c r="E76" s="469">
        <f t="shared" si="0"/>
        <v>784</v>
      </c>
      <c r="F76" s="378">
        <v>863</v>
      </c>
      <c r="G76" s="378">
        <v>860</v>
      </c>
      <c r="H76" s="378">
        <v>784</v>
      </c>
      <c r="I76" s="379" t="s">
        <v>558</v>
      </c>
    </row>
    <row r="77" spans="2:9">
      <c r="B77" s="380">
        <v>70</v>
      </c>
      <c r="C77" s="384" t="s">
        <v>624</v>
      </c>
      <c r="D77" s="382" t="s">
        <v>50</v>
      </c>
      <c r="E77" s="469">
        <f t="shared" si="0"/>
        <v>1255</v>
      </c>
      <c r="F77" s="378">
        <v>1381</v>
      </c>
      <c r="G77" s="378">
        <v>1380</v>
      </c>
      <c r="H77" s="378">
        <v>1255</v>
      </c>
      <c r="I77" s="379" t="s">
        <v>558</v>
      </c>
    </row>
    <row r="78" spans="2:9">
      <c r="B78" s="380">
        <v>71</v>
      </c>
      <c r="C78" s="384" t="s">
        <v>625</v>
      </c>
      <c r="D78" s="382" t="s">
        <v>50</v>
      </c>
      <c r="E78" s="469">
        <f t="shared" ref="E78:E143" si="1">MIN(F78:H78)</f>
        <v>4031</v>
      </c>
      <c r="F78" s="378">
        <v>4434</v>
      </c>
      <c r="G78" s="378">
        <v>4450</v>
      </c>
      <c r="H78" s="378">
        <v>4031</v>
      </c>
      <c r="I78" s="379" t="s">
        <v>558</v>
      </c>
    </row>
    <row r="79" spans="2:9">
      <c r="B79" s="380">
        <v>72</v>
      </c>
      <c r="C79" s="384" t="s">
        <v>626</v>
      </c>
      <c r="D79" s="382" t="s">
        <v>50</v>
      </c>
      <c r="E79" s="469">
        <f t="shared" si="1"/>
        <v>9336</v>
      </c>
      <c r="F79" s="378">
        <v>10270</v>
      </c>
      <c r="G79" s="378">
        <v>10300</v>
      </c>
      <c r="H79" s="378">
        <v>9336</v>
      </c>
      <c r="I79" s="379" t="s">
        <v>558</v>
      </c>
    </row>
    <row r="80" spans="2:9">
      <c r="B80" s="380">
        <v>73</v>
      </c>
      <c r="C80" s="384" t="s">
        <v>627</v>
      </c>
      <c r="D80" s="382" t="s">
        <v>50</v>
      </c>
      <c r="E80" s="469">
        <f t="shared" si="1"/>
        <v>16234</v>
      </c>
      <c r="F80" s="378">
        <v>17859</v>
      </c>
      <c r="G80" s="378">
        <v>17800</v>
      </c>
      <c r="H80" s="378">
        <v>16234</v>
      </c>
      <c r="I80" s="379" t="s">
        <v>558</v>
      </c>
    </row>
    <row r="81" spans="2:9">
      <c r="B81" s="380">
        <v>74</v>
      </c>
      <c r="C81" s="386" t="s">
        <v>628</v>
      </c>
      <c r="D81" s="382" t="s">
        <v>50</v>
      </c>
      <c r="E81" s="469">
        <f t="shared" si="1"/>
        <v>0</v>
      </c>
      <c r="F81" s="378"/>
      <c r="G81" s="378"/>
      <c r="H81" s="378"/>
      <c r="I81" s="383"/>
    </row>
    <row r="82" spans="2:9">
      <c r="B82" s="380">
        <v>75</v>
      </c>
      <c r="C82" s="386" t="s">
        <v>629</v>
      </c>
      <c r="D82" s="382" t="s">
        <v>50</v>
      </c>
      <c r="E82" s="469">
        <f t="shared" si="1"/>
        <v>0</v>
      </c>
      <c r="F82" s="378"/>
      <c r="G82" s="378"/>
      <c r="H82" s="378"/>
      <c r="I82" s="383"/>
    </row>
    <row r="83" spans="2:9">
      <c r="B83" s="380">
        <v>76</v>
      </c>
      <c r="C83" s="381" t="s">
        <v>630</v>
      </c>
      <c r="D83" s="382" t="s">
        <v>50</v>
      </c>
      <c r="E83" s="469">
        <f t="shared" si="1"/>
        <v>399900</v>
      </c>
      <c r="F83" s="378">
        <v>399900</v>
      </c>
      <c r="G83" s="378"/>
      <c r="H83" s="378"/>
      <c r="I83" s="383" t="s">
        <v>560</v>
      </c>
    </row>
    <row r="84" spans="2:9">
      <c r="B84" s="380">
        <v>77</v>
      </c>
      <c r="C84" s="386" t="s">
        <v>631</v>
      </c>
      <c r="D84" s="382" t="s">
        <v>50</v>
      </c>
      <c r="E84" s="469">
        <f t="shared" si="1"/>
        <v>0</v>
      </c>
      <c r="F84" s="378"/>
      <c r="G84" s="378"/>
      <c r="H84" s="378"/>
      <c r="I84" s="383"/>
    </row>
    <row r="85" spans="2:9">
      <c r="B85" s="375">
        <v>78</v>
      </c>
      <c r="C85" s="384" t="s">
        <v>632</v>
      </c>
      <c r="D85" s="382" t="s">
        <v>50</v>
      </c>
      <c r="E85" s="469">
        <f t="shared" si="1"/>
        <v>0</v>
      </c>
      <c r="F85" s="378"/>
      <c r="G85" s="378"/>
      <c r="H85" s="378"/>
      <c r="I85" s="383"/>
    </row>
    <row r="86" spans="2:9">
      <c r="B86" s="380">
        <v>79</v>
      </c>
      <c r="C86" s="384" t="s">
        <v>633</v>
      </c>
      <c r="D86" s="382" t="s">
        <v>50</v>
      </c>
      <c r="E86" s="469">
        <f t="shared" si="1"/>
        <v>169900</v>
      </c>
      <c r="F86" s="378">
        <v>169900</v>
      </c>
      <c r="G86" s="378"/>
      <c r="H86" s="378"/>
      <c r="I86" s="383" t="s">
        <v>560</v>
      </c>
    </row>
    <row r="87" spans="2:9">
      <c r="B87" s="380">
        <v>80</v>
      </c>
      <c r="C87" s="386" t="s">
        <v>634</v>
      </c>
      <c r="D87" s="382" t="s">
        <v>55</v>
      </c>
      <c r="E87" s="469">
        <f t="shared" si="1"/>
        <v>12980</v>
      </c>
      <c r="F87" s="378">
        <v>12980</v>
      </c>
      <c r="G87" s="378"/>
      <c r="H87" s="378"/>
      <c r="I87" s="383" t="s">
        <v>560</v>
      </c>
    </row>
    <row r="88" spans="2:9">
      <c r="B88" s="380">
        <v>81</v>
      </c>
      <c r="C88" s="386" t="s">
        <v>635</v>
      </c>
      <c r="D88" s="382" t="s">
        <v>50</v>
      </c>
      <c r="E88" s="469">
        <f t="shared" si="1"/>
        <v>0</v>
      </c>
      <c r="F88" s="378"/>
      <c r="G88" s="378"/>
      <c r="H88" s="378"/>
      <c r="I88" s="383"/>
    </row>
    <row r="89" spans="2:9">
      <c r="B89" s="380">
        <v>82</v>
      </c>
      <c r="C89" s="386" t="s">
        <v>636</v>
      </c>
      <c r="D89" s="382" t="s">
        <v>50</v>
      </c>
      <c r="E89" s="469">
        <f t="shared" si="1"/>
        <v>0</v>
      </c>
      <c r="F89" s="378"/>
      <c r="G89" s="378"/>
      <c r="H89" s="378"/>
      <c r="I89" s="383"/>
    </row>
    <row r="90" spans="2:9">
      <c r="B90" s="380">
        <v>83</v>
      </c>
      <c r="C90" s="386" t="s">
        <v>637</v>
      </c>
      <c r="D90" s="382" t="s">
        <v>50</v>
      </c>
      <c r="E90" s="469">
        <f t="shared" si="1"/>
        <v>0</v>
      </c>
      <c r="F90" s="378"/>
      <c r="G90" s="378"/>
      <c r="H90" s="378"/>
      <c r="I90" s="383"/>
    </row>
    <row r="91" spans="2:9">
      <c r="B91" s="380">
        <v>84</v>
      </c>
      <c r="C91" s="381" t="s">
        <v>638</v>
      </c>
      <c r="D91" s="382" t="s">
        <v>50</v>
      </c>
      <c r="E91" s="469">
        <f t="shared" si="1"/>
        <v>0</v>
      </c>
      <c r="F91" s="378"/>
      <c r="G91" s="378"/>
      <c r="H91" s="378"/>
      <c r="I91" s="383"/>
    </row>
    <row r="92" spans="2:9">
      <c r="B92" s="380">
        <v>85</v>
      </c>
      <c r="C92" s="384" t="s">
        <v>639</v>
      </c>
      <c r="D92" s="382" t="s">
        <v>50</v>
      </c>
      <c r="E92" s="469">
        <f t="shared" si="1"/>
        <v>0</v>
      </c>
      <c r="F92" s="378"/>
      <c r="G92" s="378"/>
      <c r="H92" s="378"/>
      <c r="I92" s="383"/>
    </row>
    <row r="93" spans="2:9">
      <c r="B93" s="380">
        <v>86</v>
      </c>
      <c r="C93" s="384" t="s">
        <v>640</v>
      </c>
      <c r="D93" s="382" t="s">
        <v>50</v>
      </c>
      <c r="E93" s="469">
        <f t="shared" si="1"/>
        <v>4401</v>
      </c>
      <c r="F93" s="378">
        <v>4842</v>
      </c>
      <c r="G93" s="378">
        <v>4990</v>
      </c>
      <c r="H93" s="378">
        <v>4401</v>
      </c>
      <c r="I93" s="379" t="s">
        <v>558</v>
      </c>
    </row>
    <row r="94" spans="2:9">
      <c r="B94" s="380">
        <v>87</v>
      </c>
      <c r="C94" s="384" t="s">
        <v>641</v>
      </c>
      <c r="D94" s="382" t="s">
        <v>50</v>
      </c>
      <c r="E94" s="469">
        <f t="shared" si="1"/>
        <v>1452</v>
      </c>
      <c r="F94" s="378">
        <v>1598</v>
      </c>
      <c r="G94" s="378">
        <v>1670</v>
      </c>
      <c r="H94" s="378">
        <v>1452</v>
      </c>
      <c r="I94" s="379" t="s">
        <v>558</v>
      </c>
    </row>
    <row r="95" spans="2:9">
      <c r="B95" s="380">
        <v>88</v>
      </c>
      <c r="C95" s="384" t="s">
        <v>642</v>
      </c>
      <c r="D95" s="382" t="s">
        <v>50</v>
      </c>
      <c r="E95" s="469">
        <f t="shared" si="1"/>
        <v>20706</v>
      </c>
      <c r="F95" s="378">
        <v>22778</v>
      </c>
      <c r="G95" s="378">
        <v>23800</v>
      </c>
      <c r="H95" s="378">
        <v>20706</v>
      </c>
      <c r="I95" s="379" t="s">
        <v>558</v>
      </c>
    </row>
    <row r="96" spans="2:9">
      <c r="B96" s="375">
        <v>89</v>
      </c>
      <c r="C96" s="384" t="s">
        <v>643</v>
      </c>
      <c r="D96" s="382" t="s">
        <v>50</v>
      </c>
      <c r="E96" s="469">
        <f t="shared" si="1"/>
        <v>2322</v>
      </c>
      <c r="F96" s="378">
        <v>2555</v>
      </c>
      <c r="G96" s="378">
        <v>2690</v>
      </c>
      <c r="H96" s="378">
        <v>2322</v>
      </c>
      <c r="I96" s="379" t="s">
        <v>558</v>
      </c>
    </row>
    <row r="97" spans="2:9">
      <c r="B97" s="380">
        <v>90</v>
      </c>
      <c r="C97" s="386" t="s">
        <v>644</v>
      </c>
      <c r="D97" s="382" t="s">
        <v>50</v>
      </c>
      <c r="E97" s="469">
        <f t="shared" si="1"/>
        <v>0</v>
      </c>
      <c r="F97" s="378"/>
      <c r="G97" s="378"/>
      <c r="H97" s="378"/>
      <c r="I97" s="383"/>
    </row>
    <row r="98" spans="2:9">
      <c r="B98" s="380">
        <v>91</v>
      </c>
      <c r="C98" s="381" t="s">
        <v>645</v>
      </c>
      <c r="D98" s="382" t="s">
        <v>50</v>
      </c>
      <c r="E98" s="469">
        <f t="shared" si="1"/>
        <v>8950</v>
      </c>
      <c r="F98" s="378">
        <v>8950</v>
      </c>
      <c r="G98" s="378"/>
      <c r="H98" s="378"/>
      <c r="I98" s="383" t="s">
        <v>560</v>
      </c>
    </row>
    <row r="99" spans="2:9">
      <c r="B99" s="380">
        <v>92</v>
      </c>
      <c r="C99" s="381" t="s">
        <v>646</v>
      </c>
      <c r="D99" s="382" t="s">
        <v>50</v>
      </c>
      <c r="E99" s="469">
        <f t="shared" si="1"/>
        <v>508900</v>
      </c>
      <c r="F99" s="378">
        <v>508900</v>
      </c>
      <c r="G99" s="378"/>
      <c r="H99" s="378"/>
      <c r="I99" s="383" t="s">
        <v>560</v>
      </c>
    </row>
    <row r="100" spans="2:9">
      <c r="B100" s="380">
        <v>93</v>
      </c>
      <c r="C100" s="381" t="s">
        <v>647</v>
      </c>
      <c r="D100" s="382" t="s">
        <v>568</v>
      </c>
      <c r="E100" s="469">
        <f t="shared" si="1"/>
        <v>136667</v>
      </c>
      <c r="F100" s="378">
        <v>136667</v>
      </c>
      <c r="G100" s="378"/>
      <c r="H100" s="378"/>
      <c r="I100" s="383" t="s">
        <v>560</v>
      </c>
    </row>
    <row r="101" spans="2:9">
      <c r="B101" s="380">
        <v>94</v>
      </c>
      <c r="C101" s="381" t="s">
        <v>648</v>
      </c>
      <c r="D101" s="382" t="s">
        <v>86</v>
      </c>
      <c r="E101" s="469">
        <f t="shared" si="1"/>
        <v>39900</v>
      </c>
      <c r="F101" s="378">
        <v>39900</v>
      </c>
      <c r="G101" s="378"/>
      <c r="H101" s="378"/>
      <c r="I101" s="383" t="s">
        <v>560</v>
      </c>
    </row>
    <row r="102" spans="2:9">
      <c r="B102" s="380">
        <v>95</v>
      </c>
      <c r="C102" s="386" t="s">
        <v>649</v>
      </c>
      <c r="D102" s="382" t="s">
        <v>50</v>
      </c>
      <c r="E102" s="469">
        <f t="shared" si="1"/>
        <v>0</v>
      </c>
      <c r="F102" s="378"/>
      <c r="G102" s="378"/>
      <c r="H102" s="378"/>
      <c r="I102" s="383"/>
    </row>
    <row r="103" spans="2:9">
      <c r="B103" s="380">
        <v>96</v>
      </c>
      <c r="C103" s="384" t="s">
        <v>650</v>
      </c>
      <c r="D103" s="382" t="s">
        <v>50</v>
      </c>
      <c r="E103" s="469">
        <f t="shared" si="1"/>
        <v>47900</v>
      </c>
      <c r="F103" s="378">
        <v>47900</v>
      </c>
      <c r="G103" s="378"/>
      <c r="H103" s="378"/>
      <c r="I103" s="383" t="s">
        <v>560</v>
      </c>
    </row>
    <row r="104" spans="2:9">
      <c r="B104" s="380">
        <v>97</v>
      </c>
      <c r="C104" s="471" t="s">
        <v>870</v>
      </c>
      <c r="D104" s="382" t="s">
        <v>871</v>
      </c>
      <c r="E104" s="469">
        <f t="shared" si="1"/>
        <v>29900</v>
      </c>
      <c r="F104" s="378">
        <v>31900</v>
      </c>
      <c r="G104" s="378">
        <v>29900</v>
      </c>
      <c r="H104" s="378">
        <v>45466</v>
      </c>
      <c r="I104" s="383" t="s">
        <v>872</v>
      </c>
    </row>
    <row r="105" spans="2:9">
      <c r="B105" s="380">
        <v>98</v>
      </c>
      <c r="C105" s="384" t="s">
        <v>651</v>
      </c>
      <c r="D105" s="382" t="s">
        <v>50</v>
      </c>
      <c r="E105" s="469">
        <f t="shared" si="1"/>
        <v>0</v>
      </c>
      <c r="F105" s="378"/>
      <c r="G105" s="378"/>
      <c r="H105" s="378"/>
      <c r="I105" s="383"/>
    </row>
    <row r="106" spans="2:9">
      <c r="B106" s="380">
        <v>99</v>
      </c>
      <c r="C106" s="381" t="s">
        <v>652</v>
      </c>
      <c r="D106" s="382" t="s">
        <v>86</v>
      </c>
      <c r="E106" s="469">
        <f t="shared" si="1"/>
        <v>0</v>
      </c>
      <c r="F106" s="378"/>
      <c r="G106" s="378"/>
      <c r="H106" s="378"/>
      <c r="I106" s="383"/>
    </row>
    <row r="107" spans="2:9">
      <c r="B107" s="375">
        <v>100</v>
      </c>
      <c r="C107" s="381" t="s">
        <v>653</v>
      </c>
      <c r="D107" s="382" t="s">
        <v>67</v>
      </c>
      <c r="E107" s="469">
        <f t="shared" si="1"/>
        <v>5263.33</v>
      </c>
      <c r="F107" s="378">
        <v>5263.33</v>
      </c>
      <c r="G107" s="378"/>
      <c r="H107" s="378"/>
      <c r="I107" s="383" t="s">
        <v>560</v>
      </c>
    </row>
    <row r="108" spans="2:9">
      <c r="B108" s="380">
        <v>101</v>
      </c>
      <c r="C108" s="389" t="s">
        <v>654</v>
      </c>
      <c r="D108" s="382" t="s">
        <v>48</v>
      </c>
      <c r="E108" s="469">
        <f t="shared" si="1"/>
        <v>0</v>
      </c>
      <c r="F108" s="378"/>
      <c r="G108" s="378"/>
      <c r="H108" s="378"/>
      <c r="I108" s="383"/>
    </row>
    <row r="109" spans="2:9">
      <c r="B109" s="380">
        <v>102</v>
      </c>
      <c r="C109" s="381" t="s">
        <v>655</v>
      </c>
      <c r="D109" s="382" t="s">
        <v>50</v>
      </c>
      <c r="E109" s="469">
        <f t="shared" si="1"/>
        <v>80900</v>
      </c>
      <c r="F109" s="378">
        <v>80900</v>
      </c>
      <c r="G109" s="378"/>
      <c r="H109" s="378"/>
      <c r="I109" s="383" t="s">
        <v>560</v>
      </c>
    </row>
    <row r="110" spans="2:9">
      <c r="B110" s="380">
        <v>103</v>
      </c>
      <c r="C110" s="384" t="s">
        <v>656</v>
      </c>
      <c r="D110" s="382" t="s">
        <v>50</v>
      </c>
      <c r="E110" s="469">
        <f t="shared" si="1"/>
        <v>0</v>
      </c>
      <c r="F110" s="378"/>
      <c r="G110" s="378"/>
      <c r="H110" s="378"/>
      <c r="I110" s="383"/>
    </row>
    <row r="111" spans="2:9">
      <c r="B111" s="380">
        <v>104</v>
      </c>
      <c r="C111" s="381" t="s">
        <v>657</v>
      </c>
      <c r="D111" s="382" t="s">
        <v>50</v>
      </c>
      <c r="E111" s="469">
        <f t="shared" si="1"/>
        <v>0</v>
      </c>
      <c r="F111" s="378"/>
      <c r="G111" s="378"/>
      <c r="H111" s="378"/>
      <c r="I111" s="383"/>
    </row>
    <row r="112" spans="2:9">
      <c r="B112" s="380">
        <v>105</v>
      </c>
      <c r="C112" s="381" t="s">
        <v>658</v>
      </c>
      <c r="D112" s="382" t="s">
        <v>50</v>
      </c>
      <c r="E112" s="469">
        <f t="shared" si="1"/>
        <v>0</v>
      </c>
      <c r="F112" s="378"/>
      <c r="G112" s="378"/>
      <c r="H112" s="378"/>
      <c r="I112" s="383"/>
    </row>
    <row r="113" spans="2:9">
      <c r="B113" s="380">
        <v>106</v>
      </c>
      <c r="C113" s="473" t="s">
        <v>659</v>
      </c>
      <c r="D113" s="382" t="s">
        <v>50</v>
      </c>
      <c r="E113" s="469">
        <f t="shared" si="1"/>
        <v>77200</v>
      </c>
      <c r="F113" s="378">
        <v>80462</v>
      </c>
      <c r="G113" s="378">
        <v>77250</v>
      </c>
      <c r="H113" s="378">
        <v>77200</v>
      </c>
      <c r="I113" s="383" t="s">
        <v>560</v>
      </c>
    </row>
    <row r="114" spans="2:9">
      <c r="B114" s="380">
        <v>107</v>
      </c>
      <c r="C114" s="381" t="s">
        <v>660</v>
      </c>
      <c r="D114" s="382" t="s">
        <v>50</v>
      </c>
      <c r="E114" s="469">
        <f t="shared" si="1"/>
        <v>419900</v>
      </c>
      <c r="F114" s="385">
        <v>419900</v>
      </c>
      <c r="G114" s="378"/>
      <c r="H114" s="378"/>
      <c r="I114" s="383" t="s">
        <v>560</v>
      </c>
    </row>
    <row r="115" spans="2:9">
      <c r="B115" s="380">
        <v>108</v>
      </c>
      <c r="C115" s="381" t="s">
        <v>661</v>
      </c>
      <c r="D115" s="382" t="s">
        <v>50</v>
      </c>
      <c r="E115" s="469">
        <f t="shared" si="1"/>
        <v>1900</v>
      </c>
      <c r="F115" s="390">
        <v>1900</v>
      </c>
      <c r="G115" s="378"/>
      <c r="H115" s="378"/>
      <c r="I115" s="383" t="s">
        <v>560</v>
      </c>
    </row>
    <row r="116" spans="2:9">
      <c r="B116" s="380">
        <v>109</v>
      </c>
      <c r="C116" s="384" t="s">
        <v>662</v>
      </c>
      <c r="D116" s="382" t="s">
        <v>50</v>
      </c>
      <c r="E116" s="469">
        <f t="shared" si="1"/>
        <v>32564</v>
      </c>
      <c r="F116" s="391">
        <v>35822</v>
      </c>
      <c r="G116" s="392">
        <v>35750</v>
      </c>
      <c r="H116" s="378">
        <v>32564</v>
      </c>
      <c r="I116" s="379" t="s">
        <v>558</v>
      </c>
    </row>
    <row r="117" spans="2:9">
      <c r="B117" s="380">
        <v>110</v>
      </c>
      <c r="C117" s="384" t="s">
        <v>663</v>
      </c>
      <c r="D117" s="382" t="s">
        <v>50</v>
      </c>
      <c r="E117" s="469">
        <f t="shared" si="1"/>
        <v>0</v>
      </c>
      <c r="F117" s="378"/>
      <c r="G117" s="378"/>
      <c r="H117" s="378"/>
      <c r="I117" s="383"/>
    </row>
    <row r="118" spans="2:9">
      <c r="B118" s="375">
        <v>111</v>
      </c>
      <c r="C118" s="381" t="s">
        <v>664</v>
      </c>
      <c r="D118" s="382" t="s">
        <v>50</v>
      </c>
      <c r="E118" s="469">
        <f t="shared" si="1"/>
        <v>0</v>
      </c>
      <c r="F118" s="378"/>
      <c r="G118" s="378"/>
      <c r="H118" s="378"/>
      <c r="I118" s="383"/>
    </row>
    <row r="119" spans="2:9">
      <c r="B119" s="380">
        <v>112</v>
      </c>
      <c r="C119" s="381" t="s">
        <v>665</v>
      </c>
      <c r="D119" s="382" t="s">
        <v>50</v>
      </c>
      <c r="E119" s="469">
        <f t="shared" si="1"/>
        <v>15984</v>
      </c>
      <c r="F119" s="385">
        <f>(99900*0.4*0.4)</f>
        <v>15984</v>
      </c>
      <c r="G119" s="378"/>
      <c r="H119" s="378"/>
      <c r="I119" s="383" t="s">
        <v>560</v>
      </c>
    </row>
    <row r="120" spans="2:9" ht="26.4">
      <c r="B120" s="380">
        <v>113</v>
      </c>
      <c r="C120" s="381" t="s">
        <v>666</v>
      </c>
      <c r="D120" s="382" t="s">
        <v>50</v>
      </c>
      <c r="E120" s="469">
        <f t="shared" si="1"/>
        <v>15984</v>
      </c>
      <c r="F120" s="378">
        <v>15984</v>
      </c>
      <c r="G120" s="378"/>
      <c r="H120" s="378"/>
      <c r="I120" s="383" t="s">
        <v>560</v>
      </c>
    </row>
    <row r="121" spans="2:9">
      <c r="B121" s="380">
        <v>114</v>
      </c>
      <c r="C121" s="381" t="s">
        <v>667</v>
      </c>
      <c r="D121" s="382" t="s">
        <v>50</v>
      </c>
      <c r="E121" s="469">
        <f t="shared" si="1"/>
        <v>8900</v>
      </c>
      <c r="F121" s="378">
        <v>8900</v>
      </c>
      <c r="G121" s="378"/>
      <c r="H121" s="378"/>
      <c r="I121" s="383" t="s">
        <v>560</v>
      </c>
    </row>
    <row r="122" spans="2:9" ht="29.25" customHeight="1">
      <c r="B122" s="380">
        <v>115</v>
      </c>
      <c r="C122" s="381" t="s">
        <v>668</v>
      </c>
      <c r="D122" s="382" t="s">
        <v>86</v>
      </c>
      <c r="E122" s="469">
        <f t="shared" si="1"/>
        <v>0</v>
      </c>
      <c r="F122" s="378"/>
      <c r="G122" s="378"/>
      <c r="H122" s="378"/>
      <c r="I122" s="383"/>
    </row>
    <row r="123" spans="2:9" ht="26.4">
      <c r="B123" s="380">
        <v>116</v>
      </c>
      <c r="C123" s="381" t="s">
        <v>669</v>
      </c>
      <c r="D123" s="382" t="s">
        <v>50</v>
      </c>
      <c r="E123" s="469">
        <f t="shared" si="1"/>
        <v>0</v>
      </c>
      <c r="F123" s="378"/>
      <c r="G123" s="378"/>
      <c r="H123" s="378"/>
      <c r="I123" s="383"/>
    </row>
    <row r="124" spans="2:9" ht="30.75" customHeight="1">
      <c r="B124" s="380">
        <v>117</v>
      </c>
      <c r="C124" s="381" t="s">
        <v>670</v>
      </c>
      <c r="D124" s="382" t="s">
        <v>50</v>
      </c>
      <c r="E124" s="469">
        <f t="shared" si="1"/>
        <v>0</v>
      </c>
      <c r="F124" s="378"/>
      <c r="G124" s="378"/>
      <c r="H124" s="378"/>
      <c r="I124" s="383"/>
    </row>
    <row r="125" spans="2:9">
      <c r="B125" s="380">
        <v>118</v>
      </c>
      <c r="C125" s="381" t="s">
        <v>671</v>
      </c>
      <c r="D125" s="382" t="s">
        <v>50</v>
      </c>
      <c r="E125" s="469">
        <f t="shared" si="1"/>
        <v>0</v>
      </c>
      <c r="F125" s="378"/>
      <c r="G125" s="378"/>
      <c r="H125" s="378"/>
      <c r="I125" s="383"/>
    </row>
    <row r="126" spans="2:9">
      <c r="B126" s="380">
        <v>119</v>
      </c>
      <c r="C126" s="472" t="s">
        <v>873</v>
      </c>
      <c r="D126" s="382" t="s">
        <v>50</v>
      </c>
      <c r="E126" s="469">
        <f t="shared" si="1"/>
        <v>84000</v>
      </c>
      <c r="F126" s="378">
        <v>84000</v>
      </c>
      <c r="G126" s="378">
        <v>104200</v>
      </c>
      <c r="H126" s="378">
        <v>111814</v>
      </c>
      <c r="I126" s="383" t="s">
        <v>560</v>
      </c>
    </row>
    <row r="127" spans="2:9">
      <c r="B127" s="380">
        <v>120</v>
      </c>
      <c r="C127" s="381" t="s">
        <v>672</v>
      </c>
      <c r="D127" s="382" t="s">
        <v>50</v>
      </c>
      <c r="E127" s="469">
        <f t="shared" si="1"/>
        <v>0</v>
      </c>
      <c r="F127" s="378"/>
      <c r="G127" s="378"/>
      <c r="H127" s="378"/>
      <c r="I127" s="383"/>
    </row>
    <row r="128" spans="2:9">
      <c r="B128" s="380">
        <v>121</v>
      </c>
      <c r="C128" s="473" t="s">
        <v>875</v>
      </c>
      <c r="D128" s="474" t="s">
        <v>876</v>
      </c>
      <c r="E128" s="469">
        <f t="shared" si="1"/>
        <v>20990</v>
      </c>
      <c r="F128" s="378">
        <f>209900/10</f>
        <v>20990</v>
      </c>
      <c r="G128" s="378">
        <f>219900/10</f>
        <v>21990</v>
      </c>
      <c r="H128" s="378">
        <v>209900</v>
      </c>
      <c r="I128" s="475" t="s">
        <v>872</v>
      </c>
    </row>
    <row r="129" spans="2:9">
      <c r="B129" s="375">
        <v>122</v>
      </c>
      <c r="C129" s="472" t="s">
        <v>874</v>
      </c>
      <c r="D129" s="382" t="s">
        <v>50</v>
      </c>
      <c r="E129" s="469">
        <f t="shared" si="1"/>
        <v>27500</v>
      </c>
      <c r="F129" s="378">
        <v>27500</v>
      </c>
      <c r="G129" s="378"/>
      <c r="H129" s="378"/>
      <c r="I129" s="383"/>
    </row>
    <row r="130" spans="2:9">
      <c r="B130" s="380">
        <v>123</v>
      </c>
      <c r="C130" s="381" t="s">
        <v>673</v>
      </c>
      <c r="D130" s="382" t="s">
        <v>50</v>
      </c>
      <c r="E130" s="469">
        <f t="shared" si="1"/>
        <v>139900</v>
      </c>
      <c r="F130" s="378">
        <v>139900</v>
      </c>
      <c r="G130" s="378"/>
      <c r="H130" s="378"/>
      <c r="I130" s="383" t="s">
        <v>560</v>
      </c>
    </row>
    <row r="131" spans="2:9">
      <c r="B131" s="380">
        <v>124</v>
      </c>
      <c r="C131" s="386" t="s">
        <v>674</v>
      </c>
      <c r="D131" s="382" t="s">
        <v>50</v>
      </c>
      <c r="E131" s="469">
        <f t="shared" si="1"/>
        <v>0</v>
      </c>
      <c r="F131" s="378"/>
      <c r="G131" s="378"/>
      <c r="H131" s="378"/>
      <c r="I131" s="383"/>
    </row>
    <row r="132" spans="2:9">
      <c r="B132" s="380">
        <v>125</v>
      </c>
      <c r="C132" s="384" t="s">
        <v>675</v>
      </c>
      <c r="D132" s="382" t="s">
        <v>50</v>
      </c>
      <c r="E132" s="469">
        <f t="shared" si="1"/>
        <v>168900</v>
      </c>
      <c r="F132" s="378">
        <v>168900</v>
      </c>
      <c r="G132" s="378"/>
      <c r="H132" s="378"/>
      <c r="I132" s="383" t="s">
        <v>560</v>
      </c>
    </row>
    <row r="133" spans="2:9">
      <c r="B133" s="380">
        <v>126</v>
      </c>
      <c r="C133" s="384" t="s">
        <v>676</v>
      </c>
      <c r="D133" s="382" t="s">
        <v>50</v>
      </c>
      <c r="E133" s="469">
        <f t="shared" si="1"/>
        <v>0</v>
      </c>
      <c r="F133" s="378"/>
      <c r="G133" s="378"/>
      <c r="H133" s="378"/>
      <c r="I133" s="383"/>
    </row>
    <row r="134" spans="2:9">
      <c r="B134" s="380">
        <v>127</v>
      </c>
      <c r="C134" s="381" t="s">
        <v>677</v>
      </c>
      <c r="D134" s="382" t="s">
        <v>50</v>
      </c>
      <c r="E134" s="469">
        <f t="shared" si="1"/>
        <v>4516</v>
      </c>
      <c r="F134" s="378">
        <v>4516</v>
      </c>
      <c r="G134" s="378"/>
      <c r="H134" s="378"/>
      <c r="I134" s="383" t="s">
        <v>560</v>
      </c>
    </row>
    <row r="135" spans="2:9" ht="26.4">
      <c r="B135" s="380">
        <v>128</v>
      </c>
      <c r="C135" s="381" t="s">
        <v>678</v>
      </c>
      <c r="D135" s="382" t="s">
        <v>86</v>
      </c>
      <c r="E135" s="469">
        <f t="shared" si="1"/>
        <v>0</v>
      </c>
      <c r="F135" s="378"/>
      <c r="G135" s="378"/>
      <c r="H135" s="378"/>
      <c r="I135" s="383"/>
    </row>
    <row r="136" spans="2:9">
      <c r="B136" s="380">
        <v>129</v>
      </c>
      <c r="C136" s="381" t="s">
        <v>679</v>
      </c>
      <c r="D136" s="382" t="s">
        <v>86</v>
      </c>
      <c r="E136" s="469">
        <f t="shared" si="1"/>
        <v>0</v>
      </c>
      <c r="F136" s="378"/>
      <c r="G136" s="378"/>
      <c r="H136" s="378"/>
      <c r="I136" s="383"/>
    </row>
    <row r="137" spans="2:9">
      <c r="B137" s="380">
        <v>130</v>
      </c>
      <c r="C137" s="384" t="s">
        <v>680</v>
      </c>
      <c r="D137" s="382" t="s">
        <v>50</v>
      </c>
      <c r="E137" s="469">
        <f t="shared" si="1"/>
        <v>17900</v>
      </c>
      <c r="F137" s="385">
        <v>17900</v>
      </c>
      <c r="G137" s="378"/>
      <c r="H137" s="378"/>
      <c r="I137" s="383" t="s">
        <v>560</v>
      </c>
    </row>
    <row r="138" spans="2:9">
      <c r="B138" s="380">
        <v>131</v>
      </c>
      <c r="C138" s="386" t="s">
        <v>681</v>
      </c>
      <c r="D138" s="382" t="s">
        <v>50</v>
      </c>
      <c r="E138" s="469">
        <f t="shared" si="1"/>
        <v>0</v>
      </c>
      <c r="F138" s="378"/>
      <c r="G138" s="378"/>
      <c r="H138" s="378"/>
      <c r="I138" s="383"/>
    </row>
    <row r="139" spans="2:9">
      <c r="B139" s="380">
        <v>132</v>
      </c>
      <c r="C139" s="381" t="s">
        <v>682</v>
      </c>
      <c r="D139" s="382" t="s">
        <v>50</v>
      </c>
      <c r="E139" s="469">
        <f t="shared" si="1"/>
        <v>35900</v>
      </c>
      <c r="F139" s="385">
        <v>35900</v>
      </c>
      <c r="G139" s="378"/>
      <c r="H139" s="378"/>
      <c r="I139" s="383" t="s">
        <v>560</v>
      </c>
    </row>
    <row r="140" spans="2:9">
      <c r="B140" s="375">
        <v>133</v>
      </c>
      <c r="C140" s="381" t="s">
        <v>683</v>
      </c>
      <c r="D140" s="382" t="s">
        <v>50</v>
      </c>
      <c r="E140" s="469">
        <f t="shared" si="1"/>
        <v>0</v>
      </c>
      <c r="F140" s="378"/>
      <c r="G140" s="378"/>
      <c r="H140" s="378"/>
      <c r="I140" s="383"/>
    </row>
    <row r="141" spans="2:9">
      <c r="B141" s="380">
        <v>134</v>
      </c>
      <c r="C141" s="381" t="s">
        <v>684</v>
      </c>
      <c r="D141" s="382" t="s">
        <v>55</v>
      </c>
      <c r="E141" s="469">
        <f t="shared" si="1"/>
        <v>0</v>
      </c>
      <c r="F141" s="378"/>
      <c r="G141" s="378"/>
      <c r="H141" s="378"/>
      <c r="I141" s="383"/>
    </row>
    <row r="142" spans="2:9">
      <c r="B142" s="380">
        <v>135</v>
      </c>
      <c r="C142" s="384" t="s">
        <v>685</v>
      </c>
      <c r="D142" s="382" t="s">
        <v>50</v>
      </c>
      <c r="E142" s="469">
        <f t="shared" si="1"/>
        <v>0</v>
      </c>
      <c r="F142" s="378"/>
      <c r="G142" s="378"/>
      <c r="H142" s="378"/>
      <c r="I142" s="383"/>
    </row>
    <row r="143" spans="2:9">
      <c r="B143" s="380">
        <v>136</v>
      </c>
      <c r="C143" s="381" t="s">
        <v>686</v>
      </c>
      <c r="D143" s="382" t="s">
        <v>50</v>
      </c>
      <c r="E143" s="469">
        <f t="shared" si="1"/>
        <v>1143900</v>
      </c>
      <c r="F143" s="378">
        <v>1143900</v>
      </c>
      <c r="G143" s="378"/>
      <c r="H143" s="378"/>
      <c r="I143" s="383" t="s">
        <v>560</v>
      </c>
    </row>
    <row r="144" spans="2:9">
      <c r="B144" s="380">
        <v>137</v>
      </c>
      <c r="C144" s="381" t="s">
        <v>687</v>
      </c>
      <c r="D144" s="382" t="s">
        <v>55</v>
      </c>
      <c r="E144" s="469">
        <f t="shared" ref="E144:E208" si="2">MIN(F144:H144)</f>
        <v>140150</v>
      </c>
      <c r="F144" s="378">
        <v>140150</v>
      </c>
      <c r="G144" s="378"/>
      <c r="H144" s="378"/>
      <c r="I144" s="383" t="s">
        <v>560</v>
      </c>
    </row>
    <row r="145" spans="2:9">
      <c r="B145" s="380">
        <v>138</v>
      </c>
      <c r="C145" s="381" t="s">
        <v>688</v>
      </c>
      <c r="D145" s="382" t="s">
        <v>55</v>
      </c>
      <c r="E145" s="469">
        <f t="shared" si="2"/>
        <v>0</v>
      </c>
      <c r="F145" s="378"/>
      <c r="G145" s="378"/>
      <c r="H145" s="378"/>
      <c r="I145" s="383"/>
    </row>
    <row r="146" spans="2:9">
      <c r="B146" s="380">
        <v>139</v>
      </c>
      <c r="C146" s="381" t="s">
        <v>689</v>
      </c>
      <c r="D146" s="382" t="s">
        <v>55</v>
      </c>
      <c r="E146" s="469">
        <f t="shared" si="2"/>
        <v>0</v>
      </c>
      <c r="F146" s="378"/>
      <c r="G146" s="378"/>
      <c r="H146" s="378"/>
      <c r="I146" s="383"/>
    </row>
    <row r="147" spans="2:9">
      <c r="B147" s="380">
        <v>140</v>
      </c>
      <c r="C147" s="381" t="s">
        <v>690</v>
      </c>
      <c r="D147" s="382" t="s">
        <v>55</v>
      </c>
      <c r="E147" s="469">
        <f t="shared" si="2"/>
        <v>0</v>
      </c>
      <c r="F147" s="378"/>
      <c r="G147" s="378"/>
      <c r="H147" s="378"/>
      <c r="I147" s="383"/>
    </row>
    <row r="148" spans="2:9">
      <c r="B148" s="380">
        <v>141</v>
      </c>
      <c r="C148" s="381" t="s">
        <v>691</v>
      </c>
      <c r="D148" s="382" t="s">
        <v>50</v>
      </c>
      <c r="E148" s="469">
        <f t="shared" si="2"/>
        <v>0</v>
      </c>
      <c r="F148" s="378"/>
      <c r="G148" s="378"/>
      <c r="H148" s="378"/>
      <c r="I148" s="383"/>
    </row>
    <row r="149" spans="2:9">
      <c r="B149" s="380">
        <v>142</v>
      </c>
      <c r="C149" s="386" t="s">
        <v>692</v>
      </c>
      <c r="D149" s="382" t="s">
        <v>50</v>
      </c>
      <c r="E149" s="469">
        <f t="shared" si="2"/>
        <v>0</v>
      </c>
      <c r="F149" s="378"/>
      <c r="G149" s="378"/>
      <c r="H149" s="378"/>
      <c r="I149" s="383"/>
    </row>
    <row r="150" spans="2:9">
      <c r="B150" s="380">
        <v>143</v>
      </c>
      <c r="C150" s="381" t="s">
        <v>693</v>
      </c>
      <c r="D150" s="382" t="s">
        <v>50</v>
      </c>
      <c r="E150" s="469">
        <f t="shared" si="2"/>
        <v>28580</v>
      </c>
      <c r="F150" s="378">
        <v>28580</v>
      </c>
      <c r="G150" s="378"/>
      <c r="H150" s="378"/>
      <c r="I150" s="383" t="s">
        <v>560</v>
      </c>
    </row>
    <row r="151" spans="2:9">
      <c r="B151" s="375">
        <v>144</v>
      </c>
      <c r="C151" s="381" t="s">
        <v>694</v>
      </c>
      <c r="D151" s="382" t="s">
        <v>50</v>
      </c>
      <c r="E151" s="469">
        <f t="shared" si="2"/>
        <v>0</v>
      </c>
      <c r="F151" s="378"/>
      <c r="G151" s="378"/>
      <c r="H151" s="378"/>
      <c r="I151" s="383"/>
    </row>
    <row r="152" spans="2:9">
      <c r="B152" s="380">
        <v>145</v>
      </c>
      <c r="C152" s="381" t="s">
        <v>695</v>
      </c>
      <c r="D152" s="382" t="s">
        <v>50</v>
      </c>
      <c r="E152" s="469">
        <f t="shared" si="2"/>
        <v>0</v>
      </c>
      <c r="F152" s="378"/>
      <c r="G152" s="378"/>
      <c r="H152" s="378"/>
      <c r="I152" s="383"/>
    </row>
    <row r="153" spans="2:9">
      <c r="B153" s="380">
        <v>146</v>
      </c>
      <c r="C153" s="381" t="s">
        <v>696</v>
      </c>
      <c r="D153" s="382" t="s">
        <v>568</v>
      </c>
      <c r="E153" s="469">
        <f t="shared" si="2"/>
        <v>105980</v>
      </c>
      <c r="F153" s="378">
        <v>105980</v>
      </c>
      <c r="G153" s="378"/>
      <c r="H153" s="378"/>
      <c r="I153" s="383" t="s">
        <v>560</v>
      </c>
    </row>
    <row r="154" spans="2:9">
      <c r="B154" s="380">
        <v>147</v>
      </c>
      <c r="C154" s="381" t="s">
        <v>252</v>
      </c>
      <c r="D154" s="382" t="str">
        <f>+D153</f>
        <v>GL</v>
      </c>
      <c r="E154" s="469">
        <f t="shared" si="2"/>
        <v>74900</v>
      </c>
      <c r="F154" s="378">
        <v>79900</v>
      </c>
      <c r="G154" s="378">
        <v>74900</v>
      </c>
      <c r="H154" s="378">
        <v>83990</v>
      </c>
      <c r="I154" s="383"/>
    </row>
    <row r="155" spans="2:9">
      <c r="B155" s="380">
        <v>148</v>
      </c>
      <c r="C155" s="381" t="s">
        <v>697</v>
      </c>
      <c r="D155" s="382" t="s">
        <v>568</v>
      </c>
      <c r="E155" s="469">
        <f t="shared" si="2"/>
        <v>119900</v>
      </c>
      <c r="F155" s="378">
        <v>119900</v>
      </c>
      <c r="G155" s="378"/>
      <c r="H155" s="378"/>
      <c r="I155" s="383" t="s">
        <v>560</v>
      </c>
    </row>
    <row r="156" spans="2:9">
      <c r="B156" s="380">
        <v>149</v>
      </c>
      <c r="C156" s="381" t="s">
        <v>698</v>
      </c>
      <c r="D156" s="382" t="s">
        <v>568</v>
      </c>
      <c r="E156" s="469">
        <f t="shared" si="2"/>
        <v>119900</v>
      </c>
      <c r="F156" s="378">
        <v>119900</v>
      </c>
      <c r="G156" s="378"/>
      <c r="H156" s="378"/>
      <c r="I156" s="383" t="s">
        <v>560</v>
      </c>
    </row>
    <row r="157" spans="2:9">
      <c r="B157" s="380">
        <v>150</v>
      </c>
      <c r="C157" s="381" t="s">
        <v>699</v>
      </c>
      <c r="D157" s="382" t="s">
        <v>568</v>
      </c>
      <c r="E157" s="469">
        <f t="shared" si="2"/>
        <v>119900</v>
      </c>
      <c r="F157" s="378">
        <v>119900</v>
      </c>
      <c r="G157" s="378"/>
      <c r="H157" s="378"/>
      <c r="I157" s="383" t="s">
        <v>560</v>
      </c>
    </row>
    <row r="158" spans="2:9">
      <c r="B158" s="380">
        <v>151</v>
      </c>
      <c r="C158" s="381" t="s">
        <v>700</v>
      </c>
      <c r="D158" s="382" t="s">
        <v>50</v>
      </c>
      <c r="E158" s="469">
        <f t="shared" si="2"/>
        <v>149900</v>
      </c>
      <c r="F158" s="378">
        <v>149900</v>
      </c>
      <c r="G158" s="378"/>
      <c r="H158" s="378"/>
      <c r="I158" s="383" t="s">
        <v>560</v>
      </c>
    </row>
    <row r="159" spans="2:9">
      <c r="B159" s="380">
        <v>152</v>
      </c>
      <c r="C159" s="381" t="s">
        <v>701</v>
      </c>
      <c r="D159" s="382" t="s">
        <v>86</v>
      </c>
      <c r="E159" s="469">
        <f t="shared" si="2"/>
        <v>0</v>
      </c>
      <c r="F159" s="378"/>
      <c r="G159" s="378"/>
      <c r="H159" s="378"/>
      <c r="I159" s="383"/>
    </row>
    <row r="160" spans="2:9">
      <c r="B160" s="380">
        <v>153</v>
      </c>
      <c r="C160" s="381" t="s">
        <v>702</v>
      </c>
      <c r="D160" s="382" t="s">
        <v>86</v>
      </c>
      <c r="E160" s="469">
        <f t="shared" si="2"/>
        <v>0</v>
      </c>
      <c r="F160" s="378"/>
      <c r="G160" s="378"/>
      <c r="H160" s="378"/>
      <c r="I160" s="383"/>
    </row>
    <row r="161" spans="2:9">
      <c r="B161" s="380">
        <v>154</v>
      </c>
      <c r="C161" s="381" t="s">
        <v>703</v>
      </c>
      <c r="D161" s="382" t="s">
        <v>86</v>
      </c>
      <c r="E161" s="469">
        <f t="shared" si="2"/>
        <v>0</v>
      </c>
      <c r="F161" s="378"/>
      <c r="G161" s="378"/>
      <c r="H161" s="378"/>
      <c r="I161" s="383"/>
    </row>
    <row r="162" spans="2:9">
      <c r="B162" s="375">
        <v>155</v>
      </c>
      <c r="C162" s="381" t="s">
        <v>704</v>
      </c>
      <c r="D162" s="382" t="s">
        <v>50</v>
      </c>
      <c r="E162" s="469">
        <f t="shared" si="2"/>
        <v>0</v>
      </c>
      <c r="F162" s="378"/>
      <c r="G162" s="378"/>
      <c r="H162" s="378"/>
      <c r="I162" s="383"/>
    </row>
    <row r="163" spans="2:9">
      <c r="B163" s="380">
        <v>156</v>
      </c>
      <c r="C163" s="381" t="s">
        <v>705</v>
      </c>
      <c r="D163" s="382" t="s">
        <v>50</v>
      </c>
      <c r="E163" s="469">
        <f t="shared" si="2"/>
        <v>0</v>
      </c>
      <c r="F163" s="378"/>
      <c r="G163" s="378"/>
      <c r="H163" s="378"/>
      <c r="I163" s="383"/>
    </row>
    <row r="164" spans="2:9">
      <c r="B164" s="380">
        <v>157</v>
      </c>
      <c r="C164" s="384" t="s">
        <v>706</v>
      </c>
      <c r="D164" s="382" t="s">
        <v>50</v>
      </c>
      <c r="E164" s="469">
        <f t="shared" si="2"/>
        <v>0</v>
      </c>
      <c r="F164" s="378"/>
      <c r="G164" s="378"/>
      <c r="H164" s="378"/>
      <c r="I164" s="383"/>
    </row>
    <row r="165" spans="2:9">
      <c r="B165" s="380">
        <v>158</v>
      </c>
      <c r="C165" s="384" t="s">
        <v>707</v>
      </c>
      <c r="D165" s="382" t="s">
        <v>50</v>
      </c>
      <c r="E165" s="469">
        <f t="shared" si="2"/>
        <v>0</v>
      </c>
      <c r="F165" s="378"/>
      <c r="G165" s="378"/>
      <c r="H165" s="378"/>
      <c r="I165" s="383"/>
    </row>
    <row r="166" spans="2:9">
      <c r="B166" s="380">
        <v>159</v>
      </c>
      <c r="C166" s="381" t="s">
        <v>708</v>
      </c>
      <c r="D166" s="382" t="s">
        <v>50</v>
      </c>
      <c r="E166" s="469">
        <f t="shared" si="2"/>
        <v>649900</v>
      </c>
      <c r="F166" s="378">
        <v>649900</v>
      </c>
      <c r="G166" s="378"/>
      <c r="H166" s="378"/>
      <c r="I166" s="383" t="s">
        <v>560</v>
      </c>
    </row>
    <row r="167" spans="2:9">
      <c r="B167" s="380">
        <v>160</v>
      </c>
      <c r="C167" s="384" t="s">
        <v>709</v>
      </c>
      <c r="D167" s="382" t="s">
        <v>710</v>
      </c>
      <c r="E167" s="469">
        <f t="shared" si="2"/>
        <v>5100</v>
      </c>
      <c r="F167" s="378">
        <v>5100</v>
      </c>
      <c r="G167" s="378"/>
      <c r="H167" s="378"/>
      <c r="I167" s="383" t="s">
        <v>560</v>
      </c>
    </row>
    <row r="168" spans="2:9">
      <c r="B168" s="380">
        <v>161</v>
      </c>
      <c r="C168" s="384" t="s">
        <v>711</v>
      </c>
      <c r="D168" s="382" t="s">
        <v>50</v>
      </c>
      <c r="E168" s="469">
        <f t="shared" si="2"/>
        <v>0</v>
      </c>
      <c r="F168" s="378"/>
      <c r="G168" s="378"/>
      <c r="H168" s="378"/>
      <c r="I168" s="383"/>
    </row>
    <row r="169" spans="2:9">
      <c r="B169" s="380">
        <v>162</v>
      </c>
      <c r="C169" s="384" t="s">
        <v>712</v>
      </c>
      <c r="D169" s="382" t="s">
        <v>50</v>
      </c>
      <c r="E169" s="469">
        <f t="shared" si="2"/>
        <v>0</v>
      </c>
      <c r="F169" s="378"/>
      <c r="G169" s="378"/>
      <c r="H169" s="378"/>
      <c r="I169" s="383"/>
    </row>
    <row r="170" spans="2:9">
      <c r="B170" s="380">
        <v>163</v>
      </c>
      <c r="C170" s="381" t="s">
        <v>713</v>
      </c>
      <c r="D170" s="382" t="s">
        <v>50</v>
      </c>
      <c r="E170" s="469">
        <f t="shared" si="2"/>
        <v>16900</v>
      </c>
      <c r="F170" s="378">
        <v>16900</v>
      </c>
      <c r="G170" s="378"/>
      <c r="H170" s="378"/>
      <c r="I170" s="383" t="s">
        <v>560</v>
      </c>
    </row>
    <row r="171" spans="2:9">
      <c r="B171" s="380">
        <v>164</v>
      </c>
      <c r="C171" s="384" t="s">
        <v>714</v>
      </c>
      <c r="D171" s="382" t="s">
        <v>715</v>
      </c>
      <c r="E171" s="469">
        <f t="shared" si="2"/>
        <v>159300</v>
      </c>
      <c r="F171" s="378">
        <v>159300</v>
      </c>
      <c r="G171" s="378"/>
      <c r="H171" s="378"/>
      <c r="I171" s="383" t="s">
        <v>560</v>
      </c>
    </row>
    <row r="172" spans="2:9">
      <c r="B172" s="380">
        <v>165</v>
      </c>
      <c r="C172" s="381" t="s">
        <v>716</v>
      </c>
      <c r="D172" s="382" t="s">
        <v>50</v>
      </c>
      <c r="E172" s="469">
        <f t="shared" si="2"/>
        <v>29980</v>
      </c>
      <c r="F172" s="378">
        <v>29980</v>
      </c>
      <c r="G172" s="378"/>
      <c r="H172" s="378"/>
      <c r="I172" s="383" t="s">
        <v>560</v>
      </c>
    </row>
    <row r="173" spans="2:9">
      <c r="B173" s="375">
        <v>166</v>
      </c>
      <c r="C173" s="384" t="s">
        <v>717</v>
      </c>
      <c r="D173" s="382" t="s">
        <v>50</v>
      </c>
      <c r="E173" s="469">
        <f t="shared" si="2"/>
        <v>0</v>
      </c>
      <c r="F173" s="378"/>
      <c r="G173" s="378"/>
      <c r="H173" s="378"/>
      <c r="I173" s="383"/>
    </row>
    <row r="174" spans="2:9">
      <c r="B174" s="380">
        <v>167</v>
      </c>
      <c r="C174" s="381" t="s">
        <v>718</v>
      </c>
      <c r="D174" s="382" t="s">
        <v>55</v>
      </c>
      <c r="E174" s="469">
        <f t="shared" si="2"/>
        <v>556</v>
      </c>
      <c r="F174" s="378">
        <v>556</v>
      </c>
      <c r="G174" s="378"/>
      <c r="H174" s="378"/>
      <c r="I174" s="383" t="s">
        <v>560</v>
      </c>
    </row>
    <row r="175" spans="2:9">
      <c r="B175" s="380">
        <v>168</v>
      </c>
      <c r="C175" s="381" t="s">
        <v>719</v>
      </c>
      <c r="D175" s="382" t="s">
        <v>50</v>
      </c>
      <c r="E175" s="469">
        <f t="shared" si="2"/>
        <v>0</v>
      </c>
      <c r="F175" s="378"/>
      <c r="G175" s="378"/>
      <c r="H175" s="378"/>
      <c r="I175" s="383"/>
    </row>
    <row r="176" spans="2:9">
      <c r="B176" s="380">
        <v>169</v>
      </c>
      <c r="C176" s="389" t="s">
        <v>720</v>
      </c>
      <c r="D176" s="382" t="s">
        <v>67</v>
      </c>
      <c r="E176" s="469">
        <f t="shared" si="2"/>
        <v>6990</v>
      </c>
      <c r="F176" s="378">
        <v>6990</v>
      </c>
      <c r="G176" s="378"/>
      <c r="H176" s="378"/>
      <c r="I176" s="383" t="s">
        <v>560</v>
      </c>
    </row>
    <row r="177" spans="2:9">
      <c r="B177" s="380">
        <v>170</v>
      </c>
      <c r="C177" s="381" t="s">
        <v>721</v>
      </c>
      <c r="D177" s="382" t="s">
        <v>50</v>
      </c>
      <c r="E177" s="469">
        <f t="shared" si="2"/>
        <v>16900</v>
      </c>
      <c r="F177" s="378">
        <v>16900</v>
      </c>
      <c r="G177" s="378"/>
      <c r="H177" s="378"/>
      <c r="I177" s="383" t="s">
        <v>560</v>
      </c>
    </row>
    <row r="178" spans="2:9">
      <c r="B178" s="380">
        <v>171</v>
      </c>
      <c r="C178" s="384" t="s">
        <v>722</v>
      </c>
      <c r="D178" s="382" t="s">
        <v>50</v>
      </c>
      <c r="E178" s="469">
        <f t="shared" si="2"/>
        <v>127998</v>
      </c>
      <c r="F178" s="378">
        <v>136699</v>
      </c>
      <c r="G178" s="378">
        <v>136500</v>
      </c>
      <c r="H178" s="378">
        <v>127998</v>
      </c>
      <c r="I178" s="379" t="s">
        <v>558</v>
      </c>
    </row>
    <row r="179" spans="2:9">
      <c r="B179" s="380">
        <v>172</v>
      </c>
      <c r="C179" s="384" t="s">
        <v>723</v>
      </c>
      <c r="D179" s="382" t="s">
        <v>50</v>
      </c>
      <c r="E179" s="469">
        <f t="shared" si="2"/>
        <v>28900</v>
      </c>
      <c r="F179" s="378">
        <v>28900</v>
      </c>
      <c r="G179" s="378"/>
      <c r="H179" s="378"/>
      <c r="I179" s="383" t="s">
        <v>560</v>
      </c>
    </row>
    <row r="180" spans="2:9">
      <c r="B180" s="380">
        <v>173</v>
      </c>
      <c r="C180" s="384" t="s">
        <v>724</v>
      </c>
      <c r="D180" s="382" t="s">
        <v>50</v>
      </c>
      <c r="E180" s="469">
        <f t="shared" si="2"/>
        <v>3200</v>
      </c>
      <c r="F180" s="378">
        <v>3200</v>
      </c>
      <c r="G180" s="378"/>
      <c r="H180" s="378"/>
      <c r="I180" s="383" t="s">
        <v>560</v>
      </c>
    </row>
    <row r="181" spans="2:9">
      <c r="B181" s="380">
        <v>174</v>
      </c>
      <c r="C181" s="381" t="s">
        <v>725</v>
      </c>
      <c r="D181" s="382" t="s">
        <v>50</v>
      </c>
      <c r="E181" s="469">
        <f t="shared" si="2"/>
        <v>0</v>
      </c>
      <c r="F181" s="378"/>
      <c r="G181" s="378"/>
      <c r="H181" s="378"/>
      <c r="I181" s="383"/>
    </row>
    <row r="182" spans="2:9">
      <c r="B182" s="380">
        <v>175</v>
      </c>
      <c r="C182" s="384" t="s">
        <v>726</v>
      </c>
      <c r="D182" s="382" t="s">
        <v>50</v>
      </c>
      <c r="E182" s="469">
        <f t="shared" si="2"/>
        <v>0</v>
      </c>
      <c r="F182" s="378"/>
      <c r="G182" s="378"/>
      <c r="H182" s="378"/>
      <c r="I182" s="383"/>
    </row>
    <row r="183" spans="2:9">
      <c r="B183" s="380">
        <v>176</v>
      </c>
      <c r="C183" s="384" t="s">
        <v>727</v>
      </c>
      <c r="D183" s="382" t="s">
        <v>50</v>
      </c>
      <c r="E183" s="469">
        <f t="shared" si="2"/>
        <v>0</v>
      </c>
      <c r="F183" s="378"/>
      <c r="G183" s="378"/>
      <c r="H183" s="378"/>
      <c r="I183" s="383"/>
    </row>
    <row r="184" spans="2:9">
      <c r="B184" s="375">
        <v>177</v>
      </c>
      <c r="C184" s="384" t="s">
        <v>728</v>
      </c>
      <c r="D184" s="393" t="s">
        <v>50</v>
      </c>
      <c r="E184" s="469">
        <f t="shared" si="2"/>
        <v>0</v>
      </c>
      <c r="F184" s="378"/>
      <c r="G184" s="378"/>
      <c r="H184" s="378"/>
      <c r="I184" s="383"/>
    </row>
    <row r="185" spans="2:9">
      <c r="B185" s="380">
        <v>178</v>
      </c>
      <c r="C185" s="384" t="s">
        <v>729</v>
      </c>
      <c r="D185" s="382" t="s">
        <v>50</v>
      </c>
      <c r="E185" s="469">
        <f t="shared" si="2"/>
        <v>110900</v>
      </c>
      <c r="F185" s="378">
        <v>110900</v>
      </c>
      <c r="G185" s="378"/>
      <c r="H185" s="378"/>
      <c r="I185" s="383" t="s">
        <v>560</v>
      </c>
    </row>
    <row r="186" spans="2:9">
      <c r="B186" s="380">
        <v>179</v>
      </c>
      <c r="C186" s="384" t="s">
        <v>730</v>
      </c>
      <c r="D186" s="382" t="s">
        <v>50</v>
      </c>
      <c r="E186" s="469">
        <f t="shared" si="2"/>
        <v>1033</v>
      </c>
      <c r="F186" s="378">
        <v>1136</v>
      </c>
      <c r="G186" s="378">
        <v>1140</v>
      </c>
      <c r="H186" s="378">
        <v>1033</v>
      </c>
      <c r="I186" s="379" t="s">
        <v>558</v>
      </c>
    </row>
    <row r="187" spans="2:9">
      <c r="B187" s="380">
        <v>180</v>
      </c>
      <c r="C187" s="384" t="s">
        <v>731</v>
      </c>
      <c r="D187" s="382" t="s">
        <v>50</v>
      </c>
      <c r="E187" s="469">
        <f t="shared" si="2"/>
        <v>1747</v>
      </c>
      <c r="F187" s="378">
        <v>1922</v>
      </c>
      <c r="G187" s="378">
        <v>1920</v>
      </c>
      <c r="H187" s="378">
        <v>1747</v>
      </c>
      <c r="I187" s="379" t="s">
        <v>558</v>
      </c>
    </row>
    <row r="188" spans="2:9">
      <c r="B188" s="380">
        <v>181</v>
      </c>
      <c r="C188" s="381" t="s">
        <v>732</v>
      </c>
      <c r="D188" s="382" t="s">
        <v>50</v>
      </c>
      <c r="E188" s="469">
        <f t="shared" si="2"/>
        <v>229900</v>
      </c>
      <c r="F188" s="378">
        <v>229900</v>
      </c>
      <c r="G188" s="378"/>
      <c r="H188" s="378"/>
      <c r="I188" s="383"/>
    </row>
    <row r="189" spans="2:9">
      <c r="B189" s="380">
        <v>182</v>
      </c>
      <c r="C189" s="381" t="s">
        <v>733</v>
      </c>
      <c r="D189" s="382" t="s">
        <v>50</v>
      </c>
      <c r="E189" s="469">
        <f t="shared" si="2"/>
        <v>88900</v>
      </c>
      <c r="F189" s="378">
        <v>88900</v>
      </c>
      <c r="G189" s="378"/>
      <c r="H189" s="378"/>
      <c r="I189" s="383"/>
    </row>
    <row r="190" spans="2:9">
      <c r="B190" s="380">
        <v>183</v>
      </c>
      <c r="C190" s="384" t="s">
        <v>734</v>
      </c>
      <c r="D190" s="382" t="s">
        <v>50</v>
      </c>
      <c r="E190" s="469">
        <f t="shared" si="2"/>
        <v>0</v>
      </c>
      <c r="F190" s="378"/>
      <c r="G190" s="378"/>
      <c r="H190" s="378"/>
      <c r="I190" s="383"/>
    </row>
    <row r="191" spans="2:9">
      <c r="B191" s="380">
        <v>184</v>
      </c>
      <c r="C191" s="384" t="s">
        <v>735</v>
      </c>
      <c r="D191" s="382" t="s">
        <v>50</v>
      </c>
      <c r="E191" s="469">
        <f t="shared" si="2"/>
        <v>0</v>
      </c>
      <c r="F191" s="378"/>
      <c r="G191" s="378"/>
      <c r="H191" s="378"/>
      <c r="I191" s="383"/>
    </row>
    <row r="192" spans="2:9">
      <c r="B192" s="380">
        <v>185</v>
      </c>
      <c r="C192" s="384" t="s">
        <v>736</v>
      </c>
      <c r="D192" s="382" t="s">
        <v>50</v>
      </c>
      <c r="E192" s="469">
        <f t="shared" si="2"/>
        <v>1397</v>
      </c>
      <c r="F192" s="378">
        <v>1538</v>
      </c>
      <c r="G192" s="378">
        <v>1590</v>
      </c>
      <c r="H192" s="378">
        <v>1397</v>
      </c>
      <c r="I192" s="379" t="s">
        <v>558</v>
      </c>
    </row>
    <row r="193" spans="2:9">
      <c r="B193" s="380">
        <v>186</v>
      </c>
      <c r="C193" s="384" t="s">
        <v>737</v>
      </c>
      <c r="D193" s="382" t="s">
        <v>50</v>
      </c>
      <c r="E193" s="469">
        <f t="shared" si="2"/>
        <v>559</v>
      </c>
      <c r="F193" s="378">
        <v>617</v>
      </c>
      <c r="G193" s="378">
        <v>630</v>
      </c>
      <c r="H193" s="378">
        <v>559</v>
      </c>
      <c r="I193" s="379" t="s">
        <v>558</v>
      </c>
    </row>
    <row r="194" spans="2:9">
      <c r="B194" s="380">
        <v>187</v>
      </c>
      <c r="C194" s="384" t="s">
        <v>738</v>
      </c>
      <c r="D194" s="382" t="s">
        <v>50</v>
      </c>
      <c r="E194" s="469">
        <f t="shared" si="2"/>
        <v>744</v>
      </c>
      <c r="F194" s="378">
        <v>819</v>
      </c>
      <c r="G194" s="378">
        <v>850</v>
      </c>
      <c r="H194" s="378">
        <v>744</v>
      </c>
      <c r="I194" s="379" t="s">
        <v>558</v>
      </c>
    </row>
    <row r="195" spans="2:9">
      <c r="B195" s="375">
        <v>188</v>
      </c>
      <c r="C195" s="386" t="s">
        <v>739</v>
      </c>
      <c r="D195" s="382" t="s">
        <v>50</v>
      </c>
      <c r="E195" s="469">
        <f t="shared" si="2"/>
        <v>0</v>
      </c>
      <c r="F195" s="378"/>
      <c r="G195" s="378"/>
      <c r="H195" s="378"/>
      <c r="I195" s="383"/>
    </row>
    <row r="196" spans="2:9">
      <c r="B196" s="380">
        <v>189</v>
      </c>
      <c r="C196" s="381" t="s">
        <v>740</v>
      </c>
      <c r="D196" s="382" t="s">
        <v>48</v>
      </c>
      <c r="E196" s="469">
        <f t="shared" si="2"/>
        <v>0</v>
      </c>
      <c r="F196" s="378"/>
      <c r="G196" s="378"/>
      <c r="H196" s="378"/>
      <c r="I196" s="383"/>
    </row>
    <row r="197" spans="2:9">
      <c r="B197" s="380">
        <v>190</v>
      </c>
      <c r="C197" s="384" t="s">
        <v>741</v>
      </c>
      <c r="D197" s="382" t="s">
        <v>55</v>
      </c>
      <c r="E197" s="469">
        <f t="shared" si="2"/>
        <v>0</v>
      </c>
      <c r="F197" s="378"/>
      <c r="G197" s="378"/>
      <c r="H197" s="378"/>
      <c r="I197" s="383"/>
    </row>
    <row r="198" spans="2:9">
      <c r="B198" s="380">
        <v>191</v>
      </c>
      <c r="C198" s="384" t="s">
        <v>742</v>
      </c>
      <c r="D198" s="382" t="s">
        <v>50</v>
      </c>
      <c r="E198" s="469">
        <f t="shared" si="2"/>
        <v>7300</v>
      </c>
      <c r="F198" s="378">
        <v>7300</v>
      </c>
      <c r="G198" s="378"/>
      <c r="H198" s="378"/>
      <c r="I198" s="383" t="s">
        <v>560</v>
      </c>
    </row>
    <row r="199" spans="2:9">
      <c r="B199" s="380">
        <v>192</v>
      </c>
      <c r="C199" s="381" t="s">
        <v>743</v>
      </c>
      <c r="D199" s="382" t="s">
        <v>50</v>
      </c>
      <c r="E199" s="469">
        <f t="shared" si="2"/>
        <v>58450</v>
      </c>
      <c r="F199" s="378">
        <v>58450</v>
      </c>
      <c r="G199" s="378"/>
      <c r="H199" s="378"/>
      <c r="I199" s="383" t="s">
        <v>560</v>
      </c>
    </row>
    <row r="200" spans="2:9">
      <c r="B200" s="380">
        <v>193</v>
      </c>
      <c r="C200" s="381" t="s">
        <v>744</v>
      </c>
      <c r="D200" s="382" t="s">
        <v>50</v>
      </c>
      <c r="E200" s="469">
        <f t="shared" si="2"/>
        <v>0</v>
      </c>
      <c r="F200" s="378"/>
      <c r="G200" s="378"/>
      <c r="H200" s="378"/>
      <c r="I200" s="383"/>
    </row>
    <row r="201" spans="2:9">
      <c r="B201" s="380">
        <v>194</v>
      </c>
      <c r="C201" s="381" t="s">
        <v>745</v>
      </c>
      <c r="D201" s="382" t="s">
        <v>50</v>
      </c>
      <c r="E201" s="469">
        <f t="shared" si="2"/>
        <v>49</v>
      </c>
      <c r="F201" s="385">
        <f>4900/100</f>
        <v>49</v>
      </c>
      <c r="G201" s="378"/>
      <c r="H201" s="378"/>
      <c r="I201" s="383" t="s">
        <v>560</v>
      </c>
    </row>
    <row r="202" spans="2:9" ht="26.4">
      <c r="B202" s="380">
        <v>195</v>
      </c>
      <c r="C202" s="381" t="s">
        <v>746</v>
      </c>
      <c r="D202" s="382" t="s">
        <v>50</v>
      </c>
      <c r="E202" s="469">
        <f t="shared" si="2"/>
        <v>539</v>
      </c>
      <c r="F202" s="378">
        <v>539</v>
      </c>
      <c r="G202" s="378"/>
      <c r="H202" s="378"/>
      <c r="I202" s="383" t="s">
        <v>560</v>
      </c>
    </row>
    <row r="203" spans="2:9">
      <c r="B203" s="380">
        <v>196</v>
      </c>
      <c r="C203" s="386" t="s">
        <v>747</v>
      </c>
      <c r="D203" s="382" t="s">
        <v>50</v>
      </c>
      <c r="E203" s="469">
        <f t="shared" si="2"/>
        <v>0</v>
      </c>
      <c r="F203" s="378"/>
      <c r="G203" s="378"/>
      <c r="H203" s="378"/>
      <c r="I203" s="383"/>
    </row>
    <row r="204" spans="2:9">
      <c r="B204" s="380">
        <v>197</v>
      </c>
      <c r="C204" s="384" t="s">
        <v>748</v>
      </c>
      <c r="D204" s="382" t="s">
        <v>55</v>
      </c>
      <c r="E204" s="469">
        <f t="shared" si="2"/>
        <v>4731.166666666667</v>
      </c>
      <c r="F204" s="378">
        <f>31228/6</f>
        <v>5204.666666666667</v>
      </c>
      <c r="G204" s="378">
        <f>31070/6</f>
        <v>5178.333333333333</v>
      </c>
      <c r="H204" s="378">
        <f>28387/6</f>
        <v>4731.166666666667</v>
      </c>
      <c r="I204" s="379" t="s">
        <v>558</v>
      </c>
    </row>
    <row r="205" spans="2:9">
      <c r="B205" s="380">
        <v>198</v>
      </c>
      <c r="C205" s="384" t="s">
        <v>749</v>
      </c>
      <c r="D205" s="382" t="s">
        <v>55</v>
      </c>
      <c r="E205" s="469">
        <f t="shared" si="2"/>
        <v>6299.666666666667</v>
      </c>
      <c r="F205" s="378">
        <f>41579/6</f>
        <v>6929.833333333333</v>
      </c>
      <c r="G205" s="378">
        <f>41250/6</f>
        <v>6875</v>
      </c>
      <c r="H205" s="378">
        <f>37798/6</f>
        <v>6299.666666666667</v>
      </c>
      <c r="I205" s="379" t="s">
        <v>558</v>
      </c>
    </row>
    <row r="206" spans="2:9">
      <c r="B206" s="375">
        <v>199</v>
      </c>
      <c r="C206" s="384" t="s">
        <v>750</v>
      </c>
      <c r="D206" s="382" t="s">
        <v>50</v>
      </c>
      <c r="E206" s="469">
        <f t="shared" si="2"/>
        <v>7473</v>
      </c>
      <c r="F206" s="378">
        <v>8371</v>
      </c>
      <c r="G206" s="378">
        <v>8390</v>
      </c>
      <c r="H206" s="378">
        <v>7473</v>
      </c>
      <c r="I206" s="379" t="s">
        <v>558</v>
      </c>
    </row>
    <row r="207" spans="2:9">
      <c r="B207" s="380">
        <v>200</v>
      </c>
      <c r="C207" s="381" t="s">
        <v>751</v>
      </c>
      <c r="D207" s="382" t="s">
        <v>55</v>
      </c>
      <c r="E207" s="469">
        <f t="shared" si="2"/>
        <v>0</v>
      </c>
      <c r="F207" s="378"/>
      <c r="G207" s="378"/>
      <c r="H207" s="378"/>
      <c r="I207" s="383"/>
    </row>
    <row r="208" spans="2:9">
      <c r="B208" s="380">
        <v>201</v>
      </c>
      <c r="C208" s="386" t="s">
        <v>752</v>
      </c>
      <c r="D208" s="382" t="s">
        <v>50</v>
      </c>
      <c r="E208" s="469">
        <f t="shared" si="2"/>
        <v>0</v>
      </c>
      <c r="F208" s="378"/>
      <c r="G208" s="378"/>
      <c r="H208" s="378"/>
      <c r="I208" s="383"/>
    </row>
    <row r="209" spans="2:9">
      <c r="B209" s="380">
        <v>202</v>
      </c>
      <c r="C209" s="384" t="s">
        <v>753</v>
      </c>
      <c r="D209" s="382" t="s">
        <v>50</v>
      </c>
      <c r="E209" s="469">
        <f t="shared" ref="E209:E234" si="3">MIN(F209:H209)</f>
        <v>0</v>
      </c>
      <c r="F209" s="378"/>
      <c r="G209" s="378"/>
      <c r="H209" s="378"/>
      <c r="I209" s="383"/>
    </row>
    <row r="210" spans="2:9">
      <c r="B210" s="380">
        <v>203</v>
      </c>
      <c r="C210" s="384" t="s">
        <v>754</v>
      </c>
      <c r="D210" s="382" t="s">
        <v>50</v>
      </c>
      <c r="E210" s="469">
        <f t="shared" si="3"/>
        <v>13567</v>
      </c>
      <c r="F210" s="378">
        <v>15197</v>
      </c>
      <c r="G210" s="378">
        <v>15300</v>
      </c>
      <c r="H210" s="378">
        <v>13567</v>
      </c>
      <c r="I210" s="379" t="s">
        <v>558</v>
      </c>
    </row>
    <row r="211" spans="2:9">
      <c r="B211" s="380">
        <v>204</v>
      </c>
      <c r="C211" s="384" t="s">
        <v>755</v>
      </c>
      <c r="D211" s="382" t="s">
        <v>50</v>
      </c>
      <c r="E211" s="469">
        <f t="shared" si="3"/>
        <v>41101</v>
      </c>
      <c r="F211" s="378">
        <v>46035</v>
      </c>
      <c r="G211" s="378">
        <v>46900</v>
      </c>
      <c r="H211" s="378">
        <v>41101</v>
      </c>
      <c r="I211" s="379" t="s">
        <v>558</v>
      </c>
    </row>
    <row r="212" spans="2:9">
      <c r="B212" s="380">
        <v>205</v>
      </c>
      <c r="C212" s="384" t="s">
        <v>756</v>
      </c>
      <c r="D212" s="382" t="s">
        <v>50</v>
      </c>
      <c r="E212" s="469">
        <f t="shared" si="3"/>
        <v>9789</v>
      </c>
      <c r="F212" s="378">
        <v>10965</v>
      </c>
      <c r="G212" s="378">
        <v>10990</v>
      </c>
      <c r="H212" s="378">
        <v>9789</v>
      </c>
      <c r="I212" s="379" t="s">
        <v>558</v>
      </c>
    </row>
    <row r="213" spans="2:9">
      <c r="B213" s="380">
        <v>206</v>
      </c>
      <c r="C213" s="384" t="s">
        <v>757</v>
      </c>
      <c r="D213" s="382" t="s">
        <v>55</v>
      </c>
      <c r="E213" s="469">
        <f t="shared" si="3"/>
        <v>15121.5</v>
      </c>
      <c r="F213" s="378">
        <f>99802/6</f>
        <v>16633.666666666668</v>
      </c>
      <c r="G213" s="378">
        <f>99900/6</f>
        <v>16650</v>
      </c>
      <c r="H213" s="378">
        <f>90729/6</f>
        <v>15121.5</v>
      </c>
      <c r="I213" s="379" t="s">
        <v>558</v>
      </c>
    </row>
    <row r="214" spans="2:9">
      <c r="B214" s="380">
        <v>207</v>
      </c>
      <c r="C214" s="384" t="s">
        <v>758</v>
      </c>
      <c r="D214" s="382" t="s">
        <v>55</v>
      </c>
      <c r="E214" s="469">
        <f t="shared" si="3"/>
        <v>22585.833333333332</v>
      </c>
      <c r="F214" s="378">
        <f>149068/6</f>
        <v>24844.666666666668</v>
      </c>
      <c r="G214" s="378">
        <f>149000/6</f>
        <v>24833.333333333332</v>
      </c>
      <c r="H214" s="378">
        <f>135515/6</f>
        <v>22585.833333333332</v>
      </c>
      <c r="I214" s="379" t="s">
        <v>558</v>
      </c>
    </row>
    <row r="215" spans="2:9">
      <c r="B215" s="380">
        <v>208</v>
      </c>
      <c r="C215" s="384" t="s">
        <v>759</v>
      </c>
      <c r="D215" s="382" t="s">
        <v>55</v>
      </c>
      <c r="E215" s="469">
        <f t="shared" si="3"/>
        <v>31764.666666666668</v>
      </c>
      <c r="F215" s="378">
        <f>209648/6</f>
        <v>34941.333333333336</v>
      </c>
      <c r="G215" s="378">
        <f>209900/6</f>
        <v>34983.333333333336</v>
      </c>
      <c r="H215" s="378">
        <f>190588/6</f>
        <v>31764.666666666668</v>
      </c>
      <c r="I215" s="379" t="s">
        <v>558</v>
      </c>
    </row>
    <row r="216" spans="2:9">
      <c r="B216" s="380">
        <v>209</v>
      </c>
      <c r="C216" s="384" t="s">
        <v>760</v>
      </c>
      <c r="D216" s="382" t="s">
        <v>55</v>
      </c>
      <c r="E216" s="469">
        <f t="shared" si="3"/>
        <v>66655</v>
      </c>
      <c r="F216" s="378">
        <f>439926/6</f>
        <v>73321</v>
      </c>
      <c r="G216" s="378">
        <f>439900/6</f>
        <v>73316.666666666672</v>
      </c>
      <c r="H216" s="378">
        <f>399930/6</f>
        <v>66655</v>
      </c>
      <c r="I216" s="379" t="s">
        <v>558</v>
      </c>
    </row>
    <row r="217" spans="2:9">
      <c r="B217" s="375">
        <v>210</v>
      </c>
      <c r="C217" s="384" t="s">
        <v>761</v>
      </c>
      <c r="D217" s="382" t="s">
        <v>50</v>
      </c>
      <c r="E217" s="469">
        <f t="shared" si="3"/>
        <v>501</v>
      </c>
      <c r="F217" s="378">
        <v>551</v>
      </c>
      <c r="G217" s="378">
        <v>560</v>
      </c>
      <c r="H217" s="378">
        <v>501</v>
      </c>
      <c r="I217" s="379" t="s">
        <v>558</v>
      </c>
    </row>
    <row r="218" spans="2:9">
      <c r="B218" s="380">
        <v>211</v>
      </c>
      <c r="C218" s="384" t="s">
        <v>762</v>
      </c>
      <c r="D218" s="382" t="s">
        <v>50</v>
      </c>
      <c r="E218" s="469">
        <f t="shared" si="3"/>
        <v>3251</v>
      </c>
      <c r="F218" s="378">
        <v>3576</v>
      </c>
      <c r="G218" s="378">
        <v>3550</v>
      </c>
      <c r="H218" s="378">
        <v>3251</v>
      </c>
      <c r="I218" s="379" t="s">
        <v>558</v>
      </c>
    </row>
    <row r="219" spans="2:9">
      <c r="B219" s="380">
        <v>212</v>
      </c>
      <c r="C219" s="384" t="s">
        <v>763</v>
      </c>
      <c r="D219" s="382" t="s">
        <v>50</v>
      </c>
      <c r="E219" s="469">
        <f t="shared" si="3"/>
        <v>4692</v>
      </c>
      <c r="F219" s="378">
        <v>5163</v>
      </c>
      <c r="G219" s="378">
        <v>5100</v>
      </c>
      <c r="H219" s="378">
        <v>4692</v>
      </c>
      <c r="I219" s="379" t="s">
        <v>558</v>
      </c>
    </row>
    <row r="220" spans="2:9">
      <c r="B220" s="380">
        <v>213</v>
      </c>
      <c r="C220" s="384" t="s">
        <v>764</v>
      </c>
      <c r="D220" s="382" t="s">
        <v>50</v>
      </c>
      <c r="E220" s="469">
        <f t="shared" si="3"/>
        <v>9458</v>
      </c>
      <c r="F220" s="378">
        <v>10405</v>
      </c>
      <c r="G220" s="378">
        <v>10220</v>
      </c>
      <c r="H220" s="378">
        <v>9458</v>
      </c>
      <c r="I220" s="379" t="s">
        <v>558</v>
      </c>
    </row>
    <row r="221" spans="2:9">
      <c r="B221" s="380">
        <v>214</v>
      </c>
      <c r="C221" s="384" t="s">
        <v>765</v>
      </c>
      <c r="D221" s="382" t="s">
        <v>50</v>
      </c>
      <c r="E221" s="469">
        <f t="shared" si="3"/>
        <v>41087</v>
      </c>
      <c r="F221" s="378">
        <v>45198</v>
      </c>
      <c r="G221" s="378">
        <v>45250</v>
      </c>
      <c r="H221" s="378">
        <v>41087</v>
      </c>
      <c r="I221" s="379" t="s">
        <v>558</v>
      </c>
    </row>
    <row r="222" spans="2:9">
      <c r="B222" s="380">
        <v>215</v>
      </c>
      <c r="C222" s="384" t="s">
        <v>766</v>
      </c>
      <c r="D222" s="382" t="s">
        <v>50</v>
      </c>
      <c r="E222" s="469">
        <f t="shared" si="3"/>
        <v>0</v>
      </c>
      <c r="F222" s="378"/>
      <c r="G222" s="378"/>
      <c r="H222" s="378"/>
      <c r="I222" s="383"/>
    </row>
    <row r="223" spans="2:9">
      <c r="B223" s="380">
        <v>216</v>
      </c>
      <c r="C223" s="384" t="s">
        <v>767</v>
      </c>
      <c r="D223" s="382" t="s">
        <v>50</v>
      </c>
      <c r="E223" s="469">
        <f t="shared" si="3"/>
        <v>0</v>
      </c>
      <c r="F223" s="378"/>
      <c r="G223" s="378"/>
      <c r="H223" s="378"/>
      <c r="I223" s="383"/>
    </row>
    <row r="224" spans="2:9">
      <c r="B224" s="380">
        <v>217</v>
      </c>
      <c r="C224" s="384" t="s">
        <v>768</v>
      </c>
      <c r="D224" s="382" t="s">
        <v>50</v>
      </c>
      <c r="E224" s="469">
        <f t="shared" si="3"/>
        <v>0</v>
      </c>
      <c r="F224" s="378"/>
      <c r="G224" s="378"/>
      <c r="H224" s="378"/>
      <c r="I224" s="383"/>
    </row>
    <row r="225" spans="2:9">
      <c r="B225" s="380">
        <v>218</v>
      </c>
      <c r="C225" s="381" t="s">
        <v>769</v>
      </c>
      <c r="D225" s="382" t="s">
        <v>55</v>
      </c>
      <c r="E225" s="469">
        <f t="shared" si="3"/>
        <v>0</v>
      </c>
      <c r="F225" s="378"/>
      <c r="G225" s="378"/>
      <c r="H225" s="378"/>
      <c r="I225" s="383"/>
    </row>
    <row r="226" spans="2:9" ht="26.4">
      <c r="B226" s="380">
        <v>219</v>
      </c>
      <c r="C226" s="381" t="s">
        <v>770</v>
      </c>
      <c r="D226" s="382" t="s">
        <v>50</v>
      </c>
      <c r="E226" s="469">
        <f t="shared" si="3"/>
        <v>0</v>
      </c>
      <c r="F226" s="378"/>
      <c r="G226" s="378"/>
      <c r="H226" s="378"/>
      <c r="I226" s="383"/>
    </row>
    <row r="227" spans="2:9">
      <c r="B227" s="380">
        <v>220</v>
      </c>
      <c r="C227" s="381" t="s">
        <v>771</v>
      </c>
      <c r="D227" s="382" t="s">
        <v>50</v>
      </c>
      <c r="E227" s="469">
        <f t="shared" si="3"/>
        <v>0</v>
      </c>
      <c r="F227" s="378"/>
      <c r="G227" s="378"/>
      <c r="H227" s="378"/>
      <c r="I227" s="383"/>
    </row>
    <row r="228" spans="2:9">
      <c r="B228" s="375">
        <v>221</v>
      </c>
      <c r="C228" s="381" t="s">
        <v>772</v>
      </c>
      <c r="D228" s="382" t="s">
        <v>50</v>
      </c>
      <c r="E228" s="469">
        <f t="shared" si="3"/>
        <v>4495</v>
      </c>
      <c r="F228" s="378">
        <v>4495</v>
      </c>
      <c r="G228" s="378"/>
      <c r="H228" s="378"/>
      <c r="I228" s="383" t="s">
        <v>560</v>
      </c>
    </row>
    <row r="229" spans="2:9">
      <c r="B229" s="380">
        <v>222</v>
      </c>
      <c r="C229" s="384" t="s">
        <v>773</v>
      </c>
      <c r="D229" s="382" t="s">
        <v>50</v>
      </c>
      <c r="E229" s="469">
        <f t="shared" si="3"/>
        <v>9247</v>
      </c>
      <c r="F229" s="378">
        <v>10172</v>
      </c>
      <c r="G229" s="378">
        <v>10200</v>
      </c>
      <c r="H229" s="378">
        <v>9247</v>
      </c>
      <c r="I229" s="379" t="s">
        <v>558</v>
      </c>
    </row>
    <row r="230" spans="2:9">
      <c r="B230" s="380">
        <v>223</v>
      </c>
      <c r="C230" s="384" t="s">
        <v>774</v>
      </c>
      <c r="D230" s="382" t="s">
        <v>50</v>
      </c>
      <c r="E230" s="469">
        <f t="shared" si="3"/>
        <v>18995</v>
      </c>
      <c r="F230" s="378">
        <v>20894</v>
      </c>
      <c r="G230" s="378">
        <v>20850</v>
      </c>
      <c r="H230" s="378">
        <v>18995</v>
      </c>
      <c r="I230" s="379" t="s">
        <v>558</v>
      </c>
    </row>
    <row r="231" spans="2:9">
      <c r="B231" s="380">
        <v>224</v>
      </c>
      <c r="C231" s="394" t="s">
        <v>775</v>
      </c>
      <c r="D231" s="395" t="s">
        <v>50</v>
      </c>
      <c r="E231" s="469">
        <f t="shared" si="3"/>
        <v>33051</v>
      </c>
      <c r="F231" s="378">
        <v>36357</v>
      </c>
      <c r="G231" s="378">
        <v>36250</v>
      </c>
      <c r="H231" s="378">
        <v>33051</v>
      </c>
      <c r="I231" s="379" t="s">
        <v>558</v>
      </c>
    </row>
    <row r="232" spans="2:9">
      <c r="B232" s="380">
        <v>225</v>
      </c>
      <c r="C232" s="396" t="s">
        <v>776</v>
      </c>
      <c r="D232" s="395" t="s">
        <v>67</v>
      </c>
      <c r="E232" s="469">
        <f t="shared" si="3"/>
        <v>7766.19</v>
      </c>
      <c r="F232" s="378">
        <v>7766.19</v>
      </c>
      <c r="G232" s="378"/>
      <c r="H232" s="378"/>
      <c r="I232" s="383" t="s">
        <v>560</v>
      </c>
    </row>
    <row r="233" spans="2:9">
      <c r="B233" s="380">
        <v>226</v>
      </c>
      <c r="C233" s="389" t="s">
        <v>777</v>
      </c>
      <c r="D233" s="383" t="s">
        <v>778</v>
      </c>
      <c r="E233" s="469">
        <f t="shared" si="3"/>
        <v>150900</v>
      </c>
      <c r="F233" s="385">
        <v>150900</v>
      </c>
      <c r="G233" s="378"/>
      <c r="H233" s="378"/>
      <c r="I233" s="383" t="s">
        <v>560</v>
      </c>
    </row>
    <row r="234" spans="2:9" ht="14.25" customHeight="1">
      <c r="B234" s="380">
        <v>227</v>
      </c>
      <c r="C234" s="389" t="s">
        <v>868</v>
      </c>
      <c r="D234" s="383"/>
      <c r="E234" s="469">
        <f t="shared" si="3"/>
        <v>85000</v>
      </c>
      <c r="F234" s="378">
        <v>85000</v>
      </c>
      <c r="G234" s="378"/>
      <c r="H234" s="378"/>
      <c r="I234" s="379"/>
    </row>
    <row r="237" spans="2:9" ht="14.25" customHeight="1"/>
    <row r="243" ht="15" customHeight="1"/>
    <row r="244" ht="15" customHeight="1"/>
    <row r="248" ht="14.25" customHeight="1"/>
    <row r="249" ht="14.25" customHeight="1"/>
    <row r="251" ht="28.5" customHeight="1"/>
    <row r="256" ht="15" customHeight="1"/>
    <row r="280" ht="14.25" customHeight="1"/>
    <row r="289" ht="15" customHeight="1"/>
    <row r="290" ht="14.25" customHeight="1"/>
    <row r="294" ht="14.25" customHeight="1"/>
    <row r="295" ht="14.25" customHeight="1"/>
    <row r="297" ht="25.5" customHeight="1"/>
    <row r="302" ht="14.25" customHeight="1"/>
    <row r="323" ht="14.25" customHeight="1"/>
    <row r="326" ht="14.25" customHeight="1"/>
    <row r="332" ht="15" customHeight="1"/>
    <row r="337" ht="14.25" customHeight="1"/>
    <row r="362" ht="14.25" customHeight="1"/>
    <row r="371" ht="14.25" customHeight="1"/>
    <row r="372" ht="14.25" customHeight="1"/>
    <row r="379" ht="14.25" customHeight="1"/>
  </sheetData>
  <autoFilter ref="B7:I7" xr:uid="{A0FF1712-F8CB-442E-A78F-6C9F14683D0E}"/>
  <mergeCells count="6">
    <mergeCell ref="B2:G2"/>
    <mergeCell ref="H2:I6"/>
    <mergeCell ref="B3:G3"/>
    <mergeCell ref="B4:G4"/>
    <mergeCell ref="B5:G5"/>
    <mergeCell ref="B6:G6"/>
  </mergeCells>
  <pageMargins left="0.7" right="0.7" top="0.75" bottom="0.75" header="0.3" footer="0.3"/>
  <pageSetup scale="4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49"/>
  <sheetViews>
    <sheetView view="pageBreakPreview" topLeftCell="A141" zoomScale="86" zoomScaleNormal="100" zoomScaleSheetLayoutView="86" workbookViewId="0">
      <selection activeCell="H8" sqref="H8"/>
    </sheetView>
  </sheetViews>
  <sheetFormatPr baseColWidth="10" defaultRowHeight="13.2"/>
  <cols>
    <col min="1" max="1" width="10.44140625" customWidth="1"/>
    <col min="2" max="2" width="44.88671875" customWidth="1"/>
    <col min="3" max="3" width="17" customWidth="1"/>
    <col min="4" max="4" width="22.33203125" customWidth="1"/>
  </cols>
  <sheetData>
    <row r="1" spans="1:4">
      <c r="A1" s="1108" t="str">
        <f>+PPTO!A2</f>
        <v>MANTENIMIENTO DE LAS INSTALACIONES DEL EDIFICIO Y OTRAS DEPENDENCIA DEL MUNICIPAL DE LA ALCALDIA DE NEIVA</v>
      </c>
      <c r="B1" s="1108"/>
      <c r="C1" s="1108"/>
      <c r="D1" s="1108"/>
    </row>
    <row r="2" spans="1:4" ht="20.25" customHeight="1">
      <c r="A2" s="1108"/>
      <c r="B2" s="1108"/>
      <c r="C2" s="1108"/>
      <c r="D2" s="1108"/>
    </row>
    <row r="4" spans="1:4">
      <c r="A4" t="s">
        <v>81</v>
      </c>
      <c r="B4" t="s">
        <v>81</v>
      </c>
      <c r="C4" t="s">
        <v>189</v>
      </c>
      <c r="D4" s="164">
        <f>SUM(D5:D7)</f>
        <v>0.3</v>
      </c>
    </row>
    <row r="5" spans="1:4">
      <c r="A5" t="s">
        <v>270</v>
      </c>
      <c r="B5" t="s">
        <v>271</v>
      </c>
      <c r="C5" t="s">
        <v>189</v>
      </c>
      <c r="D5" s="164">
        <f>+PPTO!E92</f>
        <v>0.22</v>
      </c>
    </row>
    <row r="6" spans="1:4">
      <c r="A6" t="s">
        <v>272</v>
      </c>
      <c r="B6" t="s">
        <v>43</v>
      </c>
      <c r="C6" t="s">
        <v>189</v>
      </c>
      <c r="D6" s="164">
        <f>+PPTO!E93</f>
        <v>0.03</v>
      </c>
    </row>
    <row r="7" spans="1:4">
      <c r="A7" t="s">
        <v>273</v>
      </c>
      <c r="B7" t="s">
        <v>44</v>
      </c>
      <c r="C7" t="s">
        <v>189</v>
      </c>
      <c r="D7" s="164">
        <f>+PPTO!E94</f>
        <v>0.05</v>
      </c>
    </row>
    <row r="9" spans="1:4">
      <c r="A9" t="s">
        <v>25</v>
      </c>
      <c r="B9" t="s">
        <v>26</v>
      </c>
      <c r="C9" t="s">
        <v>28</v>
      </c>
      <c r="D9" t="s">
        <v>27</v>
      </c>
    </row>
    <row r="11" spans="1:4">
      <c r="A11" s="61" t="s">
        <v>41</v>
      </c>
      <c r="B11" s="61" t="s">
        <v>274</v>
      </c>
      <c r="C11" s="61" t="s">
        <v>36</v>
      </c>
      <c r="D11" s="62">
        <v>300000</v>
      </c>
    </row>
    <row r="12" spans="1:4">
      <c r="A12" s="61" t="s">
        <v>40</v>
      </c>
      <c r="B12" t="s">
        <v>34</v>
      </c>
      <c r="C12" t="s">
        <v>33</v>
      </c>
      <c r="D12" s="62">
        <v>1000000</v>
      </c>
    </row>
    <row r="13" spans="1:4">
      <c r="A13" s="61" t="s">
        <v>46</v>
      </c>
      <c r="B13" s="61" t="s">
        <v>47</v>
      </c>
      <c r="C13" s="61" t="s">
        <v>32</v>
      </c>
      <c r="D13" s="62">
        <f>D11</f>
        <v>300000</v>
      </c>
    </row>
    <row r="14" spans="1:4">
      <c r="A14" s="61" t="s">
        <v>49</v>
      </c>
      <c r="B14" s="61" t="s">
        <v>348</v>
      </c>
      <c r="C14" s="61" t="s">
        <v>347</v>
      </c>
      <c r="D14" s="62">
        <v>300000</v>
      </c>
    </row>
    <row r="15" spans="1:4">
      <c r="A15" s="61" t="s">
        <v>51</v>
      </c>
      <c r="B15" s="61" t="s">
        <v>52</v>
      </c>
      <c r="C15" s="61" t="s">
        <v>32</v>
      </c>
      <c r="D15" s="62">
        <v>90000</v>
      </c>
    </row>
    <row r="16" spans="1:4">
      <c r="A16" s="61" t="s">
        <v>53</v>
      </c>
      <c r="B16" s="61" t="s">
        <v>90</v>
      </c>
      <c r="C16" s="61" t="s">
        <v>36</v>
      </c>
      <c r="D16" s="62">
        <v>25000</v>
      </c>
    </row>
    <row r="17" spans="1:4">
      <c r="A17" s="61" t="s">
        <v>61</v>
      </c>
      <c r="B17" s="61" t="s">
        <v>62</v>
      </c>
      <c r="C17" s="61" t="s">
        <v>33</v>
      </c>
      <c r="D17" s="62">
        <v>1000000</v>
      </c>
    </row>
    <row r="18" spans="1:4">
      <c r="A18" s="61" t="s">
        <v>89</v>
      </c>
      <c r="B18" s="61" t="s">
        <v>93</v>
      </c>
      <c r="C18" s="61" t="s">
        <v>32</v>
      </c>
      <c r="D18" s="62">
        <f>30000/8</f>
        <v>3750</v>
      </c>
    </row>
    <row r="19" spans="1:4">
      <c r="A19" s="61" t="s">
        <v>107</v>
      </c>
      <c r="B19" s="61" t="s">
        <v>108</v>
      </c>
      <c r="C19" s="61" t="s">
        <v>32</v>
      </c>
      <c r="D19" s="62">
        <v>10000</v>
      </c>
    </row>
    <row r="20" spans="1:4">
      <c r="A20" s="61" t="s">
        <v>153</v>
      </c>
      <c r="B20" s="61" t="s">
        <v>154</v>
      </c>
      <c r="C20" s="61" t="s">
        <v>36</v>
      </c>
      <c r="D20" s="62">
        <v>150000</v>
      </c>
    </row>
    <row r="21" spans="1:4">
      <c r="A21" s="61" t="s">
        <v>168</v>
      </c>
      <c r="B21" s="61" t="s">
        <v>169</v>
      </c>
      <c r="C21" s="61" t="s">
        <v>36</v>
      </c>
      <c r="D21" s="62">
        <v>45000</v>
      </c>
    </row>
    <row r="22" spans="1:4">
      <c r="A22" s="61" t="s">
        <v>236</v>
      </c>
      <c r="B22" s="61" t="s">
        <v>237</v>
      </c>
      <c r="C22" s="61" t="s">
        <v>32</v>
      </c>
      <c r="D22" s="62">
        <v>10000</v>
      </c>
    </row>
    <row r="23" spans="1:4">
      <c r="D23" s="62"/>
    </row>
    <row r="24" spans="1:4">
      <c r="D24" s="62"/>
    </row>
    <row r="25" spans="1:4">
      <c r="D25" s="62"/>
    </row>
    <row r="26" spans="1:4">
      <c r="D26" s="62"/>
    </row>
    <row r="27" spans="1:4">
      <c r="A27" s="61" t="s">
        <v>70</v>
      </c>
      <c r="B27" s="61" t="s">
        <v>35</v>
      </c>
      <c r="C27" s="61" t="s">
        <v>36</v>
      </c>
      <c r="D27" s="62">
        <v>68000</v>
      </c>
    </row>
    <row r="28" spans="1:4">
      <c r="A28" s="61" t="s">
        <v>71</v>
      </c>
      <c r="B28" t="s">
        <v>72</v>
      </c>
      <c r="C28" t="s">
        <v>36</v>
      </c>
      <c r="D28" s="62">
        <v>85000</v>
      </c>
    </row>
    <row r="29" spans="1:4">
      <c r="A29" s="61" t="s">
        <v>88</v>
      </c>
      <c r="B29" t="s">
        <v>87</v>
      </c>
      <c r="C29" t="s">
        <v>36</v>
      </c>
      <c r="D29" s="62">
        <v>35000</v>
      </c>
    </row>
    <row r="30" spans="1:4">
      <c r="A30" s="61" t="s">
        <v>110</v>
      </c>
      <c r="B30" s="61" t="s">
        <v>111</v>
      </c>
      <c r="C30" t="s">
        <v>36</v>
      </c>
      <c r="D30" s="62">
        <v>25000</v>
      </c>
    </row>
    <row r="31" spans="1:4">
      <c r="A31" s="61" t="s">
        <v>176</v>
      </c>
      <c r="B31" s="61" t="s">
        <v>419</v>
      </c>
      <c r="C31" t="s">
        <v>36</v>
      </c>
      <c r="D31" s="62">
        <v>90000</v>
      </c>
    </row>
    <row r="32" spans="1:4">
      <c r="A32" s="61"/>
      <c r="D32" s="62"/>
    </row>
    <row r="33" spans="1:4">
      <c r="D33" s="62"/>
    </row>
    <row r="34" spans="1:4" hidden="1">
      <c r="A34" s="61" t="s">
        <v>54</v>
      </c>
      <c r="B34" s="61" t="s">
        <v>358</v>
      </c>
      <c r="C34" s="61" t="s">
        <v>36</v>
      </c>
      <c r="D34" s="62">
        <v>40000</v>
      </c>
    </row>
    <row r="35" spans="1:4" hidden="1">
      <c r="A35" s="61" t="s">
        <v>56</v>
      </c>
      <c r="B35" s="61" t="s">
        <v>91</v>
      </c>
      <c r="C35" s="61" t="s">
        <v>48</v>
      </c>
      <c r="D35" s="62">
        <v>332900</v>
      </c>
    </row>
    <row r="36" spans="1:4" hidden="1">
      <c r="A36" s="61" t="s">
        <v>57</v>
      </c>
      <c r="B36" s="61" t="s">
        <v>58</v>
      </c>
      <c r="C36" s="61" t="s">
        <v>33</v>
      </c>
      <c r="D36" s="62">
        <v>1000</v>
      </c>
    </row>
    <row r="37" spans="1:4" hidden="1">
      <c r="A37" s="61" t="s">
        <v>59</v>
      </c>
      <c r="B37" s="61" t="s">
        <v>60</v>
      </c>
      <c r="C37" s="61" t="s">
        <v>33</v>
      </c>
      <c r="D37" s="62">
        <v>5000</v>
      </c>
    </row>
    <row r="38" spans="1:4" hidden="1">
      <c r="A38" s="61" t="s">
        <v>63</v>
      </c>
      <c r="B38" s="61" t="s">
        <v>64</v>
      </c>
      <c r="C38" s="61" t="s">
        <v>50</v>
      </c>
      <c r="D38" s="62">
        <v>40000</v>
      </c>
    </row>
    <row r="39" spans="1:4" hidden="1">
      <c r="A39" s="61" t="s">
        <v>65</v>
      </c>
      <c r="B39" s="61" t="s">
        <v>66</v>
      </c>
      <c r="C39" s="61" t="s">
        <v>67</v>
      </c>
      <c r="D39" s="62">
        <v>1500</v>
      </c>
    </row>
    <row r="40" spans="1:4" hidden="1">
      <c r="A40" s="61" t="s">
        <v>68</v>
      </c>
      <c r="B40" s="61" t="s">
        <v>69</v>
      </c>
      <c r="C40" s="61" t="s">
        <v>48</v>
      </c>
      <c r="D40" s="62">
        <f>200000/5</f>
        <v>40000</v>
      </c>
    </row>
    <row r="41" spans="1:4" hidden="1">
      <c r="A41" s="61" t="s">
        <v>73</v>
      </c>
      <c r="B41" s="61" t="s">
        <v>346</v>
      </c>
      <c r="C41" s="61" t="s">
        <v>48</v>
      </c>
      <c r="D41" s="62">
        <v>80000</v>
      </c>
    </row>
    <row r="42" spans="1:4" hidden="1">
      <c r="A42" s="61" t="s">
        <v>92</v>
      </c>
      <c r="B42" s="61" t="s">
        <v>94</v>
      </c>
      <c r="C42" s="61" t="s">
        <v>48</v>
      </c>
      <c r="D42" s="62">
        <v>380000</v>
      </c>
    </row>
    <row r="43" spans="1:4" hidden="1">
      <c r="A43" s="61" t="s">
        <v>95</v>
      </c>
      <c r="B43" s="61" t="s">
        <v>148</v>
      </c>
      <c r="C43" s="61" t="s">
        <v>50</v>
      </c>
      <c r="D43" s="62">
        <v>1000</v>
      </c>
    </row>
    <row r="44" spans="1:4" hidden="1">
      <c r="A44" s="61" t="s">
        <v>96</v>
      </c>
      <c r="B44" s="61" t="s">
        <v>97</v>
      </c>
      <c r="C44" s="61" t="s">
        <v>48</v>
      </c>
      <c r="D44" s="62">
        <v>300000</v>
      </c>
    </row>
    <row r="45" spans="1:4" hidden="1">
      <c r="A45" s="61" t="s">
        <v>98</v>
      </c>
      <c r="B45" s="61" t="s">
        <v>99</v>
      </c>
      <c r="C45" s="61" t="s">
        <v>50</v>
      </c>
      <c r="D45" s="62">
        <v>270</v>
      </c>
    </row>
    <row r="46" spans="1:4" hidden="1">
      <c r="A46" s="61" t="s">
        <v>100</v>
      </c>
      <c r="B46" s="61" t="s">
        <v>101</v>
      </c>
      <c r="C46" s="61" t="s">
        <v>50</v>
      </c>
      <c r="D46" s="62">
        <v>140000</v>
      </c>
    </row>
    <row r="47" spans="1:4" hidden="1">
      <c r="A47" s="61" t="s">
        <v>102</v>
      </c>
      <c r="B47" s="61" t="s">
        <v>103</v>
      </c>
      <c r="C47" s="61" t="s">
        <v>86</v>
      </c>
      <c r="D47" s="62">
        <v>10000</v>
      </c>
    </row>
    <row r="48" spans="1:4" hidden="1">
      <c r="A48" s="61" t="s">
        <v>104</v>
      </c>
      <c r="B48" s="61" t="s">
        <v>359</v>
      </c>
      <c r="C48" s="61" t="s">
        <v>349</v>
      </c>
      <c r="D48" s="62">
        <v>94400</v>
      </c>
    </row>
    <row r="49" spans="1:4" hidden="1">
      <c r="A49" s="61" t="s">
        <v>105</v>
      </c>
      <c r="B49" s="61" t="s">
        <v>252</v>
      </c>
      <c r="C49" s="61" t="s">
        <v>106</v>
      </c>
      <c r="D49" s="62">
        <v>69900</v>
      </c>
    </row>
    <row r="50" spans="1:4" hidden="1">
      <c r="A50" s="61" t="s">
        <v>109</v>
      </c>
      <c r="B50" s="61" t="s">
        <v>351</v>
      </c>
      <c r="C50" s="61" t="s">
        <v>349</v>
      </c>
      <c r="D50" s="62">
        <f>+Hoja3!G7</f>
        <v>25000</v>
      </c>
    </row>
    <row r="51" spans="1:4" hidden="1">
      <c r="A51" s="61" t="s">
        <v>112</v>
      </c>
      <c r="B51" s="61" t="s">
        <v>113</v>
      </c>
      <c r="C51" s="61" t="s">
        <v>86</v>
      </c>
      <c r="D51" s="62">
        <f>2750*2</f>
        <v>5500</v>
      </c>
    </row>
    <row r="52" spans="1:4" hidden="1">
      <c r="A52" s="61" t="s">
        <v>114</v>
      </c>
      <c r="B52" s="61" t="s">
        <v>115</v>
      </c>
      <c r="C52" s="61" t="s">
        <v>67</v>
      </c>
      <c r="D52" s="62">
        <v>2200</v>
      </c>
    </row>
    <row r="53" spans="1:4" hidden="1">
      <c r="A53" s="61" t="s">
        <v>116</v>
      </c>
      <c r="B53" s="61" t="s">
        <v>117</v>
      </c>
      <c r="C53" s="61" t="s">
        <v>50</v>
      </c>
      <c r="D53" s="62">
        <v>1000</v>
      </c>
    </row>
    <row r="54" spans="1:4" hidden="1">
      <c r="A54" s="61" t="s">
        <v>118</v>
      </c>
      <c r="B54" s="61" t="s">
        <v>278</v>
      </c>
      <c r="C54" s="61" t="s">
        <v>55</v>
      </c>
      <c r="D54" s="62">
        <v>2100</v>
      </c>
    </row>
    <row r="55" spans="1:4" hidden="1">
      <c r="A55" s="61" t="s">
        <v>119</v>
      </c>
      <c r="B55" s="61" t="s">
        <v>120</v>
      </c>
      <c r="C55" s="61" t="s">
        <v>55</v>
      </c>
      <c r="D55" s="62">
        <v>11200</v>
      </c>
    </row>
    <row r="56" spans="1:4" hidden="1">
      <c r="A56" s="61" t="s">
        <v>121</v>
      </c>
      <c r="B56" s="61" t="s">
        <v>122</v>
      </c>
      <c r="C56" s="61" t="s">
        <v>55</v>
      </c>
      <c r="D56" s="62">
        <v>5300</v>
      </c>
    </row>
    <row r="57" spans="1:4" hidden="1">
      <c r="A57" s="61" t="s">
        <v>123</v>
      </c>
      <c r="B57" s="61" t="s">
        <v>254</v>
      </c>
      <c r="C57" s="61" t="s">
        <v>50</v>
      </c>
      <c r="D57" s="62">
        <v>165000</v>
      </c>
    </row>
    <row r="58" spans="1:4" hidden="1">
      <c r="A58" s="61" t="s">
        <v>124</v>
      </c>
      <c r="B58" s="61" t="s">
        <v>125</v>
      </c>
      <c r="C58" s="61" t="s">
        <v>86</v>
      </c>
      <c r="D58" s="62">
        <v>15000</v>
      </c>
    </row>
    <row r="59" spans="1:4" hidden="1">
      <c r="A59" s="61" t="s">
        <v>126</v>
      </c>
      <c r="B59" s="61" t="s">
        <v>127</v>
      </c>
      <c r="C59" s="61" t="s">
        <v>67</v>
      </c>
      <c r="D59" s="62">
        <f>19000/50</f>
        <v>380</v>
      </c>
    </row>
    <row r="60" spans="1:4" hidden="1">
      <c r="A60" s="61" t="s">
        <v>128</v>
      </c>
      <c r="B60" s="61" t="s">
        <v>129</v>
      </c>
      <c r="C60" s="61" t="s">
        <v>67</v>
      </c>
      <c r="D60" s="62">
        <f>19500/50</f>
        <v>390</v>
      </c>
    </row>
    <row r="61" spans="1:4" hidden="1">
      <c r="A61" s="61" t="s">
        <v>130</v>
      </c>
      <c r="B61" s="61" t="s">
        <v>131</v>
      </c>
      <c r="C61" s="61" t="s">
        <v>86</v>
      </c>
      <c r="D61" s="62">
        <v>16000</v>
      </c>
    </row>
    <row r="62" spans="1:4" hidden="1">
      <c r="A62" s="61" t="s">
        <v>132</v>
      </c>
      <c r="B62" s="61" t="s">
        <v>414</v>
      </c>
      <c r="C62" s="61" t="s">
        <v>86</v>
      </c>
      <c r="D62" s="62">
        <v>50000</v>
      </c>
    </row>
    <row r="63" spans="1:4" hidden="1">
      <c r="A63" s="61" t="s">
        <v>133</v>
      </c>
      <c r="B63" s="61" t="s">
        <v>407</v>
      </c>
      <c r="C63" s="61" t="s">
        <v>55</v>
      </c>
      <c r="D63" s="62">
        <v>28000</v>
      </c>
    </row>
    <row r="64" spans="1:4" hidden="1">
      <c r="A64" s="61" t="s">
        <v>134</v>
      </c>
      <c r="B64" s="61" t="s">
        <v>411</v>
      </c>
      <c r="C64" s="61" t="s">
        <v>86</v>
      </c>
      <c r="D64" s="62">
        <v>100000</v>
      </c>
    </row>
    <row r="65" spans="1:4" hidden="1">
      <c r="A65" s="61" t="s">
        <v>135</v>
      </c>
      <c r="B65" s="61" t="s">
        <v>136</v>
      </c>
      <c r="C65" s="61" t="s">
        <v>48</v>
      </c>
      <c r="D65" s="62">
        <v>290000</v>
      </c>
    </row>
    <row r="66" spans="1:4" hidden="1">
      <c r="A66" s="61" t="s">
        <v>137</v>
      </c>
      <c r="B66" s="61" t="s">
        <v>138</v>
      </c>
      <c r="C66" s="61" t="s">
        <v>67</v>
      </c>
      <c r="D66" s="62">
        <v>2300</v>
      </c>
    </row>
    <row r="67" spans="1:4" hidden="1">
      <c r="A67" s="61" t="s">
        <v>139</v>
      </c>
      <c r="B67" s="61" t="s">
        <v>243</v>
      </c>
      <c r="C67" s="61" t="s">
        <v>67</v>
      </c>
      <c r="D67" s="62">
        <v>3800</v>
      </c>
    </row>
    <row r="68" spans="1:4" hidden="1">
      <c r="A68" s="61" t="s">
        <v>140</v>
      </c>
      <c r="B68" s="61" t="s">
        <v>143</v>
      </c>
      <c r="C68" s="61" t="s">
        <v>86</v>
      </c>
      <c r="D68" s="62">
        <v>2680</v>
      </c>
    </row>
    <row r="69" spans="1:4" hidden="1">
      <c r="A69" s="61" t="s">
        <v>141</v>
      </c>
      <c r="B69" s="61" t="s">
        <v>144</v>
      </c>
      <c r="C69" s="61" t="s">
        <v>48</v>
      </c>
      <c r="D69" s="62">
        <v>17000</v>
      </c>
    </row>
    <row r="70" spans="1:4" hidden="1">
      <c r="A70" s="61" t="s">
        <v>142</v>
      </c>
      <c r="B70" s="61" t="s">
        <v>412</v>
      </c>
      <c r="C70" s="61" t="s">
        <v>86</v>
      </c>
      <c r="D70" s="62">
        <v>90000</v>
      </c>
    </row>
    <row r="71" spans="1:4" hidden="1">
      <c r="A71" s="61" t="s">
        <v>145</v>
      </c>
      <c r="B71" s="61" t="s">
        <v>146</v>
      </c>
      <c r="C71" s="61" t="s">
        <v>50</v>
      </c>
      <c r="D71" s="62">
        <v>5200</v>
      </c>
    </row>
    <row r="72" spans="1:4" hidden="1">
      <c r="A72" s="61" t="s">
        <v>147</v>
      </c>
      <c r="B72" s="61" t="s">
        <v>148</v>
      </c>
      <c r="C72" s="61" t="s">
        <v>50</v>
      </c>
      <c r="D72" s="62">
        <v>5000</v>
      </c>
    </row>
    <row r="73" spans="1:4" hidden="1">
      <c r="A73" s="61" t="s">
        <v>149</v>
      </c>
      <c r="B73" s="61" t="s">
        <v>150</v>
      </c>
      <c r="C73" s="61" t="s">
        <v>50</v>
      </c>
      <c r="D73" s="62">
        <v>5000</v>
      </c>
    </row>
    <row r="74" spans="1:4" hidden="1">
      <c r="A74" s="61" t="s">
        <v>151</v>
      </c>
      <c r="B74" s="61" t="s">
        <v>406</v>
      </c>
      <c r="C74" s="61" t="s">
        <v>50</v>
      </c>
      <c r="D74" s="62">
        <v>1600</v>
      </c>
    </row>
    <row r="75" spans="1:4" hidden="1">
      <c r="A75" s="61" t="s">
        <v>152</v>
      </c>
      <c r="B75" s="61" t="s">
        <v>417</v>
      </c>
      <c r="C75" s="61" t="s">
        <v>50</v>
      </c>
      <c r="D75" s="62">
        <v>95000</v>
      </c>
    </row>
    <row r="76" spans="1:4" hidden="1">
      <c r="A76" s="61" t="s">
        <v>155</v>
      </c>
      <c r="B76" s="61" t="s">
        <v>156</v>
      </c>
      <c r="C76" s="61" t="s">
        <v>55</v>
      </c>
      <c r="D76" s="62">
        <v>8000</v>
      </c>
    </row>
    <row r="77" spans="1:4" hidden="1">
      <c r="A77" s="61" t="s">
        <v>157</v>
      </c>
      <c r="B77" s="61" t="s">
        <v>158</v>
      </c>
      <c r="C77" s="61" t="s">
        <v>86</v>
      </c>
      <c r="D77" s="62">
        <v>22000</v>
      </c>
    </row>
    <row r="78" spans="1:4" hidden="1">
      <c r="A78" s="61" t="s">
        <v>159</v>
      </c>
      <c r="B78" s="61" t="s">
        <v>160</v>
      </c>
      <c r="C78" s="61" t="s">
        <v>50</v>
      </c>
      <c r="D78" s="62">
        <v>110000</v>
      </c>
    </row>
    <row r="79" spans="1:4" hidden="1">
      <c r="A79" s="61" t="s">
        <v>161</v>
      </c>
      <c r="B79" s="61" t="s">
        <v>162</v>
      </c>
      <c r="C79" s="61" t="s">
        <v>50</v>
      </c>
      <c r="D79" s="62">
        <v>65000</v>
      </c>
    </row>
    <row r="80" spans="1:4" hidden="1">
      <c r="A80" s="61" t="s">
        <v>163</v>
      </c>
      <c r="B80" s="61" t="s">
        <v>164</v>
      </c>
      <c r="C80" s="61" t="s">
        <v>106</v>
      </c>
      <c r="D80" s="62">
        <v>63000</v>
      </c>
    </row>
    <row r="81" spans="1:4" hidden="1">
      <c r="A81" s="61" t="s">
        <v>165</v>
      </c>
      <c r="B81" s="61" t="s">
        <v>166</v>
      </c>
      <c r="C81" s="61" t="s">
        <v>349</v>
      </c>
      <c r="D81" s="62">
        <v>25000</v>
      </c>
    </row>
    <row r="82" spans="1:4" hidden="1">
      <c r="A82" s="61" t="s">
        <v>167</v>
      </c>
      <c r="B82" s="61" t="s">
        <v>170</v>
      </c>
      <c r="C82" s="61" t="s">
        <v>352</v>
      </c>
      <c r="D82" s="62">
        <v>1600</v>
      </c>
    </row>
    <row r="83" spans="1:4" hidden="1">
      <c r="A83" s="61" t="s">
        <v>171</v>
      </c>
      <c r="B83" s="61" t="s">
        <v>418</v>
      </c>
      <c r="C83" s="61" t="s">
        <v>50</v>
      </c>
      <c r="D83" s="62">
        <v>25000</v>
      </c>
    </row>
    <row r="84" spans="1:4" hidden="1">
      <c r="A84" s="61" t="s">
        <v>172</v>
      </c>
      <c r="B84" s="61" t="s">
        <v>173</v>
      </c>
      <c r="C84" s="61" t="s">
        <v>106</v>
      </c>
      <c r="D84" s="62">
        <v>63000</v>
      </c>
    </row>
    <row r="85" spans="1:4" hidden="1">
      <c r="A85" s="61" t="s">
        <v>174</v>
      </c>
      <c r="B85" s="61" t="s">
        <v>175</v>
      </c>
      <c r="C85" s="61" t="s">
        <v>106</v>
      </c>
      <c r="D85" s="62">
        <v>30000</v>
      </c>
    </row>
    <row r="86" spans="1:4" hidden="1">
      <c r="A86" s="61" t="s">
        <v>177</v>
      </c>
      <c r="B86" s="61" t="s">
        <v>259</v>
      </c>
      <c r="C86" s="61" t="s">
        <v>50</v>
      </c>
      <c r="D86" s="62">
        <v>12000</v>
      </c>
    </row>
    <row r="87" spans="1:4" hidden="1">
      <c r="A87" s="61" t="s">
        <v>178</v>
      </c>
      <c r="B87" s="61" t="s">
        <v>260</v>
      </c>
      <c r="C87" s="61" t="s">
        <v>50</v>
      </c>
      <c r="D87" s="62">
        <v>35000</v>
      </c>
    </row>
    <row r="88" spans="1:4" hidden="1">
      <c r="A88" s="61" t="s">
        <v>179</v>
      </c>
      <c r="B88" s="61" t="s">
        <v>180</v>
      </c>
      <c r="C88" s="61" t="s">
        <v>55</v>
      </c>
      <c r="D88" s="62">
        <v>1200</v>
      </c>
    </row>
    <row r="89" spans="1:4" hidden="1">
      <c r="A89" s="61" t="s">
        <v>181</v>
      </c>
      <c r="B89" s="61" t="s">
        <v>182</v>
      </c>
      <c r="C89" s="61" t="s">
        <v>55</v>
      </c>
      <c r="D89" s="62">
        <v>1264.54</v>
      </c>
    </row>
    <row r="90" spans="1:4" hidden="1">
      <c r="A90" s="61" t="s">
        <v>188</v>
      </c>
      <c r="B90" s="61" t="s">
        <v>275</v>
      </c>
      <c r="C90" s="61" t="s">
        <v>48</v>
      </c>
      <c r="D90" s="62">
        <f>9901.8/0.04</f>
        <v>247544.99999999997</v>
      </c>
    </row>
    <row r="91" spans="1:4" hidden="1">
      <c r="A91" s="61" t="s">
        <v>190</v>
      </c>
      <c r="B91" s="61" t="s">
        <v>281</v>
      </c>
      <c r="C91" s="61" t="s">
        <v>48</v>
      </c>
      <c r="D91" s="62">
        <v>300000</v>
      </c>
    </row>
    <row r="92" spans="1:4" hidden="1">
      <c r="A92" s="61" t="s">
        <v>191</v>
      </c>
      <c r="B92" s="61" t="s">
        <v>192</v>
      </c>
      <c r="C92" s="61" t="s">
        <v>50</v>
      </c>
      <c r="D92" s="62">
        <v>2000</v>
      </c>
    </row>
    <row r="93" spans="1:4" hidden="1">
      <c r="A93" s="61" t="s">
        <v>193</v>
      </c>
      <c r="B93" s="61" t="s">
        <v>194</v>
      </c>
      <c r="C93" s="61" t="s">
        <v>50</v>
      </c>
      <c r="D93" s="62">
        <v>20000</v>
      </c>
    </row>
    <row r="94" spans="1:4" hidden="1">
      <c r="A94" s="61" t="s">
        <v>195</v>
      </c>
      <c r="B94" s="61" t="s">
        <v>263</v>
      </c>
      <c r="C94" s="61" t="s">
        <v>50</v>
      </c>
      <c r="D94" s="62">
        <v>100000</v>
      </c>
    </row>
    <row r="95" spans="1:4" hidden="1">
      <c r="A95" s="61" t="s">
        <v>196</v>
      </c>
      <c r="B95" t="s">
        <v>197</v>
      </c>
      <c r="C95" s="61" t="s">
        <v>50</v>
      </c>
      <c r="D95" s="62">
        <v>120000</v>
      </c>
    </row>
    <row r="96" spans="1:4" hidden="1">
      <c r="A96" s="61" t="s">
        <v>198</v>
      </c>
      <c r="B96" s="61" t="s">
        <v>280</v>
      </c>
      <c r="C96" s="61" t="s">
        <v>48</v>
      </c>
      <c r="D96" s="62">
        <v>350000</v>
      </c>
    </row>
    <row r="97" spans="1:4" hidden="1">
      <c r="A97" s="61" t="s">
        <v>199</v>
      </c>
      <c r="B97" s="61" t="s">
        <v>200</v>
      </c>
      <c r="C97" s="61" t="s">
        <v>67</v>
      </c>
      <c r="D97" s="62">
        <v>6000</v>
      </c>
    </row>
    <row r="98" spans="1:4" hidden="1">
      <c r="A98" s="61" t="s">
        <v>201</v>
      </c>
      <c r="B98" s="61" t="s">
        <v>202</v>
      </c>
      <c r="C98" s="61" t="s">
        <v>50</v>
      </c>
      <c r="D98" s="62">
        <v>68300</v>
      </c>
    </row>
    <row r="99" spans="1:4" hidden="1">
      <c r="A99" s="61" t="s">
        <v>203</v>
      </c>
      <c r="B99" s="61" t="s">
        <v>204</v>
      </c>
      <c r="C99" s="61" t="s">
        <v>50</v>
      </c>
      <c r="D99" s="62">
        <v>65200</v>
      </c>
    </row>
    <row r="100" spans="1:4" hidden="1">
      <c r="A100" s="61" t="s">
        <v>205</v>
      </c>
      <c r="B100" s="61" t="s">
        <v>206</v>
      </c>
      <c r="C100" s="61" t="s">
        <v>67</v>
      </c>
      <c r="D100" s="62">
        <v>5000</v>
      </c>
    </row>
    <row r="101" spans="1:4" hidden="1">
      <c r="A101" s="61" t="s">
        <v>207</v>
      </c>
      <c r="B101" s="61" t="s">
        <v>208</v>
      </c>
      <c r="C101" s="61" t="s">
        <v>86</v>
      </c>
      <c r="D101" s="62">
        <f>60000/14</f>
        <v>4285.7142857142853</v>
      </c>
    </row>
    <row r="102" spans="1:4" hidden="1">
      <c r="A102" s="61" t="s">
        <v>209</v>
      </c>
      <c r="B102" s="61" t="s">
        <v>210</v>
      </c>
      <c r="C102" s="61" t="s">
        <v>50</v>
      </c>
      <c r="D102" s="62">
        <v>64210</v>
      </c>
    </row>
    <row r="103" spans="1:4" hidden="1">
      <c r="A103" s="61" t="s">
        <v>211</v>
      </c>
      <c r="B103" s="61" t="s">
        <v>212</v>
      </c>
      <c r="C103" s="61" t="s">
        <v>50</v>
      </c>
      <c r="D103" s="62">
        <v>40000</v>
      </c>
    </row>
    <row r="104" spans="1:4" hidden="1">
      <c r="A104" s="61" t="s">
        <v>213</v>
      </c>
      <c r="B104" s="61" t="s">
        <v>214</v>
      </c>
      <c r="C104" s="61" t="s">
        <v>50</v>
      </c>
      <c r="D104" s="62">
        <v>156000</v>
      </c>
    </row>
    <row r="105" spans="1:4" hidden="1">
      <c r="A105" s="61" t="s">
        <v>215</v>
      </c>
      <c r="B105" s="61" t="s">
        <v>216</v>
      </c>
      <c r="C105" s="61" t="s">
        <v>50</v>
      </c>
      <c r="D105" s="62">
        <v>45000</v>
      </c>
    </row>
    <row r="106" spans="1:4" hidden="1">
      <c r="A106" s="61" t="s">
        <v>217</v>
      </c>
      <c r="B106" s="61" t="s">
        <v>218</v>
      </c>
      <c r="C106" s="61" t="s">
        <v>50</v>
      </c>
      <c r="D106" s="62">
        <v>10000</v>
      </c>
    </row>
    <row r="107" spans="1:4" hidden="1">
      <c r="A107" s="61" t="s">
        <v>219</v>
      </c>
      <c r="B107" s="61" t="s">
        <v>220</v>
      </c>
      <c r="C107" s="61" t="s">
        <v>86</v>
      </c>
      <c r="D107" s="62">
        <v>16000</v>
      </c>
    </row>
    <row r="108" spans="1:4" hidden="1">
      <c r="A108" s="61" t="s">
        <v>221</v>
      </c>
      <c r="B108" s="61" t="s">
        <v>222</v>
      </c>
      <c r="C108" s="61" t="s">
        <v>86</v>
      </c>
      <c r="D108" s="62">
        <f>14750*1.16</f>
        <v>17110</v>
      </c>
    </row>
    <row r="109" spans="1:4" hidden="1">
      <c r="A109" s="61" t="s">
        <v>223</v>
      </c>
      <c r="B109" s="61" t="s">
        <v>391</v>
      </c>
      <c r="C109" t="s">
        <v>55</v>
      </c>
      <c r="D109" s="62">
        <v>85000</v>
      </c>
    </row>
    <row r="110" spans="1:4" hidden="1">
      <c r="A110" s="61" t="s">
        <v>224</v>
      </c>
      <c r="B110" s="61" t="s">
        <v>225</v>
      </c>
      <c r="C110" s="61" t="s">
        <v>86</v>
      </c>
      <c r="D110" s="62">
        <v>15000</v>
      </c>
    </row>
    <row r="111" spans="1:4" hidden="1">
      <c r="A111" s="61" t="s">
        <v>226</v>
      </c>
      <c r="B111" s="61" t="s">
        <v>227</v>
      </c>
      <c r="C111" s="61" t="s">
        <v>50</v>
      </c>
      <c r="D111" s="62">
        <f>180095/1.1</f>
        <v>163722.72727272726</v>
      </c>
    </row>
    <row r="112" spans="1:4" hidden="1">
      <c r="A112" s="61" t="s">
        <v>228</v>
      </c>
      <c r="B112" s="61" t="s">
        <v>229</v>
      </c>
      <c r="C112" s="61" t="s">
        <v>86</v>
      </c>
      <c r="D112" s="62">
        <v>34554</v>
      </c>
    </row>
    <row r="113" spans="1:4" hidden="1">
      <c r="A113" s="61" t="s">
        <v>230</v>
      </c>
      <c r="B113" s="61" t="s">
        <v>231</v>
      </c>
      <c r="C113" s="61" t="s">
        <v>33</v>
      </c>
      <c r="D113" s="62">
        <f>14247/1.1</f>
        <v>12951.81818181818</v>
      </c>
    </row>
    <row r="114" spans="1:4" hidden="1">
      <c r="A114" s="61" t="s">
        <v>232</v>
      </c>
      <c r="B114" s="61" t="s">
        <v>233</v>
      </c>
      <c r="C114" s="61" t="s">
        <v>48</v>
      </c>
      <c r="D114" s="62">
        <v>90000</v>
      </c>
    </row>
    <row r="115" spans="1:4" hidden="1">
      <c r="A115" s="61" t="s">
        <v>234</v>
      </c>
      <c r="B115" s="61" t="s">
        <v>235</v>
      </c>
      <c r="C115" s="61" t="s">
        <v>48</v>
      </c>
      <c r="D115" s="62">
        <v>90000</v>
      </c>
    </row>
    <row r="116" spans="1:4" hidden="1">
      <c r="A116" s="61" t="s">
        <v>238</v>
      </c>
      <c r="B116" s="61" t="s">
        <v>239</v>
      </c>
      <c r="C116" s="61" t="s">
        <v>55</v>
      </c>
      <c r="D116" s="62">
        <v>22500</v>
      </c>
    </row>
    <row r="117" spans="1:4" hidden="1">
      <c r="A117" s="61" t="s">
        <v>240</v>
      </c>
      <c r="B117" s="61" t="s">
        <v>400</v>
      </c>
      <c r="C117" s="61" t="s">
        <v>50</v>
      </c>
      <c r="D117" s="62">
        <v>2000</v>
      </c>
    </row>
    <row r="118" spans="1:4" hidden="1">
      <c r="A118" s="61" t="s">
        <v>241</v>
      </c>
      <c r="B118" s="61" t="s">
        <v>242</v>
      </c>
      <c r="C118" s="61" t="s">
        <v>86</v>
      </c>
      <c r="D118" s="62">
        <v>6500</v>
      </c>
    </row>
    <row r="119" spans="1:4" hidden="1">
      <c r="A119" s="61" t="s">
        <v>244</v>
      </c>
      <c r="B119" s="61" t="s">
        <v>385</v>
      </c>
      <c r="C119" s="61" t="s">
        <v>55</v>
      </c>
      <c r="D119" s="62">
        <v>7000</v>
      </c>
    </row>
    <row r="120" spans="1:4" hidden="1">
      <c r="A120" s="61" t="s">
        <v>245</v>
      </c>
      <c r="B120" s="61" t="s">
        <v>386</v>
      </c>
      <c r="C120" s="61" t="s">
        <v>33</v>
      </c>
      <c r="D120" s="62">
        <v>10000</v>
      </c>
    </row>
    <row r="121" spans="1:4" hidden="1">
      <c r="A121" s="61" t="s">
        <v>246</v>
      </c>
      <c r="B121" s="61" t="s">
        <v>247</v>
      </c>
      <c r="C121" s="61" t="s">
        <v>50</v>
      </c>
      <c r="D121" s="62">
        <v>8000</v>
      </c>
    </row>
    <row r="122" spans="1:4" hidden="1">
      <c r="A122" s="61" t="s">
        <v>248</v>
      </c>
      <c r="B122" s="61" t="s">
        <v>403</v>
      </c>
      <c r="C122" s="61" t="s">
        <v>349</v>
      </c>
      <c r="D122" s="62">
        <f>3500*8</f>
        <v>28000</v>
      </c>
    </row>
    <row r="123" spans="1:4" hidden="1">
      <c r="A123" s="61" t="s">
        <v>249</v>
      </c>
      <c r="B123" s="61" t="s">
        <v>250</v>
      </c>
      <c r="C123" s="61" t="s">
        <v>67</v>
      </c>
      <c r="D123" s="62">
        <f>15000/25</f>
        <v>600</v>
      </c>
    </row>
    <row r="124" spans="1:4" hidden="1">
      <c r="A124" s="61" t="s">
        <v>251</v>
      </c>
      <c r="B124" s="61" t="s">
        <v>402</v>
      </c>
      <c r="C124" s="61" t="s">
        <v>55</v>
      </c>
      <c r="D124" s="62">
        <v>18366</v>
      </c>
    </row>
    <row r="125" spans="1:4" hidden="1">
      <c r="A125" s="61" t="s">
        <v>253</v>
      </c>
      <c r="B125" s="61" t="s">
        <v>404</v>
      </c>
      <c r="C125" s="61" t="s">
        <v>50</v>
      </c>
      <c r="D125" s="62">
        <v>15000</v>
      </c>
    </row>
    <row r="126" spans="1:4" hidden="1">
      <c r="A126" s="61" t="s">
        <v>255</v>
      </c>
      <c r="B126" s="61" t="s">
        <v>256</v>
      </c>
      <c r="C126" s="61" t="s">
        <v>50</v>
      </c>
      <c r="D126" s="62">
        <v>35000</v>
      </c>
    </row>
    <row r="127" spans="1:4" hidden="1">
      <c r="A127" s="61" t="s">
        <v>257</v>
      </c>
      <c r="B127" s="61" t="s">
        <v>258</v>
      </c>
      <c r="C127" s="61" t="s">
        <v>50</v>
      </c>
      <c r="D127" s="62">
        <v>20000</v>
      </c>
    </row>
    <row r="128" spans="1:4" hidden="1">
      <c r="A128" s="61" t="s">
        <v>261</v>
      </c>
      <c r="B128" s="61" t="s">
        <v>262</v>
      </c>
      <c r="C128" s="61" t="s">
        <v>50</v>
      </c>
      <c r="D128" s="62">
        <v>100000</v>
      </c>
    </row>
    <row r="129" spans="1:4" hidden="1">
      <c r="A129" s="61" t="s">
        <v>276</v>
      </c>
      <c r="B129" s="61" t="s">
        <v>277</v>
      </c>
      <c r="C129" s="61" t="s">
        <v>50</v>
      </c>
      <c r="D129" s="62">
        <v>490</v>
      </c>
    </row>
    <row r="130" spans="1:4" hidden="1">
      <c r="A130" s="61" t="s">
        <v>279</v>
      </c>
      <c r="B130" s="61" t="s">
        <v>390</v>
      </c>
      <c r="C130" s="61" t="s">
        <v>50</v>
      </c>
      <c r="D130" s="62">
        <v>5000</v>
      </c>
    </row>
    <row r="131" spans="1:4" hidden="1">
      <c r="A131" s="61" t="s">
        <v>284</v>
      </c>
      <c r="B131" s="61" t="s">
        <v>285</v>
      </c>
      <c r="C131" s="61" t="s">
        <v>286</v>
      </c>
      <c r="D131" s="62">
        <v>150</v>
      </c>
    </row>
    <row r="132" spans="1:4" hidden="1">
      <c r="A132" s="61" t="s">
        <v>288</v>
      </c>
      <c r="B132" s="61" t="s">
        <v>287</v>
      </c>
      <c r="C132" s="61" t="s">
        <v>86</v>
      </c>
      <c r="D132" s="62">
        <v>1000</v>
      </c>
    </row>
    <row r="133" spans="1:4" hidden="1">
      <c r="A133" s="61" t="s">
        <v>289</v>
      </c>
      <c r="B133" s="61" t="s">
        <v>377</v>
      </c>
      <c r="C133" s="61" t="s">
        <v>33</v>
      </c>
      <c r="D133" s="62">
        <v>11000</v>
      </c>
    </row>
    <row r="134" spans="1:4" hidden="1">
      <c r="A134" s="61" t="s">
        <v>290</v>
      </c>
      <c r="B134" s="61" t="s">
        <v>384</v>
      </c>
      <c r="C134" s="61" t="s">
        <v>349</v>
      </c>
      <c r="D134" s="62">
        <v>20000</v>
      </c>
    </row>
    <row r="135" spans="1:4" hidden="1">
      <c r="A135" s="61" t="s">
        <v>291</v>
      </c>
      <c r="B135" s="61" t="s">
        <v>383</v>
      </c>
      <c r="C135" s="61" t="s">
        <v>50</v>
      </c>
      <c r="D135" s="62">
        <v>40</v>
      </c>
    </row>
    <row r="136" spans="1:4" hidden="1">
      <c r="A136" s="61" t="s">
        <v>292</v>
      </c>
      <c r="B136" s="61" t="s">
        <v>382</v>
      </c>
      <c r="C136" s="61" t="s">
        <v>50</v>
      </c>
      <c r="D136" s="62">
        <v>40</v>
      </c>
    </row>
    <row r="137" spans="1:4" hidden="1">
      <c r="A137" s="61" t="s">
        <v>295</v>
      </c>
      <c r="B137" s="61" t="s">
        <v>399</v>
      </c>
      <c r="C137" s="61" t="s">
        <v>50</v>
      </c>
      <c r="D137" s="62">
        <v>40000</v>
      </c>
    </row>
    <row r="138" spans="1:4" hidden="1">
      <c r="A138" s="61" t="s">
        <v>296</v>
      </c>
      <c r="B138" s="61" t="s">
        <v>381</v>
      </c>
      <c r="C138" s="61" t="s">
        <v>50</v>
      </c>
      <c r="D138" s="62">
        <v>6500</v>
      </c>
    </row>
    <row r="139" spans="1:4" hidden="1">
      <c r="A139" s="61" t="s">
        <v>297</v>
      </c>
      <c r="B139" s="61" t="s">
        <v>379</v>
      </c>
      <c r="C139" s="61" t="s">
        <v>86</v>
      </c>
      <c r="D139" s="62">
        <v>16000</v>
      </c>
    </row>
    <row r="140" spans="1:4" hidden="1">
      <c r="A140" s="61" t="s">
        <v>298</v>
      </c>
      <c r="B140" s="61" t="s">
        <v>380</v>
      </c>
      <c r="C140" s="61" t="s">
        <v>50</v>
      </c>
      <c r="D140" s="62">
        <v>5900</v>
      </c>
    </row>
    <row r="141" spans="1:4">
      <c r="A141" s="61" t="s">
        <v>393</v>
      </c>
      <c r="B141" s="61" t="s">
        <v>396</v>
      </c>
      <c r="C141" s="61" t="s">
        <v>36</v>
      </c>
      <c r="D141" s="62">
        <v>45000</v>
      </c>
    </row>
    <row r="142" spans="1:4">
      <c r="A142" s="61" t="s">
        <v>394</v>
      </c>
      <c r="B142" s="61" t="s">
        <v>397</v>
      </c>
      <c r="C142" s="61" t="s">
        <v>36</v>
      </c>
      <c r="D142" s="62">
        <v>45000</v>
      </c>
    </row>
    <row r="143" spans="1:4">
      <c r="A143" s="61" t="s">
        <v>395</v>
      </c>
    </row>
    <row r="148" spans="1:4">
      <c r="A148" t="s">
        <v>70</v>
      </c>
      <c r="B148" t="s">
        <v>35</v>
      </c>
      <c r="C148" t="s">
        <v>36</v>
      </c>
      <c r="D148" s="235">
        <v>43400</v>
      </c>
    </row>
    <row r="149" spans="1:4">
      <c r="A149" t="s">
        <v>71</v>
      </c>
      <c r="B149" t="s">
        <v>350</v>
      </c>
      <c r="C149" t="s">
        <v>36</v>
      </c>
      <c r="D149" s="235">
        <v>54000</v>
      </c>
    </row>
  </sheetData>
  <mergeCells count="1">
    <mergeCell ref="A1:D2"/>
  </mergeCells>
  <phoneticPr fontId="16" type="noConversion"/>
  <pageMargins left="0.7" right="0.7" top="0.75" bottom="0.75" header="0.3" footer="0.3"/>
  <pageSetup scale="9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FB1BC-845C-43AD-B2DA-250F1F37FCA8}">
  <sheetPr>
    <tabColor rgb="FF92D050"/>
    <pageSetUpPr fitToPage="1"/>
  </sheetPr>
  <dimension ref="C1:X137"/>
  <sheetViews>
    <sheetView showGridLines="0" topLeftCell="A7" zoomScale="120" zoomScaleNormal="120" zoomScaleSheetLayoutView="120" workbookViewId="0">
      <selection activeCell="I89" sqref="I89"/>
    </sheetView>
  </sheetViews>
  <sheetFormatPr baseColWidth="10" defaultColWidth="11.44140625" defaultRowHeight="13.2"/>
  <cols>
    <col min="1" max="3" width="4" style="61" customWidth="1"/>
    <col min="4" max="4" width="6.88671875" style="61" customWidth="1"/>
    <col min="5" max="6" width="10.88671875" style="61" customWidth="1"/>
    <col min="7" max="7" width="50.44140625" style="61" customWidth="1"/>
    <col min="8" max="8" width="7.88671875" style="61" bestFit="1" customWidth="1"/>
    <col min="9" max="9" width="10.33203125" style="242" customWidth="1"/>
    <col min="10" max="10" width="12.6640625" style="61" customWidth="1"/>
    <col min="11" max="11" width="19.109375" style="61" bestFit="1" customWidth="1"/>
    <col min="12" max="12" width="3.33203125" style="61" customWidth="1"/>
    <col min="13" max="13" width="5.6640625" style="61" hidden="1" customWidth="1"/>
    <col min="14" max="16" width="16.5546875" style="61" hidden="1" customWidth="1"/>
    <col min="17" max="17" width="15.44140625" style="61" hidden="1" customWidth="1"/>
    <col min="18" max="18" width="13.88671875" style="61" hidden="1" customWidth="1"/>
    <col min="19" max="19" width="0" style="61" hidden="1" customWidth="1"/>
    <col min="20" max="20" width="15.5546875" style="61" hidden="1" customWidth="1"/>
    <col min="21" max="21" width="0" style="61" hidden="1" customWidth="1"/>
    <col min="22" max="23" width="17" style="61" bestFit="1" customWidth="1"/>
    <col min="24" max="16384" width="11.44140625" style="61"/>
  </cols>
  <sheetData>
    <row r="1" spans="3:21" ht="17.399999999999999">
      <c r="D1" s="200" t="s">
        <v>362</v>
      </c>
      <c r="E1" s="200"/>
      <c r="F1" s="200"/>
      <c r="G1" s="200"/>
      <c r="H1" s="200"/>
      <c r="I1" s="201"/>
      <c r="J1" s="200"/>
      <c r="K1" s="200"/>
    </row>
    <row r="2" spans="3:21" ht="31.2">
      <c r="D2" s="198" t="s">
        <v>907</v>
      </c>
      <c r="E2" s="198"/>
      <c r="F2" s="198"/>
      <c r="G2" s="198"/>
      <c r="H2" s="198"/>
      <c r="I2" s="199"/>
      <c r="J2" s="198"/>
      <c r="K2" s="198"/>
    </row>
    <row r="4" spans="3:21">
      <c r="D4" s="205" t="s">
        <v>293</v>
      </c>
      <c r="E4" s="205"/>
      <c r="F4" s="205"/>
      <c r="G4" s="205"/>
      <c r="H4" s="205"/>
      <c r="I4" s="206"/>
      <c r="J4" s="205"/>
      <c r="K4" s="205"/>
    </row>
    <row r="6" spans="3:21" ht="26.4">
      <c r="C6" s="665"/>
      <c r="D6" s="693" t="s">
        <v>1124</v>
      </c>
      <c r="E6" s="693"/>
      <c r="F6" s="693"/>
      <c r="G6" s="693"/>
      <c r="H6" s="693"/>
      <c r="I6" s="694"/>
      <c r="J6" s="693"/>
      <c r="K6" s="695"/>
    </row>
    <row r="7" spans="3:21">
      <c r="C7" s="692"/>
      <c r="D7" s="515"/>
      <c r="E7" s="653" t="s">
        <v>1105</v>
      </c>
      <c r="F7" s="654"/>
      <c r="G7" s="643"/>
      <c r="H7" s="515"/>
      <c r="I7" s="516"/>
      <c r="J7" s="515"/>
      <c r="K7" s="666"/>
    </row>
    <row r="8" spans="3:21" ht="20.399999999999999">
      <c r="C8" s="132" t="s">
        <v>1125</v>
      </c>
      <c r="D8" s="132" t="s">
        <v>1104</v>
      </c>
      <c r="E8" s="132" t="s">
        <v>1106</v>
      </c>
      <c r="F8" s="132" t="s">
        <v>1107</v>
      </c>
      <c r="G8" s="132" t="s">
        <v>269</v>
      </c>
      <c r="H8" s="132" t="s">
        <v>50</v>
      </c>
      <c r="I8" s="136" t="s">
        <v>38</v>
      </c>
      <c r="J8" s="132" t="s">
        <v>1108</v>
      </c>
      <c r="K8" s="132" t="s">
        <v>1109</v>
      </c>
      <c r="M8" s="115" t="s">
        <v>75</v>
      </c>
      <c r="N8" s="117" t="s">
        <v>76</v>
      </c>
      <c r="O8" s="117" t="s">
        <v>77</v>
      </c>
      <c r="P8" s="117" t="s">
        <v>78</v>
      </c>
      <c r="Q8" s="117" t="s">
        <v>79</v>
      </c>
      <c r="R8" s="117" t="s">
        <v>80</v>
      </c>
      <c r="S8" s="117" t="s">
        <v>81</v>
      </c>
      <c r="T8" s="117" t="s">
        <v>84</v>
      </c>
      <c r="U8" s="123" t="s">
        <v>85</v>
      </c>
    </row>
    <row r="9" spans="3:21">
      <c r="C9" s="174"/>
      <c r="D9" s="174">
        <v>1</v>
      </c>
      <c r="E9" s="174"/>
      <c r="F9" s="174"/>
      <c r="G9" s="174" t="s">
        <v>401</v>
      </c>
      <c r="H9" s="174"/>
      <c r="I9" s="175"/>
      <c r="J9" s="174"/>
      <c r="K9" s="174"/>
      <c r="M9" s="115"/>
      <c r="N9" s="117"/>
      <c r="O9" s="117"/>
      <c r="P9" s="117"/>
      <c r="Q9" s="117"/>
      <c r="R9" s="117"/>
      <c r="S9" s="117"/>
      <c r="T9" s="117"/>
      <c r="U9" s="173"/>
    </row>
    <row r="10" spans="3:21" ht="20.399999999999999">
      <c r="C10" s="112"/>
      <c r="D10" s="112" t="s">
        <v>345</v>
      </c>
      <c r="E10" s="112"/>
      <c r="F10" s="112"/>
      <c r="G10" s="114" t="str">
        <f>+ANALISIS74</f>
        <v>CANAL AGUA LLUVIA METALICA DE 0,35 X 0,20,025M METALICA C.18 (Incluye Suministro e instalacion con sus accesorios)</v>
      </c>
      <c r="H10" s="112" t="str">
        <f>+'1.1'!F7</f>
        <v>ML</v>
      </c>
      <c r="I10" s="254">
        <f>+PPTO!D9</f>
        <v>86</v>
      </c>
      <c r="J10" s="255">
        <f>+'1.1'!H53</f>
        <v>165848</v>
      </c>
      <c r="K10" s="113">
        <f>J10*I10</f>
        <v>14262928</v>
      </c>
      <c r="M10" s="124">
        <f>'1.2'!$B$54</f>
        <v>0</v>
      </c>
      <c r="N10" s="118">
        <f>I10*'1.2'!$H$16</f>
        <v>86000</v>
      </c>
      <c r="O10" s="118">
        <f>I10*'1.2'!$H$26</f>
        <v>1780200</v>
      </c>
      <c r="P10" s="118">
        <f>I10*'1.2'!$H$33</f>
        <v>0</v>
      </c>
      <c r="Q10" s="118">
        <f>I10*'1.2'!$H$43</f>
        <v>1754400</v>
      </c>
      <c r="R10" s="116">
        <f>N10+O10+P10+Q10</f>
        <v>3620600</v>
      </c>
      <c r="S10" s="116">
        <f t="shared" ref="S10" si="0">R10*30%</f>
        <v>1086180</v>
      </c>
      <c r="T10" s="118" t="e">
        <f>(80000*U10)</f>
        <v>#DIV/0!</v>
      </c>
      <c r="U10" s="243" t="e">
        <f>(I10/M10)/8</f>
        <v>#DIV/0!</v>
      </c>
    </row>
    <row r="11" spans="3:21" ht="20.399999999999999">
      <c r="C11" s="112"/>
      <c r="D11" s="112" t="s">
        <v>375</v>
      </c>
      <c r="E11" s="112"/>
      <c r="F11" s="112"/>
      <c r="G11" s="114" t="str">
        <f>+ANALISIS1</f>
        <v>ANGULO METALICO 1 1/2 x 1/8 (Incluye suministro e instalacion y todos los accesorios necesarios para su instalacion)</v>
      </c>
      <c r="H11" s="112" t="str">
        <f>+'1.2'!F7</f>
        <v>UND</v>
      </c>
      <c r="I11" s="254">
        <f>+PPTO!D10</f>
        <v>29</v>
      </c>
      <c r="J11" s="255">
        <f>+'1.2'!H53</f>
        <v>54730</v>
      </c>
      <c r="K11" s="113">
        <f t="shared" ref="K11:K12" si="1">J11*I11</f>
        <v>1587170</v>
      </c>
      <c r="M11" s="124"/>
      <c r="N11" s="118"/>
      <c r="O11" s="118"/>
      <c r="P11" s="118"/>
      <c r="Q11" s="118"/>
      <c r="R11" s="116"/>
      <c r="S11" s="116"/>
      <c r="T11" s="118"/>
      <c r="U11" s="243"/>
    </row>
    <row r="12" spans="3:21" ht="20.399999999999999">
      <c r="C12" s="112"/>
      <c r="D12" s="112">
        <v>1.3</v>
      </c>
      <c r="E12" s="112"/>
      <c r="F12" s="112"/>
      <c r="G12" s="696" t="str">
        <f>+ANALISIS14</f>
        <v>TUBERIA 4" SANITARIA PVC PARA BAJANTE EN FACHADA PRINCIPAL (incluye suministro e instalacion)</v>
      </c>
      <c r="H12" s="112" t="str">
        <f>+'1.3'!F7</f>
        <v>ML</v>
      </c>
      <c r="I12" s="254">
        <f>+PPTO!D11</f>
        <v>89</v>
      </c>
      <c r="J12" s="255">
        <f>+'1.3'!H53</f>
        <v>84607</v>
      </c>
      <c r="K12" s="113">
        <f t="shared" si="1"/>
        <v>7530023</v>
      </c>
      <c r="M12" s="124"/>
      <c r="N12" s="118"/>
      <c r="O12" s="118"/>
      <c r="P12" s="118"/>
      <c r="Q12" s="118"/>
      <c r="R12" s="116"/>
      <c r="S12" s="116"/>
      <c r="T12" s="118"/>
      <c r="U12" s="243"/>
    </row>
    <row r="13" spans="3:21" hidden="1">
      <c r="C13" s="112"/>
      <c r="D13" s="112"/>
      <c r="E13" s="112"/>
      <c r="F13" s="112"/>
      <c r="G13" s="114"/>
      <c r="H13" s="112"/>
      <c r="I13" s="135"/>
      <c r="J13" s="113"/>
      <c r="K13" s="113"/>
      <c r="M13" s="124"/>
      <c r="N13" s="118"/>
      <c r="O13" s="118"/>
      <c r="P13" s="118"/>
      <c r="Q13" s="118"/>
      <c r="R13" s="116"/>
      <c r="S13" s="116"/>
      <c r="T13" s="118"/>
      <c r="U13" s="243"/>
    </row>
    <row r="14" spans="3:21" hidden="1">
      <c r="C14" s="112"/>
      <c r="D14" s="112"/>
      <c r="E14" s="112"/>
      <c r="F14" s="112"/>
      <c r="G14" s="114"/>
      <c r="H14" s="112"/>
      <c r="I14" s="135"/>
      <c r="J14" s="113"/>
      <c r="K14" s="113"/>
      <c r="M14" s="124"/>
      <c r="N14" s="118"/>
      <c r="O14" s="118"/>
      <c r="P14" s="118"/>
      <c r="Q14" s="118"/>
      <c r="R14" s="116"/>
      <c r="S14" s="116"/>
      <c r="T14" s="118"/>
      <c r="U14" s="243"/>
    </row>
    <row r="15" spans="3:21">
      <c r="C15" s="174"/>
      <c r="D15" s="174">
        <v>2</v>
      </c>
      <c r="E15" s="174"/>
      <c r="F15" s="174"/>
      <c r="G15" s="174" t="s">
        <v>387</v>
      </c>
      <c r="H15" s="174"/>
      <c r="I15" s="175"/>
      <c r="J15" s="174"/>
      <c r="K15" s="174"/>
      <c r="M15" s="115"/>
      <c r="N15" s="117"/>
      <c r="O15" s="117"/>
      <c r="P15" s="117"/>
      <c r="Q15" s="117"/>
      <c r="R15" s="117"/>
      <c r="S15" s="117"/>
      <c r="T15" s="117"/>
      <c r="U15" s="173"/>
    </row>
    <row r="16" spans="3:21" ht="20.399999999999999">
      <c r="C16" s="112"/>
      <c r="D16" s="112" t="s">
        <v>360</v>
      </c>
      <c r="E16" s="112"/>
      <c r="F16" s="112"/>
      <c r="G16" s="114" t="str">
        <f>+ANALISIS66</f>
        <v>SUMINISTRO Y APLICACION PINTURA VINILICA TIPO I SOBRE MURO ,  (Incluye sumistro Pintura, lijado y pintura (3manos) sobre muro )</v>
      </c>
      <c r="H16" s="112" t="str">
        <f>+'2.1-7,2-10.1'!$F$7</f>
        <v>M2</v>
      </c>
      <c r="I16" s="254">
        <f>+PPTO!D15</f>
        <v>648</v>
      </c>
      <c r="J16" s="255">
        <f>+'2.1-7,2-10.1'!$H$53</f>
        <v>22578</v>
      </c>
      <c r="K16" s="113">
        <f t="shared" ref="K16:K19" si="2">J16*I16</f>
        <v>14630544</v>
      </c>
      <c r="M16" s="124">
        <f>'1.2'!$B$54</f>
        <v>0</v>
      </c>
      <c r="N16" s="118">
        <f>I16*'1.2'!$H$16</f>
        <v>648000</v>
      </c>
      <c r="O16" s="118">
        <f>I16*'1.2'!$H$26</f>
        <v>13413600</v>
      </c>
      <c r="P16" s="118">
        <f>I16*'1.2'!$H$33</f>
        <v>0</v>
      </c>
      <c r="Q16" s="118">
        <f>I16*'1.2'!$H$43</f>
        <v>13219200</v>
      </c>
      <c r="R16" s="116">
        <f>N16+O16+P16+Q16</f>
        <v>27280800</v>
      </c>
      <c r="S16" s="116">
        <f t="shared" ref="S16:S17" si="3">R16*30%</f>
        <v>8184240</v>
      </c>
      <c r="T16" s="118" t="e">
        <f>(80000*U16)</f>
        <v>#DIV/0!</v>
      </c>
      <c r="U16" s="243" t="e">
        <f>(I16/M16)/8</f>
        <v>#DIV/0!</v>
      </c>
    </row>
    <row r="17" spans="3:21" ht="20.399999999999999">
      <c r="C17" s="112"/>
      <c r="D17" s="112" t="s">
        <v>361</v>
      </c>
      <c r="E17" s="112"/>
      <c r="F17" s="112"/>
      <c r="G17" s="114" t="str">
        <f>+ANALISIS71</f>
        <v>ESTUCO Y RESANE  SOBRE MUROS O PLACA (Incluye el suministro, y aplicación estuco mas lijado )</v>
      </c>
      <c r="H17" s="112" t="str">
        <f>+'2.2-7,3-10.2'!$F$7</f>
        <v>M2</v>
      </c>
      <c r="I17" s="254">
        <f>+PPTO!D16</f>
        <v>323</v>
      </c>
      <c r="J17" s="255">
        <f>+'2.2-7,3-10.2'!$H$53</f>
        <v>16653</v>
      </c>
      <c r="K17" s="113">
        <f t="shared" si="2"/>
        <v>5378919</v>
      </c>
      <c r="M17" s="124" t="e">
        <f>#REF!</f>
        <v>#REF!</v>
      </c>
      <c r="N17" s="118" t="e">
        <f>I17*#REF!</f>
        <v>#REF!</v>
      </c>
      <c r="O17" s="118" t="e">
        <f>I17*#REF!</f>
        <v>#REF!</v>
      </c>
      <c r="P17" s="118" t="e">
        <f>I17*#REF!</f>
        <v>#REF!</v>
      </c>
      <c r="Q17" s="118" t="e">
        <f>I17*#REF!</f>
        <v>#REF!</v>
      </c>
      <c r="R17" s="116" t="e">
        <f t="shared" ref="R17" si="4">N17+O17+P17+Q17</f>
        <v>#REF!</v>
      </c>
      <c r="S17" s="116" t="e">
        <f t="shared" si="3"/>
        <v>#REF!</v>
      </c>
      <c r="T17" s="118" t="e">
        <f t="shared" ref="T17" si="5">(80000*U17)</f>
        <v>#REF!</v>
      </c>
      <c r="U17" s="243" t="e">
        <f t="shared" ref="U17" si="6">(I17/M17)/8</f>
        <v>#REF!</v>
      </c>
    </row>
    <row r="18" spans="3:21" ht="20.399999999999999">
      <c r="C18" s="112"/>
      <c r="D18" s="112" t="s">
        <v>408</v>
      </c>
      <c r="E18" s="112"/>
      <c r="F18" s="112"/>
      <c r="G18" s="114" t="str">
        <f>+ANALISIS69</f>
        <v>SUMINISTRO Y APLICACION PINTURA GUARDAESCOBA (Incluye sumistro Pintura, lijado y pintura sobre muro)</v>
      </c>
      <c r="H18" s="112" t="str">
        <f>+'2.3-10.3'!F7</f>
        <v>ML</v>
      </c>
      <c r="I18" s="254">
        <f>+PPTO!D17</f>
        <v>279</v>
      </c>
      <c r="J18" s="255">
        <f>+'2.3-10.3'!H53</f>
        <v>9634</v>
      </c>
      <c r="K18" s="113">
        <f t="shared" si="2"/>
        <v>2687886</v>
      </c>
      <c r="M18" s="124"/>
      <c r="N18" s="118"/>
      <c r="O18" s="118"/>
      <c r="P18" s="118"/>
      <c r="Q18" s="118"/>
      <c r="R18" s="116"/>
      <c r="S18" s="116"/>
      <c r="T18" s="118"/>
      <c r="U18" s="243"/>
    </row>
    <row r="19" spans="3:21" ht="20.399999999999999">
      <c r="C19" s="112"/>
      <c r="D19" s="112" t="s">
        <v>409</v>
      </c>
      <c r="E19" s="112"/>
      <c r="F19" s="112"/>
      <c r="G19" s="114" t="str">
        <f>+ANALISIS70</f>
        <v>PINTURA TIPO I SOBRE PLACA   (Incluye sumistro, lijado y pintura sobre Placa o ciel raso)</v>
      </c>
      <c r="H19" s="112" t="str">
        <f>+'2.4-10.4'!F7</f>
        <v>M2</v>
      </c>
      <c r="I19" s="254">
        <f>+PPTO!D18</f>
        <v>415</v>
      </c>
      <c r="J19" s="255">
        <f>+'2.4-10.4'!H53</f>
        <v>24182</v>
      </c>
      <c r="K19" s="113">
        <f t="shared" si="2"/>
        <v>10035530</v>
      </c>
      <c r="M19" s="124"/>
      <c r="N19" s="118"/>
      <c r="O19" s="118"/>
      <c r="P19" s="118"/>
      <c r="Q19" s="118"/>
      <c r="R19" s="116"/>
      <c r="S19" s="116"/>
      <c r="T19" s="118"/>
      <c r="U19" s="243"/>
    </row>
    <row r="20" spans="3:21">
      <c r="C20" s="174"/>
      <c r="D20" s="174">
        <v>3</v>
      </c>
      <c r="E20" s="174"/>
      <c r="F20" s="174"/>
      <c r="G20" s="174" t="s">
        <v>544</v>
      </c>
      <c r="H20" s="174"/>
      <c r="I20" s="175"/>
      <c r="J20" s="174"/>
      <c r="K20" s="174"/>
      <c r="M20" s="115"/>
      <c r="N20" s="117"/>
      <c r="O20" s="117"/>
      <c r="P20" s="117"/>
      <c r="Q20" s="117"/>
      <c r="R20" s="117"/>
      <c r="S20" s="117"/>
      <c r="T20" s="117"/>
      <c r="U20" s="173"/>
    </row>
    <row r="21" spans="3:21" ht="20.399999999999999">
      <c r="C21" s="112"/>
      <c r="D21" s="112">
        <v>3.1</v>
      </c>
      <c r="E21" s="112"/>
      <c r="F21" s="112"/>
      <c r="G21" s="114" t="str">
        <f>+ANALISIS67</f>
        <v>SUMINISTRO E INSTALACION VENTANA EN VIDRIO REFLECTIVO 4MM (Incluye todos los elementos y accesorios para su instalacion)</v>
      </c>
      <c r="H21" s="112" t="str">
        <f>+'3.1'!F7</f>
        <v>M2</v>
      </c>
      <c r="I21" s="254">
        <f>+PPTO!D20</f>
        <v>44.2</v>
      </c>
      <c r="J21" s="113">
        <f>+'3.1'!H53</f>
        <v>205715</v>
      </c>
      <c r="K21" s="113">
        <f t="shared" ref="K21:K26" si="7">J21*I21</f>
        <v>9092603</v>
      </c>
      <c r="M21" s="124"/>
      <c r="N21" s="118"/>
      <c r="O21" s="118"/>
      <c r="P21" s="118"/>
      <c r="Q21" s="118"/>
      <c r="R21" s="116"/>
      <c r="S21" s="116"/>
      <c r="T21" s="118"/>
      <c r="U21" s="243"/>
    </row>
    <row r="22" spans="3:21" ht="20.399999999999999">
      <c r="C22" s="112"/>
      <c r="D22" s="112">
        <v>3.2</v>
      </c>
      <c r="E22" s="112"/>
      <c r="F22" s="112"/>
      <c r="G22" s="114" t="str">
        <f>+ANALISIS100</f>
        <v>SUMINISTRO E INSTALACION POLARIZADO EN FOTO IMPRESIÓN LAMINADO</v>
      </c>
      <c r="H22" s="112" t="str">
        <f>+'3.2'!F7</f>
        <v>M2</v>
      </c>
      <c r="I22" s="254">
        <f>+PPTO!D21</f>
        <v>15.600000000000001</v>
      </c>
      <c r="J22" s="113">
        <f>+'3.2'!H53</f>
        <v>133775</v>
      </c>
      <c r="K22" s="113">
        <f t="shared" si="7"/>
        <v>2086890.0000000002</v>
      </c>
      <c r="M22" s="115"/>
      <c r="N22" s="117"/>
      <c r="O22" s="117"/>
      <c r="P22" s="117"/>
      <c r="Q22" s="117"/>
      <c r="R22" s="117"/>
      <c r="S22" s="117"/>
      <c r="T22" s="117"/>
      <c r="U22" s="173"/>
    </row>
    <row r="23" spans="3:21" ht="21.75" customHeight="1">
      <c r="C23" s="112"/>
      <c r="D23" s="112">
        <v>3.3</v>
      </c>
      <c r="E23" s="112"/>
      <c r="F23" s="112"/>
      <c r="G23" s="114" t="str">
        <f>+ANALISIS72</f>
        <v>DIVISION EN DRY WALL   (Incluye suministro e instalacion y accesorios)</v>
      </c>
      <c r="H23" s="112" t="str">
        <f>+'3.3'!F7</f>
        <v>M2</v>
      </c>
      <c r="I23" s="254">
        <f>+PPTO!D22</f>
        <v>3.44</v>
      </c>
      <c r="J23" s="113">
        <f>+'3.3'!H55</f>
        <v>72462</v>
      </c>
      <c r="K23" s="113">
        <f t="shared" si="7"/>
        <v>249269.28</v>
      </c>
      <c r="M23" s="115"/>
      <c r="N23" s="117"/>
      <c r="O23" s="117"/>
      <c r="P23" s="117"/>
      <c r="Q23" s="117"/>
      <c r="R23" s="117"/>
      <c r="S23" s="117"/>
      <c r="T23" s="117"/>
      <c r="U23" s="173"/>
    </row>
    <row r="24" spans="3:21" ht="21.75" customHeight="1">
      <c r="C24" s="112"/>
      <c r="D24" s="112">
        <v>3.4</v>
      </c>
      <c r="E24" s="112"/>
      <c r="F24" s="112"/>
      <c r="G24" s="114" t="str">
        <f>+G65</f>
        <v>SUMINISTRO E INSTALACION PUERTA EN MADERA DE 2X1M (incluye marco metalicoy chapa)</v>
      </c>
      <c r="H24" s="112" t="str">
        <f>+'3,4'!F7</f>
        <v>UND</v>
      </c>
      <c r="I24" s="254">
        <f>+PPTO!D23</f>
        <v>1</v>
      </c>
      <c r="J24" s="113">
        <f>+J65</f>
        <v>530140</v>
      </c>
      <c r="K24" s="113">
        <f t="shared" si="7"/>
        <v>530140</v>
      </c>
      <c r="M24" s="115"/>
      <c r="N24" s="117"/>
      <c r="O24" s="117"/>
      <c r="P24" s="117"/>
      <c r="Q24" s="117"/>
      <c r="R24" s="117"/>
      <c r="S24" s="117"/>
      <c r="T24" s="117"/>
      <c r="U24" s="173"/>
    </row>
    <row r="25" spans="3:21" ht="21.75" customHeight="1">
      <c r="C25" s="112"/>
      <c r="D25" s="112">
        <v>3.5</v>
      </c>
      <c r="E25" s="112"/>
      <c r="F25" s="112"/>
      <c r="G25" s="114" t="str">
        <f>+'3.5'!A7</f>
        <v>INSTALACION DE CIERRA PUERTA HIDRAULICO DE 80KG</v>
      </c>
      <c r="H25" s="112" t="str">
        <f>+H65</f>
        <v>M2</v>
      </c>
      <c r="I25" s="254">
        <f>+PPTO!D24</f>
        <v>1</v>
      </c>
      <c r="J25" s="113">
        <f>+'3.5'!H53</f>
        <v>343727</v>
      </c>
      <c r="K25" s="113">
        <f t="shared" si="7"/>
        <v>343727</v>
      </c>
      <c r="M25" s="115"/>
      <c r="N25" s="117"/>
      <c r="O25" s="117"/>
      <c r="P25" s="117"/>
      <c r="Q25" s="117"/>
      <c r="R25" s="117"/>
      <c r="S25" s="117"/>
      <c r="T25" s="117"/>
      <c r="U25" s="173"/>
    </row>
    <row r="26" spans="3:21" ht="21.75" customHeight="1">
      <c r="C26" s="112"/>
      <c r="D26" s="112">
        <v>3.6</v>
      </c>
      <c r="E26" s="112"/>
      <c r="F26" s="112"/>
      <c r="G26" s="114" t="str">
        <f>+'3.6'!A7</f>
        <v>SUMINISTRO E INSTALACION DE PUERTA Y DIVISION EN ALUMINIO, INCLUYE MANO DE OBRA Y ELEMENTOS</v>
      </c>
      <c r="H26" s="112" t="str">
        <f>+H21</f>
        <v>M2</v>
      </c>
      <c r="I26" s="254">
        <f>+PPTO!D25</f>
        <v>8.8000000000000007</v>
      </c>
      <c r="J26" s="113">
        <f>+'3.6'!H53</f>
        <v>751644</v>
      </c>
      <c r="K26" s="113">
        <f t="shared" si="7"/>
        <v>6614467.2000000002</v>
      </c>
      <c r="M26" s="115"/>
      <c r="N26" s="117"/>
      <c r="O26" s="117"/>
      <c r="P26" s="117"/>
      <c r="Q26" s="117"/>
      <c r="R26" s="117"/>
      <c r="S26" s="117"/>
      <c r="T26" s="117"/>
      <c r="U26" s="173"/>
    </row>
    <row r="27" spans="3:21">
      <c r="C27" s="174"/>
      <c r="D27" s="174">
        <v>4</v>
      </c>
      <c r="E27" s="174"/>
      <c r="F27" s="174"/>
      <c r="G27" s="174" t="s">
        <v>483</v>
      </c>
      <c r="H27" s="174"/>
      <c r="I27" s="175"/>
      <c r="J27" s="174"/>
      <c r="K27" s="174"/>
      <c r="M27" s="115"/>
      <c r="N27" s="117"/>
      <c r="O27" s="117"/>
      <c r="P27" s="117"/>
      <c r="Q27" s="117"/>
      <c r="R27" s="117"/>
      <c r="S27" s="117"/>
      <c r="T27" s="117"/>
      <c r="U27" s="173"/>
    </row>
    <row r="28" spans="3:21" ht="20.399999999999999">
      <c r="C28" s="112"/>
      <c r="D28" s="112" t="s">
        <v>413</v>
      </c>
      <c r="E28" s="112"/>
      <c r="F28" s="112"/>
      <c r="G28" s="114" t="str">
        <f>+ANALISIS68</f>
        <v>IMPERMEABILIZACION CANALES MANTO ASFALTICO Y FOIL ALUMINIO</v>
      </c>
      <c r="H28" s="112" t="str">
        <f>+'4.1'!F7</f>
        <v>M2</v>
      </c>
      <c r="I28" s="254">
        <f>+PPTO!D27</f>
        <v>86</v>
      </c>
      <c r="J28" s="255">
        <f>+'4.1'!H53</f>
        <v>71936</v>
      </c>
      <c r="K28" s="113">
        <f t="shared" ref="K28" si="8">J28*I28</f>
        <v>6186496</v>
      </c>
      <c r="M28" s="115"/>
      <c r="N28" s="117"/>
      <c r="O28" s="117"/>
      <c r="P28" s="117"/>
      <c r="Q28" s="117"/>
      <c r="R28" s="117"/>
      <c r="S28" s="117"/>
      <c r="T28" s="117"/>
      <c r="U28" s="173"/>
    </row>
    <row r="29" spans="3:21">
      <c r="C29" s="687"/>
      <c r="M29" s="115"/>
      <c r="N29" s="117"/>
      <c r="O29" s="117"/>
      <c r="P29" s="117"/>
      <c r="Q29" s="117"/>
      <c r="R29" s="117"/>
      <c r="S29" s="117"/>
      <c r="T29" s="117"/>
      <c r="U29" s="173"/>
    </row>
    <row r="30" spans="3:21" hidden="1">
      <c r="C30" s="688"/>
      <c r="D30" s="691"/>
      <c r="E30" s="112"/>
      <c r="F30" s="112"/>
      <c r="G30" s="114"/>
      <c r="H30" s="112"/>
      <c r="I30" s="135"/>
      <c r="J30" s="113"/>
      <c r="K30" s="113"/>
      <c r="M30" s="115"/>
      <c r="N30" s="117"/>
      <c r="O30" s="117"/>
      <c r="P30" s="117"/>
      <c r="Q30" s="117"/>
      <c r="R30" s="117"/>
      <c r="S30" s="117"/>
      <c r="T30" s="117"/>
      <c r="U30" s="173"/>
    </row>
    <row r="31" spans="3:21" hidden="1">
      <c r="C31" s="688"/>
      <c r="D31" s="691"/>
      <c r="E31" s="112"/>
      <c r="F31" s="112"/>
      <c r="G31" s="114"/>
      <c r="H31" s="112"/>
      <c r="I31" s="135"/>
      <c r="J31" s="113"/>
      <c r="K31" s="113"/>
      <c r="M31" s="115"/>
      <c r="N31" s="117"/>
      <c r="O31" s="117"/>
      <c r="P31" s="117"/>
      <c r="Q31" s="117"/>
      <c r="R31" s="117"/>
      <c r="S31" s="117"/>
      <c r="T31" s="117"/>
      <c r="U31" s="173"/>
    </row>
    <row r="32" spans="3:21" hidden="1">
      <c r="C32" s="688"/>
      <c r="D32" s="691"/>
      <c r="E32" s="112"/>
      <c r="F32" s="112"/>
      <c r="G32" s="114"/>
      <c r="H32" s="112"/>
      <c r="I32" s="135"/>
      <c r="J32" s="113"/>
      <c r="K32" s="113"/>
      <c r="M32" s="115"/>
      <c r="N32" s="117"/>
      <c r="O32" s="117"/>
      <c r="P32" s="117"/>
      <c r="Q32" s="117"/>
      <c r="R32" s="117"/>
      <c r="S32" s="117"/>
      <c r="T32" s="117"/>
      <c r="U32" s="173"/>
    </row>
    <row r="33" spans="3:22" hidden="1">
      <c r="C33" s="688"/>
      <c r="D33" s="691"/>
      <c r="E33" s="112"/>
      <c r="F33" s="112"/>
      <c r="G33" s="114"/>
      <c r="H33" s="112"/>
      <c r="I33" s="135"/>
      <c r="J33" s="113"/>
      <c r="K33" s="113"/>
      <c r="M33" s="124"/>
      <c r="N33" s="118"/>
      <c r="O33" s="118"/>
      <c r="P33" s="118"/>
      <c r="Q33" s="118"/>
      <c r="R33" s="116"/>
      <c r="S33" s="116"/>
      <c r="T33" s="118"/>
      <c r="U33" s="243"/>
    </row>
    <row r="34" spans="3:22">
      <c r="C34" s="688"/>
      <c r="D34" s="649"/>
      <c r="E34" s="649"/>
      <c r="F34" s="649"/>
      <c r="G34" s="202" t="s">
        <v>183</v>
      </c>
      <c r="H34" s="195"/>
      <c r="I34" s="196"/>
      <c r="J34" s="203"/>
      <c r="K34" s="189">
        <f>SUM(K10:K33)</f>
        <v>81216592.480000004</v>
      </c>
      <c r="M34" s="124"/>
      <c r="N34" s="118"/>
      <c r="O34" s="118"/>
      <c r="P34" s="118"/>
      <c r="Q34" s="118"/>
      <c r="R34" s="116"/>
      <c r="S34" s="116"/>
      <c r="T34" s="118"/>
      <c r="U34" s="243"/>
      <c r="V34" s="244"/>
    </row>
    <row r="35" spans="3:22">
      <c r="C35" s="688"/>
      <c r="D35" s="178"/>
      <c r="E35" s="178"/>
      <c r="F35" s="178"/>
      <c r="G35" s="258"/>
      <c r="H35" s="190"/>
      <c r="I35" s="191"/>
      <c r="J35" s="259"/>
      <c r="K35" s="193"/>
      <c r="M35" s="165"/>
      <c r="N35" s="166"/>
      <c r="O35" s="166"/>
      <c r="P35" s="166"/>
      <c r="Q35" s="166"/>
      <c r="R35" s="167"/>
      <c r="S35" s="167"/>
      <c r="T35" s="166"/>
      <c r="U35" s="243"/>
      <c r="V35" s="244"/>
    </row>
    <row r="36" spans="3:22">
      <c r="C36" s="688"/>
      <c r="D36" s="667" t="s">
        <v>422</v>
      </c>
      <c r="E36" s="667"/>
      <c r="F36" s="667"/>
      <c r="G36" s="667"/>
      <c r="H36" s="667"/>
      <c r="I36" s="668"/>
      <c r="J36" s="667"/>
      <c r="K36" s="669"/>
      <c r="M36" s="165"/>
      <c r="N36" s="166"/>
      <c r="O36" s="166"/>
      <c r="P36" s="166"/>
      <c r="Q36" s="166"/>
      <c r="R36" s="167"/>
      <c r="S36" s="167"/>
      <c r="T36" s="166"/>
      <c r="U36" s="243"/>
      <c r="V36" s="244"/>
    </row>
    <row r="37" spans="3:22">
      <c r="C37" s="688"/>
      <c r="K37" s="670"/>
      <c r="M37" s="165"/>
      <c r="N37" s="166"/>
      <c r="O37" s="166"/>
      <c r="P37" s="166"/>
      <c r="Q37" s="166"/>
      <c r="R37" s="167"/>
      <c r="S37" s="167"/>
      <c r="T37" s="166"/>
      <c r="U37" s="243"/>
      <c r="V37" s="244"/>
    </row>
    <row r="38" spans="3:22">
      <c r="C38" s="689"/>
      <c r="E38" s="655" t="str">
        <f>+E7</f>
        <v>ESPECIFICACIONES</v>
      </c>
      <c r="F38" s="656"/>
      <c r="K38" s="671"/>
      <c r="M38" s="165"/>
      <c r="N38" s="166"/>
      <c r="O38" s="166"/>
      <c r="P38" s="166"/>
      <c r="Q38" s="166"/>
      <c r="R38" s="167"/>
      <c r="S38" s="167"/>
      <c r="T38" s="166"/>
      <c r="U38" s="243"/>
      <c r="V38" s="244"/>
    </row>
    <row r="39" spans="3:22" ht="20.399999999999999">
      <c r="C39" s="278" t="s">
        <v>1125</v>
      </c>
      <c r="D39" s="278" t="str">
        <f>+D8</f>
        <v>ÍTEM  PAGO</v>
      </c>
      <c r="E39" s="278" t="str">
        <f t="shared" ref="E39:F39" si="9">+E8</f>
        <v>GENERAL</v>
      </c>
      <c r="F39" s="278" t="str">
        <f t="shared" si="9"/>
        <v>PARTICULAR</v>
      </c>
      <c r="G39" s="278" t="s">
        <v>269</v>
      </c>
      <c r="H39" s="278" t="s">
        <v>50</v>
      </c>
      <c r="I39" s="279" t="s">
        <v>38</v>
      </c>
      <c r="J39" s="278" t="str">
        <f>+J8</f>
        <v>VALOR UNITARIO</v>
      </c>
      <c r="K39" s="278" t="str">
        <f>+K8</f>
        <v xml:space="preserve">VALOR TOTAL   </v>
      </c>
      <c r="M39" s="165"/>
      <c r="N39" s="166"/>
      <c r="O39" s="166"/>
      <c r="P39" s="166"/>
      <c r="Q39" s="166"/>
      <c r="R39" s="167"/>
      <c r="S39" s="167"/>
      <c r="T39" s="166"/>
      <c r="U39" s="243"/>
      <c r="V39" s="244"/>
    </row>
    <row r="40" spans="3:22">
      <c r="C40" s="281"/>
      <c r="D40" s="281"/>
      <c r="E40" s="281"/>
      <c r="F40" s="281"/>
      <c r="G40" s="281" t="s">
        <v>421</v>
      </c>
      <c r="H40" s="281"/>
      <c r="I40" s="282"/>
      <c r="J40" s="281"/>
      <c r="K40" s="281"/>
      <c r="M40" s="165"/>
      <c r="N40" s="166"/>
      <c r="O40" s="166"/>
      <c r="P40" s="166"/>
      <c r="Q40" s="166"/>
      <c r="R40" s="167"/>
      <c r="S40" s="167"/>
      <c r="T40" s="166"/>
      <c r="U40" s="243"/>
      <c r="V40" s="244"/>
    </row>
    <row r="41" spans="3:22">
      <c r="C41" s="281"/>
      <c r="D41" s="281">
        <v>5</v>
      </c>
      <c r="E41" s="281"/>
      <c r="F41" s="281"/>
      <c r="G41" s="281" t="s">
        <v>440</v>
      </c>
      <c r="H41" s="281"/>
      <c r="I41" s="282"/>
      <c r="J41" s="281"/>
      <c r="K41" s="281"/>
      <c r="M41" s="165"/>
      <c r="N41" s="166"/>
      <c r="O41" s="166"/>
      <c r="P41" s="166"/>
      <c r="Q41" s="166"/>
      <c r="R41" s="167"/>
      <c r="S41" s="167"/>
      <c r="T41" s="166"/>
      <c r="U41" s="243"/>
      <c r="V41" s="244"/>
    </row>
    <row r="42" spans="3:22">
      <c r="C42" s="112"/>
      <c r="D42" s="112">
        <v>5.0999999999999996</v>
      </c>
      <c r="E42" s="112"/>
      <c r="F42" s="112"/>
      <c r="G42" s="114" t="s">
        <v>439</v>
      </c>
      <c r="H42" s="112" t="s">
        <v>50</v>
      </c>
      <c r="I42" s="254">
        <f>+PPTO!D41</f>
        <v>60</v>
      </c>
      <c r="J42" s="255">
        <f>+'5.1-11.1'!H53</f>
        <v>17550</v>
      </c>
      <c r="K42" s="113">
        <f t="shared" ref="K42" si="10">J42*I42</f>
        <v>1053000</v>
      </c>
      <c r="M42" s="165"/>
      <c r="N42" s="166"/>
      <c r="O42" s="166"/>
      <c r="P42" s="166"/>
      <c r="Q42" s="166"/>
      <c r="R42" s="167"/>
      <c r="S42" s="167"/>
      <c r="T42" s="166"/>
      <c r="U42" s="243"/>
      <c r="V42" s="244"/>
    </row>
    <row r="43" spans="3:22">
      <c r="C43" s="281"/>
      <c r="D43" s="281">
        <v>6</v>
      </c>
      <c r="E43" s="281"/>
      <c r="F43" s="281"/>
      <c r="G43" s="281" t="s">
        <v>441</v>
      </c>
      <c r="H43" s="281"/>
      <c r="I43" s="282"/>
      <c r="J43" s="281"/>
      <c r="K43" s="281"/>
      <c r="M43" s="165"/>
      <c r="N43" s="166"/>
      <c r="O43" s="166"/>
      <c r="P43" s="166"/>
      <c r="Q43" s="166"/>
      <c r="R43" s="167"/>
      <c r="S43" s="167"/>
      <c r="T43" s="166"/>
      <c r="U43" s="243"/>
      <c r="V43" s="244"/>
    </row>
    <row r="44" spans="3:22" ht="20.399999999999999">
      <c r="C44" s="112"/>
      <c r="D44" s="112">
        <v>6.1</v>
      </c>
      <c r="E44" s="112"/>
      <c r="F44" s="112"/>
      <c r="G44" s="114" t="str">
        <f>+ANALISIS102</f>
        <v>SUMINISTRO E INSTALACION LAMAPRAS 60X60 , 40 INCLUYE MARCOS</v>
      </c>
      <c r="H44" s="112" t="str">
        <f>+'6.1-8.2-12.1'!F7</f>
        <v>UND</v>
      </c>
      <c r="I44" s="254">
        <f>+PPTO!D43</f>
        <v>60</v>
      </c>
      <c r="J44" s="296">
        <f>+'6.1-8.2-12.1'!H53</f>
        <v>220647</v>
      </c>
      <c r="K44" s="113">
        <f t="shared" ref="K44:K52" si="11">J44*I44</f>
        <v>13238820</v>
      </c>
      <c r="M44" s="165"/>
      <c r="N44" s="166"/>
      <c r="O44" s="166"/>
      <c r="P44" s="166"/>
      <c r="Q44" s="166"/>
      <c r="R44" s="167"/>
      <c r="S44" s="167"/>
      <c r="T44" s="166"/>
      <c r="U44" s="243"/>
      <c r="V44" s="244"/>
    </row>
    <row r="45" spans="3:22" ht="20.399999999999999">
      <c r="C45" s="112"/>
      <c r="D45" s="112">
        <v>6.2</v>
      </c>
      <c r="E45" s="112"/>
      <c r="F45" s="112"/>
      <c r="G45" s="114" t="str">
        <f>+'6.2'!ANALISIS102</f>
        <v>SUMINISTRO E INSTALACION DE CABLE UTP CAT 6A TENDIDO Y CERTIFICADO</v>
      </c>
      <c r="H45" s="112" t="s">
        <v>55</v>
      </c>
      <c r="I45" s="254">
        <f>+PPTO!D44</f>
        <v>915</v>
      </c>
      <c r="J45" s="296">
        <f>+'6.2'!H53</f>
        <v>10499</v>
      </c>
      <c r="K45" s="113">
        <f t="shared" si="11"/>
        <v>9606585</v>
      </c>
      <c r="M45" s="165"/>
      <c r="N45" s="166"/>
      <c r="O45" s="166"/>
      <c r="P45" s="166"/>
      <c r="Q45" s="166"/>
      <c r="R45" s="167"/>
      <c r="S45" s="167"/>
      <c r="T45" s="166"/>
      <c r="U45" s="243"/>
      <c r="V45" s="244"/>
    </row>
    <row r="46" spans="3:22" ht="20.399999999999999">
      <c r="C46" s="112"/>
      <c r="D46" s="112">
        <v>6.3</v>
      </c>
      <c r="E46" s="112"/>
      <c r="F46" s="112"/>
      <c r="G46" s="114" t="str">
        <f>+'6.3'!ANALISIS102</f>
        <v>SUMINISTRO, TRANSPORTE E INSTALACIÓN DE CANALETA PLASTICA (12 X 5) CM CON DIVISIÓN</v>
      </c>
      <c r="H46" s="112" t="str">
        <f>+H45</f>
        <v>ML</v>
      </c>
      <c r="I46" s="254">
        <f>+PPTO!D45</f>
        <v>70</v>
      </c>
      <c r="J46" s="296">
        <f>+'6.3'!H53</f>
        <v>111671</v>
      </c>
      <c r="K46" s="113">
        <f t="shared" si="11"/>
        <v>7816970</v>
      </c>
      <c r="M46" s="165"/>
      <c r="N46" s="166"/>
      <c r="O46" s="166"/>
      <c r="P46" s="166"/>
      <c r="Q46" s="166"/>
      <c r="R46" s="167"/>
      <c r="S46" s="167"/>
      <c r="T46" s="166"/>
      <c r="U46" s="243"/>
      <c r="V46" s="244"/>
    </row>
    <row r="47" spans="3:22" ht="20.399999999999999">
      <c r="C47" s="112"/>
      <c r="D47" s="112">
        <v>6.4</v>
      </c>
      <c r="E47" s="112"/>
      <c r="F47" s="112"/>
      <c r="G47" s="114" t="str">
        <f>+'6.4-9.2'!ANALISIS102</f>
        <v>SALIDA + TOMACORRIENTE DOBLE MONOFASICA - INCLUYE CAJA, TUBERIA</v>
      </c>
      <c r="H47" s="112" t="s">
        <v>50</v>
      </c>
      <c r="I47" s="254">
        <f>+PPTO!D46</f>
        <v>76</v>
      </c>
      <c r="J47" s="296">
        <f>+'6.4-9.2'!H53</f>
        <v>166653</v>
      </c>
      <c r="K47" s="113">
        <f t="shared" si="11"/>
        <v>12665628</v>
      </c>
      <c r="M47" s="165"/>
      <c r="N47" s="166"/>
      <c r="O47" s="166"/>
      <c r="P47" s="166"/>
      <c r="Q47" s="166"/>
      <c r="R47" s="167"/>
      <c r="S47" s="167"/>
      <c r="T47" s="166"/>
      <c r="U47" s="243"/>
      <c r="V47" s="244"/>
    </row>
    <row r="48" spans="3:22" ht="20.399999999999999">
      <c r="C48" s="112"/>
      <c r="D48" s="112">
        <v>6.5</v>
      </c>
      <c r="E48" s="112"/>
      <c r="F48" s="112"/>
      <c r="G48" s="114" t="str">
        <f>+'6.5-9.3'!ANALISIS102</f>
        <v>TOMACORRIENTE DOBLE  POLO A TIERRA REGULADA COLOR NARANJA EN CANALETA</v>
      </c>
      <c r="H48" s="112" t="s">
        <v>50</v>
      </c>
      <c r="I48" s="254">
        <f>+PPTO!D47</f>
        <v>40</v>
      </c>
      <c r="J48" s="296">
        <f>+'6.5-9.3'!H53</f>
        <v>126439</v>
      </c>
      <c r="K48" s="113">
        <f t="shared" si="11"/>
        <v>5057560</v>
      </c>
      <c r="M48" s="165"/>
      <c r="N48" s="166"/>
      <c r="O48" s="166"/>
      <c r="P48" s="166"/>
      <c r="Q48" s="166"/>
      <c r="R48" s="167"/>
      <c r="S48" s="167"/>
      <c r="T48" s="166"/>
      <c r="U48" s="243"/>
      <c r="V48" s="244"/>
    </row>
    <row r="49" spans="3:22" ht="20.399999999999999">
      <c r="C49" s="112"/>
      <c r="D49" s="112">
        <v>6.6</v>
      </c>
      <c r="E49" s="112"/>
      <c r="F49" s="112"/>
      <c r="G49" s="114" t="str">
        <f>+'6.6'!ANALISIS102</f>
        <v>SUMINISTRO E INSTALACIÓN DE SALIDA LÓGICA PARA VOZ Y DATOS SENCILLO CATEGORIA 6A</v>
      </c>
      <c r="H49" s="112" t="s">
        <v>50</v>
      </c>
      <c r="I49" s="254">
        <f>+PPTO!D48</f>
        <v>40</v>
      </c>
      <c r="J49" s="296">
        <f>+'6.6'!H53</f>
        <v>123046</v>
      </c>
      <c r="K49" s="113">
        <f t="shared" si="11"/>
        <v>4921840</v>
      </c>
      <c r="M49" s="165"/>
      <c r="N49" s="166"/>
      <c r="O49" s="166"/>
      <c r="P49" s="166"/>
      <c r="Q49" s="166"/>
      <c r="R49" s="167"/>
      <c r="S49" s="167"/>
      <c r="T49" s="166"/>
      <c r="U49" s="243"/>
      <c r="V49" s="244"/>
    </row>
    <row r="50" spans="3:22">
      <c r="C50" s="112"/>
      <c r="D50" s="112">
        <v>6.7</v>
      </c>
      <c r="E50" s="112"/>
      <c r="F50" s="112"/>
      <c r="G50" s="294" t="str">
        <f>+'6.7'!ANALISIS102</f>
        <v>CABLEADO 2#12 PE HF LS TC POR TUBERÍA, CANALETA O BANDEJA</v>
      </c>
      <c r="H50" s="112" t="s">
        <v>55</v>
      </c>
      <c r="I50" s="254">
        <f>+PPTO!D49</f>
        <v>600</v>
      </c>
      <c r="J50" s="296">
        <f>+'6.7'!H53</f>
        <v>12225</v>
      </c>
      <c r="K50" s="113">
        <f t="shared" si="11"/>
        <v>7335000</v>
      </c>
      <c r="M50" s="165"/>
      <c r="N50" s="166"/>
      <c r="O50" s="166"/>
      <c r="P50" s="166"/>
      <c r="Q50" s="166"/>
      <c r="R50" s="167"/>
      <c r="S50" s="167"/>
      <c r="T50" s="166"/>
      <c r="U50" s="243"/>
      <c r="V50" s="244"/>
    </row>
    <row r="51" spans="3:22" ht="20.399999999999999">
      <c r="C51" s="112"/>
      <c r="D51" s="112">
        <v>6.8</v>
      </c>
      <c r="E51" s="112"/>
      <c r="F51" s="112"/>
      <c r="G51" s="114" t="str">
        <f>+'6.8'!ANALISIS102</f>
        <v>SWITCH 24 PUERTOS MARCA 3COM O EQUIVALENTE (SUMINISTRO E INSTALACIÓN) INCLUYE PATCH CORD</v>
      </c>
      <c r="H51" s="112" t="s">
        <v>50</v>
      </c>
      <c r="I51" s="254">
        <f>+PPTO!D50</f>
        <v>1</v>
      </c>
      <c r="J51" s="295">
        <f>+'6.8'!H53</f>
        <v>1971297</v>
      </c>
      <c r="K51" s="113">
        <f t="shared" si="11"/>
        <v>1971297</v>
      </c>
      <c r="M51" s="165"/>
      <c r="N51" s="166"/>
      <c r="O51" s="166"/>
      <c r="P51" s="166"/>
      <c r="Q51" s="166"/>
      <c r="R51" s="167"/>
      <c r="S51" s="167"/>
      <c r="T51" s="166"/>
      <c r="U51" s="243"/>
      <c r="V51" s="244"/>
    </row>
    <row r="52" spans="3:22" ht="19.5" customHeight="1">
      <c r="C52" s="112"/>
      <c r="D52" s="112">
        <v>6.9</v>
      </c>
      <c r="E52" s="112"/>
      <c r="F52" s="112"/>
      <c r="G52" s="114" t="s">
        <v>880</v>
      </c>
      <c r="H52" s="112" t="s">
        <v>50</v>
      </c>
      <c r="I52" s="254">
        <f>+PPTO!D51</f>
        <v>1</v>
      </c>
      <c r="J52" s="295">
        <f>+'6.9'!H53</f>
        <v>90350</v>
      </c>
      <c r="K52" s="113">
        <f t="shared" si="11"/>
        <v>90350</v>
      </c>
      <c r="M52" s="165"/>
      <c r="N52" s="166"/>
      <c r="O52" s="166"/>
      <c r="P52" s="166"/>
      <c r="Q52" s="166"/>
      <c r="R52" s="167"/>
      <c r="S52" s="167"/>
      <c r="T52" s="166"/>
      <c r="U52" s="243"/>
      <c r="V52" s="244"/>
    </row>
    <row r="53" spans="3:22">
      <c r="C53" s="687"/>
      <c r="D53" s="298"/>
      <c r="E53" s="650"/>
      <c r="F53" s="650"/>
      <c r="G53" s="299" t="s">
        <v>183</v>
      </c>
      <c r="H53" s="268"/>
      <c r="I53" s="269"/>
      <c r="J53" s="300"/>
      <c r="K53" s="271">
        <f>SUM(K42:K52)</f>
        <v>63757050</v>
      </c>
      <c r="M53" s="165"/>
      <c r="N53" s="166"/>
      <c r="O53" s="166"/>
      <c r="P53" s="166"/>
      <c r="Q53" s="166"/>
      <c r="R53" s="167"/>
      <c r="S53" s="167"/>
      <c r="T53" s="166"/>
      <c r="U53" s="243"/>
      <c r="V53" s="244"/>
    </row>
    <row r="54" spans="3:22">
      <c r="C54" s="688"/>
      <c r="D54" s="301"/>
      <c r="E54" s="261"/>
      <c r="F54" s="261"/>
      <c r="G54" s="302"/>
      <c r="H54" s="264"/>
      <c r="I54" s="265"/>
      <c r="J54" s="303"/>
      <c r="K54" s="267"/>
      <c r="M54" s="165"/>
      <c r="N54" s="166"/>
      <c r="O54" s="166"/>
      <c r="P54" s="166"/>
      <c r="Q54" s="166"/>
      <c r="R54" s="167"/>
      <c r="S54" s="167"/>
      <c r="T54" s="166"/>
      <c r="U54" s="243"/>
      <c r="V54" s="244"/>
    </row>
    <row r="55" spans="3:22">
      <c r="C55" s="688"/>
      <c r="D55" s="672" t="s">
        <v>883</v>
      </c>
      <c r="E55" s="673"/>
      <c r="F55" s="673"/>
      <c r="G55" s="673"/>
      <c r="H55" s="673"/>
      <c r="I55" s="674"/>
      <c r="J55" s="673"/>
      <c r="K55" s="675"/>
      <c r="M55" s="165"/>
      <c r="N55" s="166"/>
      <c r="O55" s="166"/>
      <c r="P55" s="166"/>
      <c r="Q55" s="166"/>
      <c r="R55" s="167"/>
      <c r="S55" s="167"/>
      <c r="T55" s="166"/>
      <c r="U55" s="243"/>
      <c r="V55" s="244"/>
    </row>
    <row r="56" spans="3:22">
      <c r="C56" s="688"/>
      <c r="D56" s="246"/>
      <c r="K56" s="670"/>
      <c r="M56" s="165"/>
      <c r="N56" s="166"/>
      <c r="O56" s="166"/>
      <c r="P56" s="166"/>
      <c r="Q56" s="166"/>
      <c r="R56" s="167"/>
      <c r="S56" s="167"/>
      <c r="T56" s="166"/>
      <c r="U56" s="243"/>
      <c r="V56" s="244"/>
    </row>
    <row r="57" spans="3:22">
      <c r="C57" s="689"/>
      <c r="D57" s="246"/>
      <c r="E57" s="655" t="str">
        <f>+E38</f>
        <v>ESPECIFICACIONES</v>
      </c>
      <c r="F57" s="656"/>
      <c r="K57" s="676"/>
      <c r="M57" s="165"/>
      <c r="N57" s="166"/>
      <c r="O57" s="166"/>
      <c r="P57" s="166"/>
      <c r="Q57" s="166"/>
      <c r="R57" s="167"/>
      <c r="S57" s="167"/>
      <c r="T57" s="166"/>
      <c r="U57" s="243"/>
      <c r="V57" s="244"/>
    </row>
    <row r="58" spans="3:22" ht="20.399999999999999">
      <c r="C58" s="484" t="s">
        <v>1125</v>
      </c>
      <c r="D58" s="484" t="str">
        <f>+D39</f>
        <v>ÍTEM  PAGO</v>
      </c>
      <c r="E58" s="484" t="str">
        <f t="shared" ref="E58:F58" si="12">+E39</f>
        <v>GENERAL</v>
      </c>
      <c r="F58" s="484" t="str">
        <f t="shared" si="12"/>
        <v>PARTICULAR</v>
      </c>
      <c r="G58" s="484" t="s">
        <v>269</v>
      </c>
      <c r="H58" s="484" t="s">
        <v>50</v>
      </c>
      <c r="I58" s="485" t="s">
        <v>38</v>
      </c>
      <c r="J58" s="484" t="str">
        <f>+J39</f>
        <v>VALOR UNITARIO</v>
      </c>
      <c r="K58" s="484" t="str">
        <f>+K39</f>
        <v xml:space="preserve">VALOR TOTAL   </v>
      </c>
      <c r="M58" s="165"/>
      <c r="N58" s="166"/>
      <c r="O58" s="166"/>
      <c r="P58" s="166"/>
      <c r="Q58" s="166"/>
      <c r="R58" s="167"/>
      <c r="S58" s="167"/>
      <c r="T58" s="166"/>
      <c r="U58" s="243"/>
      <c r="V58" s="244"/>
    </row>
    <row r="59" spans="3:22">
      <c r="C59" s="301"/>
      <c r="D59" s="301"/>
      <c r="E59" s="301"/>
      <c r="F59" s="301"/>
      <c r="G59" s="484" t="s">
        <v>884</v>
      </c>
      <c r="H59" s="264"/>
      <c r="I59" s="265"/>
      <c r="J59" s="303"/>
      <c r="K59" s="267"/>
      <c r="M59" s="165"/>
      <c r="N59" s="166"/>
      <c r="O59" s="166"/>
      <c r="P59" s="166"/>
      <c r="Q59" s="166"/>
      <c r="R59" s="167"/>
      <c r="S59" s="167"/>
      <c r="T59" s="166"/>
      <c r="U59" s="243"/>
      <c r="V59" s="244"/>
    </row>
    <row r="60" spans="3:22">
      <c r="C60" s="484"/>
      <c r="D60" s="484">
        <v>7</v>
      </c>
      <c r="E60" s="484"/>
      <c r="F60" s="484"/>
      <c r="G60" s="484" t="s">
        <v>885</v>
      </c>
      <c r="H60" s="264"/>
      <c r="I60" s="265"/>
      <c r="J60" s="303"/>
      <c r="K60" s="267"/>
      <c r="M60" s="165"/>
      <c r="N60" s="166"/>
      <c r="O60" s="166"/>
      <c r="P60" s="166"/>
      <c r="Q60" s="166"/>
      <c r="R60" s="167"/>
      <c r="S60" s="167"/>
      <c r="T60" s="166"/>
      <c r="U60" s="243"/>
      <c r="V60" s="244"/>
    </row>
    <row r="61" spans="3:22" ht="20.399999999999999">
      <c r="C61" s="112"/>
      <c r="D61" s="112">
        <v>7.1</v>
      </c>
      <c r="E61" s="112"/>
      <c r="F61" s="112"/>
      <c r="G61" s="114" t="str">
        <f>+'7.1'!A7</f>
        <v>SUMINISTR E INSTALACION MURO SUPERBOARD 2mm e=9cm- DOBLE CARA</v>
      </c>
      <c r="H61" s="112" t="s">
        <v>86</v>
      </c>
      <c r="I61" s="254">
        <f>+PPTO!D60</f>
        <v>17</v>
      </c>
      <c r="J61" s="295">
        <f>+'7.1'!H56</f>
        <v>123753</v>
      </c>
      <c r="K61" s="113">
        <f t="shared" ref="K61:K63" si="13">J61*I61</f>
        <v>2103801</v>
      </c>
      <c r="M61" s="165"/>
      <c r="N61" s="166"/>
      <c r="O61" s="166"/>
      <c r="P61" s="166"/>
      <c r="Q61" s="166"/>
      <c r="R61" s="167"/>
      <c r="S61" s="167"/>
      <c r="T61" s="166"/>
      <c r="U61" s="243"/>
      <c r="V61" s="244"/>
    </row>
    <row r="62" spans="3:22" ht="20.399999999999999">
      <c r="C62" s="112"/>
      <c r="D62" s="112">
        <v>7.2</v>
      </c>
      <c r="E62" s="112"/>
      <c r="F62" s="112"/>
      <c r="G62" s="114" t="str">
        <f>+G16</f>
        <v>SUMINISTRO Y APLICACION PINTURA VINILICA TIPO I SOBRE MURO ,  (Incluye sumistro Pintura, lijado y pintura (3manos) sobre muro )</v>
      </c>
      <c r="H62" s="112" t="s">
        <v>86</v>
      </c>
      <c r="I62" s="254">
        <f>+PPTO!D61</f>
        <v>19</v>
      </c>
      <c r="J62" s="295">
        <f>+J16</f>
        <v>22578</v>
      </c>
      <c r="K62" s="113">
        <f t="shared" si="13"/>
        <v>428982</v>
      </c>
      <c r="M62" s="165"/>
      <c r="N62" s="166"/>
      <c r="O62" s="166"/>
      <c r="P62" s="166"/>
      <c r="Q62" s="166"/>
      <c r="R62" s="167"/>
      <c r="S62" s="167"/>
      <c r="T62" s="166"/>
      <c r="U62" s="243"/>
      <c r="V62" s="244"/>
    </row>
    <row r="63" spans="3:22" ht="20.399999999999999">
      <c r="C63" s="112"/>
      <c r="D63" s="112">
        <v>7.3</v>
      </c>
      <c r="E63" s="112"/>
      <c r="F63" s="112"/>
      <c r="G63" s="114" t="str">
        <f>+G17</f>
        <v>ESTUCO Y RESANE  SOBRE MUROS O PLACA (Incluye el suministro, y aplicación estuco mas lijado )</v>
      </c>
      <c r="H63" s="112" t="s">
        <v>86</v>
      </c>
      <c r="I63" s="254">
        <f>+PPTO!D62</f>
        <v>10</v>
      </c>
      <c r="J63" s="295">
        <f>+J17</f>
        <v>16653</v>
      </c>
      <c r="K63" s="113">
        <f t="shared" si="13"/>
        <v>166530</v>
      </c>
      <c r="M63" s="165"/>
      <c r="N63" s="166"/>
      <c r="O63" s="166"/>
      <c r="P63" s="166"/>
      <c r="Q63" s="166"/>
      <c r="R63" s="167"/>
      <c r="S63" s="167"/>
      <c r="T63" s="166"/>
      <c r="U63" s="243"/>
      <c r="V63" s="244"/>
    </row>
    <row r="64" spans="3:22">
      <c r="C64" s="484"/>
      <c r="D64" s="484">
        <v>8</v>
      </c>
      <c r="E64" s="484"/>
      <c r="F64" s="484"/>
      <c r="G64" s="484" t="s">
        <v>387</v>
      </c>
      <c r="H64" s="264"/>
      <c r="I64" s="265"/>
      <c r="J64" s="303"/>
      <c r="K64" s="267"/>
      <c r="M64" s="165"/>
      <c r="N64" s="166"/>
      <c r="O64" s="166"/>
      <c r="P64" s="166"/>
      <c r="Q64" s="166"/>
      <c r="R64" s="167"/>
      <c r="S64" s="167"/>
      <c r="T64" s="166"/>
      <c r="U64" s="243"/>
      <c r="V64" s="244"/>
    </row>
    <row r="65" spans="3:22" ht="20.399999999999999">
      <c r="C65" s="112"/>
      <c r="D65" s="112">
        <v>8.1</v>
      </c>
      <c r="E65" s="112"/>
      <c r="F65" s="112"/>
      <c r="G65" s="114" t="str">
        <f>+'8.1-3.4'!A7</f>
        <v>SUMINISTRO E INSTALACION PUERTA EN MADERA DE 2X1M (incluye marco metalicoy chapa)</v>
      </c>
      <c r="H65" s="112" t="s">
        <v>86</v>
      </c>
      <c r="I65" s="254">
        <f>+PPTO!D64</f>
        <v>1</v>
      </c>
      <c r="J65" s="295">
        <f>+'8.1-3.4'!H56</f>
        <v>530140</v>
      </c>
      <c r="K65" s="113">
        <f t="shared" ref="K65:K67" si="14">J65*I65</f>
        <v>530140</v>
      </c>
      <c r="M65" s="165"/>
      <c r="N65" s="166"/>
      <c r="O65" s="166"/>
      <c r="P65" s="166"/>
      <c r="Q65" s="166"/>
      <c r="R65" s="167"/>
      <c r="S65" s="167"/>
      <c r="T65" s="166"/>
      <c r="U65" s="243"/>
      <c r="V65" s="244"/>
    </row>
    <row r="66" spans="3:22" ht="20.399999999999999">
      <c r="C66" s="112"/>
      <c r="D66" s="112">
        <v>8.1999999999999993</v>
      </c>
      <c r="E66" s="649"/>
      <c r="F66" s="649"/>
      <c r="G66" s="486" t="str">
        <f>+G44</f>
        <v>SUMINISTRO E INSTALACION LAMAPRAS 60X60 , 40 INCLUYE MARCOS</v>
      </c>
      <c r="H66" s="112" t="s">
        <v>50</v>
      </c>
      <c r="I66" s="254">
        <f>+PPTO!D65</f>
        <v>2</v>
      </c>
      <c r="J66" s="295">
        <f>+J44</f>
        <v>220647</v>
      </c>
      <c r="K66" s="113">
        <f t="shared" si="14"/>
        <v>441294</v>
      </c>
      <c r="M66" s="165"/>
      <c r="N66" s="166"/>
      <c r="O66" s="166"/>
      <c r="P66" s="166"/>
      <c r="Q66" s="166"/>
      <c r="R66" s="167"/>
      <c r="S66" s="167"/>
      <c r="T66" s="166"/>
      <c r="U66" s="243"/>
      <c r="V66" s="244"/>
    </row>
    <row r="67" spans="3:22">
      <c r="C67" s="112"/>
      <c r="D67" s="112">
        <v>8.3000000000000007</v>
      </c>
      <c r="E67" s="649"/>
      <c r="F67" s="649"/>
      <c r="G67" s="486" t="s">
        <v>886</v>
      </c>
      <c r="H67" s="112" t="s">
        <v>50</v>
      </c>
      <c r="I67" s="254">
        <f>+PPTO!D66</f>
        <v>1</v>
      </c>
      <c r="J67" s="295">
        <f>+'8.3'!H56</f>
        <v>130213</v>
      </c>
      <c r="K67" s="113">
        <f t="shared" si="14"/>
        <v>130213</v>
      </c>
      <c r="M67" s="165"/>
      <c r="N67" s="166"/>
      <c r="O67" s="166"/>
      <c r="P67" s="166"/>
      <c r="Q67" s="166"/>
      <c r="R67" s="167"/>
      <c r="S67" s="167"/>
      <c r="T67" s="166"/>
      <c r="U67" s="243"/>
      <c r="V67" s="244"/>
    </row>
    <row r="68" spans="3:22">
      <c r="C68" s="484"/>
      <c r="D68" s="484">
        <v>9</v>
      </c>
      <c r="E68" s="484"/>
      <c r="F68" s="484"/>
      <c r="G68" s="484" t="s">
        <v>887</v>
      </c>
      <c r="H68" s="264"/>
      <c r="I68" s="265"/>
      <c r="J68" s="303"/>
      <c r="K68" s="267"/>
      <c r="M68" s="165"/>
      <c r="N68" s="166"/>
      <c r="O68" s="166"/>
      <c r="P68" s="166"/>
      <c r="Q68" s="166"/>
      <c r="R68" s="167"/>
      <c r="S68" s="167"/>
      <c r="T68" s="166"/>
      <c r="U68" s="243"/>
      <c r="V68" s="244"/>
    </row>
    <row r="69" spans="3:22">
      <c r="C69" s="112"/>
      <c r="D69" s="112">
        <v>9.1</v>
      </c>
      <c r="E69" s="649"/>
      <c r="F69" s="649"/>
      <c r="G69" s="486" t="str">
        <f>+'9.1'!A7</f>
        <v>Traslado de redes eléctricas y  datos para acomodar a nueva distribución</v>
      </c>
      <c r="H69" s="112" t="s">
        <v>490</v>
      </c>
      <c r="I69" s="254">
        <f>+PPTO!D68</f>
        <v>1</v>
      </c>
      <c r="J69" s="295">
        <f>+'9.1'!H56</f>
        <v>2600000</v>
      </c>
      <c r="K69" s="113">
        <f t="shared" ref="K69:K71" si="15">J69*I69</f>
        <v>2600000</v>
      </c>
      <c r="M69" s="165"/>
      <c r="N69" s="166"/>
      <c r="O69" s="166"/>
      <c r="P69" s="166"/>
      <c r="Q69" s="166"/>
      <c r="R69" s="167"/>
      <c r="S69" s="167"/>
      <c r="T69" s="166"/>
      <c r="U69" s="243"/>
      <c r="V69" s="244"/>
    </row>
    <row r="70" spans="3:22" ht="20.399999999999999">
      <c r="C70" s="187"/>
      <c r="D70" s="187">
        <v>9.1999999999999993</v>
      </c>
      <c r="E70" s="187"/>
      <c r="F70" s="187"/>
      <c r="G70" s="114" t="str">
        <f>+G47</f>
        <v>SALIDA + TOMACORRIENTE DOBLE MONOFASICA - INCLUYE CAJA, TUBERIA</v>
      </c>
      <c r="H70" s="112" t="s">
        <v>50</v>
      </c>
      <c r="I70" s="254">
        <f>+PPTO!D69</f>
        <v>1</v>
      </c>
      <c r="J70" s="295">
        <f>+J47</f>
        <v>166653</v>
      </c>
      <c r="K70" s="113">
        <f t="shared" si="15"/>
        <v>166653</v>
      </c>
      <c r="M70" s="165"/>
      <c r="N70" s="166"/>
      <c r="O70" s="166"/>
      <c r="P70" s="166"/>
      <c r="Q70" s="166"/>
      <c r="R70" s="167"/>
      <c r="S70" s="167"/>
      <c r="T70" s="166"/>
      <c r="U70" s="243"/>
      <c r="V70" s="244"/>
    </row>
    <row r="71" spans="3:22" ht="20.399999999999999">
      <c r="C71" s="187"/>
      <c r="D71" s="187">
        <v>9.3000000000000007</v>
      </c>
      <c r="E71" s="187"/>
      <c r="F71" s="187"/>
      <c r="G71" s="114" t="str">
        <f>+G48</f>
        <v>TOMACORRIENTE DOBLE  POLO A TIERRA REGULADA COLOR NARANJA EN CANALETA</v>
      </c>
      <c r="H71" s="112" t="s">
        <v>50</v>
      </c>
      <c r="I71" s="254">
        <f>+PPTO!D70</f>
        <v>1</v>
      </c>
      <c r="J71" s="295">
        <f>+J48</f>
        <v>126439</v>
      </c>
      <c r="K71" s="113">
        <f t="shared" si="15"/>
        <v>126439</v>
      </c>
      <c r="M71" s="165"/>
      <c r="N71" s="166"/>
      <c r="O71" s="166"/>
      <c r="P71" s="166"/>
      <c r="Q71" s="166"/>
      <c r="R71" s="167"/>
      <c r="S71" s="167"/>
      <c r="T71" s="166"/>
      <c r="U71" s="243"/>
      <c r="V71" s="244"/>
    </row>
    <row r="72" spans="3:22">
      <c r="C72" s="686"/>
      <c r="D72" s="298"/>
      <c r="E72" s="650"/>
      <c r="F72" s="650"/>
      <c r="G72" s="299" t="s">
        <v>183</v>
      </c>
      <c r="H72" s="268"/>
      <c r="I72" s="269"/>
      <c r="J72" s="300"/>
      <c r="K72" s="271">
        <f>SUM(K61:K71)</f>
        <v>6694052</v>
      </c>
      <c r="M72" s="165"/>
      <c r="N72" s="166"/>
      <c r="O72" s="166"/>
      <c r="P72" s="166"/>
      <c r="Q72" s="166"/>
      <c r="R72" s="167"/>
      <c r="S72" s="167"/>
      <c r="T72" s="166"/>
      <c r="U72" s="243"/>
      <c r="V72" s="244"/>
    </row>
    <row r="73" spans="3:22">
      <c r="C73" s="687"/>
      <c r="D73" s="301"/>
      <c r="E73" s="261"/>
      <c r="F73" s="261"/>
      <c r="G73" s="302"/>
      <c r="H73" s="264"/>
      <c r="I73" s="265"/>
      <c r="J73" s="303"/>
      <c r="K73" s="267"/>
      <c r="M73" s="165"/>
      <c r="N73" s="166"/>
      <c r="O73" s="166"/>
      <c r="P73" s="166"/>
      <c r="Q73" s="166"/>
      <c r="R73" s="167"/>
      <c r="S73" s="167"/>
      <c r="T73" s="166"/>
      <c r="U73" s="243"/>
      <c r="V73" s="244"/>
    </row>
    <row r="74" spans="3:22">
      <c r="C74" s="688"/>
      <c r="D74" s="677" t="s">
        <v>894</v>
      </c>
      <c r="E74" s="678"/>
      <c r="F74" s="678"/>
      <c r="G74" s="678"/>
      <c r="H74" s="678"/>
      <c r="I74" s="679"/>
      <c r="J74" s="678"/>
      <c r="K74" s="680"/>
      <c r="M74" s="165"/>
      <c r="N74" s="166"/>
      <c r="O74" s="166"/>
      <c r="P74" s="166"/>
      <c r="Q74" s="166"/>
      <c r="R74" s="167"/>
      <c r="S74" s="167"/>
      <c r="T74" s="166"/>
      <c r="U74" s="243"/>
      <c r="V74" s="244"/>
    </row>
    <row r="75" spans="3:22">
      <c r="C75" s="688"/>
      <c r="D75" s="662"/>
      <c r="E75" s="496"/>
      <c r="F75" s="496"/>
      <c r="G75" s="497"/>
      <c r="H75" s="498"/>
      <c r="I75" s="499"/>
      <c r="J75" s="500"/>
      <c r="K75" s="681"/>
      <c r="M75" s="165"/>
      <c r="N75" s="166"/>
      <c r="O75" s="166"/>
      <c r="P75" s="166"/>
      <c r="Q75" s="166"/>
      <c r="R75" s="167"/>
      <c r="S75" s="167"/>
      <c r="T75" s="166"/>
      <c r="U75" s="243"/>
      <c r="V75" s="244"/>
    </row>
    <row r="76" spans="3:22">
      <c r="C76" s="689"/>
      <c r="D76" s="246"/>
      <c r="E76" s="655" t="str">
        <f>+E57</f>
        <v>ESPECIFICACIONES</v>
      </c>
      <c r="F76" s="656"/>
      <c r="K76" s="682"/>
      <c r="M76" s="165"/>
      <c r="N76" s="166"/>
      <c r="O76" s="166"/>
      <c r="P76" s="166"/>
      <c r="Q76" s="166"/>
      <c r="R76" s="167"/>
      <c r="S76" s="167"/>
      <c r="T76" s="166"/>
      <c r="U76" s="243"/>
      <c r="V76" s="244"/>
    </row>
    <row r="77" spans="3:22" ht="20.399999999999999">
      <c r="C77" s="503" t="s">
        <v>1125</v>
      </c>
      <c r="D77" s="503" t="str">
        <f>+D58</f>
        <v>ÍTEM  PAGO</v>
      </c>
      <c r="E77" s="503" t="str">
        <f t="shared" ref="E77:F77" si="16">+E58</f>
        <v>GENERAL</v>
      </c>
      <c r="F77" s="503" t="str">
        <f t="shared" si="16"/>
        <v>PARTICULAR</v>
      </c>
      <c r="G77" s="503" t="s">
        <v>269</v>
      </c>
      <c r="H77" s="503" t="s">
        <v>50</v>
      </c>
      <c r="I77" s="504" t="s">
        <v>38</v>
      </c>
      <c r="J77" s="503" t="str">
        <f>+J58</f>
        <v>VALOR UNITARIO</v>
      </c>
      <c r="K77" s="503" t="str">
        <f>+K58</f>
        <v xml:space="preserve">VALOR TOTAL   </v>
      </c>
      <c r="M77" s="165"/>
      <c r="N77" s="166"/>
      <c r="O77" s="166"/>
      <c r="P77" s="166"/>
      <c r="Q77" s="166"/>
      <c r="R77" s="167"/>
      <c r="S77" s="167"/>
      <c r="T77" s="166"/>
      <c r="U77" s="243"/>
      <c r="V77" s="244"/>
    </row>
    <row r="78" spans="3:22">
      <c r="C78" s="503"/>
      <c r="D78" s="503"/>
      <c r="E78" s="503"/>
      <c r="F78" s="503"/>
      <c r="G78" s="503" t="s">
        <v>895</v>
      </c>
      <c r="H78" s="503"/>
      <c r="I78" s="504"/>
      <c r="J78" s="503"/>
      <c r="K78" s="503"/>
      <c r="M78" s="165"/>
      <c r="N78" s="166"/>
      <c r="O78" s="166"/>
      <c r="P78" s="166"/>
      <c r="Q78" s="166"/>
      <c r="R78" s="167"/>
      <c r="S78" s="167"/>
      <c r="T78" s="166"/>
      <c r="U78" s="243"/>
      <c r="V78" s="244"/>
    </row>
    <row r="79" spans="3:22">
      <c r="C79" s="503"/>
      <c r="D79" s="503">
        <v>10</v>
      </c>
      <c r="E79" s="503"/>
      <c r="F79" s="503"/>
      <c r="G79" s="503" t="s">
        <v>387</v>
      </c>
      <c r="H79" s="503"/>
      <c r="I79" s="504"/>
      <c r="J79" s="503"/>
      <c r="K79" s="503"/>
      <c r="M79" s="165"/>
      <c r="N79" s="166"/>
      <c r="O79" s="166"/>
      <c r="P79" s="166"/>
      <c r="Q79" s="166"/>
      <c r="R79" s="167"/>
      <c r="S79" s="167"/>
      <c r="T79" s="166"/>
      <c r="U79" s="243"/>
      <c r="V79" s="244"/>
    </row>
    <row r="80" spans="3:22" ht="20.399999999999999">
      <c r="C80" s="112"/>
      <c r="D80" s="112">
        <v>10.1</v>
      </c>
      <c r="E80" s="112"/>
      <c r="F80" s="112"/>
      <c r="G80" s="114" t="str">
        <f>+ANALISIS66</f>
        <v>SUMINISTRO Y APLICACION PINTURA VINILICA TIPO I SOBRE MURO ,  (Incluye sumistro Pintura, lijado y pintura (3manos) sobre muro )</v>
      </c>
      <c r="H80" s="112" t="str">
        <f>+H16</f>
        <v>M2</v>
      </c>
      <c r="I80" s="254">
        <f>+PPTO!D79</f>
        <v>200</v>
      </c>
      <c r="J80" s="255">
        <f>+J16</f>
        <v>22578</v>
      </c>
      <c r="K80" s="113">
        <f t="shared" ref="K80:K83" si="17">J80*I80</f>
        <v>4515600</v>
      </c>
      <c r="M80" s="165"/>
      <c r="N80" s="166"/>
      <c r="O80" s="166"/>
      <c r="P80" s="166"/>
      <c r="Q80" s="166"/>
      <c r="R80" s="167"/>
      <c r="S80" s="167"/>
      <c r="T80" s="166"/>
      <c r="U80" s="243"/>
      <c r="V80" s="244"/>
    </row>
    <row r="81" spans="3:23" ht="20.399999999999999">
      <c r="C81" s="112"/>
      <c r="D81" s="112">
        <v>10.199999999999999</v>
      </c>
      <c r="E81" s="112"/>
      <c r="F81" s="112"/>
      <c r="G81" s="114" t="str">
        <f>+ANALISIS71</f>
        <v>ESTUCO Y RESANE  SOBRE MUROS O PLACA (Incluye el suministro, y aplicación estuco mas lijado )</v>
      </c>
      <c r="H81" s="112" t="str">
        <f t="shared" ref="H81:H83" si="18">+H17</f>
        <v>M2</v>
      </c>
      <c r="I81" s="254">
        <f>+PPTO!D80</f>
        <v>120</v>
      </c>
      <c r="J81" s="255">
        <f t="shared" ref="J81:J83" si="19">+J17</f>
        <v>16653</v>
      </c>
      <c r="K81" s="113">
        <f t="shared" si="17"/>
        <v>1998360</v>
      </c>
      <c r="M81" s="165"/>
      <c r="N81" s="166"/>
      <c r="O81" s="166"/>
      <c r="P81" s="166"/>
      <c r="Q81" s="166"/>
      <c r="R81" s="167"/>
      <c r="S81" s="167"/>
      <c r="T81" s="166"/>
      <c r="U81" s="243"/>
      <c r="V81" s="244"/>
    </row>
    <row r="82" spans="3:23" ht="20.399999999999999">
      <c r="C82" s="112"/>
      <c r="D82" s="112">
        <v>10.3</v>
      </c>
      <c r="E82" s="112"/>
      <c r="F82" s="112"/>
      <c r="G82" s="114" t="str">
        <f>+ANALISIS69</f>
        <v>SUMINISTRO Y APLICACION PINTURA GUARDAESCOBA (Incluye sumistro Pintura, lijado y pintura sobre muro)</v>
      </c>
      <c r="H82" s="112" t="str">
        <f t="shared" si="18"/>
        <v>ML</v>
      </c>
      <c r="I82" s="254">
        <f>+PPTO!D81</f>
        <v>77</v>
      </c>
      <c r="J82" s="255">
        <f t="shared" si="19"/>
        <v>9634</v>
      </c>
      <c r="K82" s="113">
        <f t="shared" si="17"/>
        <v>741818</v>
      </c>
      <c r="M82" s="165"/>
      <c r="N82" s="166"/>
      <c r="O82" s="166"/>
      <c r="P82" s="166"/>
      <c r="Q82" s="166"/>
      <c r="R82" s="167"/>
      <c r="S82" s="167"/>
      <c r="T82" s="166"/>
      <c r="U82" s="243"/>
      <c r="V82" s="244"/>
    </row>
    <row r="83" spans="3:23" ht="20.399999999999999">
      <c r="C83" s="112"/>
      <c r="D83" s="112">
        <v>10.4</v>
      </c>
      <c r="E83" s="112"/>
      <c r="F83" s="112"/>
      <c r="G83" s="114" t="str">
        <f>+ANALISIS70</f>
        <v>PINTURA TIPO I SOBRE PLACA   (Incluye sumistro, lijado y pintura sobre Placa o ciel raso)</v>
      </c>
      <c r="H83" s="112" t="str">
        <f t="shared" si="18"/>
        <v>M2</v>
      </c>
      <c r="I83" s="254">
        <f>+PPTO!D82</f>
        <v>97</v>
      </c>
      <c r="J83" s="255">
        <f t="shared" si="19"/>
        <v>24182</v>
      </c>
      <c r="K83" s="113">
        <f t="shared" si="17"/>
        <v>2345654</v>
      </c>
      <c r="M83" s="165"/>
      <c r="N83" s="166"/>
      <c r="O83" s="166"/>
      <c r="P83" s="166"/>
      <c r="Q83" s="166"/>
      <c r="R83" s="167"/>
      <c r="S83" s="167"/>
      <c r="T83" s="166"/>
      <c r="U83" s="243"/>
      <c r="V83" s="244"/>
    </row>
    <row r="84" spans="3:23">
      <c r="C84" s="301"/>
      <c r="D84" s="301"/>
      <c r="E84" s="261"/>
      <c r="F84" s="261"/>
      <c r="G84" s="302"/>
      <c r="H84" s="264"/>
      <c r="I84" s="265"/>
      <c r="J84" s="303"/>
      <c r="K84" s="267"/>
      <c r="M84" s="165"/>
      <c r="N84" s="166"/>
      <c r="O84" s="166"/>
      <c r="P84" s="166"/>
      <c r="Q84" s="166"/>
      <c r="R84" s="167"/>
      <c r="S84" s="167"/>
      <c r="T84" s="166"/>
      <c r="U84" s="243"/>
      <c r="V84" s="244"/>
    </row>
    <row r="85" spans="3:23">
      <c r="C85" s="503"/>
      <c r="D85" s="503">
        <v>11</v>
      </c>
      <c r="E85" s="503"/>
      <c r="F85" s="503"/>
      <c r="G85" s="503" t="s">
        <v>440</v>
      </c>
      <c r="H85" s="503"/>
      <c r="I85" s="504"/>
      <c r="J85" s="503"/>
      <c r="K85" s="503"/>
      <c r="M85" s="165"/>
      <c r="N85" s="166"/>
      <c r="O85" s="166"/>
      <c r="P85" s="166"/>
      <c r="Q85" s="166"/>
      <c r="R85" s="167"/>
      <c r="S85" s="167"/>
      <c r="T85" s="166"/>
      <c r="U85" s="243"/>
      <c r="V85" s="244"/>
    </row>
    <row r="86" spans="3:23">
      <c r="C86" s="112"/>
      <c r="D86" s="112">
        <v>11.1</v>
      </c>
      <c r="E86" s="112"/>
      <c r="F86" s="112"/>
      <c r="G86" s="114" t="s">
        <v>439</v>
      </c>
      <c r="H86" s="112" t="s">
        <v>50</v>
      </c>
      <c r="I86" s="254">
        <f>+PPTO!D85</f>
        <v>22</v>
      </c>
      <c r="J86" s="255">
        <f>+J42</f>
        <v>17550</v>
      </c>
      <c r="K86" s="113">
        <f t="shared" ref="K86" si="20">J86*I86</f>
        <v>386100</v>
      </c>
      <c r="M86" s="165"/>
      <c r="N86" s="166"/>
      <c r="O86" s="166"/>
      <c r="P86" s="166"/>
      <c r="Q86" s="166"/>
      <c r="R86" s="167"/>
      <c r="S86" s="167"/>
      <c r="T86" s="166"/>
      <c r="U86" s="243"/>
      <c r="V86" s="244"/>
    </row>
    <row r="87" spans="3:23">
      <c r="C87" s="503"/>
      <c r="D87" s="503">
        <v>12</v>
      </c>
      <c r="E87" s="503"/>
      <c r="F87" s="503"/>
      <c r="G87" s="503" t="s">
        <v>441</v>
      </c>
      <c r="H87" s="503"/>
      <c r="I87" s="504"/>
      <c r="J87" s="503"/>
      <c r="K87" s="503"/>
      <c r="M87" s="165"/>
      <c r="N87" s="166"/>
      <c r="O87" s="166"/>
      <c r="P87" s="166"/>
      <c r="Q87" s="166"/>
      <c r="R87" s="167"/>
      <c r="S87" s="167"/>
      <c r="T87" s="166"/>
      <c r="U87" s="243"/>
      <c r="V87" s="244"/>
    </row>
    <row r="88" spans="3:23" ht="20.399999999999999">
      <c r="C88" s="112"/>
      <c r="D88" s="112">
        <v>12.1</v>
      </c>
      <c r="E88" s="112"/>
      <c r="F88" s="112"/>
      <c r="G88" s="114" t="str">
        <f>+ANALISIS102</f>
        <v>SUMINISTRO E INSTALACION LAMAPRAS 60X60 , 40 INCLUYE MARCOS</v>
      </c>
      <c r="H88" s="112" t="str">
        <f>+H44</f>
        <v>UND</v>
      </c>
      <c r="I88" s="254">
        <f>+PPTO!D87</f>
        <v>22</v>
      </c>
      <c r="J88" s="296">
        <f>+J44</f>
        <v>220647</v>
      </c>
      <c r="K88" s="113">
        <f t="shared" ref="K88:K89" si="21">J88*I88</f>
        <v>4854234</v>
      </c>
      <c r="M88" s="165"/>
      <c r="N88" s="166"/>
      <c r="O88" s="166"/>
      <c r="P88" s="166"/>
      <c r="Q88" s="166"/>
      <c r="R88" s="167"/>
      <c r="S88" s="167"/>
      <c r="T88" s="166"/>
      <c r="U88" s="243"/>
      <c r="V88" s="244"/>
    </row>
    <row r="89" spans="3:23" ht="21" customHeight="1">
      <c r="C89" s="112"/>
      <c r="D89" s="112">
        <v>12.2</v>
      </c>
      <c r="E89" s="112"/>
      <c r="F89" s="112"/>
      <c r="G89" s="294" t="s">
        <v>492</v>
      </c>
      <c r="H89" s="112" t="s">
        <v>55</v>
      </c>
      <c r="I89" s="254">
        <f>+PPTO!D88</f>
        <v>250</v>
      </c>
      <c r="J89" s="683">
        <f>+'12.2'!H56</f>
        <v>12103</v>
      </c>
      <c r="K89" s="113">
        <f t="shared" si="21"/>
        <v>3025750</v>
      </c>
      <c r="M89" s="165"/>
      <c r="N89" s="166"/>
      <c r="O89" s="166"/>
      <c r="P89" s="166"/>
      <c r="Q89" s="166"/>
      <c r="R89" s="167"/>
      <c r="S89" s="167"/>
      <c r="T89" s="166"/>
      <c r="U89" s="243"/>
      <c r="V89" s="244"/>
    </row>
    <row r="90" spans="3:23">
      <c r="C90" s="687"/>
      <c r="D90" s="650"/>
      <c r="E90" s="650"/>
      <c r="F90" s="650"/>
      <c r="G90" s="299" t="s">
        <v>183</v>
      </c>
      <c r="H90" s="268"/>
      <c r="I90" s="269"/>
      <c r="J90" s="300"/>
      <c r="K90" s="271">
        <f>SUM(K79:K89)</f>
        <v>17867516</v>
      </c>
      <c r="M90" s="165"/>
      <c r="N90" s="166"/>
      <c r="O90" s="166"/>
      <c r="P90" s="166"/>
      <c r="Q90" s="166"/>
      <c r="R90" s="167"/>
      <c r="S90" s="167"/>
      <c r="T90" s="166"/>
      <c r="U90" s="243"/>
      <c r="V90" s="244"/>
    </row>
    <row r="91" spans="3:23">
      <c r="C91" s="688"/>
      <c r="D91" s="261"/>
      <c r="E91" s="261"/>
      <c r="F91" s="261"/>
      <c r="G91" s="302"/>
      <c r="H91" s="264"/>
      <c r="I91" s="265"/>
      <c r="J91" s="303"/>
      <c r="K91" s="267"/>
      <c r="M91" s="165"/>
      <c r="N91" s="166"/>
      <c r="O91" s="166"/>
      <c r="P91" s="166"/>
      <c r="Q91" s="166"/>
      <c r="R91" s="167"/>
      <c r="S91" s="167"/>
      <c r="T91" s="166"/>
      <c r="U91" s="243"/>
      <c r="V91" s="244"/>
    </row>
    <row r="92" spans="3:23">
      <c r="C92" s="688"/>
      <c r="D92" s="261"/>
      <c r="E92" s="261"/>
      <c r="F92" s="261"/>
      <c r="G92" s="260" t="s">
        <v>1110</v>
      </c>
      <c r="H92" s="261"/>
      <c r="I92" s="262"/>
      <c r="J92" s="263"/>
      <c r="K92" s="267">
        <f>+K53+K34+K72+K90</f>
        <v>169535210.48000002</v>
      </c>
      <c r="M92" s="165"/>
      <c r="N92" s="166"/>
      <c r="O92" s="166"/>
      <c r="P92" s="166"/>
      <c r="Q92" s="166"/>
      <c r="R92" s="167"/>
      <c r="S92" s="167"/>
      <c r="T92" s="166"/>
      <c r="U92" s="243"/>
      <c r="V92" s="645">
        <f>+K92/(1+30%)</f>
        <v>130411700.36923078</v>
      </c>
      <c r="W92" s="646"/>
    </row>
    <row r="93" spans="3:23">
      <c r="C93" s="688"/>
      <c r="D93" s="261"/>
      <c r="E93" s="261"/>
      <c r="F93" s="261"/>
      <c r="G93" s="260" t="s">
        <v>74</v>
      </c>
      <c r="H93" s="261"/>
      <c r="I93" s="262"/>
      <c r="J93" s="263"/>
      <c r="K93" s="267">
        <f>+K92</f>
        <v>169535210.48000002</v>
      </c>
      <c r="M93" s="165"/>
      <c r="N93" s="166"/>
      <c r="O93" s="166"/>
      <c r="P93" s="166"/>
      <c r="Q93" s="166"/>
      <c r="R93" s="167"/>
      <c r="S93" s="167"/>
      <c r="T93" s="166"/>
      <c r="U93" s="243"/>
      <c r="V93" s="645"/>
      <c r="W93" s="646"/>
    </row>
    <row r="94" spans="3:23">
      <c r="C94" s="688"/>
      <c r="D94" s="261"/>
      <c r="E94" s="261"/>
      <c r="F94" s="261"/>
      <c r="G94" s="260"/>
      <c r="H94" s="261"/>
      <c r="I94" s="262"/>
      <c r="J94" s="263"/>
      <c r="K94" s="267"/>
      <c r="M94" s="165"/>
      <c r="N94" s="166"/>
      <c r="O94" s="166"/>
      <c r="P94" s="166"/>
      <c r="Q94" s="166"/>
      <c r="R94" s="167"/>
      <c r="S94" s="167"/>
      <c r="T94" s="166"/>
      <c r="U94" s="243"/>
      <c r="V94" s="645"/>
      <c r="W94" s="646"/>
    </row>
    <row r="95" spans="3:23" ht="26.25" customHeight="1">
      <c r="C95" s="688"/>
      <c r="D95" s="1109" t="s">
        <v>1121</v>
      </c>
      <c r="E95" s="1109"/>
      <c r="F95" s="1109"/>
      <c r="G95" s="1109"/>
      <c r="H95" s="1111" t="s">
        <v>310</v>
      </c>
      <c r="I95" s="1112"/>
      <c r="J95" s="1113"/>
      <c r="K95" s="657" t="s">
        <v>1111</v>
      </c>
      <c r="M95" s="165"/>
      <c r="N95" s="166"/>
      <c r="O95" s="166"/>
      <c r="P95" s="166"/>
      <c r="Q95" s="166"/>
      <c r="R95" s="167"/>
      <c r="S95" s="167"/>
      <c r="T95" s="166"/>
      <c r="U95" s="243"/>
      <c r="V95" s="645"/>
      <c r="W95" s="646"/>
    </row>
    <row r="96" spans="3:23" ht="30.75" customHeight="1">
      <c r="C96" s="688"/>
      <c r="D96" s="1109" t="s">
        <v>1122</v>
      </c>
      <c r="E96" s="1109"/>
      <c r="F96" s="1109"/>
      <c r="G96" s="1110"/>
      <c r="H96" s="1116" t="s">
        <v>1112</v>
      </c>
      <c r="I96" s="1117"/>
      <c r="J96" s="658" t="s">
        <v>1113</v>
      </c>
      <c r="K96" s="659">
        <f>+PPTO!E92</f>
        <v>0.22</v>
      </c>
      <c r="M96" s="165"/>
      <c r="N96" s="166"/>
      <c r="O96" s="166"/>
      <c r="P96" s="166"/>
      <c r="Q96" s="166"/>
      <c r="R96" s="167"/>
      <c r="S96" s="167"/>
      <c r="T96" s="166"/>
      <c r="U96" s="243"/>
      <c r="V96" s="645"/>
      <c r="W96" s="646"/>
    </row>
    <row r="97" spans="3:23" ht="26.25" customHeight="1">
      <c r="C97" s="688"/>
      <c r="D97" s="1109" t="s">
        <v>1123</v>
      </c>
      <c r="E97" s="1109"/>
      <c r="F97" s="1109"/>
      <c r="G97" s="1110"/>
      <c r="H97" s="1118" t="s">
        <v>1114</v>
      </c>
      <c r="I97" s="1119"/>
      <c r="J97" s="658" t="s">
        <v>1115</v>
      </c>
      <c r="K97" s="659">
        <f>+PPTO!E93</f>
        <v>0.03</v>
      </c>
      <c r="M97" s="165"/>
      <c r="N97" s="166"/>
      <c r="O97" s="166"/>
      <c r="P97" s="166"/>
      <c r="Q97" s="166"/>
      <c r="R97" s="167"/>
      <c r="S97" s="167"/>
      <c r="T97" s="166"/>
      <c r="U97" s="243"/>
      <c r="V97" s="645"/>
      <c r="W97" s="646"/>
    </row>
    <row r="98" spans="3:23" ht="19.5" customHeight="1">
      <c r="C98" s="688"/>
      <c r="D98" s="660"/>
      <c r="E98" s="664"/>
      <c r="F98" s="660"/>
      <c r="G98" s="661"/>
      <c r="H98" s="1120" t="s">
        <v>1116</v>
      </c>
      <c r="I98" s="1121"/>
      <c r="J98" s="658" t="s">
        <v>1117</v>
      </c>
      <c r="K98" s="659">
        <f>+PPTO!E94</f>
        <v>0.05</v>
      </c>
      <c r="M98" s="165"/>
      <c r="N98" s="166"/>
      <c r="O98" s="166"/>
      <c r="P98" s="166"/>
      <c r="Q98" s="166"/>
      <c r="R98" s="167"/>
      <c r="S98" s="167"/>
      <c r="T98" s="166"/>
      <c r="U98" s="243"/>
      <c r="V98" s="645"/>
      <c r="W98" s="646"/>
    </row>
    <row r="99" spans="3:23" ht="16.2" thickBot="1">
      <c r="C99" s="689"/>
      <c r="D99" s="690"/>
      <c r="E99" s="1114" t="s">
        <v>1118</v>
      </c>
      <c r="F99" s="1114"/>
      <c r="G99" s="1115"/>
      <c r="H99" s="1116" t="s">
        <v>1119</v>
      </c>
      <c r="I99" s="1117"/>
      <c r="J99" s="658" t="s">
        <v>1120</v>
      </c>
      <c r="K99" s="659">
        <f>SUM(K96:K98)</f>
        <v>0.3</v>
      </c>
      <c r="M99" s="165"/>
      <c r="N99" s="166"/>
      <c r="O99" s="166"/>
      <c r="P99" s="166"/>
      <c r="Q99" s="166"/>
      <c r="R99" s="167"/>
      <c r="S99" s="167"/>
      <c r="T99" s="166"/>
      <c r="U99" s="243"/>
      <c r="V99" s="645"/>
      <c r="W99" s="646"/>
    </row>
    <row r="100" spans="3:23" hidden="1">
      <c r="D100" s="662"/>
      <c r="E100" s="496"/>
      <c r="F100" s="496"/>
      <c r="G100" s="663"/>
      <c r="H100" s="261"/>
      <c r="I100" s="262"/>
      <c r="J100" s="263"/>
      <c r="K100" s="267"/>
      <c r="M100" s="165"/>
      <c r="N100" s="166"/>
      <c r="O100" s="166"/>
      <c r="P100" s="166"/>
      <c r="Q100" s="166"/>
      <c r="R100" s="167"/>
      <c r="S100" s="167"/>
      <c r="T100" s="166"/>
      <c r="U100" s="243"/>
      <c r="V100" s="645"/>
      <c r="W100" s="646"/>
    </row>
    <row r="101" spans="3:23" hidden="1">
      <c r="D101" s="301"/>
      <c r="E101" s="261"/>
      <c r="F101" s="261"/>
      <c r="G101" s="260"/>
      <c r="H101" s="261"/>
      <c r="I101" s="262"/>
      <c r="J101" s="263"/>
      <c r="K101" s="267"/>
      <c r="M101" s="165"/>
      <c r="N101" s="166"/>
      <c r="O101" s="166"/>
      <c r="P101" s="166"/>
      <c r="Q101" s="166"/>
      <c r="R101" s="167"/>
      <c r="S101" s="167"/>
      <c r="T101" s="166"/>
      <c r="U101" s="243"/>
      <c r="V101" s="645"/>
      <c r="W101" s="646"/>
    </row>
    <row r="102" spans="3:23" hidden="1">
      <c r="D102" s="301"/>
      <c r="E102" s="261"/>
      <c r="F102" s="261"/>
      <c r="G102" s="260"/>
      <c r="H102" s="261"/>
      <c r="I102" s="262"/>
      <c r="J102" s="263"/>
      <c r="K102" s="267"/>
      <c r="M102" s="165"/>
      <c r="N102" s="166"/>
      <c r="O102" s="166"/>
      <c r="P102" s="166"/>
      <c r="Q102" s="166"/>
      <c r="R102" s="167"/>
      <c r="S102" s="167"/>
      <c r="T102" s="166"/>
      <c r="U102" s="243"/>
      <c r="V102" s="645"/>
      <c r="W102" s="646"/>
    </row>
    <row r="103" spans="3:23" hidden="1">
      <c r="D103" s="301"/>
      <c r="E103" s="261"/>
      <c r="F103" s="261"/>
      <c r="G103" s="260"/>
      <c r="H103" s="261"/>
      <c r="I103" s="262"/>
      <c r="J103" s="263"/>
      <c r="K103" s="267"/>
      <c r="M103" s="165"/>
      <c r="N103" s="166"/>
      <c r="O103" s="166"/>
      <c r="P103" s="166"/>
      <c r="Q103" s="166"/>
      <c r="R103" s="167"/>
      <c r="S103" s="167"/>
      <c r="T103" s="166"/>
      <c r="U103" s="243"/>
      <c r="V103" s="645"/>
      <c r="W103" s="646"/>
    </row>
    <row r="104" spans="3:23" hidden="1">
      <c r="D104" s="301"/>
      <c r="E104" s="261"/>
      <c r="F104" s="261"/>
      <c r="G104" s="260"/>
      <c r="H104" s="261"/>
      <c r="I104" s="262"/>
      <c r="J104" s="263"/>
      <c r="K104" s="267"/>
      <c r="M104" s="165"/>
      <c r="N104" s="166"/>
      <c r="O104" s="166"/>
      <c r="P104" s="166"/>
      <c r="Q104" s="166"/>
      <c r="R104" s="167"/>
      <c r="S104" s="167"/>
      <c r="T104" s="166"/>
      <c r="U104" s="243"/>
      <c r="V104" s="645"/>
      <c r="W104" s="646"/>
    </row>
    <row r="105" spans="3:23" hidden="1">
      <c r="D105" s="301"/>
      <c r="E105" s="261"/>
      <c r="F105" s="261"/>
      <c r="G105" s="260"/>
      <c r="H105" s="261"/>
      <c r="I105" s="262"/>
      <c r="J105" s="263"/>
      <c r="K105" s="267"/>
      <c r="M105" s="165"/>
      <c r="N105" s="166"/>
      <c r="O105" s="166"/>
      <c r="P105" s="166"/>
      <c r="Q105" s="166"/>
      <c r="R105" s="167"/>
      <c r="S105" s="167"/>
      <c r="T105" s="166"/>
      <c r="U105" s="243"/>
      <c r="V105" s="645"/>
      <c r="W105" s="646"/>
    </row>
    <row r="106" spans="3:23" hidden="1">
      <c r="D106" s="301"/>
      <c r="E106" s="261"/>
      <c r="F106" s="261"/>
      <c r="G106" s="260"/>
      <c r="H106" s="261"/>
      <c r="I106" s="262"/>
      <c r="J106" s="263"/>
      <c r="K106" s="267"/>
      <c r="M106" s="165"/>
      <c r="N106" s="166"/>
      <c r="O106" s="166"/>
      <c r="P106" s="166"/>
      <c r="Q106" s="166"/>
      <c r="R106" s="167"/>
      <c r="S106" s="167"/>
      <c r="T106" s="166"/>
      <c r="U106" s="243"/>
      <c r="V106" s="645"/>
      <c r="W106" s="646"/>
    </row>
    <row r="107" spans="3:23" hidden="1">
      <c r="D107" s="301"/>
      <c r="E107" s="261"/>
      <c r="F107" s="261"/>
      <c r="G107" s="260"/>
      <c r="H107" s="261"/>
      <c r="I107" s="262"/>
      <c r="J107" s="263"/>
      <c r="K107" s="267"/>
      <c r="M107" s="165"/>
      <c r="N107" s="166"/>
      <c r="O107" s="166"/>
      <c r="P107" s="166"/>
      <c r="Q107" s="166"/>
      <c r="R107" s="167"/>
      <c r="S107" s="167"/>
      <c r="T107" s="166"/>
      <c r="U107" s="243"/>
      <c r="V107" s="645"/>
      <c r="W107" s="646"/>
    </row>
    <row r="108" spans="3:23" hidden="1">
      <c r="D108" s="301"/>
      <c r="E108" s="261"/>
      <c r="F108" s="261"/>
      <c r="G108" s="260"/>
      <c r="H108" s="261"/>
      <c r="I108" s="262"/>
      <c r="J108" s="263"/>
      <c r="K108" s="267"/>
      <c r="M108" s="165"/>
      <c r="N108" s="166"/>
      <c r="O108" s="166"/>
      <c r="P108" s="166"/>
      <c r="Q108" s="166"/>
      <c r="R108" s="167"/>
      <c r="S108" s="167"/>
      <c r="T108" s="166"/>
      <c r="U108" s="243"/>
      <c r="V108" s="645"/>
      <c r="W108" s="646"/>
    </row>
    <row r="109" spans="3:23" hidden="1">
      <c r="D109" s="301"/>
      <c r="E109" s="261"/>
      <c r="F109" s="261"/>
      <c r="G109" s="260"/>
      <c r="H109" s="261"/>
      <c r="I109" s="262"/>
      <c r="J109" s="263"/>
      <c r="K109" s="267"/>
      <c r="M109" s="165"/>
      <c r="N109" s="166"/>
      <c r="O109" s="166"/>
      <c r="P109" s="166"/>
      <c r="Q109" s="166"/>
      <c r="R109" s="167"/>
      <c r="S109" s="167"/>
      <c r="T109" s="166"/>
      <c r="U109" s="243"/>
      <c r="V109" s="645"/>
      <c r="W109" s="646"/>
    </row>
    <row r="110" spans="3:23" hidden="1">
      <c r="D110" s="301"/>
      <c r="E110" s="261"/>
      <c r="F110" s="261"/>
      <c r="G110" s="260"/>
      <c r="H110" s="261"/>
      <c r="I110" s="262"/>
      <c r="J110" s="263"/>
      <c r="K110" s="267"/>
      <c r="M110" s="165"/>
      <c r="N110" s="166"/>
      <c r="O110" s="166"/>
      <c r="P110" s="166"/>
      <c r="Q110" s="166"/>
      <c r="R110" s="167"/>
      <c r="S110" s="167"/>
      <c r="T110" s="166"/>
      <c r="U110" s="243"/>
      <c r="V110" s="645"/>
      <c r="W110" s="646"/>
    </row>
    <row r="111" spans="3:23" hidden="1">
      <c r="D111" s="301"/>
      <c r="E111" s="261"/>
      <c r="F111" s="261"/>
      <c r="G111" s="260"/>
      <c r="H111" s="261"/>
      <c r="I111" s="262"/>
      <c r="J111" s="263"/>
      <c r="K111" s="267"/>
      <c r="M111" s="165"/>
      <c r="N111" s="166"/>
      <c r="O111" s="166"/>
      <c r="P111" s="166"/>
      <c r="Q111" s="166"/>
      <c r="R111" s="167"/>
      <c r="S111" s="167"/>
      <c r="T111" s="166"/>
      <c r="U111" s="243"/>
      <c r="V111" s="645"/>
      <c r="W111" s="646"/>
    </row>
    <row r="112" spans="3:23" hidden="1">
      <c r="D112" s="301"/>
      <c r="E112" s="261"/>
      <c r="F112" s="261"/>
      <c r="G112" s="260"/>
      <c r="H112" s="261"/>
      <c r="I112" s="262"/>
      <c r="J112" s="263"/>
      <c r="K112" s="267"/>
      <c r="M112" s="165"/>
      <c r="N112" s="166"/>
      <c r="O112" s="166"/>
      <c r="P112" s="166"/>
      <c r="Q112" s="166"/>
      <c r="R112" s="167"/>
      <c r="S112" s="167"/>
      <c r="T112" s="166"/>
      <c r="U112" s="243"/>
      <c r="V112" s="645"/>
      <c r="W112" s="646"/>
    </row>
    <row r="113" spans="4:24" hidden="1">
      <c r="D113" s="301"/>
      <c r="E113" s="261"/>
      <c r="F113" s="261"/>
      <c r="G113" s="260"/>
      <c r="H113" s="261"/>
      <c r="I113" s="262"/>
      <c r="J113" s="263"/>
      <c r="K113" s="267"/>
      <c r="M113" s="165"/>
      <c r="N113" s="166"/>
      <c r="O113" s="166"/>
      <c r="P113" s="166"/>
      <c r="Q113" s="166"/>
      <c r="R113" s="167"/>
      <c r="S113" s="167"/>
      <c r="T113" s="166"/>
      <c r="U113" s="243"/>
      <c r="V113" s="645"/>
      <c r="W113" s="646"/>
    </row>
    <row r="114" spans="4:24" hidden="1">
      <c r="D114" s="301"/>
      <c r="E114" s="261"/>
      <c r="F114" s="261"/>
      <c r="G114" s="260" t="s">
        <v>264</v>
      </c>
      <c r="H114" s="264" t="s">
        <v>189</v>
      </c>
      <c r="I114" s="265"/>
      <c r="J114" s="266">
        <v>0.22</v>
      </c>
      <c r="K114" s="267" t="s">
        <v>270</v>
      </c>
      <c r="M114" s="165"/>
      <c r="N114" s="166"/>
      <c r="O114" s="166"/>
      <c r="P114" s="166"/>
      <c r="Q114" s="166"/>
      <c r="R114" s="167"/>
      <c r="S114" s="167"/>
      <c r="T114" s="166"/>
      <c r="U114" s="243"/>
      <c r="V114" s="647">
        <f>J114*V92</f>
        <v>28690574.081230771</v>
      </c>
      <c r="W114" s="646"/>
    </row>
    <row r="115" spans="4:24" hidden="1">
      <c r="D115" s="301"/>
      <c r="E115" s="261"/>
      <c r="F115" s="261"/>
      <c r="G115" s="260" t="s">
        <v>265</v>
      </c>
      <c r="H115" s="264" t="s">
        <v>189</v>
      </c>
      <c r="I115" s="265"/>
      <c r="J115" s="266">
        <v>0.03</v>
      </c>
      <c r="K115" s="267" t="s">
        <v>272</v>
      </c>
      <c r="M115" s="165"/>
      <c r="N115" s="166"/>
      <c r="O115" s="166"/>
      <c r="P115" s="166"/>
      <c r="Q115" s="166"/>
      <c r="R115" s="167"/>
      <c r="S115" s="167"/>
      <c r="T115" s="166"/>
      <c r="U115" s="243"/>
      <c r="V115" s="647">
        <f>J115*V92</f>
        <v>3912351.011076923</v>
      </c>
      <c r="W115" s="646"/>
    </row>
    <row r="116" spans="4:24" hidden="1">
      <c r="D116" s="301"/>
      <c r="E116" s="261"/>
      <c r="F116" s="261"/>
      <c r="G116" s="260" t="s">
        <v>266</v>
      </c>
      <c r="H116" s="264" t="s">
        <v>189</v>
      </c>
      <c r="I116" s="265"/>
      <c r="J116" s="266">
        <v>0.05</v>
      </c>
      <c r="K116" s="267" t="s">
        <v>273</v>
      </c>
      <c r="M116" s="165"/>
      <c r="N116" s="166"/>
      <c r="O116" s="166"/>
      <c r="P116" s="166"/>
      <c r="Q116" s="166"/>
      <c r="R116" s="167"/>
      <c r="S116" s="167"/>
      <c r="T116" s="166"/>
      <c r="U116" s="243"/>
      <c r="V116" s="647">
        <f>J116*V92</f>
        <v>6520585.0184615394</v>
      </c>
      <c r="W116" s="646"/>
    </row>
    <row r="117" spans="4:24" hidden="1">
      <c r="D117" s="301"/>
      <c r="E117" s="261"/>
      <c r="F117" s="261"/>
      <c r="G117" s="260" t="s">
        <v>918</v>
      </c>
      <c r="H117" s="264" t="s">
        <v>189</v>
      </c>
      <c r="I117" s="265"/>
      <c r="J117" s="266">
        <v>0.19</v>
      </c>
      <c r="K117" s="267" t="s">
        <v>1091</v>
      </c>
      <c r="M117" s="165"/>
      <c r="N117" s="182"/>
      <c r="O117" s="182"/>
      <c r="P117" s="182"/>
      <c r="Q117" s="182"/>
      <c r="R117" s="183"/>
      <c r="S117" s="183"/>
      <c r="T117" s="182"/>
      <c r="U117" s="243"/>
      <c r="V117" s="647">
        <f>J117*V116</f>
        <v>1238911.1535076925</v>
      </c>
      <c r="W117" s="646"/>
    </row>
    <row r="118" spans="4:24" hidden="1">
      <c r="D118" s="298"/>
      <c r="E118" s="650"/>
      <c r="F118" s="650"/>
      <c r="G118" s="305" t="s">
        <v>74</v>
      </c>
      <c r="H118" s="268"/>
      <c r="I118" s="269"/>
      <c r="J118" s="270"/>
      <c r="K118" s="304">
        <f>K92+V117</f>
        <v>170774121.6335077</v>
      </c>
      <c r="M118" s="165"/>
      <c r="N118" s="182"/>
      <c r="O118" s="182"/>
      <c r="P118" s="182"/>
      <c r="Q118" s="182"/>
      <c r="R118" s="183"/>
      <c r="S118" s="183"/>
      <c r="T118" s="182"/>
      <c r="U118" s="243"/>
      <c r="V118" s="646"/>
      <c r="W118" s="645">
        <v>170377252</v>
      </c>
    </row>
    <row r="119" spans="4:24" hidden="1">
      <c r="D119" s="93"/>
      <c r="E119" s="93"/>
      <c r="F119" s="93"/>
      <c r="G119" s="184"/>
      <c r="H119" s="93"/>
      <c r="I119" s="185"/>
      <c r="J119" s="186"/>
      <c r="K119" s="186"/>
      <c r="M119" s="165"/>
      <c r="N119" s="182"/>
      <c r="O119" s="182"/>
      <c r="P119" s="182"/>
      <c r="Q119" s="182"/>
      <c r="R119" s="183"/>
      <c r="S119" s="183"/>
      <c r="T119" s="182"/>
      <c r="U119" s="243"/>
      <c r="V119" s="646"/>
      <c r="W119" s="648"/>
    </row>
    <row r="120" spans="4:24" hidden="1">
      <c r="D120" s="176"/>
      <c r="E120" s="178"/>
      <c r="F120" s="178"/>
      <c r="G120" s="177"/>
      <c r="H120" s="178"/>
      <c r="I120" s="179"/>
      <c r="J120" s="180"/>
      <c r="K120" s="181"/>
      <c r="M120" s="165"/>
      <c r="N120" s="166"/>
      <c r="O120" s="166"/>
      <c r="P120" s="166"/>
      <c r="Q120" s="166"/>
      <c r="R120" s="167"/>
      <c r="S120" s="167"/>
      <c r="T120" s="166"/>
      <c r="U120" s="243"/>
    </row>
    <row r="121" spans="4:24" hidden="1">
      <c r="D121" s="245"/>
      <c r="E121" s="651"/>
      <c r="F121" s="651"/>
      <c r="G121" s="126" t="s">
        <v>184</v>
      </c>
      <c r="H121" s="126"/>
      <c r="I121" s="137"/>
      <c r="J121" s="126"/>
      <c r="K121" s="127">
        <f>SUM(K16:K114)</f>
        <v>654760721.51999998</v>
      </c>
      <c r="N121" s="122" t="e">
        <f>SUM(N16:N34)</f>
        <v>#REF!</v>
      </c>
      <c r="O121" s="122" t="e">
        <f>SUM(O16:O34)</f>
        <v>#REF!</v>
      </c>
      <c r="P121" s="122" t="e">
        <f>SUM(P16:P34)</f>
        <v>#REF!</v>
      </c>
      <c r="Q121" s="122" t="e">
        <f>SUM(Q16:Q34)</f>
        <v>#REF!</v>
      </c>
      <c r="R121" s="122" t="e">
        <f>SUM(R16:R34)</f>
        <v>#REF!</v>
      </c>
      <c r="S121" s="122" t="e">
        <f>R121*30%</f>
        <v>#REF!</v>
      </c>
      <c r="T121" s="122" t="e">
        <f>SUM(T16:T34)</f>
        <v>#DIV/0!</v>
      </c>
    </row>
    <row r="122" spans="4:24" hidden="1">
      <c r="D122" s="246"/>
      <c r="G122" s="74" t="s">
        <v>81</v>
      </c>
      <c r="H122" s="128">
        <v>0.1</v>
      </c>
      <c r="I122" s="138"/>
      <c r="J122" s="74"/>
      <c r="K122" s="129">
        <f>ROUND(K121*H122,0)</f>
        <v>65476072</v>
      </c>
      <c r="M122" s="61" t="s">
        <v>83</v>
      </c>
      <c r="N122" s="122" t="e">
        <f t="shared" ref="N122:S122" si="22">N121/1000</f>
        <v>#REF!</v>
      </c>
      <c r="O122" s="122" t="e">
        <f t="shared" si="22"/>
        <v>#REF!</v>
      </c>
      <c r="P122" s="122" t="e">
        <f t="shared" si="22"/>
        <v>#REF!</v>
      </c>
      <c r="Q122" s="122" t="e">
        <f t="shared" si="22"/>
        <v>#REF!</v>
      </c>
      <c r="R122" s="122" t="e">
        <f t="shared" si="22"/>
        <v>#REF!</v>
      </c>
      <c r="S122" s="122" t="e">
        <f t="shared" si="22"/>
        <v>#REF!</v>
      </c>
      <c r="T122" s="122"/>
    </row>
    <row r="123" spans="4:24" hidden="1">
      <c r="D123" s="247"/>
      <c r="E123" s="652"/>
      <c r="F123" s="652"/>
      <c r="G123" s="130" t="s">
        <v>82</v>
      </c>
      <c r="H123" s="130"/>
      <c r="I123" s="139"/>
      <c r="J123" s="130"/>
      <c r="K123" s="131">
        <f>K121</f>
        <v>654760721.51999998</v>
      </c>
    </row>
    <row r="124" spans="4:24" hidden="1"/>
    <row r="125" spans="4:24" hidden="1">
      <c r="I125" s="61"/>
    </row>
    <row r="126" spans="4:24" hidden="1">
      <c r="I126" s="61"/>
      <c r="K126" s="244" t="e">
        <f>K121-#REF!</f>
        <v>#REF!</v>
      </c>
    </row>
    <row r="127" spans="4:24" hidden="1">
      <c r="I127" s="61"/>
    </row>
    <row r="128" spans="4:24">
      <c r="X128" s="244"/>
    </row>
    <row r="129" spans="4:24">
      <c r="X129" s="244"/>
    </row>
    <row r="130" spans="4:24">
      <c r="K130" s="253"/>
    </row>
    <row r="131" spans="4:24">
      <c r="K131" s="253"/>
    </row>
    <row r="132" spans="4:24">
      <c r="D132" s="248"/>
      <c r="E132" s="248"/>
      <c r="F132" s="248"/>
      <c r="G132" s="361"/>
      <c r="H132" s="359"/>
      <c r="I132" s="360"/>
      <c r="K132" s="253"/>
    </row>
    <row r="133" spans="4:24">
      <c r="D133" s="248"/>
      <c r="E133" s="248"/>
      <c r="F133" s="248"/>
      <c r="G133" s="359"/>
      <c r="H133" s="359"/>
      <c r="I133" s="360"/>
      <c r="K133" s="253"/>
    </row>
    <row r="134" spans="4:24">
      <c r="D134" s="248"/>
      <c r="E134" s="248"/>
      <c r="F134" s="248"/>
      <c r="G134" s="359"/>
      <c r="H134" s="359"/>
      <c r="I134" s="360"/>
    </row>
    <row r="136" spans="4:24">
      <c r="K136" s="476"/>
    </row>
    <row r="137" spans="4:24">
      <c r="K137" s="477"/>
    </row>
  </sheetData>
  <mergeCells count="9">
    <mergeCell ref="D95:G95"/>
    <mergeCell ref="D96:G96"/>
    <mergeCell ref="D97:G97"/>
    <mergeCell ref="H95:J95"/>
    <mergeCell ref="E99:G99"/>
    <mergeCell ref="H96:I96"/>
    <mergeCell ref="H97:I97"/>
    <mergeCell ref="H98:I98"/>
    <mergeCell ref="H99:I99"/>
  </mergeCells>
  <printOptions horizontalCentered="1"/>
  <pageMargins left="0.70866141732283472" right="0.70866141732283472" top="1.1417322834645669" bottom="0.74803149606299213" header="0.31496062992125984" footer="0.31496062992125984"/>
  <pageSetup scale="79" fitToHeight="2" orientation="portrait" r:id="rId1"/>
  <headerFooter>
    <oddHeader>&amp;CPaginas&amp;Pde&amp;N</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78C3C-0751-43DA-B253-D1719BCAA630}">
  <dimension ref="A9:O16"/>
  <sheetViews>
    <sheetView workbookViewId="0">
      <selection activeCell="C16" sqref="C16"/>
    </sheetView>
  </sheetViews>
  <sheetFormatPr baseColWidth="10" defaultRowHeight="13.2"/>
  <cols>
    <col min="1" max="1" width="22.44140625" bestFit="1" customWidth="1"/>
    <col min="2" max="2" width="15.33203125" bestFit="1" customWidth="1"/>
    <col min="4" max="4" width="14.6640625" bestFit="1" customWidth="1"/>
    <col min="6" max="6" width="14.33203125" customWidth="1"/>
  </cols>
  <sheetData>
    <row r="9" spans="1:15" ht="20.399999999999999">
      <c r="A9" s="630" t="s">
        <v>1066</v>
      </c>
      <c r="B9" s="630" t="s">
        <v>1070</v>
      </c>
      <c r="C9" s="630" t="s">
        <v>50</v>
      </c>
      <c r="D9" s="630" t="s">
        <v>1072</v>
      </c>
      <c r="E9" s="630" t="s">
        <v>50</v>
      </c>
      <c r="F9" s="633" t="s">
        <v>1073</v>
      </c>
      <c r="G9" s="630" t="s">
        <v>50</v>
      </c>
      <c r="H9" s="633" t="s">
        <v>1074</v>
      </c>
      <c r="I9" s="630" t="s">
        <v>50</v>
      </c>
      <c r="J9" s="633" t="s">
        <v>1084</v>
      </c>
      <c r="K9" s="630" t="s">
        <v>50</v>
      </c>
      <c r="L9" s="633" t="s">
        <v>1085</v>
      </c>
      <c r="M9" s="630" t="s">
        <v>50</v>
      </c>
      <c r="N9" s="633" t="s">
        <v>1086</v>
      </c>
      <c r="O9" s="630" t="s">
        <v>50</v>
      </c>
    </row>
    <row r="10" spans="1:15">
      <c r="A10" s="631" t="s">
        <v>468</v>
      </c>
      <c r="B10" s="632">
        <f>+'Cant. Planea'!G105</f>
        <v>373</v>
      </c>
      <c r="C10" s="632" t="s">
        <v>86</v>
      </c>
      <c r="D10" s="632">
        <f>+'Cant. Planea'!G106</f>
        <v>186</v>
      </c>
      <c r="E10" s="632" t="s">
        <v>86</v>
      </c>
      <c r="F10" s="632">
        <f>+'Cant. Planea'!G109</f>
        <v>164</v>
      </c>
      <c r="G10" s="632" t="s">
        <v>55</v>
      </c>
      <c r="H10" s="632">
        <f>+'Cant. Planea'!G111</f>
        <v>259</v>
      </c>
      <c r="I10" s="632" t="s">
        <v>86</v>
      </c>
      <c r="J10" s="634">
        <f>+'Cant. Planea'!E123</f>
        <v>15.600000000000001</v>
      </c>
      <c r="K10" s="632" t="s">
        <v>86</v>
      </c>
      <c r="L10" s="634">
        <f>+'Cant. Planea'!E137</f>
        <v>44.2</v>
      </c>
      <c r="M10" s="632" t="s">
        <v>86</v>
      </c>
      <c r="N10" s="634"/>
      <c r="O10" s="632"/>
    </row>
    <row r="11" spans="1:15">
      <c r="A11" s="631" t="s">
        <v>1067</v>
      </c>
      <c r="B11" s="632">
        <f>+'Cant.Prospe'!G49</f>
        <v>111</v>
      </c>
      <c r="C11" s="632" t="s">
        <v>86</v>
      </c>
      <c r="D11" s="632">
        <f>+'Cant.Prospe'!G50</f>
        <v>55</v>
      </c>
      <c r="E11" s="632" t="s">
        <v>86</v>
      </c>
      <c r="F11" s="632">
        <f>+'Cant.Prospe'!G53</f>
        <v>49</v>
      </c>
      <c r="G11" s="632" t="s">
        <v>55</v>
      </c>
      <c r="H11" s="632">
        <f>+'Cant.Prospe'!G55</f>
        <v>63</v>
      </c>
      <c r="I11" s="632" t="s">
        <v>86</v>
      </c>
      <c r="J11" s="632"/>
      <c r="K11" s="632"/>
      <c r="L11" s="632"/>
      <c r="M11" s="632"/>
      <c r="N11" s="632"/>
      <c r="O11" s="632"/>
    </row>
    <row r="12" spans="1:15">
      <c r="A12" s="631" t="s">
        <v>1068</v>
      </c>
      <c r="B12" s="632">
        <f>+'Cant. TIC'!G43</f>
        <v>94</v>
      </c>
      <c r="C12" s="632" t="s">
        <v>86</v>
      </c>
      <c r="D12" s="632">
        <f>+'Cant. TIC'!G44</f>
        <v>47</v>
      </c>
      <c r="E12" s="632" t="s">
        <v>86</v>
      </c>
      <c r="F12" s="632">
        <f>+'Cant. TIC'!G47</f>
        <v>33</v>
      </c>
      <c r="G12" s="632" t="s">
        <v>55</v>
      </c>
      <c r="H12" s="632">
        <f>+'Cant. TIC'!G49</f>
        <v>40</v>
      </c>
      <c r="I12" s="632" t="s">
        <v>86</v>
      </c>
      <c r="J12" s="632"/>
      <c r="K12" s="632"/>
      <c r="L12" s="632"/>
      <c r="M12" s="632"/>
      <c r="N12" s="632"/>
      <c r="O12" s="632"/>
    </row>
    <row r="13" spans="1:15">
      <c r="A13" s="631" t="s">
        <v>1069</v>
      </c>
      <c r="B13" s="632">
        <f>+'Cant. Dama'!G55</f>
        <v>200</v>
      </c>
      <c r="C13" s="632" t="s">
        <v>86</v>
      </c>
      <c r="D13" s="632">
        <f>+'Cant. Dama'!G56</f>
        <v>120</v>
      </c>
      <c r="E13" s="632" t="s">
        <v>86</v>
      </c>
      <c r="F13" s="632">
        <f>+'Cant. Dama'!G59</f>
        <v>77</v>
      </c>
      <c r="G13" s="632" t="s">
        <v>55</v>
      </c>
      <c r="H13" s="632">
        <f>+'Cant. Dama'!G61</f>
        <v>97</v>
      </c>
      <c r="I13" s="632" t="s">
        <v>86</v>
      </c>
      <c r="J13" s="632"/>
      <c r="K13" s="632"/>
      <c r="L13" s="632"/>
      <c r="M13" s="632"/>
      <c r="N13" s="632"/>
      <c r="O13" s="632"/>
    </row>
    <row r="14" spans="1:15">
      <c r="A14" s="631" t="s">
        <v>1063</v>
      </c>
      <c r="B14" s="632">
        <f>+'Cant.Lacta'!G49</f>
        <v>19</v>
      </c>
      <c r="C14" s="632" t="s">
        <v>86</v>
      </c>
      <c r="D14" s="632">
        <f>+'Cant.Lacta'!G50</f>
        <v>10</v>
      </c>
      <c r="E14" s="632" t="s">
        <v>86</v>
      </c>
      <c r="F14" s="632">
        <f>+'Cant.Lacta'!G53</f>
        <v>6</v>
      </c>
      <c r="G14" s="632" t="s">
        <v>55</v>
      </c>
      <c r="H14" s="632">
        <f>+'Cant.Lacta'!G55</f>
        <v>6</v>
      </c>
      <c r="I14" s="632" t="s">
        <v>86</v>
      </c>
      <c r="J14" s="632"/>
      <c r="K14" s="632"/>
      <c r="L14" s="632"/>
      <c r="M14" s="632"/>
      <c r="N14" s="634">
        <f>+'Cant.Lacta'!E37</f>
        <v>17</v>
      </c>
      <c r="O14" s="632" t="s">
        <v>86</v>
      </c>
    </row>
    <row r="15" spans="1:15">
      <c r="A15" s="631" t="s">
        <v>953</v>
      </c>
      <c r="B15" s="632">
        <f>+'Cant. Vivienda'!G36</f>
        <v>70</v>
      </c>
      <c r="C15" s="632" t="s">
        <v>86</v>
      </c>
      <c r="D15" s="632">
        <f>+'Cant. Vivienda'!G37</f>
        <v>35</v>
      </c>
      <c r="E15" s="632" t="s">
        <v>86</v>
      </c>
      <c r="F15" s="632">
        <f>+'Cant. Vivienda'!G40</f>
        <v>33</v>
      </c>
      <c r="G15" s="632" t="s">
        <v>55</v>
      </c>
      <c r="H15" s="632">
        <f>+'Cant. Vivienda'!G42</f>
        <v>53</v>
      </c>
      <c r="I15" s="632" t="s">
        <v>86</v>
      </c>
      <c r="J15" s="632"/>
      <c r="K15" s="632"/>
      <c r="L15" s="632"/>
      <c r="M15" s="632"/>
      <c r="N15" s="634"/>
      <c r="O15" s="632"/>
    </row>
    <row r="16" spans="1:15">
      <c r="A16" t="s">
        <v>1071</v>
      </c>
      <c r="B16">
        <f>SUM(B10:B15)</f>
        <v>867</v>
      </c>
      <c r="C16" t="str">
        <f>+C14</f>
        <v>M2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F8655-C0E2-402E-AC7D-9BA68920C281}">
  <dimension ref="B2:J72"/>
  <sheetViews>
    <sheetView topLeftCell="A51" zoomScaleNormal="100" zoomScaleSheetLayoutView="100" workbookViewId="0">
      <selection activeCell="E67" sqref="E67"/>
    </sheetView>
  </sheetViews>
  <sheetFormatPr baseColWidth="10" defaultColWidth="11.44140625" defaultRowHeight="14.4"/>
  <cols>
    <col min="1" max="1" width="4" style="284" customWidth="1"/>
    <col min="2" max="2" width="19.5546875" style="284" bestFit="1" customWidth="1"/>
    <col min="3" max="3" width="17.88671875" style="284" bestFit="1" customWidth="1"/>
    <col min="4" max="4" width="11.44140625" style="284"/>
    <col min="5" max="5" width="16.88671875" style="284" customWidth="1"/>
    <col min="6" max="6" width="17.88671875" style="284" bestFit="1" customWidth="1"/>
    <col min="7" max="8" width="13.33203125" style="284" customWidth="1"/>
    <col min="9" max="16384" width="11.44140625" style="284"/>
  </cols>
  <sheetData>
    <row r="2" spans="2:8" ht="18">
      <c r="B2" s="283" t="s">
        <v>453</v>
      </c>
    </row>
    <row r="4" spans="2:8">
      <c r="B4" s="285" t="s">
        <v>454</v>
      </c>
      <c r="C4" s="1123" t="s">
        <v>455</v>
      </c>
      <c r="D4" s="1123"/>
      <c r="E4" s="1123"/>
      <c r="F4" s="1123"/>
      <c r="G4" s="1123"/>
      <c r="H4" s="1123"/>
    </row>
    <row r="5" spans="2:8">
      <c r="B5" s="286"/>
      <c r="C5" s="287" t="s">
        <v>456</v>
      </c>
      <c r="D5" s="287" t="s">
        <v>457</v>
      </c>
      <c r="E5" s="287" t="s">
        <v>458</v>
      </c>
      <c r="F5" s="287" t="s">
        <v>477</v>
      </c>
      <c r="G5" s="287" t="s">
        <v>459</v>
      </c>
      <c r="H5" s="287" t="s">
        <v>459</v>
      </c>
    </row>
    <row r="6" spans="2:8">
      <c r="B6" s="286" t="s">
        <v>460</v>
      </c>
      <c r="C6" s="287">
        <v>5.13</v>
      </c>
      <c r="D6" s="287">
        <v>0.8</v>
      </c>
      <c r="E6" s="287">
        <v>4.3091999999999997</v>
      </c>
      <c r="F6" s="287">
        <v>5.13</v>
      </c>
      <c r="G6" s="1122">
        <v>33.288150000000002</v>
      </c>
      <c r="H6" s="1122">
        <v>33.288150000000002</v>
      </c>
    </row>
    <row r="7" spans="2:8">
      <c r="B7" s="286" t="s">
        <v>461</v>
      </c>
      <c r="C7" s="287">
        <v>6.18</v>
      </c>
      <c r="D7" s="287">
        <v>0.8</v>
      </c>
      <c r="E7" s="287">
        <v>5.1912000000000003</v>
      </c>
      <c r="F7" s="287">
        <v>6.18</v>
      </c>
      <c r="G7" s="1122"/>
      <c r="H7" s="1122"/>
    </row>
    <row r="8" spans="2:8">
      <c r="B8" s="286" t="s">
        <v>462</v>
      </c>
      <c r="C8" s="287">
        <v>6.18</v>
      </c>
      <c r="D8" s="287">
        <v>3.5</v>
      </c>
      <c r="E8" s="287">
        <v>22.711499999999997</v>
      </c>
      <c r="F8" s="287">
        <v>6.18</v>
      </c>
      <c r="G8" s="1122"/>
      <c r="H8" s="1122"/>
    </row>
    <row r="9" spans="2:8">
      <c r="B9" s="286" t="s">
        <v>463</v>
      </c>
      <c r="C9" s="287">
        <v>5.13</v>
      </c>
      <c r="D9" s="287">
        <v>3.5</v>
      </c>
      <c r="E9" s="287">
        <v>18.852749999999997</v>
      </c>
      <c r="F9" s="287">
        <v>5.13</v>
      </c>
      <c r="G9" s="1122"/>
      <c r="H9" s="1122"/>
    </row>
    <row r="10" spans="2:8">
      <c r="B10" s="1124" t="s">
        <v>183</v>
      </c>
      <c r="C10" s="1124"/>
      <c r="D10" s="1124"/>
      <c r="E10" s="288">
        <f>SUM(E6:E9)</f>
        <v>51.06465</v>
      </c>
      <c r="F10" s="288">
        <f>SUM(F6:F9)</f>
        <v>22.619999999999997</v>
      </c>
      <c r="G10" s="289"/>
      <c r="H10" s="289"/>
    </row>
    <row r="11" spans="2:8">
      <c r="B11" s="285" t="s">
        <v>454</v>
      </c>
      <c r="C11" s="1123" t="s">
        <v>464</v>
      </c>
      <c r="D11" s="1123"/>
      <c r="E11" s="1123"/>
      <c r="F11" s="1123"/>
      <c r="G11" s="1123"/>
      <c r="H11" s="1123"/>
    </row>
    <row r="12" spans="2:8">
      <c r="B12" s="286" t="s">
        <v>462</v>
      </c>
      <c r="C12" s="287">
        <v>5.85</v>
      </c>
      <c r="D12" s="287">
        <v>3.5</v>
      </c>
      <c r="E12" s="287">
        <v>21.498749999999998</v>
      </c>
      <c r="F12" s="287">
        <v>5.85</v>
      </c>
      <c r="G12" s="1122">
        <v>35.188650000000003</v>
      </c>
      <c r="H12" s="1122">
        <v>35.188650000000003</v>
      </c>
    </row>
    <row r="13" spans="2:8">
      <c r="B13" s="286" t="s">
        <v>463</v>
      </c>
      <c r="C13" s="287">
        <v>5.74</v>
      </c>
      <c r="D13" s="287">
        <v>3.5</v>
      </c>
      <c r="E13" s="287">
        <v>21.0945</v>
      </c>
      <c r="F13" s="287">
        <v>5.74</v>
      </c>
      <c r="G13" s="1122"/>
      <c r="H13" s="1122"/>
    </row>
    <row r="14" spans="2:8">
      <c r="B14" s="286" t="s">
        <v>465</v>
      </c>
      <c r="C14" s="287">
        <v>5.85</v>
      </c>
      <c r="D14" s="287">
        <v>3.5</v>
      </c>
      <c r="E14" s="287">
        <v>21.498749999999998</v>
      </c>
      <c r="F14" s="287">
        <v>5.85</v>
      </c>
      <c r="G14" s="1122"/>
      <c r="H14" s="1122"/>
    </row>
    <row r="15" spans="2:8">
      <c r="B15" s="286" t="s">
        <v>460</v>
      </c>
      <c r="C15" s="287">
        <v>5.7</v>
      </c>
      <c r="D15" s="287">
        <v>0.8</v>
      </c>
      <c r="E15" s="287">
        <v>4.7880000000000003</v>
      </c>
      <c r="F15" s="287">
        <v>5.7</v>
      </c>
      <c r="G15" s="1122"/>
      <c r="H15" s="1122"/>
    </row>
    <row r="16" spans="2:8">
      <c r="B16" s="1124" t="s">
        <v>183</v>
      </c>
      <c r="C16" s="1124"/>
      <c r="D16" s="1124"/>
      <c r="E16" s="288">
        <f>SUM(E12:E15)</f>
        <v>68.88</v>
      </c>
      <c r="F16" s="288">
        <f>SUM(F12:F15)</f>
        <v>23.139999999999997</v>
      </c>
      <c r="G16" s="289"/>
      <c r="H16" s="289"/>
    </row>
    <row r="17" spans="2:10">
      <c r="B17" s="285" t="s">
        <v>454</v>
      </c>
      <c r="C17" s="1123" t="s">
        <v>466</v>
      </c>
      <c r="D17" s="1123"/>
      <c r="E17" s="1123"/>
      <c r="F17" s="1123"/>
      <c r="G17" s="1123"/>
      <c r="H17" s="1123"/>
    </row>
    <row r="18" spans="2:10">
      <c r="B18" s="286" t="s">
        <v>462</v>
      </c>
      <c r="C18" s="287">
        <v>7.29</v>
      </c>
      <c r="D18" s="287">
        <v>3.5</v>
      </c>
      <c r="E18" s="287">
        <v>26.790749999999999</v>
      </c>
      <c r="F18" s="287">
        <v>7.29</v>
      </c>
      <c r="G18" s="1122">
        <v>40.670699999999997</v>
      </c>
      <c r="H18" s="1122">
        <v>40.670699999999997</v>
      </c>
      <c r="J18" s="287"/>
    </row>
    <row r="19" spans="2:10">
      <c r="B19" s="286" t="s">
        <v>463</v>
      </c>
      <c r="C19" s="287">
        <v>5.6</v>
      </c>
      <c r="D19" s="287">
        <v>3.5</v>
      </c>
      <c r="E19" s="287">
        <v>20.58</v>
      </c>
      <c r="F19" s="287">
        <v>5.6</v>
      </c>
      <c r="G19" s="1122"/>
      <c r="H19" s="1122"/>
    </row>
    <row r="20" spans="2:10">
      <c r="B20" s="286" t="s">
        <v>460</v>
      </c>
      <c r="C20" s="287">
        <v>5.0599999999999996</v>
      </c>
      <c r="D20" s="287">
        <v>0.9</v>
      </c>
      <c r="E20" s="287">
        <v>4.781699999999999</v>
      </c>
      <c r="F20" s="287">
        <v>5.0599999999999996</v>
      </c>
      <c r="G20" s="1122"/>
      <c r="H20" s="1122"/>
    </row>
    <row r="21" spans="2:10">
      <c r="B21" s="1124" t="s">
        <v>183</v>
      </c>
      <c r="C21" s="1124"/>
      <c r="D21" s="1124"/>
      <c r="E21" s="288">
        <f>SUM(E18:E20)</f>
        <v>52.152450000000002</v>
      </c>
      <c r="F21" s="288">
        <f>SUM(F18:F20)</f>
        <v>17.95</v>
      </c>
      <c r="G21" s="289"/>
      <c r="H21" s="289"/>
    </row>
    <row r="22" spans="2:10">
      <c r="B22" s="285" t="s">
        <v>454</v>
      </c>
      <c r="C22" s="1123" t="s">
        <v>467</v>
      </c>
      <c r="D22" s="1123"/>
      <c r="E22" s="1123"/>
      <c r="F22" s="1123"/>
      <c r="G22" s="1123"/>
      <c r="H22" s="1123"/>
    </row>
    <row r="23" spans="2:10">
      <c r="B23" s="286" t="s">
        <v>460</v>
      </c>
      <c r="C23" s="287">
        <v>5.37</v>
      </c>
      <c r="D23" s="287">
        <v>0.9</v>
      </c>
      <c r="E23" s="287">
        <v>5.0746500000000001</v>
      </c>
      <c r="F23" s="287">
        <v>5.37</v>
      </c>
      <c r="G23" s="1122">
        <v>29.602650000000001</v>
      </c>
      <c r="H23" s="1122">
        <v>29.602650000000001</v>
      </c>
    </row>
    <row r="24" spans="2:10">
      <c r="B24" s="286" t="s">
        <v>462</v>
      </c>
      <c r="C24" s="287">
        <v>5.25</v>
      </c>
      <c r="D24" s="287">
        <v>3.5</v>
      </c>
      <c r="E24" s="287">
        <v>19.293749999999999</v>
      </c>
      <c r="F24" s="287">
        <v>5.25</v>
      </c>
      <c r="G24" s="1122"/>
      <c r="H24" s="1122"/>
    </row>
    <row r="25" spans="2:10">
      <c r="B25" s="286" t="s">
        <v>463</v>
      </c>
      <c r="C25" s="287">
        <v>5.25</v>
      </c>
      <c r="D25" s="287">
        <v>3.5</v>
      </c>
      <c r="E25" s="287">
        <v>19.293749999999999</v>
      </c>
      <c r="F25" s="287">
        <v>5.25</v>
      </c>
      <c r="G25" s="1122"/>
      <c r="H25" s="1122"/>
    </row>
    <row r="26" spans="2:10">
      <c r="B26" s="1124" t="s">
        <v>183</v>
      </c>
      <c r="C26" s="1124"/>
      <c r="D26" s="1124"/>
      <c r="E26" s="288">
        <f>SUM(E23:E25)</f>
        <v>43.662149999999997</v>
      </c>
      <c r="F26" s="292"/>
      <c r="G26" s="289"/>
      <c r="H26" s="289"/>
    </row>
    <row r="27" spans="2:10">
      <c r="B27" s="285" t="s">
        <v>454</v>
      </c>
      <c r="C27" s="1123" t="s">
        <v>468</v>
      </c>
      <c r="D27" s="1123"/>
      <c r="E27" s="1123"/>
      <c r="F27" s="1123"/>
      <c r="G27" s="1123"/>
      <c r="H27" s="1123"/>
    </row>
    <row r="28" spans="2:10">
      <c r="B28" s="286" t="s">
        <v>460</v>
      </c>
      <c r="C28" s="287">
        <v>12.3</v>
      </c>
      <c r="D28" s="287">
        <v>0.9</v>
      </c>
      <c r="E28" s="287">
        <v>11.6235</v>
      </c>
      <c r="F28" s="287">
        <v>12.3</v>
      </c>
      <c r="G28" s="1122">
        <v>93.308250000000001</v>
      </c>
      <c r="H28" s="1122">
        <v>93.308250000000001</v>
      </c>
    </row>
    <row r="29" spans="2:10">
      <c r="B29" s="286" t="s">
        <v>462</v>
      </c>
      <c r="C29" s="287">
        <v>5.4</v>
      </c>
      <c r="D29" s="287">
        <v>3.5</v>
      </c>
      <c r="E29" s="287">
        <v>19.845000000000002</v>
      </c>
      <c r="F29" s="287">
        <v>5.4</v>
      </c>
      <c r="G29" s="1122"/>
      <c r="H29" s="1122"/>
    </row>
    <row r="30" spans="2:10">
      <c r="B30" s="286" t="s">
        <v>463</v>
      </c>
      <c r="C30" s="287">
        <v>7.29</v>
      </c>
      <c r="D30" s="287">
        <v>3.5</v>
      </c>
      <c r="E30" s="287">
        <v>26.790749999999999</v>
      </c>
      <c r="F30" s="287">
        <v>7.29</v>
      </c>
      <c r="G30" s="1122"/>
      <c r="H30" s="1122"/>
    </row>
    <row r="31" spans="2:10">
      <c r="B31" s="1124" t="s">
        <v>183</v>
      </c>
      <c r="C31" s="1124"/>
      <c r="D31" s="1124"/>
      <c r="E31" s="288">
        <f>SUM(E28:E30)</f>
        <v>58.259250000000002</v>
      </c>
      <c r="F31" s="288">
        <f>SUM(F28:F30)</f>
        <v>24.990000000000002</v>
      </c>
      <c r="G31" s="289"/>
      <c r="H31" s="289"/>
    </row>
    <row r="32" spans="2:10">
      <c r="B32" s="285" t="s">
        <v>454</v>
      </c>
      <c r="C32" s="1123" t="s">
        <v>438</v>
      </c>
      <c r="D32" s="1123"/>
      <c r="E32" s="1123"/>
      <c r="F32" s="1123"/>
      <c r="G32" s="1123"/>
      <c r="H32" s="1123"/>
    </row>
    <row r="33" spans="2:8">
      <c r="B33" s="286" t="s">
        <v>460</v>
      </c>
      <c r="C33" s="287">
        <v>5.14</v>
      </c>
      <c r="D33" s="287">
        <v>0.9</v>
      </c>
      <c r="E33" s="287">
        <v>4.8572999999999995</v>
      </c>
      <c r="F33" s="287">
        <v>5.14</v>
      </c>
      <c r="G33" s="1122">
        <v>20.489699999999999</v>
      </c>
      <c r="H33" s="1122">
        <v>20.489699999999999</v>
      </c>
    </row>
    <row r="34" spans="2:8">
      <c r="B34" s="286" t="s">
        <v>462</v>
      </c>
      <c r="C34" s="287">
        <f>+C33</f>
        <v>5.14</v>
      </c>
      <c r="D34" s="287">
        <v>3</v>
      </c>
      <c r="E34" s="287">
        <f>+C34*D34</f>
        <v>15.419999999999998</v>
      </c>
      <c r="F34" s="287">
        <v>3.76</v>
      </c>
      <c r="G34" s="1122"/>
      <c r="H34" s="1122"/>
    </row>
    <row r="35" spans="2:8">
      <c r="B35" s="365" t="s">
        <v>463</v>
      </c>
      <c r="C35" s="287">
        <v>3.76</v>
      </c>
      <c r="D35" s="287">
        <v>3</v>
      </c>
      <c r="E35" s="287">
        <f>+C35*D35</f>
        <v>11.28</v>
      </c>
      <c r="F35" s="287">
        <v>3.76</v>
      </c>
      <c r="G35" s="1122"/>
      <c r="H35" s="1122"/>
    </row>
    <row r="36" spans="2:8">
      <c r="B36" s="1124" t="s">
        <v>183</v>
      </c>
      <c r="C36" s="1124"/>
      <c r="D36" s="1124"/>
      <c r="E36" s="288">
        <f>SUM(E33:E35)</f>
        <v>31.557299999999998</v>
      </c>
      <c r="F36" s="288">
        <f>SUM(F33:F35)</f>
        <v>12.659999999999998</v>
      </c>
      <c r="G36" s="290"/>
      <c r="H36" s="290"/>
    </row>
    <row r="37" spans="2:8">
      <c r="B37" s="285" t="s">
        <v>454</v>
      </c>
      <c r="C37" s="1123" t="s">
        <v>469</v>
      </c>
      <c r="D37" s="1123"/>
      <c r="E37" s="1123"/>
      <c r="F37" s="1123"/>
      <c r="G37" s="1123"/>
      <c r="H37" s="1123"/>
    </row>
    <row r="38" spans="2:8">
      <c r="B38" s="286" t="s">
        <v>460</v>
      </c>
      <c r="C38" s="287">
        <v>4.048</v>
      </c>
      <c r="D38" s="287">
        <v>0.9</v>
      </c>
      <c r="E38" s="287">
        <v>3.8253600000000003</v>
      </c>
      <c r="F38" s="287">
        <v>4.048</v>
      </c>
      <c r="G38" s="1122">
        <v>43.166550000000001</v>
      </c>
      <c r="H38" s="1122">
        <v>43.166550000000001</v>
      </c>
    </row>
    <row r="39" spans="2:8">
      <c r="B39" s="286" t="s">
        <v>462</v>
      </c>
      <c r="C39" s="287">
        <v>2.11</v>
      </c>
      <c r="D39" s="287">
        <v>3.5</v>
      </c>
      <c r="E39" s="287">
        <v>7.7542499999999999</v>
      </c>
      <c r="F39" s="287">
        <v>2.11</v>
      </c>
      <c r="G39" s="1122"/>
      <c r="H39" s="1122"/>
    </row>
    <row r="40" spans="2:8">
      <c r="B40" s="286" t="s">
        <v>463</v>
      </c>
      <c r="C40" s="287">
        <v>6.12</v>
      </c>
      <c r="D40" s="287">
        <v>3.5</v>
      </c>
      <c r="E40" s="287">
        <v>22.491000000000003</v>
      </c>
      <c r="F40" s="287">
        <v>6.12</v>
      </c>
      <c r="G40" s="1122"/>
      <c r="H40" s="1122"/>
    </row>
    <row r="41" spans="2:8">
      <c r="B41" s="286" t="s">
        <v>465</v>
      </c>
      <c r="C41" s="287">
        <v>3.37</v>
      </c>
      <c r="D41" s="287">
        <v>3.5</v>
      </c>
      <c r="E41" s="287">
        <v>12.38475</v>
      </c>
      <c r="F41" s="287">
        <v>3.37</v>
      </c>
      <c r="G41" s="1122"/>
      <c r="H41" s="1122"/>
    </row>
    <row r="42" spans="2:8">
      <c r="B42" s="286" t="s">
        <v>470</v>
      </c>
      <c r="C42" s="287">
        <v>4.75</v>
      </c>
      <c r="D42" s="287">
        <v>3.5</v>
      </c>
      <c r="E42" s="287">
        <v>17.456250000000001</v>
      </c>
      <c r="F42" s="287">
        <v>4.75</v>
      </c>
      <c r="G42" s="1122"/>
      <c r="H42" s="1122"/>
    </row>
    <row r="43" spans="2:8">
      <c r="B43" s="286" t="s">
        <v>471</v>
      </c>
      <c r="C43" s="287">
        <v>7.39</v>
      </c>
      <c r="D43" s="287">
        <v>3.5</v>
      </c>
      <c r="E43" s="287">
        <v>27.158249999999999</v>
      </c>
      <c r="F43" s="287">
        <v>7.39</v>
      </c>
      <c r="G43" s="1122"/>
      <c r="H43" s="1122"/>
    </row>
    <row r="44" spans="2:8">
      <c r="B44" s="286" t="s">
        <v>472</v>
      </c>
      <c r="C44" s="287">
        <v>4.43</v>
      </c>
      <c r="D44" s="287">
        <v>3.5</v>
      </c>
      <c r="E44" s="287">
        <v>16.280249999999999</v>
      </c>
      <c r="F44" s="287">
        <v>4.43</v>
      </c>
      <c r="G44" s="1122"/>
      <c r="H44" s="1122"/>
    </row>
    <row r="45" spans="2:8">
      <c r="B45" s="286" t="s">
        <v>473</v>
      </c>
      <c r="C45" s="287">
        <v>0.9</v>
      </c>
      <c r="D45" s="287">
        <v>3.5</v>
      </c>
      <c r="E45" s="287">
        <v>3.3075000000000001</v>
      </c>
      <c r="F45" s="287">
        <v>0.9</v>
      </c>
      <c r="G45" s="1122"/>
      <c r="H45" s="1122"/>
    </row>
    <row r="46" spans="2:8">
      <c r="B46" s="286" t="s">
        <v>474</v>
      </c>
      <c r="C46" s="287">
        <v>0.84</v>
      </c>
      <c r="D46" s="287">
        <v>3.5</v>
      </c>
      <c r="E46" s="287">
        <v>3.0869999999999997</v>
      </c>
      <c r="F46" s="287">
        <v>0.84</v>
      </c>
      <c r="G46" s="1122"/>
      <c r="H46" s="1122"/>
    </row>
    <row r="47" spans="2:8">
      <c r="B47" s="286" t="s">
        <v>475</v>
      </c>
      <c r="C47" s="287">
        <v>2.72</v>
      </c>
      <c r="D47" s="287">
        <v>3.5</v>
      </c>
      <c r="E47" s="287">
        <v>9.9960000000000022</v>
      </c>
      <c r="F47" s="287">
        <v>2.72</v>
      </c>
      <c r="G47" s="1122"/>
      <c r="H47" s="1122"/>
    </row>
    <row r="48" spans="2:8">
      <c r="B48" s="1124" t="s">
        <v>183</v>
      </c>
      <c r="C48" s="1124"/>
      <c r="D48" s="1124"/>
      <c r="E48" s="288">
        <f>SUM(E38:E47)</f>
        <v>123.74061</v>
      </c>
      <c r="F48" s="288">
        <f>SUM(F38:F47)</f>
        <v>36.678000000000004</v>
      </c>
    </row>
    <row r="50" spans="2:8">
      <c r="B50" s="1123" t="s">
        <v>80</v>
      </c>
      <c r="C50" s="1123"/>
      <c r="D50" s="1123"/>
      <c r="E50" s="288">
        <f>(E10+E16+E21+E26+E31+E36+E48)*1.05</f>
        <v>450.78223050000003</v>
      </c>
      <c r="F50" s="288">
        <f>(F10+F16+F21+F26+F31+F36+F48)*1.05</f>
        <v>144.93989999999999</v>
      </c>
      <c r="G50" s="291">
        <f>(G6+G12+G18+G23+G28+G33+G38)*1.05</f>
        <v>310.5003825</v>
      </c>
      <c r="H50" s="291">
        <f>(H6+H12+H18+H23+H28+H33+H38)*1.05</f>
        <v>310.5003825</v>
      </c>
    </row>
    <row r="52" spans="2:8">
      <c r="B52" s="285" t="s">
        <v>478</v>
      </c>
      <c r="C52" s="286" t="s">
        <v>479</v>
      </c>
      <c r="D52" s="287">
        <v>52</v>
      </c>
    </row>
    <row r="53" spans="2:8">
      <c r="B53" s="286"/>
      <c r="C53" s="286" t="s">
        <v>480</v>
      </c>
      <c r="D53" s="287">
        <v>32</v>
      </c>
    </row>
    <row r="54" spans="2:8">
      <c r="D54" s="362">
        <f>SUM(D52:D53)</f>
        <v>84</v>
      </c>
    </row>
    <row r="56" spans="2:8">
      <c r="B56" s="285" t="s">
        <v>481</v>
      </c>
      <c r="C56" s="286" t="s">
        <v>478</v>
      </c>
      <c r="D56" s="362">
        <f>+ROUND((D54/3),0)+1</f>
        <v>29</v>
      </c>
    </row>
    <row r="58" spans="2:8">
      <c r="B58" s="285" t="s">
        <v>482</v>
      </c>
      <c r="C58" s="287">
        <v>9</v>
      </c>
      <c r="D58" s="287">
        <f>+C58</f>
        <v>9</v>
      </c>
    </row>
    <row r="59" spans="2:8">
      <c r="B59" s="286"/>
      <c r="C59" s="287">
        <f>+C58</f>
        <v>9</v>
      </c>
      <c r="D59" s="287">
        <f t="shared" ref="D59:D61" si="0">+C59</f>
        <v>9</v>
      </c>
    </row>
    <row r="60" spans="2:8">
      <c r="B60" s="286"/>
      <c r="C60" s="287">
        <f>+C59</f>
        <v>9</v>
      </c>
      <c r="D60" s="287">
        <f t="shared" si="0"/>
        <v>9</v>
      </c>
    </row>
    <row r="61" spans="2:8">
      <c r="B61" s="286"/>
      <c r="C61" s="287">
        <f>+C60</f>
        <v>9</v>
      </c>
      <c r="D61" s="287">
        <f t="shared" si="0"/>
        <v>9</v>
      </c>
    </row>
    <row r="62" spans="2:8">
      <c r="B62" s="286"/>
      <c r="C62" s="287">
        <v>53.5</v>
      </c>
      <c r="D62" s="287">
        <f>+C62</f>
        <v>53.5</v>
      </c>
    </row>
    <row r="63" spans="2:8">
      <c r="B63" s="286"/>
      <c r="C63" s="286"/>
      <c r="D63" s="366">
        <f>SUM(D58:D62)</f>
        <v>89.5</v>
      </c>
    </row>
    <row r="65" spans="2:5">
      <c r="B65" s="285" t="s">
        <v>491</v>
      </c>
      <c r="C65" s="286" t="s">
        <v>479</v>
      </c>
      <c r="D65" s="287">
        <f>52*2</f>
        <v>104</v>
      </c>
      <c r="E65" s="287">
        <f>+D65*0.4</f>
        <v>41.6</v>
      </c>
    </row>
    <row r="66" spans="2:5">
      <c r="B66" s="286"/>
      <c r="C66" s="286" t="s">
        <v>480</v>
      </c>
      <c r="D66" s="287">
        <f>+D53*2</f>
        <v>64</v>
      </c>
      <c r="E66" s="287">
        <f>+D66*0.4</f>
        <v>25.6</v>
      </c>
    </row>
    <row r="67" spans="2:5">
      <c r="B67" s="286"/>
      <c r="C67" s="286"/>
      <c r="D67" s="362">
        <f>SUM(D65:D66)</f>
        <v>168</v>
      </c>
      <c r="E67" s="362">
        <f>SUM(E65:E66)</f>
        <v>67.2</v>
      </c>
    </row>
    <row r="69" spans="2:5">
      <c r="B69" s="285" t="s">
        <v>547</v>
      </c>
      <c r="C69" s="367">
        <v>1.96</v>
      </c>
      <c r="D69" s="287">
        <v>2.1800000000000002</v>
      </c>
      <c r="E69" s="287">
        <f>+C69*D69</f>
        <v>4.2728000000000002</v>
      </c>
    </row>
    <row r="70" spans="2:5">
      <c r="B70" s="285"/>
      <c r="C70" s="367">
        <v>2.1800000000000002</v>
      </c>
      <c r="D70" s="287">
        <v>1</v>
      </c>
      <c r="E70" s="287">
        <f>+C70*D70</f>
        <v>2.1800000000000002</v>
      </c>
    </row>
    <row r="71" spans="2:5">
      <c r="B71" s="286"/>
      <c r="C71" s="367">
        <v>2.1800000000000002</v>
      </c>
      <c r="D71" s="287">
        <v>1.1000000000000001</v>
      </c>
      <c r="E71" s="287">
        <f>+C71*D71</f>
        <v>2.3980000000000006</v>
      </c>
    </row>
    <row r="72" spans="2:5">
      <c r="B72" s="286"/>
      <c r="C72" s="286"/>
      <c r="D72" s="362">
        <f>SUM(D69:D71)</f>
        <v>4.28</v>
      </c>
      <c r="E72" s="362">
        <f>SUM(E69:E71)</f>
        <v>8.8507999999999996</v>
      </c>
    </row>
  </sheetData>
  <mergeCells count="29">
    <mergeCell ref="B16:D16"/>
    <mergeCell ref="C4:H4"/>
    <mergeCell ref="H6:H9"/>
    <mergeCell ref="B10:D10"/>
    <mergeCell ref="C11:H11"/>
    <mergeCell ref="H12:H15"/>
    <mergeCell ref="G6:G9"/>
    <mergeCell ref="G12:G15"/>
    <mergeCell ref="B36:D36"/>
    <mergeCell ref="C17:H17"/>
    <mergeCell ref="H18:H20"/>
    <mergeCell ref="B21:D21"/>
    <mergeCell ref="C22:H22"/>
    <mergeCell ref="H23:H25"/>
    <mergeCell ref="B26:D26"/>
    <mergeCell ref="G33:G35"/>
    <mergeCell ref="C27:H27"/>
    <mergeCell ref="H28:H30"/>
    <mergeCell ref="B31:D31"/>
    <mergeCell ref="C32:H32"/>
    <mergeCell ref="H33:H35"/>
    <mergeCell ref="G18:G20"/>
    <mergeCell ref="G23:G25"/>
    <mergeCell ref="G28:G30"/>
    <mergeCell ref="G38:G47"/>
    <mergeCell ref="C37:H37"/>
    <mergeCell ref="H38:H47"/>
    <mergeCell ref="B48:D48"/>
    <mergeCell ref="B50:D50"/>
  </mergeCells>
  <pageMargins left="0.7" right="0.7" top="0.75" bottom="0.75" header="0.3" footer="0.3"/>
  <pageSetup paperSize="9" scale="7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AF51D-DBD3-4E4A-80D8-63ED3D133F12}">
  <dimension ref="A1:E54"/>
  <sheetViews>
    <sheetView topLeftCell="A43" zoomScaleNormal="100" zoomScaleSheetLayoutView="100" workbookViewId="0">
      <selection activeCell="H8" sqref="H8"/>
    </sheetView>
  </sheetViews>
  <sheetFormatPr baseColWidth="10" defaultColWidth="11.44140625" defaultRowHeight="14.4"/>
  <cols>
    <col min="1" max="1" width="22.109375" style="488" bestFit="1" customWidth="1"/>
    <col min="2" max="2" width="16.5546875" style="488" bestFit="1" customWidth="1"/>
    <col min="3" max="3" width="11.44140625" style="488"/>
    <col min="4" max="4" width="14" style="488" bestFit="1" customWidth="1"/>
    <col min="5" max="5" width="12.33203125" style="488" bestFit="1" customWidth="1"/>
    <col min="6" max="16384" width="11.44140625" style="488"/>
  </cols>
  <sheetData>
    <row r="1" spans="1:5" ht="18">
      <c r="A1" s="487" t="s">
        <v>889</v>
      </c>
    </row>
    <row r="3" spans="1:5">
      <c r="A3" s="489" t="s">
        <v>454</v>
      </c>
      <c r="B3" s="1126" t="s">
        <v>890</v>
      </c>
      <c r="C3" s="1126"/>
      <c r="D3" s="1126"/>
      <c r="E3" s="1126"/>
    </row>
    <row r="4" spans="1:5">
      <c r="A4" s="490"/>
      <c r="B4" s="491" t="s">
        <v>456</v>
      </c>
      <c r="C4" s="491" t="s">
        <v>457</v>
      </c>
      <c r="D4" s="491" t="s">
        <v>458</v>
      </c>
      <c r="E4" s="491" t="s">
        <v>459</v>
      </c>
    </row>
    <row r="5" spans="1:5">
      <c r="A5" s="490" t="s">
        <v>460</v>
      </c>
      <c r="B5" s="491">
        <v>7.82</v>
      </c>
      <c r="C5" s="491">
        <v>0.8</v>
      </c>
      <c r="D5" s="491">
        <f>C5*B5</f>
        <v>6.2560000000000002</v>
      </c>
      <c r="E5" s="1127">
        <v>48.68</v>
      </c>
    </row>
    <row r="6" spans="1:5">
      <c r="A6" s="490" t="s">
        <v>462</v>
      </c>
      <c r="B6" s="491">
        <v>6.35</v>
      </c>
      <c r="C6" s="491">
        <v>3.5</v>
      </c>
      <c r="D6" s="491">
        <f t="shared" ref="D6:D11" si="0">C6*B6</f>
        <v>22.224999999999998</v>
      </c>
      <c r="E6" s="1128"/>
    </row>
    <row r="7" spans="1:5">
      <c r="A7" s="490" t="s">
        <v>463</v>
      </c>
      <c r="B7" s="492">
        <v>2.5499999999999998</v>
      </c>
      <c r="C7" s="491">
        <v>3.5</v>
      </c>
      <c r="D7" s="491">
        <f t="shared" si="0"/>
        <v>8.9249999999999989</v>
      </c>
      <c r="E7" s="1128"/>
    </row>
    <row r="8" spans="1:5">
      <c r="A8" s="490" t="s">
        <v>465</v>
      </c>
      <c r="B8" s="491">
        <v>1.35</v>
      </c>
      <c r="C8" s="491">
        <v>3.5</v>
      </c>
      <c r="D8" s="491">
        <f t="shared" si="0"/>
        <v>4.7250000000000005</v>
      </c>
      <c r="E8" s="1128"/>
    </row>
    <row r="9" spans="1:5">
      <c r="A9" s="490" t="s">
        <v>470</v>
      </c>
      <c r="B9" s="493">
        <v>2.97</v>
      </c>
      <c r="C9" s="491">
        <v>3.5</v>
      </c>
      <c r="D9" s="491">
        <f t="shared" si="0"/>
        <v>10.395000000000001</v>
      </c>
      <c r="E9" s="1128"/>
    </row>
    <row r="10" spans="1:5">
      <c r="A10" s="490" t="s">
        <v>471</v>
      </c>
      <c r="B10" s="493">
        <v>1.79</v>
      </c>
      <c r="C10" s="491">
        <v>3.5</v>
      </c>
      <c r="D10" s="491">
        <f t="shared" si="0"/>
        <v>6.2650000000000006</v>
      </c>
      <c r="E10" s="1128"/>
    </row>
    <row r="11" spans="1:5">
      <c r="A11" s="490" t="s">
        <v>472</v>
      </c>
      <c r="B11" s="493">
        <v>0.55000000000000004</v>
      </c>
      <c r="C11" s="491">
        <v>3.5</v>
      </c>
      <c r="D11" s="491">
        <f t="shared" si="0"/>
        <v>1.9250000000000003</v>
      </c>
      <c r="E11" s="1129"/>
    </row>
    <row r="12" spans="1:5">
      <c r="A12" s="1125" t="s">
        <v>183</v>
      </c>
      <c r="B12" s="1125"/>
      <c r="C12" s="1125"/>
      <c r="D12" s="494">
        <f>SUM(D5:D11)</f>
        <v>60.716000000000001</v>
      </c>
      <c r="E12" s="492"/>
    </row>
    <row r="13" spans="1:5">
      <c r="A13" s="489" t="s">
        <v>454</v>
      </c>
      <c r="B13" s="1126" t="s">
        <v>891</v>
      </c>
      <c r="C13" s="1126"/>
      <c r="D13" s="1126"/>
      <c r="E13" s="1126"/>
    </row>
    <row r="14" spans="1:5">
      <c r="A14" s="490"/>
      <c r="B14" s="491" t="s">
        <v>456</v>
      </c>
      <c r="C14" s="491" t="s">
        <v>457</v>
      </c>
      <c r="D14" s="491" t="s">
        <v>458</v>
      </c>
      <c r="E14" s="491" t="s">
        <v>459</v>
      </c>
    </row>
    <row r="15" spans="1:5">
      <c r="A15" s="490" t="s">
        <v>460</v>
      </c>
      <c r="B15" s="491">
        <v>3.5</v>
      </c>
      <c r="C15" s="491">
        <v>0.8</v>
      </c>
      <c r="D15" s="491">
        <f>C15*B15</f>
        <v>2.8000000000000003</v>
      </c>
      <c r="E15" s="1127">
        <v>15.64</v>
      </c>
    </row>
    <row r="16" spans="1:5">
      <c r="A16" s="490" t="s">
        <v>461</v>
      </c>
      <c r="B16" s="491">
        <v>3.34</v>
      </c>
      <c r="C16" s="491">
        <v>0.8</v>
      </c>
      <c r="D16" s="491">
        <f t="shared" ref="D16:D19" si="1">C16*B16</f>
        <v>2.6720000000000002</v>
      </c>
      <c r="E16" s="1128"/>
    </row>
    <row r="17" spans="1:5">
      <c r="A17" s="490" t="s">
        <v>462</v>
      </c>
      <c r="B17" s="491">
        <v>2.91</v>
      </c>
      <c r="C17" s="491">
        <v>3.5</v>
      </c>
      <c r="D17" s="491">
        <f t="shared" si="1"/>
        <v>10.185</v>
      </c>
      <c r="E17" s="1128"/>
    </row>
    <row r="18" spans="1:5">
      <c r="A18" s="490" t="s">
        <v>463</v>
      </c>
      <c r="B18" s="491">
        <v>4</v>
      </c>
      <c r="C18" s="491">
        <v>3.5</v>
      </c>
      <c r="D18" s="491">
        <f t="shared" si="1"/>
        <v>14</v>
      </c>
      <c r="E18" s="1128"/>
    </row>
    <row r="19" spans="1:5">
      <c r="A19" s="490" t="s">
        <v>465</v>
      </c>
      <c r="B19" s="491">
        <v>0.75</v>
      </c>
      <c r="C19" s="491">
        <v>3.5</v>
      </c>
      <c r="D19" s="491">
        <f t="shared" si="1"/>
        <v>2.625</v>
      </c>
      <c r="E19" s="1129"/>
    </row>
    <row r="20" spans="1:5">
      <c r="A20" s="1125" t="s">
        <v>183</v>
      </c>
      <c r="B20" s="1125"/>
      <c r="C20" s="1125"/>
      <c r="D20" s="494">
        <f>SUM(D15:D19)</f>
        <v>32.281999999999996</v>
      </c>
      <c r="E20" s="492"/>
    </row>
    <row r="21" spans="1:5">
      <c r="A21" s="489" t="s">
        <v>454</v>
      </c>
      <c r="B21" s="1126" t="s">
        <v>892</v>
      </c>
      <c r="C21" s="1126"/>
      <c r="D21" s="1126"/>
      <c r="E21" s="1126"/>
    </row>
    <row r="22" spans="1:5">
      <c r="A22" s="490"/>
      <c r="B22" s="491" t="s">
        <v>456</v>
      </c>
      <c r="C22" s="491" t="s">
        <v>457</v>
      </c>
      <c r="D22" s="491" t="s">
        <v>458</v>
      </c>
      <c r="E22" s="491" t="s">
        <v>459</v>
      </c>
    </row>
    <row r="23" spans="1:5">
      <c r="A23" s="490" t="s">
        <v>460</v>
      </c>
      <c r="B23" s="491">
        <v>3.1</v>
      </c>
      <c r="C23" s="491">
        <v>0.8</v>
      </c>
      <c r="D23" s="491">
        <f>C23*B23</f>
        <v>2.4800000000000004</v>
      </c>
      <c r="E23" s="1130">
        <v>12.54</v>
      </c>
    </row>
    <row r="24" spans="1:5">
      <c r="A24" s="490" t="s">
        <v>462</v>
      </c>
      <c r="B24" s="491">
        <v>4</v>
      </c>
      <c r="C24" s="491">
        <v>3.5</v>
      </c>
      <c r="D24" s="491">
        <f t="shared" ref="D24:D26" si="2">C24*B24</f>
        <v>14</v>
      </c>
      <c r="E24" s="1130"/>
    </row>
    <row r="25" spans="1:5">
      <c r="A25" s="490" t="s">
        <v>463</v>
      </c>
      <c r="B25" s="491">
        <v>4</v>
      </c>
      <c r="C25" s="491">
        <v>3.5</v>
      </c>
      <c r="D25" s="491">
        <f t="shared" si="2"/>
        <v>14</v>
      </c>
      <c r="E25" s="1130"/>
    </row>
    <row r="26" spans="1:5">
      <c r="A26" s="490" t="s">
        <v>465</v>
      </c>
      <c r="B26" s="491">
        <v>3.1</v>
      </c>
      <c r="C26" s="491">
        <v>3.5</v>
      </c>
      <c r="D26" s="491">
        <f t="shared" si="2"/>
        <v>10.85</v>
      </c>
      <c r="E26" s="1130"/>
    </row>
    <row r="27" spans="1:5">
      <c r="A27" s="1125" t="s">
        <v>183</v>
      </c>
      <c r="B27" s="1125"/>
      <c r="C27" s="1125"/>
      <c r="D27" s="494">
        <f>SUM(D23:D26)</f>
        <v>41.33</v>
      </c>
      <c r="E27" s="492"/>
    </row>
    <row r="28" spans="1:5">
      <c r="A28" s="489" t="s">
        <v>454</v>
      </c>
      <c r="B28" s="1126" t="s">
        <v>893</v>
      </c>
      <c r="C28" s="1126"/>
      <c r="D28" s="1126"/>
      <c r="E28" s="1126"/>
    </row>
    <row r="29" spans="1:5">
      <c r="A29" s="490"/>
      <c r="B29" s="491" t="s">
        <v>456</v>
      </c>
      <c r="C29" s="491" t="s">
        <v>457</v>
      </c>
      <c r="D29" s="491" t="s">
        <v>458</v>
      </c>
      <c r="E29" s="491" t="s">
        <v>459</v>
      </c>
    </row>
    <row r="30" spans="1:5">
      <c r="A30" s="490" t="s">
        <v>460</v>
      </c>
      <c r="B30" s="491">
        <v>4.03</v>
      </c>
      <c r="C30" s="491">
        <v>0.8</v>
      </c>
      <c r="D30" s="491">
        <f>C30*B30</f>
        <v>3.2240000000000002</v>
      </c>
      <c r="E30" s="1130">
        <v>14.4</v>
      </c>
    </row>
    <row r="31" spans="1:5">
      <c r="A31" s="490" t="s">
        <v>461</v>
      </c>
      <c r="B31" s="491">
        <v>3.5</v>
      </c>
      <c r="C31" s="491">
        <v>0.8</v>
      </c>
      <c r="D31" s="491">
        <f t="shared" ref="D31:D33" si="3">C31*B31</f>
        <v>2.8000000000000003</v>
      </c>
      <c r="E31" s="1130"/>
    </row>
    <row r="32" spans="1:5">
      <c r="A32" s="490" t="s">
        <v>462</v>
      </c>
      <c r="B32" s="491">
        <v>4</v>
      </c>
      <c r="C32" s="491">
        <v>3.5</v>
      </c>
      <c r="D32" s="491">
        <f t="shared" si="3"/>
        <v>14</v>
      </c>
      <c r="E32" s="1130"/>
    </row>
    <row r="33" spans="1:5">
      <c r="A33" s="490" t="s">
        <v>463</v>
      </c>
      <c r="B33" s="491">
        <v>3.49</v>
      </c>
      <c r="C33" s="491">
        <v>3.5</v>
      </c>
      <c r="D33" s="491">
        <f t="shared" si="3"/>
        <v>12.215</v>
      </c>
      <c r="E33" s="1130"/>
    </row>
    <row r="34" spans="1:5">
      <c r="A34" s="1125" t="s">
        <v>183</v>
      </c>
      <c r="B34" s="1125"/>
      <c r="C34" s="1125"/>
      <c r="D34" s="494">
        <f>SUM(D30:D33)</f>
        <v>32.239000000000004</v>
      </c>
      <c r="E34" s="492"/>
    </row>
    <row r="35" spans="1:5">
      <c r="A35" s="490"/>
      <c r="B35" s="490"/>
      <c r="C35" s="490"/>
      <c r="D35" s="495" t="s">
        <v>458</v>
      </c>
      <c r="E35" s="495" t="s">
        <v>459</v>
      </c>
    </row>
    <row r="36" spans="1:5">
      <c r="A36" s="1126" t="s">
        <v>80</v>
      </c>
      <c r="B36" s="1126"/>
      <c r="C36" s="1126"/>
      <c r="D36" s="495">
        <f>(D12+D20+D27+D34)*1.05</f>
        <v>174.89534999999998</v>
      </c>
      <c r="E36" s="495">
        <f>(E5+E15+E23+E30)*1.05</f>
        <v>95.822999999999993</v>
      </c>
    </row>
    <row r="38" spans="1:5">
      <c r="A38" s="489" t="s">
        <v>454</v>
      </c>
      <c r="B38" s="1126" t="s">
        <v>477</v>
      </c>
      <c r="C38" s="1126"/>
      <c r="D38" s="1126"/>
      <c r="E38" s="1126"/>
    </row>
    <row r="39" spans="1:5">
      <c r="A39" s="490"/>
      <c r="B39" s="491" t="s">
        <v>456</v>
      </c>
      <c r="C39" s="491" t="s">
        <v>457</v>
      </c>
      <c r="D39" s="491" t="s">
        <v>458</v>
      </c>
      <c r="E39" s="491" t="s">
        <v>459</v>
      </c>
    </row>
    <row r="40" spans="1:5">
      <c r="B40" s="491">
        <f>+(B33+B32+B31+B30+B26+B25+B24+B23+B15+B16+B17+B18+B19+B5+B6+B7+B8+B9+B10+B11)*2</f>
        <v>134.20000000000002</v>
      </c>
    </row>
    <row r="42" spans="1:5" ht="18">
      <c r="A42" s="487" t="s">
        <v>896</v>
      </c>
    </row>
    <row r="44" spans="1:5">
      <c r="A44" s="489" t="s">
        <v>454</v>
      </c>
      <c r="B44" s="1126" t="s">
        <v>890</v>
      </c>
      <c r="C44" s="1126"/>
      <c r="D44" s="1126"/>
      <c r="E44" s="1126"/>
    </row>
    <row r="45" spans="1:5">
      <c r="A45" s="490"/>
      <c r="B45" s="491" t="s">
        <v>456</v>
      </c>
      <c r="C45" s="491" t="s">
        <v>457</v>
      </c>
      <c r="D45" s="491" t="s">
        <v>458</v>
      </c>
      <c r="E45" s="491" t="s">
        <v>459</v>
      </c>
    </row>
    <row r="46" spans="1:5">
      <c r="A46" s="490" t="s">
        <v>462</v>
      </c>
      <c r="B46" s="491">
        <v>14.28</v>
      </c>
      <c r="C46" s="491">
        <v>3.5</v>
      </c>
      <c r="D46" s="491">
        <f>C46*B46</f>
        <v>49.98</v>
      </c>
      <c r="E46" s="1127">
        <v>48.47</v>
      </c>
    </row>
    <row r="47" spans="1:5">
      <c r="A47" s="490" t="s">
        <v>463</v>
      </c>
      <c r="B47" s="491">
        <v>14.28</v>
      </c>
      <c r="C47" s="491">
        <f>+C46</f>
        <v>3.5</v>
      </c>
      <c r="D47" s="491">
        <f t="shared" ref="D47:D48" si="4">C47*B47</f>
        <v>49.98</v>
      </c>
      <c r="E47" s="1128"/>
    </row>
    <row r="48" spans="1:5">
      <c r="A48" s="490" t="s">
        <v>897</v>
      </c>
      <c r="B48" s="492">
        <v>3.43</v>
      </c>
      <c r="C48" s="491">
        <v>3.5</v>
      </c>
      <c r="D48" s="491">
        <f t="shared" si="4"/>
        <v>12.005000000000001</v>
      </c>
      <c r="E48" s="1128"/>
    </row>
    <row r="49" spans="1:5">
      <c r="A49" s="490"/>
      <c r="B49" s="492">
        <v>3.43</v>
      </c>
      <c r="C49" s="491">
        <v>3.5</v>
      </c>
      <c r="D49" s="491">
        <f t="shared" ref="D49" si="5">C49*B49</f>
        <v>12.005000000000001</v>
      </c>
      <c r="E49" s="1128"/>
    </row>
    <row r="50" spans="1:5">
      <c r="A50" s="490"/>
      <c r="B50" s="492">
        <v>3.43</v>
      </c>
      <c r="C50" s="491">
        <v>3.5</v>
      </c>
      <c r="D50" s="491">
        <f>C50*B50</f>
        <v>12.005000000000001</v>
      </c>
      <c r="E50" s="1128"/>
    </row>
    <row r="51" spans="1:5">
      <c r="A51" s="490"/>
      <c r="B51" s="492">
        <v>3.43</v>
      </c>
      <c r="C51" s="491">
        <v>3.5</v>
      </c>
      <c r="D51" s="491">
        <f>C51*B51</f>
        <v>12.005000000000001</v>
      </c>
      <c r="E51" s="1128"/>
    </row>
    <row r="52" spans="1:5">
      <c r="A52" s="490"/>
      <c r="B52" s="492">
        <v>3.43</v>
      </c>
      <c r="C52" s="491">
        <v>3.5</v>
      </c>
      <c r="D52" s="491">
        <f>C52*B52</f>
        <v>12.005000000000001</v>
      </c>
      <c r="E52" s="1129"/>
    </row>
    <row r="53" spans="1:5">
      <c r="A53" s="1125" t="s">
        <v>183</v>
      </c>
      <c r="B53" s="1125"/>
      <c r="C53" s="1125"/>
      <c r="D53" s="494">
        <f>SUM(D46:D52)</f>
        <v>159.98499999999999</v>
      </c>
      <c r="E53" s="494">
        <f>SUM(E46:E52)</f>
        <v>48.47</v>
      </c>
    </row>
    <row r="54" spans="1:5">
      <c r="D54" s="494">
        <f>+B46+B47+B48+B49+B50+B51+B52+B52+B52</f>
        <v>52.57</v>
      </c>
    </row>
  </sheetData>
  <mergeCells count="17">
    <mergeCell ref="A36:C36"/>
    <mergeCell ref="B38:E38"/>
    <mergeCell ref="B44:E44"/>
    <mergeCell ref="E46:E52"/>
    <mergeCell ref="A53:C53"/>
    <mergeCell ref="A34:C34"/>
    <mergeCell ref="B3:E3"/>
    <mergeCell ref="E5:E11"/>
    <mergeCell ref="A12:C12"/>
    <mergeCell ref="B13:E13"/>
    <mergeCell ref="E15:E19"/>
    <mergeCell ref="A20:C20"/>
    <mergeCell ref="B21:E21"/>
    <mergeCell ref="E23:E26"/>
    <mergeCell ref="A27:C27"/>
    <mergeCell ref="B28:E28"/>
    <mergeCell ref="E30:E33"/>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4C562-C09B-4B7E-BD7B-9EDC66C0D9E4}">
  <dimension ref="A10:P47"/>
  <sheetViews>
    <sheetView topLeftCell="C10" zoomScaleNormal="100" workbookViewId="0">
      <selection activeCell="J3" sqref="J3"/>
    </sheetView>
  </sheetViews>
  <sheetFormatPr baseColWidth="10" defaultColWidth="11.44140625" defaultRowHeight="14.4"/>
  <cols>
    <col min="1" max="1" width="43.33203125" style="553" customWidth="1"/>
    <col min="2" max="2" width="18.5546875" style="553" bestFit="1" customWidth="1"/>
    <col min="3" max="3" width="14.44140625" style="552" customWidth="1"/>
    <col min="4" max="4" width="14.88671875" style="552" customWidth="1"/>
    <col min="5" max="5" width="14.5546875" style="552" customWidth="1"/>
    <col min="6" max="6" width="13" style="552" bestFit="1" customWidth="1"/>
    <col min="7" max="7" width="14.5546875" style="552" bestFit="1" customWidth="1"/>
    <col min="8" max="8" width="13" style="553" bestFit="1" customWidth="1"/>
    <col min="9" max="9" width="13" style="552" bestFit="1" customWidth="1"/>
    <col min="10" max="10" width="12" style="552" bestFit="1" customWidth="1"/>
    <col min="11" max="11" width="13" style="552" bestFit="1" customWidth="1"/>
    <col min="12" max="12" width="11.44140625" style="553"/>
    <col min="13" max="13" width="13" style="552" bestFit="1" customWidth="1"/>
    <col min="14" max="14" width="11.44140625" style="553"/>
    <col min="15" max="15" width="13" style="552" hidden="1" customWidth="1"/>
    <col min="16" max="16" width="0" style="553" hidden="1" customWidth="1"/>
    <col min="17" max="16384" width="11.44140625" style="553"/>
  </cols>
  <sheetData>
    <row r="10" spans="1:16">
      <c r="A10" s="549" t="s">
        <v>310</v>
      </c>
      <c r="B10" s="549" t="s">
        <v>50</v>
      </c>
      <c r="C10" s="550" t="s">
        <v>930</v>
      </c>
      <c r="D10" s="551" t="s">
        <v>931</v>
      </c>
      <c r="E10" s="551" t="s">
        <v>932</v>
      </c>
      <c r="F10" s="550" t="s">
        <v>933</v>
      </c>
      <c r="G10" s="550" t="s">
        <v>934</v>
      </c>
      <c r="H10" s="550" t="s">
        <v>935</v>
      </c>
      <c r="I10" s="550" t="s">
        <v>936</v>
      </c>
      <c r="J10" s="550" t="s">
        <v>937</v>
      </c>
      <c r="K10" s="550" t="s">
        <v>938</v>
      </c>
      <c r="L10" s="550" t="s">
        <v>939</v>
      </c>
      <c r="M10" s="550" t="s">
        <v>560</v>
      </c>
      <c r="N10" s="550" t="s">
        <v>372</v>
      </c>
    </row>
    <row r="11" spans="1:16" hidden="1">
      <c r="A11" s="554" t="str">
        <f>MATER76</f>
        <v>CANAL METALICA C.18 DE 0.30X0.20X0.25M</v>
      </c>
      <c r="B11" s="549"/>
      <c r="C11" s="551"/>
      <c r="D11" s="551"/>
      <c r="E11" s="551"/>
      <c r="F11" s="555"/>
      <c r="G11" s="555"/>
      <c r="H11" s="556"/>
      <c r="I11" s="555"/>
      <c r="J11" s="555"/>
      <c r="K11" s="555"/>
      <c r="L11" s="556"/>
      <c r="M11" s="555"/>
      <c r="N11" s="557"/>
      <c r="P11" s="553" t="str">
        <f>+A11</f>
        <v>CANAL METALICA C.18 DE 0.30X0.20X0.25M</v>
      </c>
    </row>
    <row r="12" spans="1:16" hidden="1">
      <c r="A12" s="554" t="str">
        <f>MATER104</f>
        <v>ANGULO metalico 1 1/2 x 1/8 x (25x40)cm</v>
      </c>
      <c r="B12" s="549"/>
      <c r="C12" s="551"/>
      <c r="D12" s="551"/>
      <c r="E12" s="551"/>
      <c r="F12" s="555"/>
      <c r="G12" s="555"/>
      <c r="H12" s="556"/>
      <c r="I12" s="555"/>
      <c r="J12" s="555"/>
      <c r="K12" s="555"/>
      <c r="L12" s="556"/>
      <c r="M12" s="555"/>
      <c r="N12" s="557"/>
      <c r="P12" s="553" t="str">
        <f t="shared" ref="P12:P47" si="0">+A12</f>
        <v>ANGULO metalico 1 1/2 x 1/8 x (25x40)cm</v>
      </c>
    </row>
    <row r="13" spans="1:16" hidden="1">
      <c r="A13" s="554" t="str">
        <f>MATER84</f>
        <v>CHAZOS METALICOS 2 1/2"</v>
      </c>
      <c r="B13" s="549"/>
      <c r="C13" s="551"/>
      <c r="D13" s="551"/>
      <c r="E13" s="551"/>
      <c r="F13" s="555"/>
      <c r="G13" s="555"/>
      <c r="H13" s="556"/>
      <c r="I13" s="555"/>
      <c r="J13" s="555"/>
      <c r="K13" s="555"/>
      <c r="L13" s="556"/>
      <c r="M13" s="555"/>
      <c r="N13" s="557"/>
      <c r="P13" s="553" t="str">
        <f t="shared" si="0"/>
        <v>CHAZOS METALICOS 2 1/2"</v>
      </c>
    </row>
    <row r="14" spans="1:16">
      <c r="A14" s="554" t="s">
        <v>908</v>
      </c>
      <c r="B14" s="549" t="s">
        <v>940</v>
      </c>
      <c r="C14" s="551"/>
      <c r="D14" s="551">
        <v>230000</v>
      </c>
      <c r="E14" s="551"/>
      <c r="F14" s="555">
        <v>177000</v>
      </c>
      <c r="G14" s="555">
        <f>45000*6</f>
        <v>270000</v>
      </c>
      <c r="H14" s="556"/>
      <c r="I14" s="555"/>
      <c r="J14" s="555"/>
      <c r="K14" s="555"/>
      <c r="L14" s="556"/>
      <c r="M14" s="555"/>
      <c r="N14" s="557">
        <f t="shared" ref="N14:N47" si="1">AVERAGE(C14:M14)</f>
        <v>225666.66666666666</v>
      </c>
      <c r="O14" s="552">
        <f>+N14/6</f>
        <v>37611.111111111109</v>
      </c>
      <c r="P14" s="553" t="str">
        <f t="shared" si="0"/>
        <v>TUBO PVC AGUA LLUVIAS 4"</v>
      </c>
    </row>
    <row r="15" spans="1:16">
      <c r="A15" s="554" t="str">
        <f>MATER89</f>
        <v>PEGANTE PVC</v>
      </c>
      <c r="B15" s="558" t="s">
        <v>941</v>
      </c>
      <c r="C15" s="551"/>
      <c r="D15" s="551">
        <v>160000</v>
      </c>
      <c r="E15" s="551"/>
      <c r="F15" s="555">
        <v>150000</v>
      </c>
      <c r="G15" s="555">
        <v>72000</v>
      </c>
      <c r="H15" s="556"/>
      <c r="I15" s="555"/>
      <c r="J15" s="555"/>
      <c r="K15" s="555"/>
      <c r="L15" s="556"/>
      <c r="M15" s="555"/>
      <c r="N15" s="557">
        <f t="shared" si="1"/>
        <v>127333.33333333333</v>
      </c>
      <c r="O15" s="552">
        <f>+N15*4</f>
        <v>509333.33333333331</v>
      </c>
      <c r="P15" s="553" t="str">
        <f t="shared" si="0"/>
        <v>PEGANTE PVC</v>
      </c>
    </row>
    <row r="16" spans="1:16">
      <c r="A16" s="559" t="str">
        <f>MATER16</f>
        <v>PINTURA EN VINILO TIPO 1 INTERIORES</v>
      </c>
      <c r="B16" s="549" t="s">
        <v>942</v>
      </c>
      <c r="C16" s="551">
        <v>325000</v>
      </c>
      <c r="D16" s="551">
        <v>250000</v>
      </c>
      <c r="E16" s="551"/>
      <c r="F16" s="555">
        <v>360000</v>
      </c>
      <c r="G16" s="555">
        <f>45000*5</f>
        <v>225000</v>
      </c>
      <c r="H16" s="550">
        <v>265000</v>
      </c>
      <c r="I16" s="550">
        <v>210000</v>
      </c>
      <c r="J16" s="555"/>
      <c r="K16" s="555">
        <f>31600*5</f>
        <v>158000</v>
      </c>
      <c r="L16" s="556">
        <v>270000</v>
      </c>
      <c r="M16" s="555"/>
      <c r="N16" s="557">
        <f t="shared" si="1"/>
        <v>257875</v>
      </c>
      <c r="O16" s="552">
        <f>+N16/5</f>
        <v>51575</v>
      </c>
      <c r="P16" s="553" t="str">
        <f t="shared" si="0"/>
        <v>PINTURA EN VINILO TIPO 1 INTERIORES</v>
      </c>
    </row>
    <row r="17" spans="1:16">
      <c r="A17" s="559" t="s">
        <v>943</v>
      </c>
      <c r="B17" s="549" t="s">
        <v>349</v>
      </c>
      <c r="C17" s="551"/>
      <c r="D17" s="551"/>
      <c r="E17" s="551"/>
      <c r="F17" s="555"/>
      <c r="G17" s="555">
        <v>65000</v>
      </c>
      <c r="H17" s="550"/>
      <c r="I17" s="550"/>
      <c r="J17" s="555"/>
      <c r="K17" s="555"/>
      <c r="L17" s="556"/>
      <c r="M17" s="555">
        <v>118900</v>
      </c>
      <c r="N17" s="560">
        <f>AVERAGE(C17:M17)</f>
        <v>91950</v>
      </c>
      <c r="P17" s="553" t="str">
        <f t="shared" si="0"/>
        <v>PINTURA ESMALTE</v>
      </c>
    </row>
    <row r="18" spans="1:16">
      <c r="A18" s="559" t="s">
        <v>944</v>
      </c>
      <c r="B18" s="549" t="s">
        <v>349</v>
      </c>
      <c r="C18" s="551"/>
      <c r="D18" s="551"/>
      <c r="E18" s="551"/>
      <c r="F18" s="555"/>
      <c r="G18" s="555"/>
      <c r="H18" s="550"/>
      <c r="I18" s="550"/>
      <c r="J18" s="555"/>
      <c r="K18" s="555"/>
      <c r="L18" s="556"/>
      <c r="M18" s="555">
        <v>36900</v>
      </c>
      <c r="N18" s="560">
        <f>AVERAGE(C18:M18)</f>
        <v>36900</v>
      </c>
      <c r="P18" s="553" t="str">
        <f t="shared" si="0"/>
        <v>disovente tinner</v>
      </c>
    </row>
    <row r="19" spans="1:16" s="563" customFormat="1">
      <c r="A19" s="554" t="s">
        <v>351</v>
      </c>
      <c r="B19" s="549" t="s">
        <v>942</v>
      </c>
      <c r="C19" s="561"/>
      <c r="D19" s="551">
        <v>55000</v>
      </c>
      <c r="E19" s="561"/>
      <c r="F19" s="555">
        <v>60000</v>
      </c>
      <c r="G19" s="561">
        <v>20000</v>
      </c>
      <c r="H19" s="562">
        <v>65000</v>
      </c>
      <c r="I19" s="561">
        <v>45000</v>
      </c>
      <c r="J19" s="561"/>
      <c r="K19" s="561">
        <v>52000</v>
      </c>
      <c r="L19" s="562">
        <v>55000</v>
      </c>
      <c r="M19" s="561"/>
      <c r="N19" s="557">
        <f t="shared" si="1"/>
        <v>50285.714285714283</v>
      </c>
      <c r="O19" s="552">
        <f>+N19/5</f>
        <v>10057.142857142857</v>
      </c>
      <c r="P19" s="553" t="str">
        <f t="shared" si="0"/>
        <v>ESTUCO PLASTICO</v>
      </c>
    </row>
    <row r="20" spans="1:16">
      <c r="A20" s="564" t="str">
        <f>MATER49</f>
        <v>LIJA</v>
      </c>
      <c r="B20" s="549" t="s">
        <v>352</v>
      </c>
      <c r="C20" s="551"/>
      <c r="D20" s="551">
        <v>1800</v>
      </c>
      <c r="E20" s="551"/>
      <c r="F20" s="555"/>
      <c r="G20" s="555">
        <v>2000</v>
      </c>
      <c r="H20" s="556"/>
      <c r="I20" s="555"/>
      <c r="J20" s="555"/>
      <c r="K20" s="555"/>
      <c r="L20" s="556"/>
      <c r="M20" s="555"/>
      <c r="N20" s="557">
        <f t="shared" si="1"/>
        <v>1900</v>
      </c>
      <c r="P20" s="553" t="str">
        <f t="shared" si="0"/>
        <v>LIJA</v>
      </c>
    </row>
    <row r="21" spans="1:16">
      <c r="A21" s="554" t="str">
        <f>mater97</f>
        <v>RODILLO FELPA 4"</v>
      </c>
      <c r="B21" s="549"/>
      <c r="C21" s="551"/>
      <c r="D21" s="551">
        <v>7800</v>
      </c>
      <c r="E21" s="551"/>
      <c r="F21" s="555">
        <v>6000</v>
      </c>
      <c r="G21" s="555">
        <v>4500</v>
      </c>
      <c r="H21" s="556"/>
      <c r="I21" s="555">
        <v>8000</v>
      </c>
      <c r="J21" s="555"/>
      <c r="K21" s="555"/>
      <c r="L21" s="556"/>
      <c r="M21" s="555"/>
      <c r="N21" s="557">
        <f t="shared" si="1"/>
        <v>6575</v>
      </c>
      <c r="P21" s="553" t="str">
        <f t="shared" si="0"/>
        <v>RODILLO FELPA 4"</v>
      </c>
    </row>
    <row r="22" spans="1:16">
      <c r="A22" s="554" t="s">
        <v>909</v>
      </c>
      <c r="B22" s="549" t="s">
        <v>945</v>
      </c>
      <c r="C22" s="551"/>
      <c r="D22" s="551"/>
      <c r="E22" s="551"/>
      <c r="F22" s="555"/>
      <c r="G22" s="555">
        <v>55000</v>
      </c>
      <c r="H22" s="556"/>
      <c r="I22" s="555"/>
      <c r="J22" s="555"/>
      <c r="K22" s="555">
        <v>42900</v>
      </c>
      <c r="L22" s="556">
        <v>46800</v>
      </c>
      <c r="M22" s="555"/>
      <c r="N22" s="557">
        <f t="shared" si="1"/>
        <v>48233.333333333336</v>
      </c>
      <c r="O22" s="552">
        <f>+N22/3</f>
        <v>16077.777777777779</v>
      </c>
      <c r="P22" s="553" t="str">
        <f t="shared" si="0"/>
        <v>LAMINA DRYWALL 6mm</v>
      </c>
    </row>
    <row r="23" spans="1:16">
      <c r="A23" s="554" t="s">
        <v>946</v>
      </c>
      <c r="B23" s="549" t="s">
        <v>947</v>
      </c>
      <c r="C23" s="551"/>
      <c r="D23" s="551"/>
      <c r="E23" s="551"/>
      <c r="F23" s="555"/>
      <c r="G23" s="555">
        <v>5000</v>
      </c>
      <c r="H23" s="556"/>
      <c r="I23" s="555"/>
      <c r="J23" s="555"/>
      <c r="K23" s="555"/>
      <c r="L23" s="556">
        <v>3800</v>
      </c>
      <c r="M23" s="555"/>
      <c r="N23" s="557">
        <f t="shared" si="1"/>
        <v>4400</v>
      </c>
      <c r="O23" s="552">
        <f>N23/2.44</f>
        <v>1803.2786885245903</v>
      </c>
      <c r="P23" s="553" t="str">
        <f t="shared" si="0"/>
        <v>OMEGAS X 2.44 ML</v>
      </c>
    </row>
    <row r="24" spans="1:16">
      <c r="A24" s="554" t="s">
        <v>948</v>
      </c>
      <c r="B24" s="549" t="s">
        <v>947</v>
      </c>
      <c r="C24" s="551"/>
      <c r="D24" s="551"/>
      <c r="E24" s="551"/>
      <c r="F24" s="555"/>
      <c r="G24" s="555">
        <v>5000</v>
      </c>
      <c r="H24" s="556"/>
      <c r="I24" s="555"/>
      <c r="J24" s="555"/>
      <c r="K24" s="555">
        <v>2350</v>
      </c>
      <c r="L24" s="556">
        <v>3800</v>
      </c>
      <c r="M24" s="555"/>
      <c r="N24" s="557">
        <f t="shared" si="1"/>
        <v>3716.6666666666665</v>
      </c>
      <c r="O24" s="552">
        <f>N24/2.44</f>
        <v>1523.2240437158471</v>
      </c>
      <c r="P24" s="553" t="str">
        <f t="shared" si="0"/>
        <v>VIGETA X 2.44 ML</v>
      </c>
    </row>
    <row r="25" spans="1:16">
      <c r="A25" s="554" t="s">
        <v>912</v>
      </c>
      <c r="B25" s="549" t="s">
        <v>50</v>
      </c>
      <c r="C25" s="551"/>
      <c r="D25" s="551"/>
      <c r="E25" s="551"/>
      <c r="F25" s="555"/>
      <c r="G25" s="555">
        <v>100</v>
      </c>
      <c r="H25" s="556"/>
      <c r="I25" s="555"/>
      <c r="J25" s="555"/>
      <c r="K25" s="555"/>
      <c r="L25" s="556"/>
      <c r="M25" s="555"/>
      <c r="N25" s="557">
        <f t="shared" si="1"/>
        <v>100</v>
      </c>
      <c r="P25" s="553" t="str">
        <f t="shared" si="0"/>
        <v>TORNILLERIA LAMINA 6*1" pa</v>
      </c>
    </row>
    <row r="26" spans="1:16">
      <c r="A26" s="554" t="s">
        <v>913</v>
      </c>
      <c r="B26" s="549" t="s">
        <v>50</v>
      </c>
      <c r="C26" s="551"/>
      <c r="D26" s="551"/>
      <c r="E26" s="551"/>
      <c r="F26" s="555"/>
      <c r="G26" s="555">
        <v>150</v>
      </c>
      <c r="H26" s="556"/>
      <c r="I26" s="555"/>
      <c r="J26" s="555"/>
      <c r="K26" s="555"/>
      <c r="L26" s="556"/>
      <c r="M26" s="555"/>
      <c r="N26" s="557">
        <f t="shared" si="1"/>
        <v>150</v>
      </c>
      <c r="P26" s="553" t="str">
        <f t="shared" si="0"/>
        <v>TORNILLERIA ESTRUCTURA P.A 7*7/16</v>
      </c>
    </row>
    <row r="27" spans="1:16">
      <c r="A27" s="554" t="s">
        <v>915</v>
      </c>
      <c r="B27" s="549" t="s">
        <v>914</v>
      </c>
      <c r="C27" s="551"/>
      <c r="D27" s="551"/>
      <c r="E27" s="551"/>
      <c r="F27" s="555"/>
      <c r="G27" s="555">
        <v>10000</v>
      </c>
      <c r="H27" s="556"/>
      <c r="I27" s="555"/>
      <c r="J27" s="555"/>
      <c r="K27" s="555">
        <v>6800</v>
      </c>
      <c r="L27" s="556"/>
      <c r="M27" s="555"/>
      <c r="N27" s="557">
        <f t="shared" si="1"/>
        <v>8400</v>
      </c>
      <c r="P27" s="553" t="str">
        <f t="shared" si="0"/>
        <v>CINTA PAPEL DE 40M</v>
      </c>
    </row>
    <row r="28" spans="1:16" hidden="1">
      <c r="A28" s="554" t="s">
        <v>905</v>
      </c>
      <c r="B28" s="549"/>
      <c r="C28" s="551"/>
      <c r="D28" s="551"/>
      <c r="E28" s="551"/>
      <c r="F28" s="555"/>
      <c r="G28" s="555"/>
      <c r="H28" s="556"/>
      <c r="I28" s="555"/>
      <c r="J28" s="555"/>
      <c r="K28" s="555"/>
      <c r="L28" s="556"/>
      <c r="M28" s="555"/>
      <c r="N28" s="557"/>
      <c r="P28" s="553" t="str">
        <f t="shared" si="0"/>
        <v>PUERTA EN ALUMINIO + MARCO</v>
      </c>
    </row>
    <row r="29" spans="1:16" hidden="1">
      <c r="A29" s="554" t="s">
        <v>543</v>
      </c>
      <c r="B29" s="549"/>
      <c r="C29" s="551"/>
      <c r="D29" s="551"/>
      <c r="E29" s="551"/>
      <c r="F29" s="555"/>
      <c r="G29" s="555"/>
      <c r="H29" s="556"/>
      <c r="I29" s="555"/>
      <c r="J29" s="555"/>
      <c r="K29" s="555"/>
      <c r="L29" s="556"/>
      <c r="M29" s="555"/>
      <c r="N29" s="557"/>
      <c r="P29" s="553" t="str">
        <f t="shared" si="0"/>
        <v>ELEMENTOS FIJACION</v>
      </c>
    </row>
    <row r="30" spans="1:16">
      <c r="A30" s="554" t="s">
        <v>904</v>
      </c>
      <c r="B30" s="549"/>
      <c r="C30" s="551"/>
      <c r="D30" s="551"/>
      <c r="E30" s="551">
        <v>20500</v>
      </c>
      <c r="F30" s="555"/>
      <c r="G30" s="555"/>
      <c r="H30" s="556"/>
      <c r="I30" s="555"/>
      <c r="J30" s="555"/>
      <c r="K30" s="555"/>
      <c r="L30" s="556"/>
      <c r="M30" s="555"/>
      <c r="N30" s="557">
        <f t="shared" si="1"/>
        <v>20500</v>
      </c>
      <c r="P30" s="553" t="str">
        <f t="shared" si="0"/>
        <v>CHAPA BOLA METALICA</v>
      </c>
    </row>
    <row r="31" spans="1:16">
      <c r="A31" s="554" t="s">
        <v>877</v>
      </c>
      <c r="B31" s="549" t="s">
        <v>55</v>
      </c>
      <c r="C31" s="551"/>
      <c r="D31" s="551"/>
      <c r="E31" s="551"/>
      <c r="F31" s="555"/>
      <c r="G31" s="555">
        <v>30000</v>
      </c>
      <c r="H31" s="556"/>
      <c r="I31" s="555"/>
      <c r="J31" s="555"/>
      <c r="K31" s="555"/>
      <c r="L31" s="556"/>
      <c r="M31" s="555"/>
      <c r="N31" s="557">
        <f t="shared" si="1"/>
        <v>30000</v>
      </c>
      <c r="P31" s="553" t="str">
        <f t="shared" si="0"/>
        <v>MANTO ASFALTICO</v>
      </c>
    </row>
    <row r="32" spans="1:16">
      <c r="A32" s="554" t="s">
        <v>917</v>
      </c>
      <c r="B32" s="549" t="s">
        <v>349</v>
      </c>
      <c r="C32" s="551"/>
      <c r="D32" s="551"/>
      <c r="E32" s="551"/>
      <c r="F32" s="555"/>
      <c r="G32" s="555">
        <v>42000</v>
      </c>
      <c r="H32" s="556"/>
      <c r="I32" s="555"/>
      <c r="J32" s="555"/>
      <c r="K32" s="555"/>
      <c r="L32" s="556">
        <v>38000</v>
      </c>
      <c r="M32" s="555"/>
      <c r="N32" s="557">
        <f t="shared" si="1"/>
        <v>40000</v>
      </c>
      <c r="P32" s="553" t="str">
        <f t="shared" si="0"/>
        <v>EMULSION ASFALTICA</v>
      </c>
    </row>
    <row r="33" spans="1:16" hidden="1">
      <c r="A33" s="554" t="str">
        <f>MATER42</f>
        <v>LAMAPARA 60X60 DE 48W</v>
      </c>
      <c r="B33" s="549"/>
      <c r="C33" s="551"/>
      <c r="D33" s="551"/>
      <c r="E33" s="551"/>
      <c r="F33" s="555"/>
      <c r="G33" s="555"/>
      <c r="H33" s="556"/>
      <c r="I33" s="555"/>
      <c r="J33" s="555"/>
      <c r="K33" s="555"/>
      <c r="L33" s="556"/>
      <c r="M33" s="555"/>
      <c r="N33" s="557"/>
      <c r="P33" s="553" t="str">
        <f t="shared" si="0"/>
        <v>LAMAPARA 60X60 DE 48W</v>
      </c>
    </row>
    <row r="34" spans="1:16" hidden="1">
      <c r="A34" s="554" t="str">
        <f>+MATER50</f>
        <v>MARCO ALUMINIO DE 60X60</v>
      </c>
      <c r="B34" s="549"/>
      <c r="C34" s="551"/>
      <c r="D34" s="551"/>
      <c r="E34" s="551"/>
      <c r="F34" s="555"/>
      <c r="G34" s="555"/>
      <c r="H34" s="556"/>
      <c r="I34" s="555"/>
      <c r="J34" s="555"/>
      <c r="K34" s="555"/>
      <c r="L34" s="556"/>
      <c r="M34" s="555"/>
      <c r="N34" s="557"/>
      <c r="P34" s="553" t="str">
        <f t="shared" si="0"/>
        <v>MARCO ALUMINIO DE 60X60</v>
      </c>
    </row>
    <row r="35" spans="1:16" hidden="1">
      <c r="A35" s="554" t="s">
        <v>899</v>
      </c>
      <c r="B35" s="549"/>
      <c r="C35" s="551"/>
      <c r="D35" s="551"/>
      <c r="E35" s="551"/>
      <c r="F35" s="555"/>
      <c r="G35" s="555"/>
      <c r="H35" s="556"/>
      <c r="I35" s="555"/>
      <c r="J35" s="555"/>
      <c r="K35" s="555"/>
      <c r="L35" s="556"/>
      <c r="M35" s="555"/>
      <c r="N35" s="557"/>
      <c r="P35" s="553" t="str">
        <f t="shared" si="0"/>
        <v>LUMINARIA SOBREPONER 12W</v>
      </c>
    </row>
    <row r="36" spans="1:16">
      <c r="A36" s="554" t="s">
        <v>901</v>
      </c>
      <c r="B36" s="549" t="s">
        <v>945</v>
      </c>
      <c r="C36" s="551"/>
      <c r="D36" s="551"/>
      <c r="E36" s="551"/>
      <c r="F36" s="555"/>
      <c r="G36" s="555">
        <v>65000</v>
      </c>
      <c r="H36" s="556"/>
      <c r="I36" s="555"/>
      <c r="J36" s="555"/>
      <c r="K36" s="555">
        <v>55700</v>
      </c>
      <c r="L36" s="556">
        <v>58200</v>
      </c>
      <c r="M36" s="555"/>
      <c r="N36" s="557">
        <f t="shared" si="1"/>
        <v>59633.333333333336</v>
      </c>
      <c r="O36" s="552">
        <f>+N36/(2.44*1.22)</f>
        <v>20032.697303592227</v>
      </c>
      <c r="P36" s="553" t="str">
        <f t="shared" si="0"/>
        <v>lamina SUPERBOARD MAD 6mm 244x122cm 24.72kg aprox</v>
      </c>
    </row>
    <row r="37" spans="1:16">
      <c r="A37" s="554" t="s">
        <v>919</v>
      </c>
      <c r="B37" s="549" t="s">
        <v>949</v>
      </c>
      <c r="C37" s="551"/>
      <c r="D37" s="551"/>
      <c r="E37" s="551"/>
      <c r="F37" s="555"/>
      <c r="G37" s="555">
        <v>9000</v>
      </c>
      <c r="H37" s="556"/>
      <c r="I37" s="555"/>
      <c r="J37" s="555"/>
      <c r="K37" s="555">
        <v>8550</v>
      </c>
      <c r="L37" s="556"/>
      <c r="M37" s="555"/>
      <c r="N37" s="557">
        <f t="shared" si="1"/>
        <v>8775</v>
      </c>
      <c r="O37" s="552">
        <f>N37/2.44</f>
        <v>3596.311475409836</v>
      </c>
      <c r="P37" s="553" t="str">
        <f t="shared" si="0"/>
        <v>CANAL BASE 9cm</v>
      </c>
    </row>
    <row r="38" spans="1:16">
      <c r="A38" s="554" t="s">
        <v>920</v>
      </c>
      <c r="B38" s="549" t="s">
        <v>949</v>
      </c>
      <c r="C38" s="555"/>
      <c r="D38" s="555"/>
      <c r="E38" s="555"/>
      <c r="F38" s="555"/>
      <c r="G38" s="555">
        <v>10000</v>
      </c>
      <c r="H38" s="556"/>
      <c r="I38" s="555"/>
      <c r="J38" s="555"/>
      <c r="K38" s="555">
        <v>9850</v>
      </c>
      <c r="L38" s="556"/>
      <c r="M38" s="555"/>
      <c r="N38" s="557">
        <f t="shared" si="1"/>
        <v>9925</v>
      </c>
      <c r="O38" s="552">
        <f>N38/2.44</f>
        <v>4067.622950819672</v>
      </c>
      <c r="P38" s="553" t="str">
        <f t="shared" si="0"/>
        <v>PARAL BASE 9cm</v>
      </c>
    </row>
    <row r="39" spans="1:16">
      <c r="A39" s="554"/>
      <c r="B39" s="556"/>
      <c r="C39" s="555"/>
      <c r="D39" s="555"/>
      <c r="E39" s="555"/>
      <c r="F39" s="555"/>
      <c r="G39" s="555"/>
      <c r="H39" s="556"/>
      <c r="I39" s="555"/>
      <c r="J39" s="555"/>
      <c r="K39" s="555"/>
      <c r="L39" s="556"/>
      <c r="M39" s="555"/>
      <c r="N39" s="557"/>
      <c r="P39" s="553">
        <f t="shared" si="0"/>
        <v>0</v>
      </c>
    </row>
    <row r="40" spans="1:16">
      <c r="A40" s="554" t="s">
        <v>382</v>
      </c>
      <c r="B40" s="556" t="s">
        <v>50</v>
      </c>
      <c r="C40" s="555"/>
      <c r="D40" s="555"/>
      <c r="E40" s="555"/>
      <c r="F40" s="555"/>
      <c r="G40" s="555">
        <v>100</v>
      </c>
      <c r="H40" s="556"/>
      <c r="I40" s="555"/>
      <c r="J40" s="555"/>
      <c r="K40" s="555">
        <v>32</v>
      </c>
      <c r="L40" s="556"/>
      <c r="M40" s="555"/>
      <c r="N40" s="557">
        <f t="shared" si="1"/>
        <v>66</v>
      </c>
      <c r="P40" s="553" t="str">
        <f t="shared" si="0"/>
        <v>TORNILLO LAMINA 6X1" AGUDA</v>
      </c>
    </row>
    <row r="41" spans="1:16">
      <c r="A41" s="554" t="s">
        <v>383</v>
      </c>
      <c r="B41" s="556"/>
      <c r="C41" s="555"/>
      <c r="D41" s="555"/>
      <c r="E41" s="555"/>
      <c r="F41" s="555"/>
      <c r="G41" s="555">
        <v>150</v>
      </c>
      <c r="H41" s="556"/>
      <c r="I41" s="555"/>
      <c r="J41" s="555"/>
      <c r="K41" s="555">
        <v>31</v>
      </c>
      <c r="L41" s="556"/>
      <c r="M41" s="555"/>
      <c r="N41" s="557">
        <f t="shared" si="1"/>
        <v>90.5</v>
      </c>
      <c r="P41" s="553" t="str">
        <f t="shared" si="0"/>
        <v>TORNILLO ESTRUCTURA P. A 7*7/16</v>
      </c>
    </row>
    <row r="42" spans="1:16">
      <c r="A42" s="554" t="s">
        <v>170</v>
      </c>
      <c r="B42" s="556"/>
      <c r="C42" s="555"/>
      <c r="D42" s="555"/>
      <c r="E42" s="555"/>
      <c r="F42" s="555"/>
      <c r="G42" s="555"/>
      <c r="H42" s="556"/>
      <c r="I42" s="555"/>
      <c r="J42" s="555"/>
      <c r="K42" s="555">
        <v>1400</v>
      </c>
      <c r="L42" s="556"/>
      <c r="M42" s="555"/>
      <c r="N42" s="557">
        <f t="shared" si="1"/>
        <v>1400</v>
      </c>
      <c r="P42" s="553" t="str">
        <f t="shared" si="0"/>
        <v>LIJA</v>
      </c>
    </row>
    <row r="43" spans="1:16" hidden="1">
      <c r="A43" s="554" t="s">
        <v>384</v>
      </c>
      <c r="B43" s="556"/>
      <c r="C43" s="555"/>
      <c r="D43" s="555"/>
      <c r="E43" s="555"/>
      <c r="F43" s="555"/>
      <c r="G43" s="555"/>
      <c r="H43" s="556"/>
      <c r="I43" s="555"/>
      <c r="J43" s="555"/>
      <c r="K43" s="555"/>
      <c r="L43" s="556"/>
      <c r="M43" s="555"/>
      <c r="N43" s="557" t="e">
        <f t="shared" si="1"/>
        <v>#DIV/0!</v>
      </c>
      <c r="P43" s="553" t="str">
        <f t="shared" si="0"/>
        <v>MASILLA SUPERMASTICK O SIMILAR</v>
      </c>
    </row>
    <row r="44" spans="1:16" hidden="1">
      <c r="A44" s="554" t="s">
        <v>252</v>
      </c>
      <c r="B44" s="556"/>
      <c r="C44" s="555"/>
      <c r="D44" s="555"/>
      <c r="E44" s="555"/>
      <c r="F44" s="555"/>
      <c r="G44" s="555"/>
      <c r="H44" s="556"/>
      <c r="I44" s="555"/>
      <c r="J44" s="555"/>
      <c r="K44" s="555"/>
      <c r="L44" s="556"/>
      <c r="M44" s="555"/>
      <c r="N44" s="557" t="e">
        <f t="shared" si="1"/>
        <v>#DIV/0!</v>
      </c>
      <c r="P44" s="553" t="str">
        <f t="shared" si="0"/>
        <v>PINTURA EN VINILO TIPO 1 INTERIORES</v>
      </c>
    </row>
    <row r="45" spans="1:16" hidden="1">
      <c r="A45" s="554" t="s">
        <v>902</v>
      </c>
      <c r="B45" s="556"/>
      <c r="C45" s="555"/>
      <c r="D45" s="555"/>
      <c r="E45" s="555"/>
      <c r="F45" s="555"/>
      <c r="G45" s="555"/>
      <c r="H45" s="556"/>
      <c r="I45" s="555"/>
      <c r="J45" s="555"/>
      <c r="K45" s="555"/>
      <c r="L45" s="556"/>
      <c r="M45" s="555"/>
      <c r="N45" s="557" t="e">
        <f t="shared" si="1"/>
        <v>#DIV/0!</v>
      </c>
      <c r="P45" s="553" t="str">
        <f t="shared" si="0"/>
        <v>CHASOS PLASTICO 2"</v>
      </c>
    </row>
    <row r="46" spans="1:16">
      <c r="A46" s="554" t="s">
        <v>950</v>
      </c>
      <c r="B46" s="556" t="s">
        <v>50</v>
      </c>
      <c r="C46" s="555"/>
      <c r="D46" s="555"/>
      <c r="E46" s="555"/>
      <c r="F46" s="555"/>
      <c r="G46" s="555"/>
      <c r="H46" s="556"/>
      <c r="I46" s="555"/>
      <c r="J46" s="555">
        <v>28000</v>
      </c>
      <c r="K46" s="555"/>
      <c r="L46" s="556"/>
      <c r="M46" s="555"/>
      <c r="N46" s="557">
        <f t="shared" si="1"/>
        <v>28000</v>
      </c>
      <c r="P46" s="553" t="str">
        <f t="shared" si="0"/>
        <v>CERRADURA POMA METALICA</v>
      </c>
    </row>
    <row r="47" spans="1:16" hidden="1">
      <c r="A47" s="554" t="s">
        <v>162</v>
      </c>
      <c r="B47" s="556"/>
      <c r="C47" s="555"/>
      <c r="D47" s="555"/>
      <c r="E47" s="555"/>
      <c r="F47" s="555"/>
      <c r="G47" s="555"/>
      <c r="H47" s="556"/>
      <c r="I47" s="555"/>
      <c r="J47" s="555"/>
      <c r="K47" s="555"/>
      <c r="L47" s="556"/>
      <c r="M47" s="555"/>
      <c r="N47" s="557" t="e">
        <f t="shared" si="1"/>
        <v>#DIV/0!</v>
      </c>
      <c r="P47" s="553" t="str">
        <f t="shared" si="0"/>
        <v>MARCO PARA PUERTAS 2x1 MADERA</v>
      </c>
    </row>
  </sheetData>
  <pageMargins left="0.7" right="0.7" top="0.75" bottom="0.75" header="0.3" footer="0.3"/>
  <pageSetup paperSize="9" scale="96"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A0D56-A067-45B3-AC7B-0F696723AE5F}">
  <dimension ref="A3:Q141"/>
  <sheetViews>
    <sheetView topLeftCell="A83" workbookViewId="0">
      <selection activeCell="G106" sqref="G106"/>
    </sheetView>
  </sheetViews>
  <sheetFormatPr baseColWidth="10" defaultRowHeight="13.2"/>
  <cols>
    <col min="5" max="5" width="12.33203125" bestFit="1" customWidth="1"/>
    <col min="15" max="15" width="5.33203125" customWidth="1"/>
  </cols>
  <sheetData>
    <row r="3" spans="1:14" ht="13.8" thickBot="1">
      <c r="L3" t="s">
        <v>961</v>
      </c>
    </row>
    <row r="4" spans="1:14" ht="18">
      <c r="A4" s="283" t="s">
        <v>453</v>
      </c>
      <c r="J4" s="573" t="s">
        <v>958</v>
      </c>
      <c r="K4" s="3" t="s">
        <v>963</v>
      </c>
      <c r="L4" s="3"/>
      <c r="M4" s="5"/>
    </row>
    <row r="5" spans="1:14" ht="13.8" thickBot="1">
      <c r="J5" s="577" t="s">
        <v>955</v>
      </c>
      <c r="M5" s="573"/>
    </row>
    <row r="6" spans="1:14">
      <c r="J6" s="50"/>
      <c r="M6" s="573"/>
      <c r="N6" t="s">
        <v>957</v>
      </c>
    </row>
    <row r="7" spans="1:14">
      <c r="B7" s="207" t="s">
        <v>953</v>
      </c>
      <c r="J7" s="50"/>
      <c r="M7" s="573"/>
    </row>
    <row r="8" spans="1:14">
      <c r="B8" s="579" t="s">
        <v>966</v>
      </c>
      <c r="C8" s="579" t="s">
        <v>964</v>
      </c>
      <c r="D8" s="579" t="s">
        <v>965</v>
      </c>
      <c r="E8" s="579" t="s">
        <v>960</v>
      </c>
      <c r="H8" s="578" t="s">
        <v>962</v>
      </c>
      <c r="I8" s="256" t="s">
        <v>956</v>
      </c>
      <c r="J8" s="50"/>
      <c r="M8" s="573"/>
    </row>
    <row r="9" spans="1:14" ht="13.8" thickBot="1">
      <c r="B9" s="579">
        <v>1</v>
      </c>
      <c r="C9" s="579">
        <v>5</v>
      </c>
      <c r="D9" s="579">
        <v>0.8</v>
      </c>
      <c r="E9" s="583">
        <f>D9*C9</f>
        <v>4</v>
      </c>
      <c r="J9" s="575"/>
      <c r="K9" s="576"/>
      <c r="L9" s="576"/>
      <c r="M9" s="574"/>
    </row>
    <row r="10" spans="1:14">
      <c r="B10" s="579">
        <v>2</v>
      </c>
      <c r="C10" s="579">
        <v>9</v>
      </c>
      <c r="D10" s="579">
        <v>3.5</v>
      </c>
      <c r="E10" s="583">
        <f t="shared" ref="E10:E11" si="0">D10*C10</f>
        <v>31.5</v>
      </c>
    </row>
    <row r="11" spans="1:14">
      <c r="B11" s="579">
        <v>3</v>
      </c>
      <c r="C11" s="579">
        <v>2.2000000000000002</v>
      </c>
      <c r="D11" s="579">
        <v>3.5</v>
      </c>
      <c r="E11" s="583">
        <f t="shared" si="0"/>
        <v>7.7000000000000011</v>
      </c>
      <c r="K11" t="s">
        <v>954</v>
      </c>
      <c r="L11" t="s">
        <v>959</v>
      </c>
    </row>
    <row r="12" spans="1:14">
      <c r="B12" s="579">
        <v>4</v>
      </c>
      <c r="C12" s="579">
        <v>2.7</v>
      </c>
      <c r="D12" s="579">
        <v>3.5</v>
      </c>
      <c r="E12" s="583">
        <f t="shared" ref="E12" si="1">D12*C12</f>
        <v>9.4500000000000011</v>
      </c>
    </row>
    <row r="13" spans="1:14">
      <c r="B13" s="579">
        <v>5</v>
      </c>
      <c r="C13" s="579">
        <v>2.8</v>
      </c>
      <c r="D13" s="579">
        <v>3</v>
      </c>
      <c r="E13" s="583">
        <f>D13*C13</f>
        <v>8.3999999999999986</v>
      </c>
    </row>
    <row r="14" spans="1:14">
      <c r="B14" s="579">
        <v>6</v>
      </c>
      <c r="C14" s="579">
        <v>11.7</v>
      </c>
      <c r="D14" s="579">
        <v>0.8</v>
      </c>
      <c r="E14" s="583">
        <f>D14*C14</f>
        <v>9.36</v>
      </c>
    </row>
    <row r="15" spans="1:14">
      <c r="D15" s="580" t="s">
        <v>80</v>
      </c>
      <c r="E15" s="584">
        <f>SUM(E9:E14)</f>
        <v>70.41</v>
      </c>
      <c r="F15" t="s">
        <v>86</v>
      </c>
    </row>
    <row r="21" spans="2:13" ht="13.8" thickBot="1">
      <c r="K21" t="s">
        <v>969</v>
      </c>
    </row>
    <row r="22" spans="2:13">
      <c r="J22" s="582"/>
      <c r="K22" s="3"/>
      <c r="L22" s="5"/>
    </row>
    <row r="23" spans="2:13">
      <c r="B23" s="207" t="s">
        <v>967</v>
      </c>
      <c r="J23" s="50"/>
      <c r="L23" s="573"/>
    </row>
    <row r="24" spans="2:13">
      <c r="B24" s="579" t="s">
        <v>966</v>
      </c>
      <c r="C24" s="579" t="s">
        <v>964</v>
      </c>
      <c r="D24" s="579" t="s">
        <v>965</v>
      </c>
      <c r="E24" s="579" t="s">
        <v>960</v>
      </c>
      <c r="J24" s="50"/>
      <c r="L24" s="573"/>
    </row>
    <row r="25" spans="2:13">
      <c r="B25" s="579">
        <v>1</v>
      </c>
      <c r="C25" s="579">
        <v>7.5</v>
      </c>
      <c r="D25" s="579">
        <v>3.5</v>
      </c>
      <c r="E25" s="583">
        <f t="shared" ref="E25:E27" si="2">D25*C25</f>
        <v>26.25</v>
      </c>
      <c r="J25" s="50"/>
      <c r="K25" t="s">
        <v>970</v>
      </c>
      <c r="L25" s="573"/>
    </row>
    <row r="26" spans="2:13">
      <c r="B26" s="579">
        <v>2</v>
      </c>
      <c r="C26" s="579">
        <v>6</v>
      </c>
      <c r="D26" s="579">
        <v>0.8</v>
      </c>
      <c r="E26" s="583">
        <f t="shared" si="2"/>
        <v>4.8000000000000007</v>
      </c>
      <c r="J26" s="50"/>
      <c r="L26" s="573"/>
      <c r="M26" t="s">
        <v>968</v>
      </c>
    </row>
    <row r="27" spans="2:13">
      <c r="B27" s="579">
        <v>3</v>
      </c>
      <c r="C27" s="579">
        <v>7.5</v>
      </c>
      <c r="D27" s="579">
        <v>3.5</v>
      </c>
      <c r="E27" s="583">
        <f t="shared" si="2"/>
        <v>26.25</v>
      </c>
      <c r="J27" s="50"/>
      <c r="L27" s="573"/>
    </row>
    <row r="28" spans="2:13">
      <c r="B28" s="579">
        <v>4</v>
      </c>
      <c r="C28" s="579">
        <v>6</v>
      </c>
      <c r="D28" s="579">
        <v>3.5</v>
      </c>
      <c r="E28" s="583">
        <f t="shared" ref="E28" si="3">D28*C28</f>
        <v>21</v>
      </c>
      <c r="J28" s="50"/>
      <c r="L28" s="573"/>
    </row>
    <row r="29" spans="2:13">
      <c r="C29" s="256"/>
      <c r="D29" s="580" t="s">
        <v>80</v>
      </c>
      <c r="E29" s="581">
        <f>SUM(E25:E28)</f>
        <v>78.3</v>
      </c>
      <c r="F29" t="s">
        <v>86</v>
      </c>
      <c r="J29" s="50"/>
      <c r="L29" s="573"/>
    </row>
    <row r="30" spans="2:13">
      <c r="J30" s="50"/>
      <c r="L30" s="573"/>
    </row>
    <row r="31" spans="2:13" ht="13.8" thickBot="1">
      <c r="B31" s="604"/>
      <c r="C31" s="604" t="s">
        <v>1015</v>
      </c>
      <c r="D31" s="604" t="s">
        <v>1016</v>
      </c>
      <c r="E31" s="579" t="s">
        <v>960</v>
      </c>
      <c r="J31" s="575"/>
      <c r="K31" s="576"/>
      <c r="L31" s="574"/>
    </row>
    <row r="32" spans="2:13">
      <c r="B32" s="604" t="s">
        <v>1014</v>
      </c>
      <c r="C32" s="579">
        <v>6</v>
      </c>
      <c r="D32" s="579">
        <v>7.5</v>
      </c>
      <c r="E32" s="583">
        <f t="shared" ref="E32" si="4">D32*C32</f>
        <v>45</v>
      </c>
    </row>
    <row r="33" spans="2:13">
      <c r="C33" t="s">
        <v>1017</v>
      </c>
      <c r="E33" s="605">
        <f>SUM(E32)</f>
        <v>45</v>
      </c>
      <c r="F33" t="s">
        <v>86</v>
      </c>
    </row>
    <row r="36" spans="2:13">
      <c r="B36" s="207" t="s">
        <v>971</v>
      </c>
    </row>
    <row r="37" spans="2:13" ht="13.8" thickBot="1">
      <c r="B37" s="579" t="s">
        <v>966</v>
      </c>
      <c r="C37" s="579" t="s">
        <v>964</v>
      </c>
      <c r="D37" s="579" t="s">
        <v>965</v>
      </c>
      <c r="E37" s="579" t="s">
        <v>960</v>
      </c>
      <c r="K37" t="s">
        <v>977</v>
      </c>
    </row>
    <row r="38" spans="2:13">
      <c r="B38" s="579">
        <v>1</v>
      </c>
      <c r="C38" s="579">
        <v>3.2</v>
      </c>
      <c r="D38" s="579">
        <v>2</v>
      </c>
      <c r="E38" s="583">
        <f t="shared" ref="E38:E41" si="5">D38*C38</f>
        <v>6.4</v>
      </c>
      <c r="J38" s="582"/>
      <c r="K38" s="3"/>
      <c r="L38" s="5"/>
    </row>
    <row r="39" spans="2:13">
      <c r="B39" s="579">
        <v>2</v>
      </c>
      <c r="C39" s="579">
        <v>2.5</v>
      </c>
      <c r="D39" s="579">
        <v>3.5</v>
      </c>
      <c r="E39" s="583">
        <f t="shared" si="5"/>
        <v>8.75</v>
      </c>
      <c r="J39" s="50"/>
      <c r="L39" s="573"/>
    </row>
    <row r="40" spans="2:13">
      <c r="B40" s="579">
        <v>3</v>
      </c>
      <c r="C40" s="579">
        <v>3.2</v>
      </c>
      <c r="D40" s="579">
        <v>3.5</v>
      </c>
      <c r="E40" s="583">
        <f t="shared" si="5"/>
        <v>11.200000000000001</v>
      </c>
      <c r="J40" s="50"/>
      <c r="L40" s="573"/>
    </row>
    <row r="41" spans="2:13">
      <c r="B41" s="579">
        <v>4</v>
      </c>
      <c r="C41" s="579">
        <v>2.5</v>
      </c>
      <c r="D41" s="579">
        <v>2</v>
      </c>
      <c r="E41" s="583">
        <f t="shared" si="5"/>
        <v>5</v>
      </c>
      <c r="J41" s="50"/>
      <c r="K41" t="s">
        <v>972</v>
      </c>
      <c r="L41" s="573"/>
    </row>
    <row r="42" spans="2:13">
      <c r="C42" s="256"/>
      <c r="D42" s="580" t="s">
        <v>80</v>
      </c>
      <c r="E42" s="581">
        <f>SUM(E38:E41)</f>
        <v>31.35</v>
      </c>
      <c r="F42" t="s">
        <v>86</v>
      </c>
      <c r="H42" s="578" t="s">
        <v>976</v>
      </c>
      <c r="I42" t="s">
        <v>975</v>
      </c>
      <c r="J42" s="50"/>
      <c r="L42" s="573"/>
      <c r="M42" t="s">
        <v>973</v>
      </c>
    </row>
    <row r="43" spans="2:13">
      <c r="J43" s="50"/>
      <c r="L43" s="573"/>
    </row>
    <row r="44" spans="2:13">
      <c r="J44" s="50"/>
      <c r="L44" s="573"/>
    </row>
    <row r="45" spans="2:13">
      <c r="B45" s="604"/>
      <c r="C45" s="579" t="s">
        <v>1015</v>
      </c>
      <c r="D45" s="579" t="s">
        <v>1016</v>
      </c>
      <c r="E45" s="579" t="s">
        <v>960</v>
      </c>
      <c r="J45" s="50"/>
      <c r="L45" s="573"/>
    </row>
    <row r="46" spans="2:13">
      <c r="B46" s="604" t="s">
        <v>1014</v>
      </c>
      <c r="C46" s="579">
        <v>2.5</v>
      </c>
      <c r="D46" s="579">
        <v>3.2</v>
      </c>
      <c r="E46" s="583">
        <f t="shared" ref="E46" si="6">D46*C46</f>
        <v>8</v>
      </c>
      <c r="J46" s="50"/>
      <c r="L46" s="573"/>
    </row>
    <row r="47" spans="2:13" ht="13.8" thickBot="1">
      <c r="C47" t="s">
        <v>1017</v>
      </c>
      <c r="E47" s="605">
        <f>SUM(E46)</f>
        <v>8</v>
      </c>
      <c r="F47" t="s">
        <v>86</v>
      </c>
      <c r="J47" s="575"/>
      <c r="K47" s="576"/>
      <c r="L47" s="574"/>
    </row>
    <row r="48" spans="2:13">
      <c r="K48" t="s">
        <v>974</v>
      </c>
    </row>
    <row r="54" spans="2:17">
      <c r="M54" s="591" t="s">
        <v>992</v>
      </c>
    </row>
    <row r="55" spans="2:17" ht="13.8" thickBot="1">
      <c r="M55" t="s">
        <v>982</v>
      </c>
    </row>
    <row r="56" spans="2:17">
      <c r="K56" s="5"/>
      <c r="L56" s="3"/>
      <c r="M56" s="3"/>
      <c r="N56" s="3"/>
      <c r="O56" s="3"/>
      <c r="P56" s="5"/>
    </row>
    <row r="57" spans="2:17">
      <c r="B57" s="207" t="s">
        <v>990</v>
      </c>
      <c r="K57" s="573"/>
      <c r="P57" s="573"/>
    </row>
    <row r="58" spans="2:17">
      <c r="B58" s="579" t="s">
        <v>966</v>
      </c>
      <c r="C58" s="579" t="s">
        <v>964</v>
      </c>
      <c r="D58" s="579" t="s">
        <v>965</v>
      </c>
      <c r="E58" s="579" t="s">
        <v>960</v>
      </c>
      <c r="K58" s="589" t="s">
        <v>987</v>
      </c>
      <c r="P58" s="573"/>
    </row>
    <row r="59" spans="2:17">
      <c r="B59" s="592" t="s">
        <v>991</v>
      </c>
      <c r="C59" s="579">
        <v>11.5</v>
      </c>
      <c r="D59" s="579">
        <v>3.5</v>
      </c>
      <c r="E59" s="583">
        <f t="shared" ref="E59" si="7">D59*C59</f>
        <v>40.25</v>
      </c>
      <c r="K59" s="593" t="s">
        <v>994</v>
      </c>
      <c r="L59" s="591" t="s">
        <v>993</v>
      </c>
      <c r="P59" s="573"/>
    </row>
    <row r="60" spans="2:17">
      <c r="B60" s="592" t="s">
        <v>1002</v>
      </c>
      <c r="C60" s="579">
        <v>11.5</v>
      </c>
      <c r="D60" s="579">
        <v>3.5</v>
      </c>
      <c r="E60" s="583">
        <f t="shared" ref="E60" si="8">D60*C60</f>
        <v>40.25</v>
      </c>
      <c r="K60" s="573"/>
      <c r="L60" s="590" t="s">
        <v>988</v>
      </c>
      <c r="P60" s="573"/>
    </row>
    <row r="61" spans="2:17">
      <c r="B61" s="592" t="s">
        <v>992</v>
      </c>
      <c r="C61" s="579">
        <v>17</v>
      </c>
      <c r="D61" s="579">
        <v>0.8</v>
      </c>
      <c r="E61" s="583">
        <f t="shared" ref="E61:E67" si="9">D61*C61</f>
        <v>13.600000000000001</v>
      </c>
      <c r="K61" s="573"/>
      <c r="P61" s="573"/>
    </row>
    <row r="62" spans="2:17">
      <c r="B62" s="592" t="s">
        <v>993</v>
      </c>
      <c r="C62" s="579">
        <v>4.0999999999999996</v>
      </c>
      <c r="D62" s="579">
        <v>0.9</v>
      </c>
      <c r="E62" s="583">
        <f t="shared" si="9"/>
        <v>3.69</v>
      </c>
      <c r="K62" s="256" t="s">
        <v>1001</v>
      </c>
      <c r="P62" s="573"/>
    </row>
    <row r="63" spans="2:17">
      <c r="B63" s="592" t="s">
        <v>1000</v>
      </c>
      <c r="C63" s="579">
        <v>4.0999999999999996</v>
      </c>
      <c r="D63" s="579">
        <v>0.9</v>
      </c>
      <c r="E63" s="583">
        <f t="shared" si="9"/>
        <v>3.69</v>
      </c>
      <c r="K63" s="591" t="s">
        <v>995</v>
      </c>
      <c r="L63" s="40" t="s">
        <v>1003</v>
      </c>
      <c r="P63" s="573"/>
      <c r="Q63" s="591" t="s">
        <v>991</v>
      </c>
    </row>
    <row r="64" spans="2:17">
      <c r="B64" s="592" t="s">
        <v>994</v>
      </c>
      <c r="C64" s="579">
        <v>5.4</v>
      </c>
      <c r="D64" s="579">
        <v>2.9</v>
      </c>
      <c r="E64" s="583">
        <f t="shared" si="9"/>
        <v>15.66</v>
      </c>
      <c r="L64" s="40" t="s">
        <v>1089</v>
      </c>
      <c r="M64" s="578" t="s">
        <v>980</v>
      </c>
      <c r="N64" s="591" t="s">
        <v>1007</v>
      </c>
      <c r="P64" s="573"/>
      <c r="Q64" t="s">
        <v>989</v>
      </c>
    </row>
    <row r="65" spans="2:16" ht="13.8" thickBot="1">
      <c r="B65" s="592" t="s">
        <v>1000</v>
      </c>
      <c r="C65" s="579">
        <v>5.4</v>
      </c>
      <c r="D65" s="579">
        <v>2.9</v>
      </c>
      <c r="E65" s="583">
        <f t="shared" si="9"/>
        <v>15.66</v>
      </c>
      <c r="L65" s="591" t="s">
        <v>1004</v>
      </c>
      <c r="M65" s="578" t="s">
        <v>981</v>
      </c>
      <c r="P65" s="573"/>
    </row>
    <row r="66" spans="2:16">
      <c r="B66" s="592" t="s">
        <v>995</v>
      </c>
      <c r="C66" s="579">
        <v>5.9</v>
      </c>
      <c r="D66" s="579">
        <v>2.9</v>
      </c>
      <c r="E66" s="583">
        <f t="shared" si="9"/>
        <v>17.11</v>
      </c>
      <c r="J66" s="582" t="s">
        <v>978</v>
      </c>
      <c r="K66" s="573"/>
      <c r="L66" s="586"/>
      <c r="M66" s="586"/>
      <c r="N66" s="586"/>
      <c r="P66" s="585"/>
    </row>
    <row r="67" spans="2:16">
      <c r="B67" s="592" t="s">
        <v>1000</v>
      </c>
      <c r="C67" s="579">
        <v>5.9</v>
      </c>
      <c r="D67" s="579">
        <v>2.9</v>
      </c>
      <c r="E67" s="583">
        <f t="shared" si="9"/>
        <v>17.11</v>
      </c>
      <c r="J67" s="594" t="s">
        <v>996</v>
      </c>
      <c r="K67" s="9"/>
      <c r="L67" s="24"/>
      <c r="M67" s="24"/>
      <c r="N67" s="596" t="s">
        <v>1008</v>
      </c>
      <c r="P67" s="586"/>
    </row>
    <row r="68" spans="2:16">
      <c r="B68" s="592" t="s">
        <v>996</v>
      </c>
      <c r="C68" s="579">
        <v>4.5999999999999996</v>
      </c>
      <c r="D68" s="579">
        <v>3.5</v>
      </c>
      <c r="E68" s="583">
        <f t="shared" ref="E68:E72" si="10">D68*C68</f>
        <v>16.099999999999998</v>
      </c>
      <c r="J68" s="17"/>
      <c r="K68" s="9" t="s">
        <v>979</v>
      </c>
      <c r="L68" s="588" t="s">
        <v>984</v>
      </c>
      <c r="M68" s="24" t="s">
        <v>1087</v>
      </c>
      <c r="N68" s="24" t="s">
        <v>985</v>
      </c>
      <c r="P68" s="586"/>
    </row>
    <row r="69" spans="2:16">
      <c r="B69" s="592" t="s">
        <v>997</v>
      </c>
      <c r="C69" s="579">
        <v>4</v>
      </c>
      <c r="D69" s="579">
        <v>0.8</v>
      </c>
      <c r="E69" s="583">
        <f t="shared" si="10"/>
        <v>3.2</v>
      </c>
      <c r="J69" s="17"/>
      <c r="K69" s="595" t="s">
        <v>997</v>
      </c>
      <c r="L69" s="597" t="s">
        <v>998</v>
      </c>
      <c r="M69" s="597" t="s">
        <v>1006</v>
      </c>
      <c r="N69" s="588" t="s">
        <v>986</v>
      </c>
      <c r="P69" s="586"/>
    </row>
    <row r="70" spans="2:16" ht="13.8" thickBot="1">
      <c r="B70" s="592" t="s">
        <v>1000</v>
      </c>
      <c r="C70" s="579">
        <v>4</v>
      </c>
      <c r="D70" s="579">
        <v>0.8</v>
      </c>
      <c r="E70" s="583">
        <f t="shared" ref="E70" si="11">D70*C70</f>
        <v>3.2</v>
      </c>
      <c r="J70" s="28"/>
      <c r="K70" s="16"/>
      <c r="L70" s="30"/>
      <c r="M70" s="30"/>
      <c r="N70" s="598" t="s">
        <v>1009</v>
      </c>
      <c r="O70" s="576"/>
      <c r="P70" s="587"/>
    </row>
    <row r="71" spans="2:16">
      <c r="B71" s="592" t="s">
        <v>998</v>
      </c>
      <c r="C71" s="579">
        <v>4</v>
      </c>
      <c r="D71" s="579">
        <v>3.5</v>
      </c>
      <c r="E71" s="583">
        <f t="shared" si="10"/>
        <v>14</v>
      </c>
    </row>
    <row r="72" spans="2:16">
      <c r="B72" s="592" t="s">
        <v>999</v>
      </c>
      <c r="C72" s="579">
        <v>2.7</v>
      </c>
      <c r="D72" s="579">
        <v>0.8</v>
      </c>
      <c r="E72" s="583">
        <f t="shared" si="10"/>
        <v>2.16</v>
      </c>
      <c r="K72" s="591" t="s">
        <v>1010</v>
      </c>
      <c r="L72" t="s">
        <v>983</v>
      </c>
    </row>
    <row r="73" spans="2:16">
      <c r="B73" s="592" t="s">
        <v>1005</v>
      </c>
      <c r="C73" s="579">
        <v>0.8</v>
      </c>
      <c r="D73" s="579">
        <v>3.5</v>
      </c>
      <c r="E73" s="583">
        <f t="shared" ref="E73:E76" si="12">D73*C73</f>
        <v>2.8000000000000003</v>
      </c>
    </row>
    <row r="74" spans="2:16">
      <c r="B74" s="592" t="s">
        <v>1006</v>
      </c>
      <c r="C74" s="579">
        <v>4.3</v>
      </c>
      <c r="D74" s="579">
        <v>3.5</v>
      </c>
      <c r="E74" s="583">
        <f t="shared" si="12"/>
        <v>15.049999999999999</v>
      </c>
    </row>
    <row r="75" spans="2:16">
      <c r="B75" s="592" t="s">
        <v>1007</v>
      </c>
      <c r="C75" s="579">
        <v>3</v>
      </c>
      <c r="D75" s="579">
        <v>0.8</v>
      </c>
      <c r="E75" s="583">
        <f t="shared" si="12"/>
        <v>2.4000000000000004</v>
      </c>
    </row>
    <row r="76" spans="2:16">
      <c r="B76" s="592" t="s">
        <v>1008</v>
      </c>
      <c r="C76" s="579">
        <v>4</v>
      </c>
      <c r="D76" s="579">
        <v>3.5</v>
      </c>
      <c r="E76" s="583">
        <f t="shared" si="12"/>
        <v>14</v>
      </c>
    </row>
    <row r="77" spans="2:16">
      <c r="B77" s="592" t="s">
        <v>1009</v>
      </c>
      <c r="C77" s="579">
        <v>4.5999999999999996</v>
      </c>
      <c r="D77" s="579">
        <v>3.5</v>
      </c>
      <c r="E77" s="583">
        <f t="shared" ref="E77:E81" si="13">D77*C77</f>
        <v>16.099999999999998</v>
      </c>
    </row>
    <row r="78" spans="2:16">
      <c r="B78" s="592" t="s">
        <v>1000</v>
      </c>
      <c r="C78" s="579">
        <v>4.5999999999999996</v>
      </c>
      <c r="D78" s="579">
        <v>3.5</v>
      </c>
      <c r="E78" s="583">
        <f t="shared" si="13"/>
        <v>16.099999999999998</v>
      </c>
    </row>
    <row r="79" spans="2:16">
      <c r="B79" s="592" t="s">
        <v>1010</v>
      </c>
      <c r="C79" s="579">
        <v>19.3</v>
      </c>
      <c r="D79" s="579">
        <v>0.8</v>
      </c>
      <c r="E79" s="583">
        <f t="shared" si="13"/>
        <v>15.440000000000001</v>
      </c>
    </row>
    <row r="80" spans="2:16">
      <c r="B80" s="607" t="s">
        <v>1025</v>
      </c>
    </row>
    <row r="81" spans="2:6">
      <c r="B81" s="592" t="s">
        <v>1020</v>
      </c>
      <c r="C81" s="579">
        <v>-7.6</v>
      </c>
      <c r="D81" s="579">
        <v>0.6</v>
      </c>
      <c r="E81" s="583">
        <f t="shared" si="13"/>
        <v>-4.5599999999999996</v>
      </c>
    </row>
    <row r="82" spans="2:6">
      <c r="B82" s="592" t="s">
        <v>1020</v>
      </c>
      <c r="C82" s="579">
        <v>-7.6</v>
      </c>
      <c r="D82" s="579">
        <v>0.6</v>
      </c>
      <c r="E82" s="583">
        <f t="shared" ref="E82" si="14">D82*C82</f>
        <v>-4.5599999999999996</v>
      </c>
    </row>
    <row r="83" spans="2:6">
      <c r="B83" s="592" t="s">
        <v>1019</v>
      </c>
      <c r="C83" s="579">
        <v>-2.15</v>
      </c>
      <c r="D83" s="579">
        <v>3.15</v>
      </c>
      <c r="E83" s="583">
        <f>D83*C83</f>
        <v>-6.7725</v>
      </c>
    </row>
    <row r="84" spans="2:6">
      <c r="B84" s="592" t="s">
        <v>1020</v>
      </c>
      <c r="C84" s="579">
        <v>-7.6</v>
      </c>
      <c r="D84" s="579">
        <v>0.6</v>
      </c>
      <c r="E84" s="583">
        <f>D84*C84</f>
        <v>-4.5599999999999996</v>
      </c>
    </row>
    <row r="85" spans="2:6">
      <c r="B85" s="592" t="s">
        <v>1019</v>
      </c>
      <c r="C85" s="579">
        <v>-2</v>
      </c>
      <c r="D85" s="579">
        <v>2</v>
      </c>
      <c r="E85" s="583">
        <f>D85*C85</f>
        <v>-4</v>
      </c>
    </row>
    <row r="86" spans="2:6">
      <c r="D86" s="256" t="s">
        <v>80</v>
      </c>
      <c r="E86" s="606">
        <f>SUM(E59:E85)</f>
        <v>263.11750000000001</v>
      </c>
      <c r="F86" t="s">
        <v>86</v>
      </c>
    </row>
    <row r="89" spans="2:6">
      <c r="B89" s="604"/>
      <c r="C89" s="579" t="s">
        <v>1015</v>
      </c>
      <c r="D89" s="579" t="s">
        <v>1016</v>
      </c>
      <c r="E89" s="579" t="s">
        <v>960</v>
      </c>
    </row>
    <row r="90" spans="2:6">
      <c r="B90" s="604" t="s">
        <v>1014</v>
      </c>
      <c r="C90" s="579">
        <v>17</v>
      </c>
      <c r="D90" s="579">
        <v>11.5</v>
      </c>
      <c r="E90" s="583">
        <f t="shared" ref="E90" si="15">D90*C90</f>
        <v>195.5</v>
      </c>
    </row>
    <row r="91" spans="2:6">
      <c r="B91" s="604" t="s">
        <v>1014</v>
      </c>
      <c r="C91" s="579">
        <v>2.2999999999999998</v>
      </c>
      <c r="D91" s="579">
        <v>4.5999999999999996</v>
      </c>
      <c r="E91" s="583">
        <f t="shared" ref="E91" si="16">D91*C91</f>
        <v>10.579999999999998</v>
      </c>
    </row>
    <row r="92" spans="2:6">
      <c r="C92" t="s">
        <v>1017</v>
      </c>
      <c r="E92" s="605">
        <f>SUM(E90:E91)</f>
        <v>206.07999999999998</v>
      </c>
      <c r="F92" t="s">
        <v>86</v>
      </c>
    </row>
    <row r="100" spans="2:8">
      <c r="B100" s="74" t="s">
        <v>1012</v>
      </c>
    </row>
    <row r="101" spans="2:8">
      <c r="B101" t="str">
        <f>+B23</f>
        <v>PLANEACION DESPACHO</v>
      </c>
      <c r="E101">
        <f>+E29</f>
        <v>78.3</v>
      </c>
      <c r="F101" t="s">
        <v>86</v>
      </c>
    </row>
    <row r="102" spans="2:8">
      <c r="B102" t="str">
        <f>+B36</f>
        <v>RECEPCION DESPACHO</v>
      </c>
      <c r="E102">
        <f>+E42</f>
        <v>31.35</v>
      </c>
      <c r="F102" t="s">
        <v>86</v>
      </c>
    </row>
    <row r="103" spans="2:8">
      <c r="B103" t="str">
        <f>+B57</f>
        <v>OFICINA  PLANEACION</v>
      </c>
      <c r="E103" s="599">
        <f>+E86</f>
        <v>263.11750000000001</v>
      </c>
      <c r="F103" t="s">
        <v>86</v>
      </c>
    </row>
    <row r="104" spans="2:8">
      <c r="G104" t="s">
        <v>1022</v>
      </c>
    </row>
    <row r="105" spans="2:8">
      <c r="B105" s="600" t="s">
        <v>1011</v>
      </c>
      <c r="C105" s="600"/>
      <c r="D105" s="600"/>
      <c r="E105" s="600">
        <f>SUM(E101:E104)</f>
        <v>372.76750000000004</v>
      </c>
      <c r="F105" s="600" t="str">
        <f>+F101</f>
        <v>M2</v>
      </c>
      <c r="G105">
        <f>ROUND(E105,0)</f>
        <v>373</v>
      </c>
      <c r="H105" t="s">
        <v>86</v>
      </c>
    </row>
    <row r="106" spans="2:8">
      <c r="B106" s="601" t="s">
        <v>1013</v>
      </c>
      <c r="C106" s="602"/>
      <c r="D106" s="603">
        <v>0.5</v>
      </c>
      <c r="E106" s="602">
        <f>E105*D106</f>
        <v>186.38375000000002</v>
      </c>
      <c r="F106" s="602" t="str">
        <f>+F105</f>
        <v>M2</v>
      </c>
      <c r="G106">
        <f>ROUND(E106,0)</f>
        <v>186</v>
      </c>
      <c r="H106" t="s">
        <v>86</v>
      </c>
    </row>
    <row r="109" spans="2:8">
      <c r="B109" t="s">
        <v>1018</v>
      </c>
      <c r="E109">
        <f>+SUM(C25:C28)+SUM(C38:C41)+SUM(C59:C79)-D83-D85</f>
        <v>163.95</v>
      </c>
      <c r="F109" t="s">
        <v>55</v>
      </c>
      <c r="G109">
        <f>ROUND(E109,0)</f>
        <v>164</v>
      </c>
      <c r="H109" t="str">
        <f>+F109</f>
        <v>ML</v>
      </c>
    </row>
    <row r="111" spans="2:8">
      <c r="B111" t="s">
        <v>1021</v>
      </c>
      <c r="E111" s="599">
        <f>+E33+E47+E92</f>
        <v>259.08</v>
      </c>
      <c r="F111" t="s">
        <v>86</v>
      </c>
      <c r="G111">
        <f>ROUND(E111,0)</f>
        <v>259</v>
      </c>
      <c r="H111" t="str">
        <f>+F111</f>
        <v>M2</v>
      </c>
    </row>
    <row r="118" spans="2:14" ht="13.8" thickBot="1"/>
    <row r="119" spans="2:14">
      <c r="K119" s="582"/>
      <c r="L119" s="3"/>
      <c r="M119" s="5"/>
    </row>
    <row r="120" spans="2:14">
      <c r="B120" s="207" t="s">
        <v>1075</v>
      </c>
      <c r="K120" s="50"/>
      <c r="M120" s="573"/>
    </row>
    <row r="121" spans="2:14">
      <c r="B121" s="579" t="s">
        <v>966</v>
      </c>
      <c r="C121" s="579" t="s">
        <v>964</v>
      </c>
      <c r="D121" s="579" t="s">
        <v>965</v>
      </c>
      <c r="E121" s="579" t="s">
        <v>960</v>
      </c>
      <c r="K121" s="50"/>
      <c r="M121" s="573"/>
    </row>
    <row r="122" spans="2:14">
      <c r="B122" s="592" t="s">
        <v>1077</v>
      </c>
      <c r="C122" s="579">
        <v>6</v>
      </c>
      <c r="D122" s="579">
        <v>2.6</v>
      </c>
      <c r="E122" s="583">
        <f t="shared" ref="E122" si="17">D122*C122</f>
        <v>15.600000000000001</v>
      </c>
      <c r="K122" s="50"/>
      <c r="M122" s="573"/>
    </row>
    <row r="123" spans="2:14">
      <c r="B123" s="621"/>
      <c r="C123" s="580" t="s">
        <v>1079</v>
      </c>
      <c r="D123" s="580"/>
      <c r="E123" s="622">
        <f>SUM(E122)</f>
        <v>15.600000000000001</v>
      </c>
      <c r="F123" t="s">
        <v>86</v>
      </c>
      <c r="K123" s="50"/>
      <c r="M123" s="573"/>
      <c r="N123" s="590" t="s">
        <v>1078</v>
      </c>
    </row>
    <row r="124" spans="2:14">
      <c r="B124" s="591"/>
      <c r="C124" s="256"/>
      <c r="D124" s="256"/>
      <c r="E124" s="605"/>
      <c r="K124" s="50"/>
      <c r="M124" s="573"/>
    </row>
    <row r="125" spans="2:14" ht="13.8" thickBot="1">
      <c r="B125" s="591"/>
      <c r="C125" s="256"/>
      <c r="D125" s="256"/>
      <c r="E125" s="605"/>
      <c r="K125" s="575"/>
      <c r="L125" s="576"/>
      <c r="M125" s="574"/>
    </row>
    <row r="126" spans="2:14">
      <c r="B126" s="591"/>
      <c r="C126" s="256"/>
      <c r="D126" s="256"/>
      <c r="E126" s="605"/>
      <c r="L126" t="s">
        <v>1076</v>
      </c>
    </row>
    <row r="127" spans="2:14">
      <c r="B127" s="591"/>
      <c r="C127" s="256"/>
      <c r="D127" s="256"/>
      <c r="E127" s="605"/>
    </row>
    <row r="133" spans="2:16" ht="13.8" thickBot="1"/>
    <row r="134" spans="2:16">
      <c r="B134" s="207" t="s">
        <v>1082</v>
      </c>
      <c r="K134" s="582"/>
      <c r="L134" s="3"/>
      <c r="M134" s="3"/>
      <c r="N134" s="3"/>
      <c r="O134" s="5"/>
    </row>
    <row r="135" spans="2:16">
      <c r="B135" s="579" t="s">
        <v>966</v>
      </c>
      <c r="C135" s="579" t="s">
        <v>964</v>
      </c>
      <c r="D135" s="579" t="s">
        <v>965</v>
      </c>
      <c r="E135" s="579" t="s">
        <v>960</v>
      </c>
      <c r="K135" s="50"/>
      <c r="O135" s="573"/>
    </row>
    <row r="136" spans="2:16">
      <c r="B136" s="592" t="s">
        <v>1077</v>
      </c>
      <c r="C136" s="579">
        <v>17</v>
      </c>
      <c r="D136" s="579">
        <v>2.6</v>
      </c>
      <c r="E136" s="583">
        <f t="shared" ref="E136" si="18">D136*C136</f>
        <v>44.2</v>
      </c>
      <c r="K136" s="50"/>
      <c r="O136" s="573"/>
    </row>
    <row r="137" spans="2:16">
      <c r="B137" s="621"/>
      <c r="C137" s="580" t="s">
        <v>1083</v>
      </c>
      <c r="D137" s="580"/>
      <c r="E137" s="622">
        <f>SUM(E136)</f>
        <v>44.2</v>
      </c>
      <c r="F137" t="s">
        <v>86</v>
      </c>
      <c r="K137" s="50"/>
      <c r="O137" s="573"/>
      <c r="P137" t="s">
        <v>1081</v>
      </c>
    </row>
    <row r="138" spans="2:16">
      <c r="K138" s="50"/>
      <c r="O138" s="573"/>
    </row>
    <row r="139" spans="2:16" ht="13.8" thickBot="1">
      <c r="K139" s="575"/>
      <c r="L139" s="576"/>
      <c r="M139" s="576"/>
      <c r="N139" s="576"/>
      <c r="O139" s="574"/>
    </row>
    <row r="141" spans="2:16">
      <c r="L141" s="578" t="s">
        <v>1080</v>
      </c>
    </row>
  </sheetData>
  <phoneticPr fontId="16" type="noConversion"/>
  <pageMargins left="0.7" right="0.7" top="0.75" bottom="0.75" header="0.3" footer="0.3"/>
  <pageSetup paperSize="9"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5517A-6780-400A-BD91-E0AC9B65E72D}">
  <dimension ref="A3:P72"/>
  <sheetViews>
    <sheetView topLeftCell="A20" workbookViewId="0">
      <selection activeCell="G36" sqref="G36"/>
    </sheetView>
  </sheetViews>
  <sheetFormatPr baseColWidth="10" defaultRowHeight="13.2"/>
  <cols>
    <col min="5" max="5" width="12.33203125" bestFit="1" customWidth="1"/>
    <col min="15" max="15" width="5.33203125" customWidth="1"/>
  </cols>
  <sheetData>
    <row r="3" spans="1:14" ht="13.8" thickBot="1">
      <c r="L3" t="s">
        <v>961</v>
      </c>
    </row>
    <row r="4" spans="1:14" ht="18">
      <c r="A4" s="283" t="s">
        <v>453</v>
      </c>
      <c r="J4" s="573" t="s">
        <v>958</v>
      </c>
      <c r="K4" s="3" t="s">
        <v>963</v>
      </c>
      <c r="L4" s="3"/>
      <c r="M4" s="5"/>
    </row>
    <row r="5" spans="1:14" ht="13.8" thickBot="1">
      <c r="J5" s="577" t="s">
        <v>955</v>
      </c>
      <c r="M5" s="573"/>
    </row>
    <row r="6" spans="1:14">
      <c r="J6" s="50"/>
      <c r="M6" s="573"/>
      <c r="N6" t="s">
        <v>957</v>
      </c>
    </row>
    <row r="7" spans="1:14">
      <c r="B7" s="207" t="s">
        <v>953</v>
      </c>
      <c r="J7" s="50"/>
      <c r="M7" s="573"/>
    </row>
    <row r="8" spans="1:14">
      <c r="B8" s="579" t="s">
        <v>966</v>
      </c>
      <c r="C8" s="579" t="s">
        <v>964</v>
      </c>
      <c r="D8" s="579" t="s">
        <v>965</v>
      </c>
      <c r="E8" s="579" t="s">
        <v>960</v>
      </c>
      <c r="H8" s="578" t="s">
        <v>962</v>
      </c>
      <c r="I8" s="256" t="s">
        <v>956</v>
      </c>
      <c r="J8" s="50"/>
      <c r="M8" s="573"/>
    </row>
    <row r="9" spans="1:14" ht="13.8" thickBot="1">
      <c r="B9" s="579">
        <v>1</v>
      </c>
      <c r="C9" s="579">
        <v>5</v>
      </c>
      <c r="D9" s="579">
        <v>0.8</v>
      </c>
      <c r="E9" s="583">
        <f>D9*C9</f>
        <v>4</v>
      </c>
      <c r="J9" s="575"/>
      <c r="K9" s="576"/>
      <c r="L9" s="576"/>
      <c r="M9" s="574"/>
    </row>
    <row r="10" spans="1:14">
      <c r="B10" s="579">
        <v>2</v>
      </c>
      <c r="C10" s="579">
        <v>9</v>
      </c>
      <c r="D10" s="579">
        <v>3.5</v>
      </c>
      <c r="E10" s="583">
        <f t="shared" ref="E10:E12" si="0">D10*C10</f>
        <v>31.5</v>
      </c>
    </row>
    <row r="11" spans="1:14">
      <c r="B11" s="579">
        <v>3</v>
      </c>
      <c r="C11" s="579">
        <v>2.2000000000000002</v>
      </c>
      <c r="D11" s="579">
        <v>3.5</v>
      </c>
      <c r="E11" s="583">
        <f t="shared" si="0"/>
        <v>7.7000000000000011</v>
      </c>
      <c r="K11" t="s">
        <v>954</v>
      </c>
      <c r="L11" t="s">
        <v>959</v>
      </c>
    </row>
    <row r="12" spans="1:14">
      <c r="B12" s="579">
        <v>4</v>
      </c>
      <c r="C12" s="579">
        <v>2.7</v>
      </c>
      <c r="D12" s="579">
        <v>3.5</v>
      </c>
      <c r="E12" s="583">
        <f t="shared" si="0"/>
        <v>9.4500000000000011</v>
      </c>
    </row>
    <row r="13" spans="1:14">
      <c r="B13" s="579">
        <v>5</v>
      </c>
      <c r="C13" s="579">
        <v>2.8</v>
      </c>
      <c r="D13" s="579">
        <v>3</v>
      </c>
      <c r="E13" s="583">
        <f>D13*C13</f>
        <v>8.3999999999999986</v>
      </c>
    </row>
    <row r="14" spans="1:14">
      <c r="B14" s="579">
        <v>6</v>
      </c>
      <c r="C14" s="579">
        <v>11.7</v>
      </c>
      <c r="D14" s="579">
        <v>0.8</v>
      </c>
      <c r="E14" s="583">
        <f>D14*C14</f>
        <v>9.36</v>
      </c>
    </row>
    <row r="15" spans="1:14">
      <c r="D15" s="580" t="s">
        <v>80</v>
      </c>
      <c r="E15" s="584">
        <f>SUM(E9:E14)</f>
        <v>70.41</v>
      </c>
      <c r="F15" t="s">
        <v>86</v>
      </c>
    </row>
    <row r="20" spans="2:6">
      <c r="B20" s="604"/>
      <c r="C20" s="579" t="s">
        <v>1015</v>
      </c>
      <c r="D20" s="579" t="s">
        <v>1016</v>
      </c>
      <c r="E20" s="579" t="s">
        <v>960</v>
      </c>
    </row>
    <row r="21" spans="2:6">
      <c r="B21" s="604" t="s">
        <v>1014</v>
      </c>
      <c r="C21" s="579">
        <v>5</v>
      </c>
      <c r="D21" s="579">
        <v>11.7</v>
      </c>
      <c r="E21" s="583">
        <f t="shared" ref="E21:E22" si="1">D21*C21</f>
        <v>58.5</v>
      </c>
    </row>
    <row r="22" spans="2:6">
      <c r="B22" s="604" t="s">
        <v>1014</v>
      </c>
      <c r="C22" s="579">
        <v>-2.7</v>
      </c>
      <c r="D22" s="579">
        <v>2.2000000000000002</v>
      </c>
      <c r="E22" s="583">
        <f t="shared" si="1"/>
        <v>-5.9400000000000013</v>
      </c>
    </row>
    <row r="23" spans="2:6">
      <c r="C23" t="s">
        <v>1017</v>
      </c>
      <c r="E23" s="605">
        <f>SUM(E21:E22)</f>
        <v>52.56</v>
      </c>
      <c r="F23" t="s">
        <v>86</v>
      </c>
    </row>
    <row r="31" spans="2:6">
      <c r="B31" s="74" t="s">
        <v>1012</v>
      </c>
    </row>
    <row r="32" spans="2:6">
      <c r="B32" t="str">
        <f>+B7</f>
        <v>VIVIENDA</v>
      </c>
      <c r="E32">
        <f>+E15</f>
        <v>70.41</v>
      </c>
      <c r="F32" t="s">
        <v>86</v>
      </c>
    </row>
    <row r="34" spans="2:8">
      <c r="E34" s="599"/>
    </row>
    <row r="35" spans="2:8">
      <c r="G35" t="s">
        <v>1022</v>
      </c>
    </row>
    <row r="36" spans="2:8">
      <c r="B36" s="600" t="s">
        <v>1011</v>
      </c>
      <c r="C36" s="600"/>
      <c r="D36" s="600"/>
      <c r="E36" s="600">
        <f>SUM(E32:E35)</f>
        <v>70.41</v>
      </c>
      <c r="F36" s="600" t="str">
        <f>+F32</f>
        <v>M2</v>
      </c>
      <c r="G36">
        <f>ROUND(E36,0)</f>
        <v>70</v>
      </c>
      <c r="H36" t="s">
        <v>86</v>
      </c>
    </row>
    <row r="37" spans="2:8">
      <c r="B37" s="601" t="s">
        <v>1013</v>
      </c>
      <c r="C37" s="602"/>
      <c r="D37" s="603">
        <v>0.5</v>
      </c>
      <c r="E37" s="602">
        <f>E36*D37</f>
        <v>35.204999999999998</v>
      </c>
      <c r="F37" s="602" t="str">
        <f>+F36</f>
        <v>M2</v>
      </c>
      <c r="G37">
        <f>ROUND(E37,0)</f>
        <v>35</v>
      </c>
      <c r="H37" t="s">
        <v>86</v>
      </c>
    </row>
    <row r="40" spans="2:8">
      <c r="B40" t="s">
        <v>1018</v>
      </c>
      <c r="E40">
        <f>+C9+C10+C11+C12+C13+C14</f>
        <v>33.4</v>
      </c>
      <c r="F40" t="s">
        <v>55</v>
      </c>
      <c r="G40">
        <f>ROUND(E40,0)</f>
        <v>33</v>
      </c>
      <c r="H40" t="str">
        <f>+F40</f>
        <v>ML</v>
      </c>
    </row>
    <row r="42" spans="2:8">
      <c r="B42" t="s">
        <v>1021</v>
      </c>
      <c r="E42" s="599">
        <f>+E23</f>
        <v>52.56</v>
      </c>
      <c r="F42" t="s">
        <v>86</v>
      </c>
      <c r="G42">
        <f>ROUND(E42,0)</f>
        <v>53</v>
      </c>
      <c r="H42" t="str">
        <f>+F42</f>
        <v>M2</v>
      </c>
    </row>
    <row r="49" spans="2:14" ht="13.8" thickBot="1"/>
    <row r="50" spans="2:14">
      <c r="K50" s="582"/>
      <c r="L50" s="3"/>
      <c r="M50" s="5"/>
    </row>
    <row r="51" spans="2:14">
      <c r="B51" s="207" t="s">
        <v>1075</v>
      </c>
      <c r="K51" s="50"/>
      <c r="M51" s="573"/>
    </row>
    <row r="52" spans="2:14">
      <c r="B52" s="579" t="s">
        <v>966</v>
      </c>
      <c r="C52" s="579" t="s">
        <v>964</v>
      </c>
      <c r="D52" s="579" t="s">
        <v>965</v>
      </c>
      <c r="E52" s="579" t="s">
        <v>960</v>
      </c>
      <c r="K52" s="50"/>
      <c r="M52" s="573"/>
    </row>
    <row r="53" spans="2:14">
      <c r="B53" s="592" t="s">
        <v>1077</v>
      </c>
      <c r="C53" s="579">
        <v>6</v>
      </c>
      <c r="D53" s="579">
        <v>2.6</v>
      </c>
      <c r="E53" s="583">
        <f t="shared" ref="E53" si="2">D53*C53</f>
        <v>15.600000000000001</v>
      </c>
      <c r="K53" s="50"/>
      <c r="M53" s="573"/>
    </row>
    <row r="54" spans="2:14">
      <c r="B54" s="621"/>
      <c r="C54" s="580" t="s">
        <v>1079</v>
      </c>
      <c r="D54" s="580"/>
      <c r="E54" s="622">
        <f>SUM(E53)</f>
        <v>15.600000000000001</v>
      </c>
      <c r="F54" t="s">
        <v>86</v>
      </c>
      <c r="K54" s="50"/>
      <c r="M54" s="573"/>
      <c r="N54" s="590" t="s">
        <v>1078</v>
      </c>
    </row>
    <row r="55" spans="2:14">
      <c r="B55" s="591"/>
      <c r="C55" s="256"/>
      <c r="D55" s="256"/>
      <c r="E55" s="605"/>
      <c r="K55" s="50"/>
      <c r="M55" s="573"/>
    </row>
    <row r="56" spans="2:14" ht="13.8" thickBot="1">
      <c r="B56" s="591"/>
      <c r="C56" s="256"/>
      <c r="D56" s="256"/>
      <c r="E56" s="605"/>
      <c r="K56" s="575"/>
      <c r="L56" s="576"/>
      <c r="M56" s="574"/>
    </row>
    <row r="57" spans="2:14">
      <c r="B57" s="591"/>
      <c r="C57" s="256"/>
      <c r="D57" s="256"/>
      <c r="E57" s="605"/>
      <c r="L57" t="s">
        <v>1076</v>
      </c>
    </row>
    <row r="58" spans="2:14">
      <c r="B58" s="591"/>
      <c r="C58" s="256"/>
      <c r="D58" s="256"/>
      <c r="E58" s="605"/>
    </row>
    <row r="64" spans="2:14" ht="13.8" thickBot="1"/>
    <row r="65" spans="2:16">
      <c r="B65" s="207" t="s">
        <v>1082</v>
      </c>
      <c r="K65" s="582"/>
      <c r="L65" s="3"/>
      <c r="M65" s="3"/>
      <c r="N65" s="3"/>
      <c r="O65" s="5"/>
    </row>
    <row r="66" spans="2:16">
      <c r="B66" s="579" t="s">
        <v>966</v>
      </c>
      <c r="C66" s="579" t="s">
        <v>964</v>
      </c>
      <c r="D66" s="579" t="s">
        <v>965</v>
      </c>
      <c r="E66" s="579" t="s">
        <v>960</v>
      </c>
      <c r="K66" s="50"/>
      <c r="O66" s="573"/>
    </row>
    <row r="67" spans="2:16">
      <c r="B67" s="592" t="s">
        <v>1077</v>
      </c>
      <c r="C67" s="579">
        <v>17</v>
      </c>
      <c r="D67" s="579">
        <v>2.6</v>
      </c>
      <c r="E67" s="583">
        <f t="shared" ref="E67" si="3">D67*C67</f>
        <v>44.2</v>
      </c>
      <c r="K67" s="50"/>
      <c r="O67" s="573"/>
    </row>
    <row r="68" spans="2:16">
      <c r="B68" s="621"/>
      <c r="C68" s="580" t="s">
        <v>1083</v>
      </c>
      <c r="D68" s="580"/>
      <c r="E68" s="622">
        <f>SUM(E67)</f>
        <v>44.2</v>
      </c>
      <c r="F68" t="s">
        <v>86</v>
      </c>
      <c r="K68" s="50"/>
      <c r="O68" s="573"/>
      <c r="P68" t="s">
        <v>1081</v>
      </c>
    </row>
    <row r="69" spans="2:16">
      <c r="K69" s="50"/>
      <c r="O69" s="573"/>
    </row>
    <row r="70" spans="2:16" ht="13.8" thickBot="1">
      <c r="K70" s="575"/>
      <c r="L70" s="576"/>
      <c r="M70" s="576"/>
      <c r="N70" s="576"/>
      <c r="O70" s="574"/>
    </row>
    <row r="72" spans="2:16">
      <c r="L72" s="578" t="s">
        <v>1080</v>
      </c>
    </row>
  </sheetData>
  <pageMargins left="0.7" right="0.7" top="0.75" bottom="0.75" header="0.3" footer="0.3"/>
  <pageSetup paperSize="9"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3C1D1-EB3D-4C51-BAD5-8F7EDF198756}">
  <dimension ref="B13:L55"/>
  <sheetViews>
    <sheetView topLeftCell="A37" workbookViewId="0">
      <selection activeCell="F55" sqref="F55"/>
    </sheetView>
  </sheetViews>
  <sheetFormatPr baseColWidth="10" defaultRowHeight="13.2"/>
  <sheetData>
    <row r="13" spans="9:11">
      <c r="J13" s="591" t="s">
        <v>993</v>
      </c>
    </row>
    <row r="14" spans="9:11" ht="13.8" thickBot="1">
      <c r="J14" t="s">
        <v>1024</v>
      </c>
    </row>
    <row r="15" spans="9:11">
      <c r="I15" s="582"/>
      <c r="J15" s="3"/>
      <c r="K15" s="5"/>
    </row>
    <row r="16" spans="9:11">
      <c r="I16" s="50"/>
      <c r="K16" s="573"/>
    </row>
    <row r="17" spans="2:12">
      <c r="I17" s="50"/>
      <c r="K17" s="573"/>
    </row>
    <row r="18" spans="2:12">
      <c r="I18" s="50"/>
      <c r="J18" s="591" t="s">
        <v>994</v>
      </c>
      <c r="K18" s="573"/>
    </row>
    <row r="19" spans="2:12">
      <c r="I19" s="50"/>
      <c r="J19" t="s">
        <v>1030</v>
      </c>
      <c r="K19" s="573"/>
    </row>
    <row r="20" spans="2:12">
      <c r="B20" s="207" t="s">
        <v>1023</v>
      </c>
      <c r="I20" s="50"/>
      <c r="K20" s="573"/>
    </row>
    <row r="21" spans="2:12">
      <c r="B21" s="579" t="s">
        <v>966</v>
      </c>
      <c r="C21" s="579" t="s">
        <v>964</v>
      </c>
      <c r="D21" s="579" t="s">
        <v>965</v>
      </c>
      <c r="E21" s="579" t="s">
        <v>960</v>
      </c>
      <c r="I21" s="50" t="s">
        <v>1028</v>
      </c>
      <c r="K21" s="573"/>
    </row>
    <row r="22" spans="2:12">
      <c r="B22" s="592" t="s">
        <v>991</v>
      </c>
      <c r="C22" s="579">
        <v>11.5</v>
      </c>
      <c r="D22" s="579">
        <v>3.5</v>
      </c>
      <c r="E22" s="583">
        <f t="shared" ref="E22:E23" si="0">D22*C22</f>
        <v>40.25</v>
      </c>
      <c r="H22" s="591" t="s">
        <v>992</v>
      </c>
      <c r="I22" s="50"/>
      <c r="K22" s="573"/>
      <c r="L22" t="s">
        <v>1026</v>
      </c>
    </row>
    <row r="23" spans="2:12">
      <c r="B23" s="579" t="s">
        <v>1029</v>
      </c>
      <c r="C23" s="579">
        <v>-7.6</v>
      </c>
      <c r="D23" s="579">
        <v>0.6</v>
      </c>
      <c r="E23" s="583">
        <f t="shared" si="0"/>
        <v>-4.5599999999999996</v>
      </c>
      <c r="I23" s="50"/>
      <c r="K23" s="573"/>
      <c r="L23" s="591" t="s">
        <v>991</v>
      </c>
    </row>
    <row r="24" spans="2:12">
      <c r="B24" s="592" t="s">
        <v>992</v>
      </c>
      <c r="C24" s="579">
        <v>11.5</v>
      </c>
      <c r="D24" s="579">
        <v>3.5</v>
      </c>
      <c r="E24" s="583">
        <f t="shared" ref="E24:E27" si="1">D24*C24</f>
        <v>40.25</v>
      </c>
      <c r="I24" s="50"/>
      <c r="K24" s="573"/>
    </row>
    <row r="25" spans="2:12">
      <c r="B25" s="579" t="s">
        <v>1029</v>
      </c>
      <c r="C25" s="579">
        <v>-7.6</v>
      </c>
      <c r="D25" s="579">
        <v>0.6</v>
      </c>
      <c r="E25" s="583">
        <f t="shared" si="1"/>
        <v>-4.5599999999999996</v>
      </c>
      <c r="I25" s="50"/>
      <c r="K25" s="573"/>
    </row>
    <row r="26" spans="2:12">
      <c r="B26" s="592" t="s">
        <v>993</v>
      </c>
      <c r="C26" s="579">
        <v>5.5</v>
      </c>
      <c r="D26" s="579">
        <v>0.8</v>
      </c>
      <c r="E26" s="583">
        <f t="shared" si="1"/>
        <v>4.4000000000000004</v>
      </c>
      <c r="I26" s="50"/>
      <c r="K26" s="573"/>
    </row>
    <row r="27" spans="2:12">
      <c r="B27" s="592" t="s">
        <v>994</v>
      </c>
      <c r="C27" s="579">
        <v>4.5</v>
      </c>
      <c r="D27" s="579">
        <v>2.9</v>
      </c>
      <c r="E27" s="583">
        <f t="shared" si="1"/>
        <v>13.049999999999999</v>
      </c>
      <c r="I27" s="50"/>
      <c r="K27" s="573"/>
    </row>
    <row r="28" spans="2:12">
      <c r="B28" s="592"/>
      <c r="C28" s="579">
        <v>4.5</v>
      </c>
      <c r="D28" s="579">
        <v>2.9</v>
      </c>
      <c r="E28" s="583">
        <f t="shared" ref="E28:E29" si="2">D28*C28</f>
        <v>13.049999999999999</v>
      </c>
      <c r="I28" s="50"/>
      <c r="K28" s="573"/>
    </row>
    <row r="29" spans="2:12">
      <c r="B29" s="592" t="s">
        <v>995</v>
      </c>
      <c r="C29" s="579">
        <v>5.5</v>
      </c>
      <c r="D29" s="579">
        <v>0.8</v>
      </c>
      <c r="E29" s="583">
        <f t="shared" si="2"/>
        <v>4.4000000000000004</v>
      </c>
      <c r="I29" s="50"/>
      <c r="K29" s="573"/>
    </row>
    <row r="30" spans="2:12" ht="13.8" thickBot="1">
      <c r="B30" s="592"/>
      <c r="C30" s="579">
        <v>5.5</v>
      </c>
      <c r="D30" s="579">
        <v>0.8</v>
      </c>
      <c r="E30" s="583">
        <f t="shared" ref="E30" si="3">D30*C30</f>
        <v>4.4000000000000004</v>
      </c>
      <c r="I30" s="575"/>
      <c r="J30" s="576"/>
      <c r="K30" s="574"/>
    </row>
    <row r="31" spans="2:12">
      <c r="D31" s="256" t="s">
        <v>80</v>
      </c>
      <c r="E31" s="606">
        <f>SUM(E22:E30)</f>
        <v>110.68</v>
      </c>
      <c r="F31" t="s">
        <v>86</v>
      </c>
      <c r="J31" t="s">
        <v>1027</v>
      </c>
    </row>
    <row r="32" spans="2:12">
      <c r="J32" s="591" t="s">
        <v>995</v>
      </c>
    </row>
    <row r="36" spans="2:7">
      <c r="B36" s="604"/>
      <c r="C36" s="579" t="s">
        <v>1015</v>
      </c>
      <c r="D36" s="579" t="s">
        <v>1016</v>
      </c>
      <c r="E36" s="579" t="s">
        <v>960</v>
      </c>
    </row>
    <row r="37" spans="2:7">
      <c r="B37" s="604" t="s">
        <v>1014</v>
      </c>
      <c r="C37" s="579">
        <v>11.5</v>
      </c>
      <c r="D37" s="579">
        <v>5.5</v>
      </c>
      <c r="E37" s="583">
        <f t="shared" ref="E37" si="4">D37*C37</f>
        <v>63.25</v>
      </c>
    </row>
    <row r="38" spans="2:7">
      <c r="B38" s="604"/>
      <c r="C38" s="579"/>
      <c r="D38" s="579"/>
      <c r="E38" s="583"/>
    </row>
    <row r="39" spans="2:7">
      <c r="C39" t="s">
        <v>1017</v>
      </c>
      <c r="E39" s="605">
        <f>SUM(E37:E38)</f>
        <v>63.25</v>
      </c>
      <c r="F39" t="s">
        <v>86</v>
      </c>
    </row>
    <row r="44" spans="2:7">
      <c r="B44" s="74" t="s">
        <v>1042</v>
      </c>
    </row>
    <row r="45" spans="2:7">
      <c r="B45" t="str">
        <f>+B20</f>
        <v>PROSPECTIVIDAD DEPACHO</v>
      </c>
      <c r="E45" s="599">
        <f>+E31</f>
        <v>110.68</v>
      </c>
      <c r="F45" t="s">
        <v>86</v>
      </c>
    </row>
    <row r="47" spans="2:7">
      <c r="E47" s="599"/>
    </row>
    <row r="48" spans="2:7">
      <c r="G48" t="s">
        <v>1022</v>
      </c>
    </row>
    <row r="49" spans="2:8">
      <c r="B49" s="600" t="s">
        <v>1011</v>
      </c>
      <c r="C49" s="600"/>
      <c r="D49" s="600"/>
      <c r="E49" s="600">
        <f>SUM(E45:E48)</f>
        <v>110.68</v>
      </c>
      <c r="F49" s="600" t="str">
        <f>+F45</f>
        <v>M2</v>
      </c>
      <c r="G49">
        <f>ROUND(E49,0)</f>
        <v>111</v>
      </c>
      <c r="H49" t="s">
        <v>86</v>
      </c>
    </row>
    <row r="50" spans="2:8">
      <c r="B50" s="601" t="s">
        <v>1013</v>
      </c>
      <c r="C50" s="602"/>
      <c r="D50" s="603">
        <v>0.5</v>
      </c>
      <c r="E50" s="602">
        <f>E49*D50</f>
        <v>55.34</v>
      </c>
      <c r="F50" s="602" t="str">
        <f>+F49</f>
        <v>M2</v>
      </c>
      <c r="G50">
        <f>ROUND(E50,0)</f>
        <v>55</v>
      </c>
      <c r="H50" t="s">
        <v>86</v>
      </c>
    </row>
    <row r="53" spans="2:8">
      <c r="B53" t="s">
        <v>1018</v>
      </c>
      <c r="E53">
        <f>+C22+C24+C26+C27+C28+C29+C30</f>
        <v>48.5</v>
      </c>
      <c r="F53" t="s">
        <v>55</v>
      </c>
      <c r="G53">
        <f>ROUND(E53,0)</f>
        <v>49</v>
      </c>
      <c r="H53" t="str">
        <f>+F53</f>
        <v>ML</v>
      </c>
    </row>
    <row r="55" spans="2:8">
      <c r="B55" t="s">
        <v>1021</v>
      </c>
      <c r="E55" s="599">
        <f>+E39</f>
        <v>63.25</v>
      </c>
      <c r="F55" t="s">
        <v>86</v>
      </c>
      <c r="G55">
        <f>ROUND(E55,0)</f>
        <v>63</v>
      </c>
      <c r="H55" t="str">
        <f>+F55</f>
        <v>M2</v>
      </c>
    </row>
  </sheetData>
  <phoneticPr fontId="16"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D6484-AB53-438D-82B7-2DFD4C916C70}">
  <dimension ref="B1:P49"/>
  <sheetViews>
    <sheetView topLeftCell="A34" workbookViewId="0">
      <selection activeCell="G49" sqref="G49:H49"/>
    </sheetView>
  </sheetViews>
  <sheetFormatPr baseColWidth="10" defaultRowHeight="13.2"/>
  <sheetData>
    <row r="1" spans="2:16">
      <c r="O1" s="591" t="s">
        <v>992</v>
      </c>
    </row>
    <row r="2" spans="2:16" ht="13.8" thickBot="1">
      <c r="O2" t="s">
        <v>1036</v>
      </c>
    </row>
    <row r="3" spans="2:16">
      <c r="M3" s="573"/>
      <c r="N3" s="3"/>
      <c r="O3" s="3"/>
      <c r="P3" s="5"/>
    </row>
    <row r="4" spans="2:16">
      <c r="M4" s="573"/>
      <c r="P4" s="573"/>
    </row>
    <row r="5" spans="2:16">
      <c r="M5" s="573"/>
      <c r="P5" s="573"/>
    </row>
    <row r="6" spans="2:16">
      <c r="M6" s="573"/>
      <c r="N6" s="591" t="s">
        <v>993</v>
      </c>
      <c r="P6" s="573"/>
    </row>
    <row r="7" spans="2:16">
      <c r="M7" s="573"/>
      <c r="N7" t="s">
        <v>1035</v>
      </c>
      <c r="P7" s="609" t="s">
        <v>991</v>
      </c>
    </row>
    <row r="8" spans="2:16">
      <c r="B8" s="207" t="s">
        <v>1031</v>
      </c>
      <c r="M8" s="573"/>
      <c r="P8" s="573" t="s">
        <v>1037</v>
      </c>
    </row>
    <row r="9" spans="2:16">
      <c r="B9" s="579" t="s">
        <v>966</v>
      </c>
      <c r="C9" s="579" t="s">
        <v>964</v>
      </c>
      <c r="D9" s="579" t="s">
        <v>965</v>
      </c>
      <c r="E9" s="579" t="s">
        <v>960</v>
      </c>
      <c r="M9" s="573"/>
      <c r="P9" s="573"/>
    </row>
    <row r="10" spans="2:16">
      <c r="B10" s="592" t="s">
        <v>991</v>
      </c>
      <c r="C10" s="579">
        <v>6.57</v>
      </c>
      <c r="D10" s="579">
        <v>3.5</v>
      </c>
      <c r="E10" s="583">
        <f>D10*C10</f>
        <v>22.995000000000001</v>
      </c>
      <c r="K10" s="591" t="s">
        <v>994</v>
      </c>
      <c r="M10" s="573"/>
      <c r="P10" s="573"/>
    </row>
    <row r="11" spans="2:16" ht="13.8" thickBot="1">
      <c r="B11" s="592" t="s">
        <v>992</v>
      </c>
      <c r="C11" s="579">
        <v>3.77</v>
      </c>
      <c r="D11" s="579">
        <v>0.8</v>
      </c>
      <c r="E11" s="583">
        <f t="shared" ref="E11:E18" si="0">D11*C11</f>
        <v>3.016</v>
      </c>
      <c r="K11" t="s">
        <v>1034</v>
      </c>
      <c r="M11" s="574"/>
      <c r="P11" s="573"/>
    </row>
    <row r="12" spans="2:16">
      <c r="B12" s="592" t="s">
        <v>993</v>
      </c>
      <c r="C12" s="579">
        <v>5</v>
      </c>
      <c r="D12" s="579">
        <v>3.5</v>
      </c>
      <c r="E12" s="583">
        <f t="shared" si="0"/>
        <v>17.5</v>
      </c>
      <c r="J12" s="582"/>
      <c r="K12" s="3"/>
      <c r="L12" s="3"/>
      <c r="M12" s="3"/>
      <c r="P12" s="573"/>
    </row>
    <row r="13" spans="2:16">
      <c r="B13" s="592" t="s">
        <v>994</v>
      </c>
      <c r="C13" s="579">
        <v>3.6</v>
      </c>
      <c r="D13" s="579">
        <v>3.5</v>
      </c>
      <c r="E13" s="583">
        <f t="shared" si="0"/>
        <v>12.6</v>
      </c>
      <c r="J13" s="50"/>
      <c r="P13" s="573"/>
    </row>
    <row r="14" spans="2:16" ht="13.8" thickBot="1">
      <c r="B14" s="592" t="s">
        <v>1039</v>
      </c>
      <c r="C14" s="579">
        <v>-2.4</v>
      </c>
      <c r="D14" s="579">
        <v>0.6</v>
      </c>
      <c r="E14" s="583">
        <f t="shared" si="0"/>
        <v>-1.44</v>
      </c>
      <c r="J14" s="50"/>
      <c r="P14" s="574"/>
    </row>
    <row r="15" spans="2:16">
      <c r="B15" s="592" t="s">
        <v>995</v>
      </c>
      <c r="C15" s="579">
        <v>6.6</v>
      </c>
      <c r="D15" s="579">
        <v>3.5</v>
      </c>
      <c r="E15" s="583">
        <f t="shared" si="0"/>
        <v>23.099999999999998</v>
      </c>
      <c r="J15" s="50"/>
      <c r="L15" s="573"/>
      <c r="M15" s="582"/>
      <c r="N15" s="3"/>
      <c r="O15" s="3" t="s">
        <v>1038</v>
      </c>
      <c r="P15" s="3"/>
    </row>
    <row r="16" spans="2:16">
      <c r="B16" s="592"/>
      <c r="C16" s="579">
        <v>6.6</v>
      </c>
      <c r="D16" s="579">
        <v>3.5</v>
      </c>
      <c r="E16" s="583">
        <f t="shared" si="0"/>
        <v>23.099999999999998</v>
      </c>
      <c r="I16" s="7" t="s">
        <v>1033</v>
      </c>
      <c r="J16" s="50"/>
      <c r="L16" s="573"/>
    </row>
    <row r="17" spans="2:12">
      <c r="B17" s="592" t="s">
        <v>1039</v>
      </c>
      <c r="C17" s="579">
        <v>-7.6</v>
      </c>
      <c r="D17" s="579">
        <v>0.6</v>
      </c>
      <c r="E17" s="583">
        <f t="shared" si="0"/>
        <v>-4.5599999999999996</v>
      </c>
      <c r="I17" s="591" t="s">
        <v>995</v>
      </c>
      <c r="J17" s="50"/>
      <c r="L17" s="573"/>
    </row>
    <row r="18" spans="2:12">
      <c r="B18" s="592" t="s">
        <v>1040</v>
      </c>
      <c r="C18" s="579">
        <v>-1.56</v>
      </c>
      <c r="D18" s="579">
        <v>2.16</v>
      </c>
      <c r="E18" s="583">
        <f t="shared" si="0"/>
        <v>-3.3696000000000002</v>
      </c>
      <c r="J18" s="50"/>
      <c r="L18" s="573"/>
    </row>
    <row r="19" spans="2:12">
      <c r="B19" s="592" t="s">
        <v>996</v>
      </c>
      <c r="C19" s="579">
        <v>1.3</v>
      </c>
      <c r="D19" s="579">
        <v>0.8</v>
      </c>
      <c r="E19" s="583">
        <f t="shared" ref="E19" si="1">D19*C19</f>
        <v>1.04</v>
      </c>
      <c r="J19" s="50"/>
      <c r="L19" s="573"/>
    </row>
    <row r="20" spans="2:12">
      <c r="B20" s="592"/>
      <c r="C20" s="579"/>
      <c r="D20" s="579"/>
      <c r="E20" s="583"/>
      <c r="J20" s="50"/>
      <c r="L20" s="573"/>
    </row>
    <row r="21" spans="2:12">
      <c r="B21" s="592"/>
      <c r="C21" s="579"/>
      <c r="D21" s="579"/>
      <c r="E21" s="583"/>
      <c r="J21" s="50"/>
      <c r="L21" s="573"/>
    </row>
    <row r="22" spans="2:12" ht="13.8" thickBot="1">
      <c r="D22" s="256" t="s">
        <v>80</v>
      </c>
      <c r="E22" s="606">
        <f>SUM(E10:E21)</f>
        <v>93.981399999999994</v>
      </c>
      <c r="F22" t="s">
        <v>86</v>
      </c>
      <c r="J22" s="50"/>
      <c r="K22" s="610" t="s">
        <v>996</v>
      </c>
      <c r="L22" s="574"/>
    </row>
    <row r="23" spans="2:12">
      <c r="K23" s="608" t="s">
        <v>1032</v>
      </c>
    </row>
    <row r="26" spans="2:12">
      <c r="K26" t="s">
        <v>1041</v>
      </c>
    </row>
    <row r="28" spans="2:12">
      <c r="B28" s="604"/>
      <c r="C28" s="579" t="s">
        <v>1015</v>
      </c>
      <c r="D28" s="579" t="s">
        <v>1016</v>
      </c>
      <c r="E28" s="579" t="s">
        <v>960</v>
      </c>
    </row>
    <row r="29" spans="2:12">
      <c r="B29" s="604" t="s">
        <v>1014</v>
      </c>
      <c r="C29" s="579">
        <v>6.6</v>
      </c>
      <c r="D29" s="579">
        <f>1.3+1</f>
        <v>2.2999999999999998</v>
      </c>
      <c r="E29" s="583">
        <f t="shared" ref="E29:E31" si="2">D29*C29</f>
        <v>15.179999999999998</v>
      </c>
    </row>
    <row r="30" spans="2:12">
      <c r="B30" s="604" t="s">
        <v>1014</v>
      </c>
      <c r="C30" s="579">
        <v>3.77</v>
      </c>
      <c r="D30" s="579">
        <v>6.57</v>
      </c>
      <c r="E30" s="583">
        <f t="shared" si="2"/>
        <v>24.768900000000002</v>
      </c>
    </row>
    <row r="31" spans="2:12">
      <c r="B31" s="604" t="s">
        <v>1014</v>
      </c>
      <c r="C31" s="579">
        <v>1.47</v>
      </c>
      <c r="D31" s="579">
        <v>1.3</v>
      </c>
      <c r="E31" s="583">
        <f t="shared" si="2"/>
        <v>1.911</v>
      </c>
    </row>
    <row r="32" spans="2:12">
      <c r="C32" t="s">
        <v>1017</v>
      </c>
      <c r="E32" s="605">
        <f>SUM(E29:E30)</f>
        <v>39.948900000000002</v>
      </c>
      <c r="F32" t="s">
        <v>86</v>
      </c>
    </row>
    <row r="38" spans="2:8">
      <c r="B38" s="74" t="s">
        <v>1043</v>
      </c>
    </row>
    <row r="39" spans="2:8">
      <c r="B39" t="str">
        <f>+B8</f>
        <v>T.I.C</v>
      </c>
      <c r="E39" s="599">
        <f>+E22</f>
        <v>93.981399999999994</v>
      </c>
      <c r="F39" t="s">
        <v>86</v>
      </c>
    </row>
    <row r="41" spans="2:8">
      <c r="E41" s="599"/>
    </row>
    <row r="42" spans="2:8">
      <c r="G42" t="s">
        <v>1022</v>
      </c>
    </row>
    <row r="43" spans="2:8">
      <c r="B43" s="600" t="s">
        <v>1011</v>
      </c>
      <c r="C43" s="600"/>
      <c r="D43" s="600"/>
      <c r="E43" s="600">
        <f>SUM(E39:E42)</f>
        <v>93.981399999999994</v>
      </c>
      <c r="F43" s="600" t="str">
        <f>+F39</f>
        <v>M2</v>
      </c>
      <c r="G43">
        <f>ROUND(E43,0)</f>
        <v>94</v>
      </c>
      <c r="H43" t="s">
        <v>86</v>
      </c>
    </row>
    <row r="44" spans="2:8">
      <c r="B44" s="601" t="s">
        <v>1013</v>
      </c>
      <c r="C44" s="602"/>
      <c r="D44" s="603">
        <v>0.5</v>
      </c>
      <c r="E44" s="602">
        <f>E43*D44</f>
        <v>46.990699999999997</v>
      </c>
      <c r="F44" s="602" t="str">
        <f>+F43</f>
        <v>M2</v>
      </c>
      <c r="G44">
        <f>ROUND(E44,0)</f>
        <v>47</v>
      </c>
      <c r="H44" t="s">
        <v>86</v>
      </c>
    </row>
    <row r="47" spans="2:8">
      <c r="B47" t="s">
        <v>1018</v>
      </c>
      <c r="E47">
        <f>+C10+C11+C12+C13+C15+C16+C19</f>
        <v>33.44</v>
      </c>
      <c r="F47" t="s">
        <v>55</v>
      </c>
      <c r="G47">
        <f>ROUND(E47,0)</f>
        <v>33</v>
      </c>
      <c r="H47" t="s">
        <v>86</v>
      </c>
    </row>
    <row r="49" spans="2:8">
      <c r="B49" t="s">
        <v>1021</v>
      </c>
      <c r="E49" s="599">
        <f>+E32</f>
        <v>39.948900000000002</v>
      </c>
      <c r="G49">
        <f>ROUND(E49,0)</f>
        <v>40</v>
      </c>
      <c r="H49" t="s">
        <v>86</v>
      </c>
    </row>
  </sheetData>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22A61-6792-4965-9889-8BEB8DD77997}">
  <dimension ref="B12:P61"/>
  <sheetViews>
    <sheetView topLeftCell="A22" workbookViewId="0">
      <selection activeCell="I16" sqref="I16:P43"/>
    </sheetView>
  </sheetViews>
  <sheetFormatPr baseColWidth="10" defaultRowHeight="13.2"/>
  <cols>
    <col min="9" max="16" width="11.44140625" style="7"/>
  </cols>
  <sheetData>
    <row r="12" spans="2:12">
      <c r="B12" s="207" t="s">
        <v>1031</v>
      </c>
    </row>
    <row r="13" spans="2:12">
      <c r="B13" s="579" t="s">
        <v>966</v>
      </c>
      <c r="C13" s="579" t="s">
        <v>964</v>
      </c>
      <c r="D13" s="579" t="s">
        <v>965</v>
      </c>
      <c r="E13" s="579" t="s">
        <v>960</v>
      </c>
    </row>
    <row r="14" spans="2:12">
      <c r="B14" s="592" t="s">
        <v>991</v>
      </c>
      <c r="C14" s="579">
        <v>6.16</v>
      </c>
      <c r="D14" s="579">
        <v>3.5</v>
      </c>
      <c r="E14" s="583">
        <f>D14*C14</f>
        <v>21.560000000000002</v>
      </c>
    </row>
    <row r="15" spans="2:12">
      <c r="B15" s="592" t="s">
        <v>992</v>
      </c>
      <c r="C15" s="579">
        <v>11.5</v>
      </c>
      <c r="D15" s="579">
        <v>1</v>
      </c>
      <c r="E15" s="583">
        <f t="shared" ref="E15:E17" si="0">D15*C15</f>
        <v>11.5</v>
      </c>
      <c r="L15" s="7">
        <f>7.5+4</f>
        <v>11.5</v>
      </c>
    </row>
    <row r="16" spans="2:12">
      <c r="B16" s="592" t="s">
        <v>993</v>
      </c>
      <c r="C16" s="579">
        <v>3.9</v>
      </c>
      <c r="D16" s="579">
        <v>1</v>
      </c>
      <c r="E16" s="583">
        <f t="shared" si="0"/>
        <v>3.9</v>
      </c>
    </row>
    <row r="17" spans="2:16">
      <c r="B17" s="592" t="s">
        <v>994</v>
      </c>
      <c r="C17" s="579">
        <v>4</v>
      </c>
      <c r="D17" s="579">
        <v>3.4</v>
      </c>
      <c r="E17" s="583">
        <f t="shared" si="0"/>
        <v>13.6</v>
      </c>
      <c r="M17" s="616" t="s">
        <v>992</v>
      </c>
    </row>
    <row r="18" spans="2:16" ht="13.8" thickBot="1">
      <c r="B18" s="592"/>
      <c r="C18" s="579">
        <v>4</v>
      </c>
      <c r="D18" s="579">
        <v>3.4</v>
      </c>
      <c r="E18" s="583">
        <f t="shared" ref="E18" si="1">D18*C18</f>
        <v>13.6</v>
      </c>
      <c r="J18" s="608" t="s">
        <v>1051</v>
      </c>
      <c r="M18" s="7">
        <v>7.5</v>
      </c>
      <c r="N18" s="7" t="s">
        <v>1052</v>
      </c>
    </row>
    <row r="19" spans="2:16">
      <c r="B19" s="592" t="s">
        <v>995</v>
      </c>
      <c r="C19" s="579">
        <v>3.4</v>
      </c>
      <c r="D19" s="579">
        <v>1</v>
      </c>
      <c r="E19" s="583">
        <f t="shared" ref="E19:E32" si="2">D19*C19</f>
        <v>3.4</v>
      </c>
      <c r="J19" s="611"/>
      <c r="K19" s="145"/>
      <c r="L19" s="611"/>
      <c r="M19" s="612"/>
      <c r="N19" s="612"/>
      <c r="O19" s="145"/>
    </row>
    <row r="20" spans="2:16">
      <c r="B20" s="592" t="s">
        <v>996</v>
      </c>
      <c r="C20" s="579">
        <v>4</v>
      </c>
      <c r="D20" s="579">
        <v>3.4</v>
      </c>
      <c r="E20" s="583">
        <f t="shared" si="2"/>
        <v>13.6</v>
      </c>
      <c r="J20" s="17"/>
      <c r="K20" s="9"/>
      <c r="L20" s="17"/>
      <c r="O20" s="9"/>
    </row>
    <row r="21" spans="2:16">
      <c r="B21" s="592"/>
      <c r="C21" s="579">
        <v>4</v>
      </c>
      <c r="D21" s="579">
        <v>3.4</v>
      </c>
      <c r="E21" s="583">
        <f t="shared" si="2"/>
        <v>13.6</v>
      </c>
      <c r="J21" s="17"/>
      <c r="K21" s="9"/>
      <c r="L21" s="17"/>
      <c r="O21" s="9"/>
    </row>
    <row r="22" spans="2:16">
      <c r="B22" s="592" t="s">
        <v>997</v>
      </c>
      <c r="C22" s="579">
        <v>3.9</v>
      </c>
      <c r="D22" s="579">
        <v>1</v>
      </c>
      <c r="E22" s="583">
        <f t="shared" si="2"/>
        <v>3.9</v>
      </c>
      <c r="I22" s="617" t="s">
        <v>993</v>
      </c>
      <c r="J22" s="17"/>
      <c r="K22" s="9"/>
      <c r="L22" s="17"/>
      <c r="O22" s="9"/>
    </row>
    <row r="23" spans="2:16">
      <c r="B23" s="592"/>
      <c r="C23" s="579">
        <v>3.9</v>
      </c>
      <c r="D23" s="579">
        <v>3.4</v>
      </c>
      <c r="E23" s="583">
        <f t="shared" si="2"/>
        <v>13.26</v>
      </c>
      <c r="I23" s="7" t="s">
        <v>1050</v>
      </c>
      <c r="J23" s="17"/>
      <c r="K23" s="9"/>
      <c r="L23" s="17"/>
      <c r="O23" s="9"/>
    </row>
    <row r="24" spans="2:16">
      <c r="B24" s="592"/>
      <c r="C24" s="579">
        <v>3.9</v>
      </c>
      <c r="D24" s="579">
        <v>3.4</v>
      </c>
      <c r="E24" s="583">
        <f t="shared" si="2"/>
        <v>13.26</v>
      </c>
      <c r="J24" s="17"/>
      <c r="K24" s="9"/>
      <c r="L24" s="17"/>
      <c r="O24" s="9"/>
    </row>
    <row r="25" spans="2:16">
      <c r="B25" s="592" t="s">
        <v>998</v>
      </c>
      <c r="C25" s="579">
        <v>4</v>
      </c>
      <c r="D25" s="579">
        <v>1</v>
      </c>
      <c r="E25" s="583">
        <f t="shared" si="2"/>
        <v>4</v>
      </c>
      <c r="J25" s="17"/>
      <c r="K25" s="9"/>
      <c r="L25" s="594" t="s">
        <v>1009</v>
      </c>
      <c r="O25" s="9"/>
    </row>
    <row r="26" spans="2:16">
      <c r="B26" s="592" t="s">
        <v>999</v>
      </c>
      <c r="C26" s="579">
        <v>1.57</v>
      </c>
      <c r="D26" s="579">
        <v>3.5</v>
      </c>
      <c r="E26" s="583">
        <f t="shared" si="2"/>
        <v>5.4950000000000001</v>
      </c>
      <c r="J26" s="17"/>
      <c r="K26" s="9"/>
      <c r="L26" s="17" t="s">
        <v>1055</v>
      </c>
      <c r="O26" s="9"/>
      <c r="P26" s="617" t="s">
        <v>991</v>
      </c>
    </row>
    <row r="27" spans="2:16" ht="13.8" thickBot="1">
      <c r="B27" s="592" t="s">
        <v>1005</v>
      </c>
      <c r="C27" s="579">
        <v>1.71</v>
      </c>
      <c r="D27" s="579">
        <v>3.5</v>
      </c>
      <c r="E27" s="583">
        <f t="shared" si="2"/>
        <v>5.9849999999999994</v>
      </c>
      <c r="J27" s="28"/>
      <c r="K27" s="16"/>
      <c r="L27" s="17"/>
      <c r="O27" s="9"/>
      <c r="P27" s="608" t="s">
        <v>1053</v>
      </c>
    </row>
    <row r="28" spans="2:16">
      <c r="B28" s="592" t="s">
        <v>1006</v>
      </c>
      <c r="C28" s="579">
        <v>3.45</v>
      </c>
      <c r="D28" s="579">
        <v>3.5</v>
      </c>
      <c r="E28" s="583">
        <f t="shared" si="2"/>
        <v>12.075000000000001</v>
      </c>
      <c r="J28" s="614" t="s">
        <v>1090</v>
      </c>
      <c r="K28" s="145"/>
      <c r="L28" s="17"/>
      <c r="O28" s="9"/>
    </row>
    <row r="29" spans="2:16">
      <c r="B29" s="592" t="s">
        <v>1007</v>
      </c>
      <c r="C29" s="579">
        <v>1.53</v>
      </c>
      <c r="D29" s="579">
        <v>3.5</v>
      </c>
      <c r="E29" s="583">
        <f t="shared" si="2"/>
        <v>5.3550000000000004</v>
      </c>
      <c r="J29" s="618" t="s">
        <v>994</v>
      </c>
      <c r="K29" s="9"/>
      <c r="L29" s="17"/>
      <c r="O29" s="9"/>
    </row>
    <row r="30" spans="2:16">
      <c r="B30" s="592" t="s">
        <v>1008</v>
      </c>
      <c r="C30" s="579">
        <v>2.2000000000000002</v>
      </c>
      <c r="D30" s="579">
        <v>3.5</v>
      </c>
      <c r="E30" s="583">
        <f t="shared" si="2"/>
        <v>7.7000000000000011</v>
      </c>
      <c r="I30" s="617" t="s">
        <v>995</v>
      </c>
      <c r="J30" s="17"/>
      <c r="K30" s="9"/>
      <c r="L30" s="17"/>
      <c r="O30" s="9"/>
    </row>
    <row r="31" spans="2:16">
      <c r="B31" s="592" t="s">
        <v>1009</v>
      </c>
      <c r="C31" s="579">
        <v>6</v>
      </c>
      <c r="D31" s="579">
        <v>3.5</v>
      </c>
      <c r="E31" s="583">
        <f t="shared" si="2"/>
        <v>21</v>
      </c>
      <c r="I31" s="7" t="s">
        <v>1049</v>
      </c>
      <c r="J31" s="17"/>
      <c r="K31" s="9"/>
      <c r="L31" s="17"/>
      <c r="O31" s="9"/>
    </row>
    <row r="32" spans="2:16">
      <c r="B32" s="592"/>
      <c r="C32" s="579">
        <v>6</v>
      </c>
      <c r="D32" s="579">
        <v>3.5</v>
      </c>
      <c r="E32" s="583">
        <f t="shared" si="2"/>
        <v>21</v>
      </c>
      <c r="J32" s="17"/>
      <c r="K32" s="9"/>
      <c r="L32" s="17"/>
      <c r="O32" s="9"/>
    </row>
    <row r="33" spans="2:15">
      <c r="B33" s="623" t="s">
        <v>1025</v>
      </c>
      <c r="C33" s="579"/>
      <c r="D33" s="604"/>
      <c r="E33" s="604"/>
      <c r="J33" s="17"/>
      <c r="K33" s="9"/>
      <c r="L33" s="17"/>
      <c r="O33" s="9"/>
    </row>
    <row r="34" spans="2:15">
      <c r="B34" s="592" t="s">
        <v>1019</v>
      </c>
      <c r="C34" s="579">
        <v>-4</v>
      </c>
      <c r="D34" s="579">
        <v>2</v>
      </c>
      <c r="E34" s="583">
        <f>D34*C34</f>
        <v>-8</v>
      </c>
      <c r="J34" s="17"/>
      <c r="K34" s="9"/>
      <c r="L34" s="17"/>
      <c r="O34" s="595" t="s">
        <v>1008</v>
      </c>
    </row>
    <row r="35" spans="2:15" ht="13.8" thickBot="1">
      <c r="D35" s="256" t="s">
        <v>80</v>
      </c>
      <c r="E35" s="606">
        <f>SUM(E14:E34)</f>
        <v>199.79</v>
      </c>
      <c r="F35" t="s">
        <v>86</v>
      </c>
      <c r="J35" s="28"/>
      <c r="K35" s="16"/>
      <c r="L35" s="594" t="s">
        <v>999</v>
      </c>
      <c r="O35" s="9" t="s">
        <v>1054</v>
      </c>
    </row>
    <row r="36" spans="2:15" ht="13.8" thickBot="1">
      <c r="J36" s="614" t="s">
        <v>1090</v>
      </c>
      <c r="K36" s="145"/>
      <c r="L36" s="28" t="s">
        <v>1044</v>
      </c>
      <c r="O36" s="611"/>
    </row>
    <row r="37" spans="2:15">
      <c r="J37" s="618" t="s">
        <v>996</v>
      </c>
      <c r="K37" s="9"/>
      <c r="M37" s="613" t="s">
        <v>1045</v>
      </c>
      <c r="N37" s="9"/>
      <c r="O37" s="7" t="s">
        <v>1047</v>
      </c>
    </row>
    <row r="38" spans="2:15" ht="13.8" thickBot="1">
      <c r="I38" s="617" t="s">
        <v>997</v>
      </c>
      <c r="J38" s="17"/>
      <c r="K38" s="9"/>
      <c r="M38" s="619" t="s">
        <v>1005</v>
      </c>
      <c r="N38" s="16"/>
      <c r="O38" s="617" t="s">
        <v>1007</v>
      </c>
    </row>
    <row r="39" spans="2:15">
      <c r="I39" s="7" t="s">
        <v>1048</v>
      </c>
      <c r="J39" s="17"/>
      <c r="K39" s="9"/>
      <c r="M39" s="7">
        <v>3.45</v>
      </c>
      <c r="N39" s="7" t="s">
        <v>1046</v>
      </c>
    </row>
    <row r="40" spans="2:15">
      <c r="B40" s="604"/>
      <c r="C40" s="579" t="s">
        <v>1015</v>
      </c>
      <c r="D40" s="579" t="s">
        <v>1016</v>
      </c>
      <c r="E40" s="579" t="s">
        <v>960</v>
      </c>
      <c r="J40" s="17"/>
      <c r="K40" s="9"/>
      <c r="M40" s="620" t="s">
        <v>1006</v>
      </c>
    </row>
    <row r="41" spans="2:15">
      <c r="B41" s="604" t="s">
        <v>1014</v>
      </c>
      <c r="C41" s="579">
        <v>4</v>
      </c>
      <c r="D41" s="579">
        <f>3.9+3.4+3.9</f>
        <v>11.2</v>
      </c>
      <c r="E41" s="583">
        <f t="shared" ref="E41:E43" si="3">D41*C41</f>
        <v>44.8</v>
      </c>
      <c r="J41" s="618" t="s">
        <v>998</v>
      </c>
      <c r="K41" s="9"/>
    </row>
    <row r="42" spans="2:15" ht="13.8" thickBot="1">
      <c r="B42" s="604" t="s">
        <v>1014</v>
      </c>
      <c r="C42" s="579">
        <v>6.18</v>
      </c>
      <c r="D42" s="579">
        <v>7.5</v>
      </c>
      <c r="E42" s="583">
        <f t="shared" si="3"/>
        <v>46.349999999999994</v>
      </c>
      <c r="J42" s="615" t="s">
        <v>1051</v>
      </c>
      <c r="K42" s="16"/>
    </row>
    <row r="43" spans="2:15">
      <c r="B43" s="604" t="s">
        <v>1014</v>
      </c>
      <c r="C43" s="579">
        <v>3.45</v>
      </c>
      <c r="D43" s="579">
        <v>1.7</v>
      </c>
      <c r="E43" s="583">
        <f t="shared" si="3"/>
        <v>5.8650000000000002</v>
      </c>
    </row>
    <row r="44" spans="2:15">
      <c r="C44" t="s">
        <v>1017</v>
      </c>
      <c r="E44" s="605">
        <f>SUM(E41:E43)</f>
        <v>97.014999999999986</v>
      </c>
      <c r="F44" t="s">
        <v>86</v>
      </c>
    </row>
    <row r="50" spans="2:8">
      <c r="B50" s="74" t="s">
        <v>1043</v>
      </c>
    </row>
    <row r="51" spans="2:8">
      <c r="B51" t="str">
        <f>+B12</f>
        <v>T.I.C</v>
      </c>
      <c r="E51" s="599">
        <f>+E35</f>
        <v>199.79</v>
      </c>
      <c r="F51" t="s">
        <v>86</v>
      </c>
    </row>
    <row r="53" spans="2:8">
      <c r="E53" s="599"/>
    </row>
    <row r="54" spans="2:8">
      <c r="G54" t="s">
        <v>1022</v>
      </c>
    </row>
    <row r="55" spans="2:8">
      <c r="B55" s="600" t="s">
        <v>1011</v>
      </c>
      <c r="C55" s="600"/>
      <c r="D55" s="600"/>
      <c r="E55" s="600">
        <f>SUM(E51:E54)</f>
        <v>199.79</v>
      </c>
      <c r="F55" s="600" t="str">
        <f>+F51</f>
        <v>M2</v>
      </c>
      <c r="G55">
        <f>ROUND(E55,0)</f>
        <v>200</v>
      </c>
      <c r="H55" t="s">
        <v>86</v>
      </c>
    </row>
    <row r="56" spans="2:8">
      <c r="B56" s="601" t="s">
        <v>1013</v>
      </c>
      <c r="C56" s="602"/>
      <c r="D56" s="603">
        <v>0.6</v>
      </c>
      <c r="E56" s="602">
        <f>E55*D56</f>
        <v>119.874</v>
      </c>
      <c r="F56" s="602" t="str">
        <f>+F55</f>
        <v>M2</v>
      </c>
      <c r="G56">
        <f>ROUND(E56,0)</f>
        <v>120</v>
      </c>
      <c r="H56" t="s">
        <v>86</v>
      </c>
    </row>
    <row r="59" spans="2:8">
      <c r="B59" t="s">
        <v>1018</v>
      </c>
      <c r="E59">
        <f>+C14+C15+C16+C17+C18+C19+C20+C21+C22+C23+C24+C25+C26+C27+C28+C29+C30+C31+C32-D34</f>
        <v>77.12</v>
      </c>
      <c r="F59" t="s">
        <v>55</v>
      </c>
      <c r="G59">
        <f>ROUND(E59,0)</f>
        <v>77</v>
      </c>
      <c r="H59" t="str">
        <f>+F59</f>
        <v>ML</v>
      </c>
    </row>
    <row r="61" spans="2:8">
      <c r="B61" t="s">
        <v>1021</v>
      </c>
      <c r="E61" s="599">
        <f>+E44</f>
        <v>97.014999999999986</v>
      </c>
      <c r="F61" t="s">
        <v>86</v>
      </c>
      <c r="G61">
        <f>ROUND(E61,0)</f>
        <v>97</v>
      </c>
      <c r="H61" t="str">
        <f>+F61</f>
        <v>M2</v>
      </c>
    </row>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76359-9A23-4B65-BA72-3CE138F0088C}">
  <dimension ref="B9:N57"/>
  <sheetViews>
    <sheetView workbookViewId="0">
      <selection activeCell="B11" sqref="B11:E14"/>
    </sheetView>
  </sheetViews>
  <sheetFormatPr baseColWidth="10" defaultRowHeight="13.2"/>
  <sheetData>
    <row r="9" spans="2:13">
      <c r="K9" s="591" t="s">
        <v>992</v>
      </c>
    </row>
    <row r="10" spans="2:13" ht="13.8" thickBot="1">
      <c r="B10" s="207" t="s">
        <v>1064</v>
      </c>
      <c r="K10" s="608" t="s">
        <v>1059</v>
      </c>
      <c r="L10" s="256"/>
      <c r="M10" s="256" t="s">
        <v>1058</v>
      </c>
    </row>
    <row r="11" spans="2:13">
      <c r="B11" s="579" t="s">
        <v>966</v>
      </c>
      <c r="C11" s="579" t="s">
        <v>964</v>
      </c>
      <c r="D11" s="579" t="s">
        <v>965</v>
      </c>
      <c r="E11" s="579" t="s">
        <v>960</v>
      </c>
      <c r="K11" s="582"/>
      <c r="L11" s="3"/>
      <c r="M11" s="3"/>
    </row>
    <row r="12" spans="2:13">
      <c r="B12" s="592" t="s">
        <v>992</v>
      </c>
      <c r="C12" s="579">
        <v>1.27</v>
      </c>
      <c r="D12" s="579">
        <v>3.43</v>
      </c>
      <c r="E12" s="583">
        <f>D12*C12</f>
        <v>4.3561000000000005</v>
      </c>
      <c r="K12" s="50"/>
    </row>
    <row r="13" spans="2:13">
      <c r="B13" s="592" t="s">
        <v>994</v>
      </c>
      <c r="C13" s="579">
        <v>4.4000000000000004</v>
      </c>
      <c r="D13" s="579">
        <v>3.43</v>
      </c>
      <c r="E13" s="583">
        <f>D13*C13</f>
        <v>15.092000000000002</v>
      </c>
      <c r="K13" s="50"/>
    </row>
    <row r="14" spans="2:13">
      <c r="B14" s="592"/>
      <c r="C14" s="579"/>
      <c r="D14" s="579"/>
      <c r="E14" s="583"/>
      <c r="K14" s="50"/>
    </row>
    <row r="15" spans="2:13">
      <c r="B15" s="621"/>
      <c r="C15" s="580"/>
      <c r="D15" s="256" t="s">
        <v>80</v>
      </c>
      <c r="E15" s="606">
        <f>SUM(E12:E14)</f>
        <v>19.448100000000004</v>
      </c>
      <c r="F15" t="s">
        <v>86</v>
      </c>
      <c r="K15" s="50"/>
    </row>
    <row r="16" spans="2:13">
      <c r="B16" s="591"/>
      <c r="C16" s="256"/>
      <c r="D16" s="256"/>
      <c r="E16" s="605"/>
      <c r="K16" s="50"/>
    </row>
    <row r="17" spans="2:14">
      <c r="B17" s="591"/>
      <c r="C17" s="256"/>
      <c r="D17" s="256"/>
      <c r="E17" s="605"/>
      <c r="K17" s="50"/>
    </row>
    <row r="18" spans="2:14">
      <c r="B18" s="591"/>
      <c r="C18" s="256"/>
      <c r="D18" s="256"/>
      <c r="E18" s="605"/>
      <c r="K18" s="50"/>
    </row>
    <row r="19" spans="2:14">
      <c r="B19" s="591"/>
      <c r="C19" s="256"/>
      <c r="D19" s="256"/>
      <c r="E19" s="605"/>
      <c r="K19" s="50"/>
      <c r="L19" s="578" t="s">
        <v>1056</v>
      </c>
    </row>
    <row r="20" spans="2:14">
      <c r="B20" s="591" t="s">
        <v>1061</v>
      </c>
      <c r="C20" s="256"/>
      <c r="D20" s="256"/>
      <c r="E20" s="605"/>
      <c r="K20" s="50"/>
      <c r="L20" s="578" t="s">
        <v>1057</v>
      </c>
    </row>
    <row r="21" spans="2:14">
      <c r="B21" s="604"/>
      <c r="C21" s="579" t="s">
        <v>1015</v>
      </c>
      <c r="D21" s="579" t="s">
        <v>1016</v>
      </c>
      <c r="E21" s="579" t="s">
        <v>960</v>
      </c>
      <c r="J21" s="591" t="s">
        <v>994</v>
      </c>
      <c r="K21" s="50"/>
      <c r="M21" s="624" t="s">
        <v>1088</v>
      </c>
      <c r="N21" s="624"/>
    </row>
    <row r="22" spans="2:14">
      <c r="B22" s="604" t="s">
        <v>1014</v>
      </c>
      <c r="C22" s="579">
        <v>1.27</v>
      </c>
      <c r="D22" s="579">
        <v>4.4000000000000004</v>
      </c>
      <c r="E22" s="583">
        <f t="shared" ref="E22" si="0">D22*C22</f>
        <v>5.588000000000001</v>
      </c>
      <c r="K22" s="50"/>
      <c r="M22" s="627" t="s">
        <v>991</v>
      </c>
    </row>
    <row r="23" spans="2:14">
      <c r="B23" s="604"/>
      <c r="C23" s="579"/>
      <c r="D23" s="579"/>
      <c r="E23" s="583"/>
      <c r="K23" s="50"/>
    </row>
    <row r="24" spans="2:14">
      <c r="B24" s="604"/>
      <c r="C24" s="579"/>
      <c r="D24" s="579"/>
      <c r="E24" s="583"/>
      <c r="K24" s="50"/>
    </row>
    <row r="25" spans="2:14">
      <c r="C25" t="s">
        <v>1017</v>
      </c>
      <c r="E25" s="605">
        <f>SUM(E22:E24)</f>
        <v>5.588000000000001</v>
      </c>
      <c r="F25" t="s">
        <v>86</v>
      </c>
      <c r="K25" s="50"/>
    </row>
    <row r="26" spans="2:14">
      <c r="B26" s="591"/>
      <c r="C26" s="256"/>
      <c r="D26" s="256"/>
      <c r="E26" s="605"/>
      <c r="K26" s="50"/>
    </row>
    <row r="27" spans="2:14">
      <c r="B27" s="591"/>
      <c r="C27" s="256"/>
      <c r="D27" s="256"/>
      <c r="E27" s="605"/>
      <c r="K27" s="50"/>
    </row>
    <row r="28" spans="2:14">
      <c r="B28" s="591"/>
      <c r="C28" s="256"/>
      <c r="D28" s="256"/>
      <c r="E28" s="605"/>
      <c r="K28" s="50"/>
    </row>
    <row r="29" spans="2:14">
      <c r="B29" s="591"/>
      <c r="C29" s="256"/>
      <c r="D29" s="256"/>
      <c r="E29" s="605"/>
      <c r="K29" s="50"/>
    </row>
    <row r="30" spans="2:14" ht="13.8" thickBot="1">
      <c r="B30" s="591"/>
      <c r="C30" s="256"/>
      <c r="D30" s="256"/>
      <c r="E30" s="605"/>
      <c r="K30" s="625"/>
      <c r="L30" s="626"/>
      <c r="M30" s="626"/>
    </row>
    <row r="31" spans="2:14" ht="13.8" thickTop="1">
      <c r="B31" s="629" t="s">
        <v>1060</v>
      </c>
      <c r="C31" s="256"/>
    </row>
    <row r="32" spans="2:14">
      <c r="B32" s="604"/>
      <c r="C32" s="579" t="s">
        <v>1015</v>
      </c>
      <c r="D32" s="579" t="s">
        <v>1016</v>
      </c>
      <c r="E32" s="579" t="s">
        <v>960</v>
      </c>
    </row>
    <row r="33" spans="2:14" ht="13.8" thickBot="1">
      <c r="B33" s="604" t="s">
        <v>1057</v>
      </c>
      <c r="C33" s="579">
        <v>4.4000000000000004</v>
      </c>
      <c r="D33" s="579">
        <v>3.43</v>
      </c>
      <c r="E33" s="583">
        <f t="shared" ref="E33:E34" si="1">D33*C33</f>
        <v>15.092000000000002</v>
      </c>
      <c r="K33" s="628"/>
      <c r="L33" s="628"/>
      <c r="M33" s="628"/>
      <c r="N33" s="628"/>
    </row>
    <row r="34" spans="2:14" ht="13.8" thickTop="1">
      <c r="B34" s="604" t="s">
        <v>1057</v>
      </c>
      <c r="C34" s="579">
        <v>1.27</v>
      </c>
      <c r="D34" s="579">
        <f>3.43-2</f>
        <v>1.4300000000000002</v>
      </c>
      <c r="E34" s="583">
        <f t="shared" si="1"/>
        <v>1.8161000000000003</v>
      </c>
    </row>
    <row r="35" spans="2:14">
      <c r="B35" s="604"/>
      <c r="C35" s="579"/>
      <c r="D35" s="579"/>
      <c r="E35" s="583"/>
    </row>
    <row r="36" spans="2:14">
      <c r="C36" t="s">
        <v>1062</v>
      </c>
      <c r="E36" s="605">
        <f>SUM(E33:E35)</f>
        <v>16.908100000000001</v>
      </c>
      <c r="F36" t="s">
        <v>86</v>
      </c>
    </row>
    <row r="37" spans="2:14">
      <c r="C37" t="s">
        <v>1022</v>
      </c>
      <c r="E37" s="599">
        <f>ROUND(E36,0)</f>
        <v>17</v>
      </c>
      <c r="F37" t="s">
        <v>86</v>
      </c>
    </row>
    <row r="44" spans="2:14">
      <c r="B44" s="74" t="s">
        <v>1043</v>
      </c>
    </row>
    <row r="45" spans="2:14">
      <c r="B45" t="str">
        <f>+B10</f>
        <v>LACTANCIA PINTURA</v>
      </c>
      <c r="E45" s="599">
        <f>+E15</f>
        <v>19.448100000000004</v>
      </c>
      <c r="F45" t="s">
        <v>86</v>
      </c>
    </row>
    <row r="47" spans="2:14">
      <c r="E47" s="599"/>
    </row>
    <row r="48" spans="2:14">
      <c r="G48" t="s">
        <v>1022</v>
      </c>
    </row>
    <row r="49" spans="2:8">
      <c r="B49" s="600" t="s">
        <v>1011</v>
      </c>
      <c r="C49" s="600"/>
      <c r="D49" s="600"/>
      <c r="E49" s="600">
        <f>SUM(E45:E48)</f>
        <v>19.448100000000004</v>
      </c>
      <c r="F49" s="600" t="str">
        <f>+F45</f>
        <v>M2</v>
      </c>
      <c r="G49">
        <f>ROUND(E49,0)</f>
        <v>19</v>
      </c>
      <c r="H49" t="s">
        <v>86</v>
      </c>
    </row>
    <row r="50" spans="2:8">
      <c r="B50" s="601" t="s">
        <v>1013</v>
      </c>
      <c r="C50" s="602"/>
      <c r="D50" s="603">
        <v>0.5</v>
      </c>
      <c r="E50" s="602">
        <f>E49*D50</f>
        <v>9.7240500000000019</v>
      </c>
      <c r="F50" s="602" t="str">
        <f>+F49</f>
        <v>M2</v>
      </c>
      <c r="G50">
        <f>ROUND(E50,0)</f>
        <v>10</v>
      </c>
      <c r="H50" t="s">
        <v>86</v>
      </c>
    </row>
    <row r="53" spans="2:8">
      <c r="B53" t="s">
        <v>1018</v>
      </c>
      <c r="E53">
        <f>+C12+C13</f>
        <v>5.67</v>
      </c>
      <c r="F53" t="s">
        <v>55</v>
      </c>
      <c r="G53">
        <f>ROUND(E53,0)</f>
        <v>6</v>
      </c>
      <c r="H53" t="str">
        <f>+F53</f>
        <v>ML</v>
      </c>
    </row>
    <row r="55" spans="2:8">
      <c r="B55" t="s">
        <v>1021</v>
      </c>
      <c r="E55" s="599">
        <f>+E25</f>
        <v>5.588000000000001</v>
      </c>
      <c r="F55" t="s">
        <v>86</v>
      </c>
      <c r="G55">
        <f>ROUND(E55,0)</f>
        <v>6</v>
      </c>
      <c r="H55" t="str">
        <f>+F55</f>
        <v>M2</v>
      </c>
    </row>
    <row r="57" spans="2:8">
      <c r="B57" t="s">
        <v>1065</v>
      </c>
      <c r="E57" s="599">
        <f>+E36</f>
        <v>16.908100000000001</v>
      </c>
      <c r="F57" t="s">
        <v>86</v>
      </c>
      <c r="G57">
        <f>ROUND(E57,0)</f>
        <v>17</v>
      </c>
      <c r="H57" t="str">
        <f>+F57</f>
        <v>M2</v>
      </c>
    </row>
  </sheetData>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B025B-1B03-4C6B-B837-42AAA7FA8E2E}">
  <dimension ref="B15:T71"/>
  <sheetViews>
    <sheetView topLeftCell="A44" workbookViewId="0">
      <selection activeCell="L52" sqref="L52"/>
    </sheetView>
  </sheetViews>
  <sheetFormatPr baseColWidth="10" defaultRowHeight="13.2"/>
  <cols>
    <col min="2" max="2" width="19.109375" bestFit="1" customWidth="1"/>
    <col min="5" max="5" width="15.88671875" bestFit="1" customWidth="1"/>
  </cols>
  <sheetData>
    <row r="15" spans="3:10" ht="13.8" thickBot="1"/>
    <row r="16" spans="3:10" ht="13.8" thickBot="1">
      <c r="C16" t="s">
        <v>1093</v>
      </c>
      <c r="H16" s="582"/>
      <c r="I16" s="3"/>
      <c r="J16" s="5"/>
    </row>
    <row r="17" spans="2:20">
      <c r="H17" s="50"/>
      <c r="J17" s="573"/>
      <c r="N17" s="5"/>
      <c r="O17" s="3"/>
      <c r="P17" s="3"/>
      <c r="Q17" s="3"/>
      <c r="R17" s="3"/>
      <c r="S17" s="5"/>
    </row>
    <row r="18" spans="2:20">
      <c r="H18" s="50"/>
      <c r="J18" s="573"/>
      <c r="N18" s="573"/>
      <c r="S18" s="573"/>
    </row>
    <row r="19" spans="2:20">
      <c r="H19" s="50"/>
      <c r="J19" s="573"/>
      <c r="N19" s="589"/>
      <c r="S19" s="573"/>
    </row>
    <row r="20" spans="2:20">
      <c r="B20" s="604"/>
      <c r="C20" s="579" t="s">
        <v>1095</v>
      </c>
      <c r="D20" s="579" t="s">
        <v>1094</v>
      </c>
      <c r="E20" s="579" t="s">
        <v>1096</v>
      </c>
      <c r="H20" s="50"/>
      <c r="J20" s="573"/>
      <c r="N20" s="593"/>
      <c r="O20" s="591"/>
      <c r="S20" s="573"/>
    </row>
    <row r="21" spans="2:20">
      <c r="B21" s="604" t="s">
        <v>1092</v>
      </c>
      <c r="C21" s="579" t="s">
        <v>1095</v>
      </c>
      <c r="D21" s="579">
        <v>36</v>
      </c>
      <c r="E21" s="583" t="s">
        <v>1093</v>
      </c>
      <c r="H21" s="50"/>
      <c r="I21" t="s">
        <v>1092</v>
      </c>
      <c r="J21" s="573"/>
      <c r="N21" s="573"/>
      <c r="O21" s="590"/>
      <c r="S21" s="573"/>
    </row>
    <row r="22" spans="2:20">
      <c r="B22" s="604" t="s">
        <v>1069</v>
      </c>
      <c r="C22" s="579"/>
      <c r="D22" s="579"/>
      <c r="E22" s="583"/>
      <c r="H22" s="50"/>
      <c r="J22" s="573"/>
      <c r="N22" s="573"/>
      <c r="S22" s="573"/>
    </row>
    <row r="23" spans="2:20">
      <c r="B23" s="604"/>
      <c r="C23" s="579"/>
      <c r="D23" s="579"/>
      <c r="E23" s="583"/>
      <c r="H23" s="50"/>
      <c r="J23" s="573"/>
      <c r="N23" s="256"/>
      <c r="S23" s="573"/>
    </row>
    <row r="24" spans="2:20">
      <c r="H24" s="50"/>
      <c r="J24" s="573"/>
      <c r="N24" s="591"/>
      <c r="O24" s="40"/>
      <c r="S24" s="573"/>
      <c r="T24" s="591"/>
    </row>
    <row r="25" spans="2:20" ht="13.8" thickBot="1">
      <c r="H25" s="575"/>
      <c r="I25" s="576"/>
      <c r="J25" s="574"/>
      <c r="O25" s="40"/>
      <c r="P25" s="578"/>
      <c r="Q25" s="591"/>
      <c r="S25" s="573"/>
    </row>
    <row r="26" spans="2:20" ht="13.8" thickBot="1">
      <c r="H26" s="582"/>
      <c r="I26" s="3"/>
      <c r="J26" s="5"/>
      <c r="O26" s="591"/>
      <c r="P26" s="578" t="s">
        <v>1097</v>
      </c>
      <c r="S26" s="573"/>
    </row>
    <row r="27" spans="2:20">
      <c r="H27" s="50"/>
      <c r="J27" s="573"/>
      <c r="M27" s="582"/>
      <c r="N27" s="573"/>
      <c r="O27" s="586"/>
      <c r="P27" s="586"/>
      <c r="Q27" s="586"/>
      <c r="S27" s="585"/>
    </row>
    <row r="28" spans="2:20">
      <c r="H28" s="50"/>
      <c r="J28" s="573"/>
      <c r="M28" s="594"/>
      <c r="N28" s="9"/>
      <c r="O28" s="24"/>
      <c r="P28" s="24"/>
      <c r="Q28" s="596"/>
      <c r="S28" s="586"/>
    </row>
    <row r="29" spans="2:20">
      <c r="H29" s="50"/>
      <c r="J29" s="573"/>
      <c r="M29" s="17"/>
      <c r="N29" s="9"/>
      <c r="O29" s="588"/>
      <c r="P29" s="24"/>
      <c r="Q29" s="24"/>
      <c r="S29" s="586"/>
    </row>
    <row r="30" spans="2:20">
      <c r="H30" s="50"/>
      <c r="J30" s="573"/>
      <c r="M30" s="17"/>
      <c r="N30" s="595"/>
      <c r="O30" s="597"/>
      <c r="P30" s="597"/>
      <c r="Q30" s="588"/>
      <c r="S30" s="586"/>
    </row>
    <row r="31" spans="2:20" ht="13.8" thickBot="1">
      <c r="H31" s="575"/>
      <c r="I31" s="576"/>
      <c r="J31" s="574"/>
      <c r="M31" s="28"/>
      <c r="N31" s="16"/>
      <c r="O31" s="30"/>
      <c r="P31" s="30"/>
      <c r="Q31" s="598"/>
      <c r="R31" s="576"/>
      <c r="S31" s="587"/>
    </row>
    <row r="33" spans="9:16">
      <c r="N33" s="591"/>
    </row>
    <row r="38" spans="9:16">
      <c r="K38" s="591"/>
    </row>
    <row r="42" spans="9:16">
      <c r="I42" s="637"/>
    </row>
    <row r="43" spans="9:16">
      <c r="I43" s="638"/>
      <c r="J43" s="591"/>
    </row>
    <row r="44" spans="9:16">
      <c r="I44" s="7"/>
      <c r="J44" s="7"/>
      <c r="K44" s="7"/>
      <c r="L44" s="7"/>
      <c r="M44" s="7"/>
      <c r="N44" s="7"/>
      <c r="O44" s="7"/>
      <c r="P44" s="7"/>
    </row>
    <row r="45" spans="9:16">
      <c r="I45" s="7"/>
      <c r="J45" s="7"/>
      <c r="K45" s="7"/>
      <c r="L45" s="7"/>
      <c r="M45" s="616"/>
      <c r="N45" s="7"/>
      <c r="O45" s="7"/>
      <c r="P45" s="7"/>
    </row>
    <row r="46" spans="9:16" ht="13.8" thickBot="1">
      <c r="I46" s="7"/>
      <c r="J46" s="608"/>
      <c r="K46" s="7"/>
      <c r="L46" s="7"/>
      <c r="M46" s="7"/>
      <c r="N46" s="7"/>
      <c r="O46" s="7"/>
      <c r="P46" s="7"/>
    </row>
    <row r="47" spans="9:16">
      <c r="I47" s="7"/>
      <c r="J47" s="611"/>
      <c r="K47" s="145"/>
      <c r="L47" s="611"/>
      <c r="M47" s="612"/>
      <c r="N47" s="612"/>
      <c r="O47" s="145"/>
      <c r="P47" s="7"/>
    </row>
    <row r="48" spans="9:16">
      <c r="I48" s="7"/>
      <c r="J48" s="17"/>
      <c r="K48" s="9"/>
      <c r="L48" s="17"/>
      <c r="M48" s="7"/>
      <c r="N48" s="7"/>
      <c r="O48" s="9"/>
      <c r="P48" s="7"/>
    </row>
    <row r="49" spans="8:16">
      <c r="I49" s="7"/>
      <c r="J49" s="17"/>
      <c r="K49" s="9"/>
      <c r="L49" s="17"/>
      <c r="M49" s="7"/>
      <c r="N49" s="7"/>
      <c r="O49" s="9"/>
      <c r="P49" s="7"/>
    </row>
    <row r="50" spans="8:16">
      <c r="I50" s="617"/>
      <c r="J50" s="17"/>
      <c r="K50" s="9"/>
      <c r="L50" s="17"/>
      <c r="M50" s="7"/>
      <c r="N50" s="7"/>
      <c r="O50" s="9"/>
      <c r="P50" s="7"/>
    </row>
    <row r="51" spans="8:16">
      <c r="H51" s="617"/>
      <c r="I51" s="7"/>
      <c r="J51" s="17"/>
      <c r="K51" s="9"/>
      <c r="L51" s="17"/>
      <c r="M51" s="7"/>
      <c r="N51" s="7"/>
      <c r="O51" s="9"/>
      <c r="P51" s="7"/>
    </row>
    <row r="52" spans="8:16">
      <c r="H52" s="7"/>
      <c r="I52" s="7"/>
      <c r="J52" s="17"/>
      <c r="K52" s="9"/>
      <c r="L52" s="17"/>
      <c r="M52" s="7"/>
      <c r="N52" s="7"/>
      <c r="O52" s="9"/>
      <c r="P52" s="7"/>
    </row>
    <row r="53" spans="8:16">
      <c r="H53" s="7"/>
      <c r="I53" s="7"/>
      <c r="J53" s="17"/>
      <c r="K53" s="9"/>
      <c r="L53" s="594"/>
      <c r="M53" s="7"/>
      <c r="N53" s="7"/>
      <c r="O53" s="9"/>
      <c r="P53" s="7"/>
    </row>
    <row r="54" spans="8:16">
      <c r="H54" s="7"/>
      <c r="I54" s="7"/>
      <c r="J54" s="17"/>
      <c r="K54" s="9"/>
      <c r="L54" s="17"/>
      <c r="M54" s="7"/>
      <c r="N54" s="7"/>
      <c r="O54" s="9"/>
      <c r="P54" s="617"/>
    </row>
    <row r="55" spans="8:16" ht="13.8" thickBot="1">
      <c r="I55" s="7"/>
      <c r="J55" s="28"/>
      <c r="K55" s="16"/>
      <c r="L55" s="17"/>
      <c r="M55" s="7"/>
      <c r="N55" s="7"/>
      <c r="O55" s="9"/>
      <c r="P55" s="608"/>
    </row>
    <row r="56" spans="8:16">
      <c r="I56" s="7"/>
      <c r="J56" s="614"/>
      <c r="K56" s="145"/>
      <c r="L56" s="17"/>
      <c r="M56" s="7"/>
      <c r="N56" s="7"/>
      <c r="O56" s="9"/>
      <c r="P56" s="7"/>
    </row>
    <row r="57" spans="8:16">
      <c r="I57" s="7"/>
      <c r="J57" s="618"/>
      <c r="K57" s="9"/>
      <c r="L57" s="17"/>
      <c r="M57" s="7"/>
      <c r="N57" s="7"/>
      <c r="O57" s="9"/>
      <c r="P57" s="7"/>
    </row>
    <row r="58" spans="8:16">
      <c r="I58" s="617"/>
      <c r="J58" s="17"/>
      <c r="K58" s="9"/>
      <c r="L58" s="17"/>
      <c r="M58" s="7"/>
      <c r="N58" s="7"/>
      <c r="O58" s="9"/>
      <c r="P58" s="7"/>
    </row>
    <row r="59" spans="8:16">
      <c r="I59" s="7"/>
      <c r="J59" s="17"/>
      <c r="K59" s="9"/>
      <c r="L59" s="17"/>
      <c r="M59" s="7"/>
      <c r="N59" s="7"/>
      <c r="O59" s="9"/>
      <c r="P59" s="7"/>
    </row>
    <row r="60" spans="8:16">
      <c r="I60" s="7"/>
      <c r="J60" s="17"/>
      <c r="K60" s="9"/>
      <c r="L60" s="17"/>
      <c r="M60" s="7"/>
      <c r="N60" s="7"/>
      <c r="O60" s="9"/>
      <c r="P60" s="7"/>
    </row>
    <row r="61" spans="8:16">
      <c r="I61" s="7"/>
      <c r="J61" s="17"/>
      <c r="K61" s="9"/>
      <c r="L61" s="17"/>
      <c r="M61" s="7"/>
      <c r="N61" s="7"/>
      <c r="O61" s="9"/>
      <c r="P61" s="7"/>
    </row>
    <row r="62" spans="8:16">
      <c r="I62" s="7"/>
      <c r="J62" s="17"/>
      <c r="K62" s="9"/>
      <c r="L62" s="17"/>
      <c r="M62" s="7"/>
      <c r="N62" s="7"/>
      <c r="O62" s="595"/>
      <c r="P62" s="7"/>
    </row>
    <row r="63" spans="8:16" ht="13.8" thickBot="1">
      <c r="I63" s="7"/>
      <c r="J63" s="28"/>
      <c r="K63" s="16"/>
      <c r="L63" s="594"/>
      <c r="M63" s="7"/>
      <c r="N63" s="7"/>
      <c r="O63" s="9"/>
      <c r="P63" s="7"/>
    </row>
    <row r="64" spans="8:16" ht="13.8" thickBot="1">
      <c r="I64" s="7"/>
      <c r="J64" s="614"/>
      <c r="K64" s="145"/>
      <c r="L64" s="28"/>
      <c r="M64" s="7"/>
      <c r="N64" s="7"/>
      <c r="O64" s="611"/>
      <c r="P64" s="7"/>
    </row>
    <row r="65" spans="9:16">
      <c r="I65" s="7"/>
      <c r="J65" s="618"/>
      <c r="K65" s="9"/>
      <c r="L65" s="7"/>
      <c r="M65" s="613"/>
      <c r="N65" s="9"/>
      <c r="O65" s="7"/>
      <c r="P65" s="7"/>
    </row>
    <row r="66" spans="9:16" ht="13.8" thickBot="1">
      <c r="I66" s="617"/>
      <c r="J66" s="17"/>
      <c r="K66" s="9"/>
      <c r="L66" s="7"/>
      <c r="M66" s="619"/>
      <c r="N66" s="16"/>
      <c r="O66" s="617"/>
      <c r="P66" s="7"/>
    </row>
    <row r="67" spans="9:16">
      <c r="I67" s="7"/>
      <c r="J67" s="17"/>
      <c r="K67" s="9"/>
      <c r="L67" s="7"/>
      <c r="M67" s="7"/>
      <c r="N67" s="7"/>
      <c r="O67" s="7"/>
      <c r="P67" s="7"/>
    </row>
    <row r="68" spans="9:16">
      <c r="I68" s="7"/>
      <c r="J68" s="17"/>
      <c r="K68" s="9"/>
      <c r="L68" s="7"/>
      <c r="M68" s="620"/>
      <c r="N68" s="7"/>
      <c r="O68" s="7"/>
      <c r="P68" s="7"/>
    </row>
    <row r="69" spans="9:16">
      <c r="I69" s="7"/>
      <c r="J69" s="618"/>
      <c r="K69" s="9"/>
      <c r="L69" s="7"/>
      <c r="M69" s="7"/>
      <c r="N69" s="7"/>
      <c r="O69" s="7"/>
      <c r="P69" s="7"/>
    </row>
    <row r="70" spans="9:16" ht="13.8" thickBot="1">
      <c r="I70" s="7"/>
      <c r="J70" s="615"/>
      <c r="K70" s="16"/>
      <c r="L70" s="7"/>
      <c r="M70" s="7"/>
      <c r="N70" s="7"/>
      <c r="O70" s="7"/>
      <c r="P70" s="7"/>
    </row>
    <row r="71" spans="9:16">
      <c r="I71" s="7"/>
      <c r="J71" s="7"/>
      <c r="K71" s="7"/>
      <c r="L71" s="7"/>
      <c r="M71" s="7"/>
      <c r="N71" s="7"/>
      <c r="O71" s="7"/>
      <c r="P71" s="7"/>
    </row>
  </sheetData>
  <pageMargins left="0.7" right="0.7" top="0.75" bottom="0.75" header="0.3" footer="0.3"/>
  <pageSetup paperSize="9"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115AF-FCBC-4E73-A038-C97F27796C58}">
  <dimension ref="A1:E66"/>
  <sheetViews>
    <sheetView view="pageBreakPreview" zoomScale="91" zoomScaleNormal="100" zoomScaleSheetLayoutView="91" workbookViewId="0">
      <selection activeCell="D39" sqref="D39"/>
    </sheetView>
  </sheetViews>
  <sheetFormatPr baseColWidth="10" defaultRowHeight="13.2"/>
  <sheetData>
    <row r="1" spans="1:5">
      <c r="A1" s="272" t="s">
        <v>424</v>
      </c>
      <c r="B1" s="273"/>
      <c r="C1" s="273"/>
      <c r="D1" s="273"/>
    </row>
    <row r="2" spans="1:5">
      <c r="A2" s="257" t="s">
        <v>425</v>
      </c>
    </row>
    <row r="3" spans="1:5">
      <c r="A3" s="239" t="s">
        <v>270</v>
      </c>
      <c r="B3" s="239" t="s">
        <v>426</v>
      </c>
      <c r="C3" s="239" t="s">
        <v>427</v>
      </c>
      <c r="D3" s="239" t="s">
        <v>432</v>
      </c>
    </row>
    <row r="4" spans="1:5">
      <c r="A4" s="256">
        <v>1</v>
      </c>
      <c r="B4" s="256">
        <v>4</v>
      </c>
      <c r="C4" s="256">
        <v>1</v>
      </c>
      <c r="D4" s="256">
        <f>+A4*B4*C4</f>
        <v>4</v>
      </c>
      <c r="E4" s="61" t="s">
        <v>428</v>
      </c>
    </row>
    <row r="5" spans="1:5">
      <c r="A5" s="256">
        <v>1</v>
      </c>
      <c r="B5" s="256">
        <v>4</v>
      </c>
      <c r="C5" s="256">
        <v>1</v>
      </c>
      <c r="D5" s="256">
        <f t="shared" ref="D5:D12" si="0">+A5*B5*C5</f>
        <v>4</v>
      </c>
      <c r="E5" s="61" t="s">
        <v>429</v>
      </c>
    </row>
    <row r="6" spans="1:5">
      <c r="A6" s="256">
        <v>1</v>
      </c>
      <c r="B6" s="256">
        <v>1</v>
      </c>
      <c r="C6" s="256">
        <v>1</v>
      </c>
      <c r="D6" s="256">
        <f t="shared" si="0"/>
        <v>1</v>
      </c>
      <c r="E6" s="61" t="s">
        <v>430</v>
      </c>
    </row>
    <row r="7" spans="1:5">
      <c r="A7" s="257" t="s">
        <v>431</v>
      </c>
      <c r="B7" s="256"/>
      <c r="C7" s="256"/>
      <c r="D7" s="256"/>
    </row>
    <row r="8" spans="1:5">
      <c r="A8" s="256">
        <v>1</v>
      </c>
      <c r="B8" s="256">
        <v>6</v>
      </c>
      <c r="C8" s="256">
        <v>1</v>
      </c>
      <c r="D8" s="256">
        <f t="shared" si="0"/>
        <v>6</v>
      </c>
      <c r="E8" s="61" t="s">
        <v>430</v>
      </c>
    </row>
    <row r="9" spans="1:5">
      <c r="A9" s="256">
        <v>1</v>
      </c>
      <c r="B9" s="256">
        <v>2</v>
      </c>
      <c r="C9" s="256">
        <v>1</v>
      </c>
      <c r="D9" s="256">
        <f t="shared" ref="D9" si="1">+A9*B9*C9</f>
        <v>2</v>
      </c>
      <c r="E9" s="61" t="s">
        <v>443</v>
      </c>
    </row>
    <row r="10" spans="1:5">
      <c r="A10" s="256">
        <v>1</v>
      </c>
      <c r="B10" s="256">
        <f>4+1</f>
        <v>5</v>
      </c>
      <c r="C10" s="256">
        <v>1</v>
      </c>
      <c r="D10" s="256">
        <f t="shared" si="0"/>
        <v>5</v>
      </c>
      <c r="E10" s="61" t="s">
        <v>433</v>
      </c>
    </row>
    <row r="11" spans="1:5">
      <c r="A11" s="256">
        <v>1</v>
      </c>
      <c r="B11" s="256">
        <v>4</v>
      </c>
      <c r="C11" s="256">
        <v>1</v>
      </c>
      <c r="D11" s="256">
        <f t="shared" si="0"/>
        <v>4</v>
      </c>
      <c r="E11" s="61" t="s">
        <v>434</v>
      </c>
    </row>
    <row r="12" spans="1:5">
      <c r="A12" s="256">
        <v>1</v>
      </c>
      <c r="B12" s="256">
        <v>2</v>
      </c>
      <c r="C12" s="256">
        <v>1</v>
      </c>
      <c r="D12" s="256">
        <f t="shared" si="0"/>
        <v>2</v>
      </c>
      <c r="E12" s="61" t="s">
        <v>435</v>
      </c>
    </row>
    <row r="13" spans="1:5">
      <c r="A13" s="256">
        <v>1</v>
      </c>
      <c r="B13" s="256">
        <v>1</v>
      </c>
      <c r="C13" s="256">
        <v>1</v>
      </c>
      <c r="D13" s="256">
        <f t="shared" ref="D13" si="2">+A13*B13*C13</f>
        <v>1</v>
      </c>
      <c r="E13" s="61" t="s">
        <v>435</v>
      </c>
    </row>
    <row r="14" spans="1:5">
      <c r="A14" s="256">
        <v>1</v>
      </c>
      <c r="B14" s="256">
        <v>6</v>
      </c>
      <c r="C14" s="256">
        <v>1</v>
      </c>
      <c r="D14" s="256">
        <f t="shared" ref="D14" si="3">+A14*B14*C14</f>
        <v>6</v>
      </c>
      <c r="E14" s="61" t="s">
        <v>438</v>
      </c>
    </row>
    <row r="15" spans="1:5">
      <c r="A15" s="257" t="s">
        <v>436</v>
      </c>
      <c r="B15" s="256"/>
      <c r="C15" s="256"/>
      <c r="D15" s="256"/>
    </row>
    <row r="16" spans="1:5">
      <c r="A16" s="256">
        <v>1</v>
      </c>
      <c r="B16" s="256">
        <v>2</v>
      </c>
      <c r="C16" s="256">
        <v>1</v>
      </c>
      <c r="D16" s="256">
        <f t="shared" ref="D16" si="4">+A16*B16*C16</f>
        <v>2</v>
      </c>
      <c r="E16" s="61" t="s">
        <v>430</v>
      </c>
    </row>
    <row r="17" spans="1:5">
      <c r="A17" s="256">
        <v>1</v>
      </c>
      <c r="B17" s="256">
        <v>2</v>
      </c>
      <c r="C17" s="256">
        <v>1</v>
      </c>
      <c r="D17" s="256">
        <f t="shared" ref="D17" si="5">+A17*B17*C17</f>
        <v>2</v>
      </c>
      <c r="E17" s="61" t="s">
        <v>437</v>
      </c>
    </row>
    <row r="18" spans="1:5">
      <c r="A18" s="256"/>
      <c r="B18" s="256"/>
      <c r="C18" s="256"/>
      <c r="D18" s="239">
        <f>SUM(D4:D17)</f>
        <v>39</v>
      </c>
    </row>
    <row r="19" spans="1:5">
      <c r="A19" s="256"/>
      <c r="B19" s="256"/>
      <c r="C19" s="256"/>
      <c r="D19" s="256"/>
    </row>
    <row r="20" spans="1:5">
      <c r="A20" s="272" t="s">
        <v>444</v>
      </c>
      <c r="B20" s="273"/>
      <c r="C20" s="273"/>
      <c r="D20" s="273"/>
    </row>
    <row r="21" spans="1:5">
      <c r="A21" s="257" t="s">
        <v>425</v>
      </c>
    </row>
    <row r="22" spans="1:5">
      <c r="A22" s="239" t="s">
        <v>270</v>
      </c>
      <c r="B22" s="239" t="s">
        <v>426</v>
      </c>
      <c r="C22" s="239" t="s">
        <v>427</v>
      </c>
      <c r="D22" s="239" t="s">
        <v>432</v>
      </c>
    </row>
    <row r="23" spans="1:5">
      <c r="A23" s="256">
        <v>1</v>
      </c>
      <c r="B23" s="256">
        <v>4</v>
      </c>
      <c r="C23" s="256">
        <v>1</v>
      </c>
      <c r="D23" s="256">
        <f>+A23*B23*C23</f>
        <v>4</v>
      </c>
      <c r="E23" s="61" t="s">
        <v>428</v>
      </c>
    </row>
    <row r="24" spans="1:5">
      <c r="A24" s="256">
        <v>1</v>
      </c>
      <c r="B24" s="256">
        <v>4</v>
      </c>
      <c r="C24" s="256">
        <v>1</v>
      </c>
      <c r="D24" s="256">
        <f t="shared" ref="D24:D25" si="6">+A24*B24*C24</f>
        <v>4</v>
      </c>
      <c r="E24" s="61" t="s">
        <v>429</v>
      </c>
    </row>
    <row r="25" spans="1:5">
      <c r="A25" s="256">
        <v>1</v>
      </c>
      <c r="B25" s="256">
        <v>2</v>
      </c>
      <c r="C25" s="256">
        <v>1</v>
      </c>
      <c r="D25" s="256">
        <f t="shared" si="6"/>
        <v>2</v>
      </c>
      <c r="E25" s="61" t="s">
        <v>430</v>
      </c>
    </row>
    <row r="26" spans="1:5">
      <c r="A26" s="257" t="s">
        <v>431</v>
      </c>
      <c r="B26" s="256"/>
      <c r="C26" s="256"/>
      <c r="D26" s="256"/>
    </row>
    <row r="27" spans="1:5">
      <c r="A27" s="256">
        <v>1</v>
      </c>
      <c r="B27" s="256">
        <v>6</v>
      </c>
      <c r="C27" s="256">
        <v>1</v>
      </c>
      <c r="D27" s="256">
        <f t="shared" ref="D27:D35" si="7">+A27*B27*C27</f>
        <v>6</v>
      </c>
      <c r="E27" s="61" t="s">
        <v>430</v>
      </c>
    </row>
    <row r="28" spans="1:5">
      <c r="A28" s="256">
        <v>1</v>
      </c>
      <c r="B28" s="256">
        <v>2</v>
      </c>
      <c r="C28" s="256">
        <v>1</v>
      </c>
      <c r="D28" s="256">
        <f t="shared" si="7"/>
        <v>2</v>
      </c>
      <c r="E28" s="61" t="s">
        <v>443</v>
      </c>
    </row>
    <row r="29" spans="1:5">
      <c r="A29" s="256">
        <v>1</v>
      </c>
      <c r="B29" s="256">
        <v>4</v>
      </c>
      <c r="C29" s="256">
        <v>1</v>
      </c>
      <c r="D29" s="256">
        <f t="shared" si="7"/>
        <v>4</v>
      </c>
      <c r="E29" s="61" t="s">
        <v>433</v>
      </c>
    </row>
    <row r="30" spans="1:5">
      <c r="A30" s="256">
        <v>1</v>
      </c>
      <c r="B30" s="256">
        <v>4</v>
      </c>
      <c r="C30" s="256">
        <v>1</v>
      </c>
      <c r="D30" s="256">
        <f t="shared" si="7"/>
        <v>4</v>
      </c>
      <c r="E30" s="61" t="s">
        <v>434</v>
      </c>
    </row>
    <row r="31" spans="1:5">
      <c r="A31" s="256">
        <v>1</v>
      </c>
      <c r="B31" s="256">
        <v>2</v>
      </c>
      <c r="C31" s="256">
        <v>1</v>
      </c>
      <c r="D31" s="256">
        <f t="shared" si="7"/>
        <v>2</v>
      </c>
      <c r="E31" s="61" t="s">
        <v>435</v>
      </c>
    </row>
    <row r="32" spans="1:5">
      <c r="A32" s="256">
        <v>1</v>
      </c>
      <c r="B32" s="256">
        <v>2</v>
      </c>
      <c r="C32" s="256">
        <v>1</v>
      </c>
      <c r="D32" s="256">
        <f t="shared" si="7"/>
        <v>2</v>
      </c>
      <c r="E32" s="61" t="s">
        <v>446</v>
      </c>
    </row>
    <row r="33" spans="1:5">
      <c r="A33" s="256">
        <v>1</v>
      </c>
      <c r="B33" s="256">
        <v>6</v>
      </c>
      <c r="C33" s="256">
        <v>1</v>
      </c>
      <c r="D33" s="256">
        <f t="shared" si="7"/>
        <v>6</v>
      </c>
      <c r="E33" s="61" t="s">
        <v>445</v>
      </c>
    </row>
    <row r="34" spans="1:5">
      <c r="A34" s="256">
        <v>1</v>
      </c>
      <c r="B34" s="256">
        <v>2</v>
      </c>
      <c r="C34" s="256">
        <v>1</v>
      </c>
      <c r="D34" s="256">
        <f t="shared" si="7"/>
        <v>2</v>
      </c>
      <c r="E34" s="61" t="s">
        <v>447</v>
      </c>
    </row>
    <row r="35" spans="1:5">
      <c r="A35" s="256">
        <v>1</v>
      </c>
      <c r="B35" s="256">
        <v>8</v>
      </c>
      <c r="C35" s="256">
        <v>1</v>
      </c>
      <c r="D35" s="256">
        <f t="shared" si="7"/>
        <v>8</v>
      </c>
      <c r="E35" s="61" t="s">
        <v>438</v>
      </c>
    </row>
    <row r="36" spans="1:5">
      <c r="A36" s="257" t="s">
        <v>436</v>
      </c>
      <c r="B36" s="256"/>
      <c r="C36" s="256"/>
      <c r="D36" s="256"/>
    </row>
    <row r="37" spans="1:5">
      <c r="A37" s="256">
        <v>1</v>
      </c>
      <c r="B37" s="256">
        <v>2</v>
      </c>
      <c r="C37" s="256">
        <v>1</v>
      </c>
      <c r="D37" s="256">
        <f t="shared" ref="D37:D38" si="8">+A37*B37*C37</f>
        <v>2</v>
      </c>
      <c r="E37" s="61" t="s">
        <v>430</v>
      </c>
    </row>
    <row r="38" spans="1:5">
      <c r="A38" s="256">
        <v>1</v>
      </c>
      <c r="B38" s="256">
        <v>2</v>
      </c>
      <c r="C38" s="256">
        <v>1</v>
      </c>
      <c r="D38" s="256">
        <f t="shared" si="8"/>
        <v>2</v>
      </c>
      <c r="E38" s="61" t="s">
        <v>437</v>
      </c>
    </row>
    <row r="39" spans="1:5">
      <c r="A39" s="256"/>
      <c r="B39" s="256"/>
      <c r="C39" s="256"/>
      <c r="D39" s="239">
        <f>SUM(D23:D38)</f>
        <v>50</v>
      </c>
    </row>
    <row r="41" spans="1:5">
      <c r="A41" s="272" t="s">
        <v>448</v>
      </c>
      <c r="B41" s="273"/>
      <c r="C41" s="273"/>
    </row>
    <row r="42" spans="1:5">
      <c r="A42" s="257" t="s">
        <v>425</v>
      </c>
    </row>
    <row r="43" spans="1:5">
      <c r="A43" s="239" t="s">
        <v>270</v>
      </c>
      <c r="B43" s="239" t="s">
        <v>426</v>
      </c>
      <c r="C43" s="239" t="s">
        <v>427</v>
      </c>
      <c r="D43" s="239" t="s">
        <v>432</v>
      </c>
    </row>
    <row r="44" spans="1:5">
      <c r="A44" s="256">
        <v>1</v>
      </c>
      <c r="B44" s="256">
        <v>4</v>
      </c>
      <c r="C44" s="256">
        <v>1</v>
      </c>
      <c r="D44" s="256">
        <f>+A44*B44*C44</f>
        <v>4</v>
      </c>
      <c r="E44" s="61" t="s">
        <v>428</v>
      </c>
    </row>
    <row r="45" spans="1:5">
      <c r="A45" s="256">
        <v>1</v>
      </c>
      <c r="B45" s="256">
        <v>4</v>
      </c>
      <c r="C45" s="256">
        <v>1</v>
      </c>
      <c r="D45" s="256">
        <f t="shared" ref="D45" si="9">+A45*B45*C45</f>
        <v>4</v>
      </c>
      <c r="E45" s="61" t="s">
        <v>429</v>
      </c>
    </row>
    <row r="46" spans="1:5">
      <c r="A46" s="256">
        <v>1</v>
      </c>
      <c r="B46" s="256">
        <v>2</v>
      </c>
      <c r="C46" s="256">
        <v>1</v>
      </c>
      <c r="D46" s="256">
        <v>2</v>
      </c>
      <c r="E46" s="61" t="s">
        <v>430</v>
      </c>
    </row>
    <row r="47" spans="1:5">
      <c r="A47" s="257" t="s">
        <v>431</v>
      </c>
      <c r="B47" s="256"/>
      <c r="C47" s="256"/>
      <c r="D47" s="256"/>
    </row>
    <row r="48" spans="1:5">
      <c r="A48" s="256">
        <v>1</v>
      </c>
      <c r="B48" s="256">
        <v>6</v>
      </c>
      <c r="C48" s="256">
        <v>1</v>
      </c>
      <c r="D48" s="256">
        <f t="shared" ref="D48:D56" si="10">+A48*B48*C48</f>
        <v>6</v>
      </c>
      <c r="E48" s="61" t="s">
        <v>430</v>
      </c>
    </row>
    <row r="49" spans="1:5">
      <c r="A49" s="256">
        <v>1</v>
      </c>
      <c r="B49" s="256">
        <v>2</v>
      </c>
      <c r="C49" s="256">
        <v>1</v>
      </c>
      <c r="D49" s="256">
        <f t="shared" si="10"/>
        <v>2</v>
      </c>
      <c r="E49" s="61" t="s">
        <v>443</v>
      </c>
    </row>
    <row r="50" spans="1:5">
      <c r="A50" s="256">
        <v>1</v>
      </c>
      <c r="B50" s="256">
        <v>4</v>
      </c>
      <c r="C50" s="256">
        <v>1</v>
      </c>
      <c r="D50" s="256">
        <f t="shared" si="10"/>
        <v>4</v>
      </c>
      <c r="E50" s="61" t="s">
        <v>433</v>
      </c>
    </row>
    <row r="51" spans="1:5">
      <c r="A51" s="256">
        <v>1</v>
      </c>
      <c r="B51" s="256">
        <v>4</v>
      </c>
      <c r="C51" s="256">
        <v>1</v>
      </c>
      <c r="D51" s="256">
        <f t="shared" si="10"/>
        <v>4</v>
      </c>
      <c r="E51" s="61" t="s">
        <v>434</v>
      </c>
    </row>
    <row r="52" spans="1:5">
      <c r="A52" s="256">
        <v>1</v>
      </c>
      <c r="B52" s="256">
        <v>2</v>
      </c>
      <c r="C52" s="256">
        <v>1</v>
      </c>
      <c r="D52" s="256">
        <f t="shared" si="10"/>
        <v>2</v>
      </c>
      <c r="E52" s="61" t="s">
        <v>435</v>
      </c>
    </row>
    <row r="53" spans="1:5">
      <c r="A53" s="256">
        <v>1</v>
      </c>
      <c r="B53" s="256">
        <v>2</v>
      </c>
      <c r="C53" s="256">
        <v>1</v>
      </c>
      <c r="D53" s="256">
        <f t="shared" si="10"/>
        <v>2</v>
      </c>
      <c r="E53" s="61" t="s">
        <v>446</v>
      </c>
    </row>
    <row r="54" spans="1:5">
      <c r="A54" s="256">
        <v>1</v>
      </c>
      <c r="B54" s="256">
        <v>6</v>
      </c>
      <c r="C54" s="256">
        <v>1</v>
      </c>
      <c r="D54" s="256">
        <f t="shared" si="10"/>
        <v>6</v>
      </c>
      <c r="E54" s="61" t="s">
        <v>445</v>
      </c>
    </row>
    <row r="55" spans="1:5">
      <c r="A55" s="256">
        <v>1</v>
      </c>
      <c r="B55" s="256">
        <v>2</v>
      </c>
      <c r="C55" s="256">
        <v>1</v>
      </c>
      <c r="D55" s="256">
        <f t="shared" si="10"/>
        <v>2</v>
      </c>
      <c r="E55" s="61" t="s">
        <v>447</v>
      </c>
    </row>
    <row r="56" spans="1:5">
      <c r="A56" s="256">
        <v>1</v>
      </c>
      <c r="B56" s="256">
        <v>8</v>
      </c>
      <c r="C56" s="256">
        <v>1</v>
      </c>
      <c r="D56" s="256">
        <f t="shared" si="10"/>
        <v>8</v>
      </c>
      <c r="E56" s="61" t="s">
        <v>438</v>
      </c>
    </row>
    <row r="57" spans="1:5">
      <c r="A57" s="257" t="s">
        <v>436</v>
      </c>
      <c r="B57" s="256"/>
      <c r="C57" s="256"/>
      <c r="D57" s="256"/>
    </row>
    <row r="58" spans="1:5">
      <c r="A58" s="256">
        <v>1</v>
      </c>
      <c r="B58" s="256">
        <v>2</v>
      </c>
      <c r="C58" s="256">
        <v>1</v>
      </c>
      <c r="D58" s="256">
        <f t="shared" ref="D58:D59" si="11">+A58*B58*C58</f>
        <v>2</v>
      </c>
      <c r="E58" s="61" t="s">
        <v>430</v>
      </c>
    </row>
    <row r="59" spans="1:5">
      <c r="A59" s="256">
        <v>1</v>
      </c>
      <c r="B59" s="256">
        <v>2</v>
      </c>
      <c r="C59" s="256">
        <v>1</v>
      </c>
      <c r="D59" s="256">
        <f t="shared" si="11"/>
        <v>2</v>
      </c>
      <c r="E59" s="61" t="s">
        <v>437</v>
      </c>
    </row>
    <row r="60" spans="1:5">
      <c r="A60" s="256"/>
      <c r="B60" s="256"/>
      <c r="C60" s="256"/>
      <c r="D60" s="239">
        <f>SUM(D44:D59)</f>
        <v>50</v>
      </c>
    </row>
    <row r="62" spans="1:5">
      <c r="A62" s="274" t="s">
        <v>449</v>
      </c>
      <c r="B62" s="275"/>
    </row>
    <row r="63" spans="1:5">
      <c r="A63" s="61" t="s">
        <v>450</v>
      </c>
      <c r="C63">
        <f>915/3</f>
        <v>305</v>
      </c>
      <c r="D63" s="256">
        <f>+C63</f>
        <v>305</v>
      </c>
    </row>
    <row r="64" spans="1:5">
      <c r="A64" s="61" t="s">
        <v>451</v>
      </c>
      <c r="C64">
        <f t="shared" ref="C64:C65" si="12">915/3</f>
        <v>305</v>
      </c>
      <c r="D64" s="256">
        <f>+C64</f>
        <v>305</v>
      </c>
    </row>
    <row r="65" spans="1:4">
      <c r="A65" s="61" t="s">
        <v>452</v>
      </c>
      <c r="C65">
        <f t="shared" si="12"/>
        <v>305</v>
      </c>
      <c r="D65" s="256">
        <f>+C65</f>
        <v>305</v>
      </c>
    </row>
    <row r="66" spans="1:4">
      <c r="D66" s="239">
        <f>SUM(D63:D65)</f>
        <v>915</v>
      </c>
    </row>
  </sheetData>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02DF-CA65-4AD0-A1A7-11766013B49B}">
  <dimension ref="A1:E33"/>
  <sheetViews>
    <sheetView view="pageBreakPreview" topLeftCell="A13" zoomScale="91" zoomScaleNormal="100" zoomScaleSheetLayoutView="91" workbookViewId="0">
      <selection activeCell="E33" sqref="E33"/>
    </sheetView>
  </sheetViews>
  <sheetFormatPr baseColWidth="10" defaultRowHeight="13.2"/>
  <cols>
    <col min="1" max="1" width="4" customWidth="1"/>
    <col min="2" max="2" width="19.5546875" bestFit="1" customWidth="1"/>
    <col min="3" max="3" width="17.88671875" bestFit="1" customWidth="1"/>
    <col min="5" max="5" width="16.88671875" customWidth="1"/>
  </cols>
  <sheetData>
    <row r="1" spans="1:5" s="284" customFormat="1" ht="14.4"/>
    <row r="2" spans="1:5" s="284" customFormat="1" ht="18">
      <c r="B2" s="283" t="s">
        <v>453</v>
      </c>
    </row>
    <row r="3" spans="1:5" s="284" customFormat="1" ht="14.4">
      <c r="B3" s="293" t="s">
        <v>536</v>
      </c>
    </row>
    <row r="4" spans="1:5" ht="14.4">
      <c r="A4" s="284"/>
      <c r="B4" s="285" t="s">
        <v>454</v>
      </c>
      <c r="C4" s="1123" t="s">
        <v>466</v>
      </c>
      <c r="D4" s="1123"/>
      <c r="E4" s="1123"/>
    </row>
    <row r="5" spans="1:5" ht="14.4">
      <c r="A5" s="284"/>
      <c r="B5" s="286" t="s">
        <v>460</v>
      </c>
      <c r="C5" s="287">
        <v>5.0599999999999996</v>
      </c>
      <c r="D5" s="287">
        <v>1.1000000000000001</v>
      </c>
      <c r="E5" s="287">
        <f>+C5*D5</f>
        <v>5.5659999999999998</v>
      </c>
    </row>
    <row r="6" spans="1:5" ht="14.4">
      <c r="A6" s="284"/>
      <c r="B6" s="1124" t="s">
        <v>183</v>
      </c>
      <c r="C6" s="1124"/>
      <c r="D6" s="1124"/>
      <c r="E6" s="288">
        <f>SUM(E5:E5)</f>
        <v>5.5659999999999998</v>
      </c>
    </row>
    <row r="7" spans="1:5" ht="14.4">
      <c r="A7" s="284"/>
      <c r="B7" s="285" t="s">
        <v>454</v>
      </c>
      <c r="C7" s="1123" t="s">
        <v>467</v>
      </c>
      <c r="D7" s="1123"/>
      <c r="E7" s="1123"/>
    </row>
    <row r="8" spans="1:5" ht="14.4">
      <c r="A8" s="284"/>
      <c r="B8" s="286" t="s">
        <v>460</v>
      </c>
      <c r="C8" s="287">
        <v>5.37</v>
      </c>
      <c r="D8" s="287">
        <f>+D5</f>
        <v>1.1000000000000001</v>
      </c>
      <c r="E8" s="287">
        <f>+C8*D8</f>
        <v>5.9070000000000009</v>
      </c>
    </row>
    <row r="9" spans="1:5" ht="14.4">
      <c r="A9" s="284"/>
      <c r="B9" s="1124" t="s">
        <v>183</v>
      </c>
      <c r="C9" s="1124"/>
      <c r="D9" s="1124"/>
      <c r="E9" s="288">
        <f>SUM(E8:E8)</f>
        <v>5.9070000000000009</v>
      </c>
    </row>
    <row r="10" spans="1:5" ht="14.4">
      <c r="A10" s="284"/>
      <c r="B10" s="285" t="s">
        <v>454</v>
      </c>
      <c r="C10" s="1123" t="s">
        <v>468</v>
      </c>
      <c r="D10" s="1123"/>
      <c r="E10" s="1123"/>
    </row>
    <row r="11" spans="1:5" ht="14.4">
      <c r="A11" s="284"/>
      <c r="B11" s="286" t="s">
        <v>460</v>
      </c>
      <c r="C11" s="287">
        <v>12.3</v>
      </c>
      <c r="D11" s="287">
        <f>+D8</f>
        <v>1.1000000000000001</v>
      </c>
      <c r="E11" s="287">
        <f>+C11*D11</f>
        <v>13.530000000000001</v>
      </c>
    </row>
    <row r="12" spans="1:5" ht="15" thickBot="1">
      <c r="A12" s="284"/>
      <c r="B12" s="1124" t="s">
        <v>183</v>
      </c>
      <c r="C12" s="1124"/>
      <c r="D12" s="1124"/>
      <c r="E12" s="363">
        <f>SUM(E11:E11)</f>
        <v>13.530000000000001</v>
      </c>
    </row>
    <row r="13" spans="1:5" ht="19.5" customHeight="1" thickBot="1">
      <c r="E13" s="364">
        <f>+E6+E9+E12</f>
        <v>25.003</v>
      </c>
    </row>
    <row r="15" spans="1:5" ht="18">
      <c r="B15" s="283" t="s">
        <v>453</v>
      </c>
      <c r="C15" s="284"/>
      <c r="D15" s="284"/>
      <c r="E15" s="284"/>
    </row>
    <row r="16" spans="1:5" ht="14.4">
      <c r="B16" s="293" t="s">
        <v>537</v>
      </c>
      <c r="C16" s="284"/>
      <c r="D16" s="284"/>
      <c r="E16" s="284"/>
    </row>
    <row r="17" spans="2:5" ht="14.4">
      <c r="B17" s="285" t="s">
        <v>454</v>
      </c>
      <c r="C17" s="1123" t="s">
        <v>466</v>
      </c>
      <c r="D17" s="1123"/>
      <c r="E17" s="1123"/>
    </row>
    <row r="18" spans="2:5" ht="14.4">
      <c r="B18" s="286" t="s">
        <v>460</v>
      </c>
      <c r="C18" s="287">
        <v>5.0599999999999996</v>
      </c>
      <c r="D18" s="287">
        <f>+'CANTIDADES OBRA'!D12-1</f>
        <v>2.5</v>
      </c>
      <c r="E18" s="287">
        <f>+C18*D18</f>
        <v>12.649999999999999</v>
      </c>
    </row>
    <row r="19" spans="2:5" ht="14.4">
      <c r="B19" s="1124" t="s">
        <v>183</v>
      </c>
      <c r="C19" s="1124"/>
      <c r="D19" s="1124"/>
      <c r="E19" s="288">
        <f>SUM(E18:E18)</f>
        <v>12.649999999999999</v>
      </c>
    </row>
    <row r="20" spans="2:5" ht="14.4">
      <c r="B20" s="285" t="s">
        <v>454</v>
      </c>
      <c r="C20" s="1123" t="s">
        <v>467</v>
      </c>
      <c r="D20" s="1123"/>
      <c r="E20" s="1123"/>
    </row>
    <row r="21" spans="2:5" ht="14.4">
      <c r="B21" s="286" t="s">
        <v>460</v>
      </c>
      <c r="C21" s="287">
        <v>5.37</v>
      </c>
      <c r="D21" s="287">
        <f>+D18</f>
        <v>2.5</v>
      </c>
      <c r="E21" s="287">
        <f>+C21*D21</f>
        <v>13.425000000000001</v>
      </c>
    </row>
    <row r="22" spans="2:5" ht="14.4">
      <c r="B22" s="1124" t="s">
        <v>183</v>
      </c>
      <c r="C22" s="1124"/>
      <c r="D22" s="1124"/>
      <c r="E22" s="288">
        <f>SUM(E21:E21)</f>
        <v>13.425000000000001</v>
      </c>
    </row>
    <row r="23" spans="2:5" ht="14.4">
      <c r="B23" s="285" t="s">
        <v>454</v>
      </c>
      <c r="C23" s="1123" t="s">
        <v>468</v>
      </c>
      <c r="D23" s="1123"/>
      <c r="E23" s="1123"/>
    </row>
    <row r="24" spans="2:5" ht="14.4">
      <c r="B24" s="286" t="s">
        <v>460</v>
      </c>
      <c r="C24" s="287">
        <v>12.3</v>
      </c>
      <c r="D24" s="287">
        <f>+D21</f>
        <v>2.5</v>
      </c>
      <c r="E24" s="287">
        <f>+C24*D24</f>
        <v>30.75</v>
      </c>
    </row>
    <row r="25" spans="2:5" ht="15" thickBot="1">
      <c r="B25" s="1124" t="s">
        <v>183</v>
      </c>
      <c r="C25" s="1124"/>
      <c r="D25" s="1124"/>
      <c r="E25" s="363">
        <f>SUM(E24:E24)</f>
        <v>30.75</v>
      </c>
    </row>
    <row r="26" spans="2:5" ht="13.8" thickBot="1">
      <c r="E26" s="364">
        <f>+E19+E22+E25</f>
        <v>56.825000000000003</v>
      </c>
    </row>
    <row r="28" spans="2:5" ht="18">
      <c r="B28" s="283" t="s">
        <v>453</v>
      </c>
      <c r="C28" s="284"/>
      <c r="D28" s="284"/>
      <c r="E28" s="284"/>
    </row>
    <row r="29" spans="2:5" ht="14.4">
      <c r="B29" s="293" t="s">
        <v>539</v>
      </c>
      <c r="C29" s="284"/>
      <c r="D29" s="284"/>
      <c r="E29" s="284"/>
    </row>
    <row r="30" spans="2:5" ht="14.4">
      <c r="B30" s="285" t="s">
        <v>454</v>
      </c>
      <c r="C30" s="1123" t="s">
        <v>466</v>
      </c>
      <c r="D30" s="1123"/>
      <c r="E30" s="1123"/>
    </row>
    <row r="31" spans="2:5" ht="14.4">
      <c r="B31" s="365" t="s">
        <v>540</v>
      </c>
      <c r="C31" s="287">
        <v>0.55000000000000004</v>
      </c>
      <c r="D31" s="287">
        <v>2.2200000000000002</v>
      </c>
      <c r="E31" s="287">
        <f>+C31*D31</f>
        <v>1.2210000000000003</v>
      </c>
    </row>
    <row r="32" spans="2:5" ht="14.4">
      <c r="B32" s="365" t="s">
        <v>541</v>
      </c>
      <c r="C32" s="287">
        <v>1</v>
      </c>
      <c r="D32" s="287">
        <v>2.2200000000000002</v>
      </c>
      <c r="E32" s="287">
        <f>+C32*D32</f>
        <v>2.2200000000000002</v>
      </c>
    </row>
    <row r="33" spans="2:5" ht="14.4">
      <c r="B33" s="1124" t="s">
        <v>183</v>
      </c>
      <c r="C33" s="1124"/>
      <c r="D33" s="1124"/>
      <c r="E33" s="288">
        <f>ROUND(SUM(E31:E32),2)</f>
        <v>3.44</v>
      </c>
    </row>
  </sheetData>
  <mergeCells count="14">
    <mergeCell ref="C4:E4"/>
    <mergeCell ref="B6:D6"/>
    <mergeCell ref="C7:E7"/>
    <mergeCell ref="B19:D19"/>
    <mergeCell ref="C20:E20"/>
    <mergeCell ref="C30:E30"/>
    <mergeCell ref="B33:D33"/>
    <mergeCell ref="B9:D9"/>
    <mergeCell ref="C10:E10"/>
    <mergeCell ref="B12:D12"/>
    <mergeCell ref="C17:E17"/>
    <mergeCell ref="B22:D22"/>
    <mergeCell ref="C23:E23"/>
    <mergeCell ref="B25:D25"/>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9CE94-D39B-445E-B051-5195A6EDC29E}">
  <sheetPr>
    <tabColor theme="6" tint="-0.499984740745262"/>
  </sheetPr>
  <dimension ref="B7:N16"/>
  <sheetViews>
    <sheetView workbookViewId="0">
      <selection activeCell="C16" sqref="C16"/>
    </sheetView>
  </sheetViews>
  <sheetFormatPr baseColWidth="10" defaultRowHeight="13.2"/>
  <cols>
    <col min="12" max="12" width="1.33203125" customWidth="1"/>
  </cols>
  <sheetData>
    <row r="7" spans="2:14">
      <c r="L7" s="642"/>
    </row>
    <row r="8" spans="2:14">
      <c r="L8" s="642"/>
    </row>
    <row r="9" spans="2:14">
      <c r="L9" s="642"/>
    </row>
    <row r="10" spans="2:14">
      <c r="B10" s="579" t="s">
        <v>966</v>
      </c>
      <c r="C10" s="579" t="s">
        <v>964</v>
      </c>
      <c r="D10" s="644"/>
      <c r="E10" s="256"/>
      <c r="L10" s="642"/>
      <c r="M10" t="s">
        <v>1103</v>
      </c>
      <c r="N10" s="638" t="s">
        <v>992</v>
      </c>
    </row>
    <row r="11" spans="2:14">
      <c r="B11" s="592" t="s">
        <v>991</v>
      </c>
      <c r="C11" s="579">
        <v>56</v>
      </c>
      <c r="D11" s="644"/>
      <c r="E11" s="605"/>
      <c r="L11" s="642"/>
    </row>
    <row r="12" spans="2:14" ht="13.8" thickBot="1">
      <c r="B12" s="592" t="s">
        <v>992</v>
      </c>
      <c r="C12" s="579">
        <v>30</v>
      </c>
      <c r="D12" s="644"/>
      <c r="E12" s="605"/>
      <c r="I12" t="s">
        <v>1098</v>
      </c>
      <c r="L12" s="642"/>
    </row>
    <row r="13" spans="2:14" ht="6.75" customHeight="1" thickTop="1" thickBot="1">
      <c r="B13" s="592"/>
      <c r="C13" s="579"/>
      <c r="D13" s="644"/>
      <c r="E13" s="605"/>
      <c r="I13" s="639"/>
      <c r="J13" s="640"/>
      <c r="K13" s="640"/>
      <c r="L13" s="641"/>
    </row>
    <row r="14" spans="2:14" ht="13.8" thickTop="1">
      <c r="J14" t="s">
        <v>1099</v>
      </c>
    </row>
    <row r="15" spans="2:14">
      <c r="B15" s="591" t="s">
        <v>1100</v>
      </c>
      <c r="C15">
        <f>SUM(C11:C14)</f>
        <v>86</v>
      </c>
      <c r="J15" s="638" t="s">
        <v>991</v>
      </c>
    </row>
    <row r="16" spans="2:14">
      <c r="B16" s="591" t="s">
        <v>1101</v>
      </c>
      <c r="C16">
        <f>ROUND(C15,0)</f>
        <v>86</v>
      </c>
    </row>
  </sheetData>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499984740745262"/>
  </sheetPr>
  <dimension ref="A1:O76"/>
  <sheetViews>
    <sheetView topLeftCell="A37" zoomScaleNormal="100" zoomScaleSheetLayoutView="98" workbookViewId="0">
      <selection activeCell="H53" sqref="H53"/>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5" ht="15.6">
      <c r="A1" s="1"/>
      <c r="B1" s="69"/>
      <c r="C1" s="2"/>
      <c r="D1" s="3"/>
      <c r="E1" s="4"/>
      <c r="F1" s="92"/>
      <c r="G1" s="3"/>
      <c r="H1" s="5"/>
    </row>
    <row r="2" spans="1:15" s="7" customFormat="1">
      <c r="A2" s="84" t="str">
        <f>'1.2'!A2</f>
        <v>ANALISIS UNITARIOS</v>
      </c>
      <c r="B2" s="85"/>
      <c r="C2" s="86"/>
      <c r="E2" s="8" t="s">
        <v>0</v>
      </c>
      <c r="F2" s="93"/>
      <c r="H2" s="9"/>
    </row>
    <row r="3" spans="1:15" s="7" customFormat="1" ht="15.6">
      <c r="A3" s="10"/>
      <c r="B3" s="70"/>
      <c r="C3" s="6"/>
      <c r="D3" s="11"/>
      <c r="F3" s="93"/>
      <c r="H3" s="9"/>
      <c r="J3" s="40" t="s">
        <v>185</v>
      </c>
    </row>
    <row r="4" spans="1:15" s="7" customFormat="1">
      <c r="A4" s="12"/>
      <c r="B4" s="71"/>
      <c r="C4" s="6"/>
      <c r="E4" s="8"/>
      <c r="F4" s="93"/>
      <c r="H4" s="9"/>
    </row>
    <row r="5" spans="1:15" s="7" customFormat="1" ht="18" thickBot="1">
      <c r="A5" s="13"/>
      <c r="B5" s="72"/>
      <c r="C5" s="14"/>
      <c r="D5" s="236" t="s">
        <v>388</v>
      </c>
      <c r="E5" s="236"/>
      <c r="F5" s="236"/>
      <c r="G5" s="236"/>
      <c r="H5" s="237"/>
    </row>
    <row r="6" spans="1:15" s="7" customFormat="1">
      <c r="A6" s="53" t="s">
        <v>29</v>
      </c>
      <c r="B6" s="73"/>
      <c r="C6" s="54"/>
      <c r="D6" s="55"/>
      <c r="E6" s="58" t="s">
        <v>30</v>
      </c>
      <c r="F6" s="94"/>
      <c r="G6" s="53" t="s">
        <v>31</v>
      </c>
      <c r="H6" s="59"/>
      <c r="J6" s="141"/>
    </row>
    <row r="7" spans="1:15" s="7" customFormat="1" ht="21" thickBot="1">
      <c r="A7" s="108" t="s">
        <v>392</v>
      </c>
      <c r="B7" s="109"/>
      <c r="C7" s="110"/>
      <c r="D7" s="57"/>
      <c r="E7" s="56"/>
      <c r="F7" s="250" t="s">
        <v>55</v>
      </c>
      <c r="G7" s="60"/>
      <c r="H7" s="104"/>
      <c r="J7" s="238">
        <f>+PPTO!D9</f>
        <v>86</v>
      </c>
    </row>
    <row r="8" spans="1:15" s="7" customFormat="1" ht="13.8" thickBot="1">
      <c r="A8" s="19" t="s">
        <v>1</v>
      </c>
      <c r="B8" s="74"/>
      <c r="F8" s="93"/>
      <c r="H8" s="9"/>
      <c r="J8" s="143" t="s">
        <v>186</v>
      </c>
      <c r="K8" s="143" t="s">
        <v>10</v>
      </c>
      <c r="L8" s="144" t="s">
        <v>187</v>
      </c>
      <c r="O8" s="570">
        <f>+H45</f>
        <v>127575</v>
      </c>
    </row>
    <row r="9" spans="1:15" s="7" customFormat="1" ht="10.199999999999999">
      <c r="A9" s="20" t="s">
        <v>2</v>
      </c>
      <c r="B9" s="43"/>
      <c r="C9" s="21"/>
      <c r="D9" s="22" t="s">
        <v>8</v>
      </c>
      <c r="E9" s="22" t="s">
        <v>15</v>
      </c>
      <c r="F9" s="95" t="s">
        <v>4</v>
      </c>
      <c r="G9" s="23" t="s">
        <v>5</v>
      </c>
      <c r="H9" s="24"/>
      <c r="J9" s="47"/>
      <c r="K9" s="47"/>
      <c r="L9" s="145"/>
      <c r="O9" s="570">
        <f>+O45</f>
        <v>126867</v>
      </c>
    </row>
    <row r="10" spans="1:15" s="7" customFormat="1" ht="10.199999999999999">
      <c r="A10" s="25" t="str">
        <f>MATER108</f>
        <v>EQUIPO SOLDADURA.</v>
      </c>
      <c r="B10" s="48"/>
      <c r="C10" s="26"/>
      <c r="D10" s="89" t="str">
        <f>VLOOKUP(A10,EQUIPOS!B11:D157,2,FALSE)</f>
        <v>DIA</v>
      </c>
      <c r="E10" s="63">
        <f>VLOOKUP(A10,EQUIPOS!B11:D157,3,FALSE)</f>
        <v>45000</v>
      </c>
      <c r="F10" s="89">
        <v>20</v>
      </c>
      <c r="G10" s="66">
        <f>E10/F10</f>
        <v>2250</v>
      </c>
      <c r="H10" s="24"/>
      <c r="J10" s="160">
        <f t="shared" ref="J10:J15" si="0">G10*$J$7</f>
        <v>193500</v>
      </c>
      <c r="K10" s="146">
        <f t="shared" ref="K10:K15" si="1">F10*$J$7</f>
        <v>1720</v>
      </c>
      <c r="L10" s="147">
        <f t="shared" ref="L10:L15" si="2">G10/$H$45</f>
        <v>1.7636684303350969E-2</v>
      </c>
      <c r="O10" s="7">
        <f>+O57</f>
        <v>-708</v>
      </c>
    </row>
    <row r="11" spans="1:15" s="7" customFormat="1" ht="10.199999999999999">
      <c r="A11" s="25" t="str">
        <f>MATER109</f>
        <v>EQUIPO CORTE.</v>
      </c>
      <c r="B11" s="48"/>
      <c r="C11" s="26"/>
      <c r="D11" s="89" t="str">
        <f>VLOOKUP(A10,EQUIPOS!B11:D157,2,FALSE)</f>
        <v>DIA</v>
      </c>
      <c r="E11" s="249">
        <f>VLOOKUP(A10,EQUIPOS!B11:D157,3,FALSE)</f>
        <v>45000</v>
      </c>
      <c r="F11" s="89">
        <f>+F10</f>
        <v>20</v>
      </c>
      <c r="G11" s="66">
        <f>E11/F11</f>
        <v>2250</v>
      </c>
      <c r="H11" s="24"/>
      <c r="J11" s="160">
        <f t="shared" si="0"/>
        <v>193500</v>
      </c>
      <c r="K11" s="146">
        <f t="shared" si="1"/>
        <v>1720</v>
      </c>
      <c r="L11" s="147">
        <f t="shared" si="2"/>
        <v>1.7636684303350969E-2</v>
      </c>
    </row>
    <row r="12" spans="1:15" s="7" customFormat="1" ht="10.199999999999999">
      <c r="A12" s="25" t="str">
        <f>+MATER1</f>
        <v>ANDAMIO SECCION</v>
      </c>
      <c r="B12" s="48"/>
      <c r="C12" s="26"/>
      <c r="D12" s="89" t="str">
        <f>VLOOKUP(A12,EQUIPOS!B13:D51,2,FALSE)</f>
        <v>DIA</v>
      </c>
      <c r="E12" s="63">
        <f>VLOOKUP(A12,EQUIPOS!B13:D140,3,FALSE)</f>
        <v>40000</v>
      </c>
      <c r="F12" s="89">
        <v>2</v>
      </c>
      <c r="G12" s="66">
        <f>E12/F12</f>
        <v>20000</v>
      </c>
      <c r="H12" s="24"/>
      <c r="J12" s="160">
        <f t="shared" si="0"/>
        <v>1720000</v>
      </c>
      <c r="K12" s="146">
        <f t="shared" si="1"/>
        <v>172</v>
      </c>
      <c r="L12" s="147">
        <f t="shared" si="2"/>
        <v>0.15677052714089751</v>
      </c>
    </row>
    <row r="13" spans="1:15" s="7" customFormat="1" ht="10.199999999999999">
      <c r="A13" s="25"/>
      <c r="B13" s="48"/>
      <c r="C13" s="26"/>
      <c r="D13" s="89"/>
      <c r="E13" s="63"/>
      <c r="F13" s="89"/>
      <c r="G13" s="66"/>
      <c r="H13" s="24"/>
      <c r="J13" s="160">
        <f t="shared" si="0"/>
        <v>0</v>
      </c>
      <c r="K13" s="146">
        <f t="shared" si="1"/>
        <v>0</v>
      </c>
      <c r="L13" s="147">
        <f t="shared" si="2"/>
        <v>0</v>
      </c>
    </row>
    <row r="14" spans="1:15" s="7" customFormat="1" ht="10.199999999999999">
      <c r="A14" s="25"/>
      <c r="B14" s="48"/>
      <c r="C14" s="26"/>
      <c r="D14" s="89"/>
      <c r="E14" s="63"/>
      <c r="F14" s="89"/>
      <c r="G14" s="66"/>
      <c r="H14" s="24"/>
      <c r="J14" s="160">
        <f t="shared" si="0"/>
        <v>0</v>
      </c>
      <c r="K14" s="146">
        <f t="shared" si="1"/>
        <v>0</v>
      </c>
      <c r="L14" s="147">
        <f t="shared" si="2"/>
        <v>0</v>
      </c>
    </row>
    <row r="15" spans="1:15" s="7" customFormat="1" ht="10.8" thickBot="1">
      <c r="A15" s="28"/>
      <c r="B15" s="15"/>
      <c r="C15" s="29"/>
      <c r="D15" s="90"/>
      <c r="E15" s="64"/>
      <c r="F15" s="90"/>
      <c r="G15" s="67"/>
      <c r="H15" s="30"/>
      <c r="J15" s="160">
        <f t="shared" si="0"/>
        <v>0</v>
      </c>
      <c r="K15" s="146">
        <f t="shared" si="1"/>
        <v>0</v>
      </c>
      <c r="L15" s="147">
        <f t="shared" si="2"/>
        <v>0</v>
      </c>
    </row>
    <row r="16" spans="1:15" s="7" customFormat="1" ht="10.8" thickBot="1">
      <c r="A16" s="17"/>
      <c r="F16" s="93"/>
      <c r="G16" s="31" t="s">
        <v>6</v>
      </c>
      <c r="H16" s="68">
        <f>ROUND((SUM(G10:G15)),0)</f>
        <v>24500</v>
      </c>
      <c r="J16" s="152">
        <f>SUM(J10:J15)</f>
        <v>2107000</v>
      </c>
      <c r="K16" s="157">
        <f>SUM(K10:K15)</f>
        <v>3612</v>
      </c>
      <c r="L16" s="161">
        <f>SUM(L10:L15)</f>
        <v>0.19204389574759945</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MATER76</f>
        <v>CANAL METALICA C.18 DE 0.30X0.20X0.25M</v>
      </c>
      <c r="B19" s="48"/>
      <c r="C19" s="26"/>
      <c r="D19" s="89" t="str">
        <f>VLOOKUP(A19,EQUIPOS!$B$11:$D$9117,2,FALSE)</f>
        <v>ML</v>
      </c>
      <c r="E19" s="63">
        <f>+'ESTUDIO DE MERCADO-V2'!E234</f>
        <v>85000</v>
      </c>
      <c r="F19" s="89">
        <v>1</v>
      </c>
      <c r="G19" s="65">
        <f>F19*E19</f>
        <v>85000</v>
      </c>
      <c r="H19" s="24"/>
      <c r="J19" s="149">
        <f>G19*$J$7</f>
        <v>7310000</v>
      </c>
      <c r="K19" s="146">
        <f>F19*$J$7</f>
        <v>86</v>
      </c>
      <c r="L19" s="150">
        <f>G19/$H$45</f>
        <v>0.6662747403488144</v>
      </c>
    </row>
    <row r="20" spans="1:12" s="7" customFormat="1" ht="10.199999999999999">
      <c r="A20" s="25" t="str">
        <f>MATER3</f>
        <v>HERRAMIENTA MENOR</v>
      </c>
      <c r="B20" s="48"/>
      <c r="C20" s="26"/>
      <c r="D20" s="89" t="str">
        <f>VLOOKUP(A20,EQUIPOS!$B$11:$D$9117,2,FALSE)</f>
        <v>GLOBAL</v>
      </c>
      <c r="E20" s="63">
        <f>VLOOKUP(A20,EQUIPOS!$B$11:$D$162,3,FALSE)</f>
        <v>1000</v>
      </c>
      <c r="F20" s="89">
        <v>1</v>
      </c>
      <c r="G20" s="65">
        <f>F20*E20</f>
        <v>1000</v>
      </c>
      <c r="H20" s="24"/>
      <c r="J20" s="149">
        <f t="shared" ref="J20:J25" si="3">G20*$J$7</f>
        <v>86000</v>
      </c>
      <c r="K20" s="146">
        <f t="shared" ref="K20:K25" si="4">F20*$J$7</f>
        <v>86</v>
      </c>
      <c r="L20" s="150">
        <f t="shared" ref="L20:L25" si="5">G20/$H$45</f>
        <v>7.8385263570448747E-3</v>
      </c>
    </row>
    <row r="21" spans="1:12" s="7" customFormat="1" ht="10.199999999999999">
      <c r="A21" s="25"/>
      <c r="B21" s="48"/>
      <c r="C21" s="26"/>
      <c r="D21" s="89"/>
      <c r="E21" s="63"/>
      <c r="F21" s="89"/>
      <c r="G21" s="65">
        <f>F21*E21</f>
        <v>0</v>
      </c>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86000</v>
      </c>
      <c r="J26" s="152">
        <f>SUM(J19:J25)</f>
        <v>7396000</v>
      </c>
      <c r="K26" s="32">
        <f>SUM(K19:K25)</f>
        <v>172</v>
      </c>
      <c r="L26" s="153">
        <f>SUM(L19:L25)</f>
        <v>0.67411326670585925</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t="str">
        <f>VLOOKUP(A29,EQUIPOS!$B$11:$D$995,2,FALSE)</f>
        <v>GLOBAL</v>
      </c>
      <c r="D29" s="88">
        <v>0.5</v>
      </c>
      <c r="E29" s="88">
        <v>0.01</v>
      </c>
      <c r="F29" s="105">
        <f>VLOOKUP(A29,EQUIPOS!B11:D28,3,FALSE)</f>
        <v>1000000</v>
      </c>
      <c r="G29" s="65">
        <f>ROUND(F29*E29*D29,0)</f>
        <v>5000</v>
      </c>
      <c r="H29" s="24"/>
      <c r="J29" s="154">
        <f>G29*$J$7</f>
        <v>430000</v>
      </c>
      <c r="K29" s="146"/>
      <c r="L29" s="162">
        <f>G29/$H$45</f>
        <v>3.9192631785224377E-2</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5" s="7" customFormat="1" ht="10.8" thickBot="1">
      <c r="A33" s="17"/>
      <c r="F33" s="93"/>
      <c r="G33" s="31" t="s">
        <v>6</v>
      </c>
      <c r="H33" s="68">
        <f>ROUND((SUM(G29:G32)),0)</f>
        <v>5000</v>
      </c>
      <c r="J33" s="148">
        <f>SUM(J29:J32)</f>
        <v>430000</v>
      </c>
      <c r="K33" s="32">
        <f>SUM(K29:K32)</f>
        <v>0</v>
      </c>
      <c r="L33" s="155">
        <f>SUM(L29:L32)</f>
        <v>3.9192631785224377E-2</v>
      </c>
    </row>
    <row r="34" spans="1:15" s="7" customFormat="1" ht="13.8" thickBot="1">
      <c r="A34" s="19" t="s">
        <v>16</v>
      </c>
      <c r="B34" s="74"/>
      <c r="F34" s="93"/>
      <c r="H34" s="9"/>
    </row>
    <row r="35" spans="1:15" s="7" customFormat="1" ht="10.199999999999999">
      <c r="A35" s="38" t="s">
        <v>17</v>
      </c>
      <c r="B35" s="76" t="s">
        <v>38</v>
      </c>
      <c r="C35" s="22" t="s">
        <v>18</v>
      </c>
      <c r="D35" s="76" t="s">
        <v>39</v>
      </c>
      <c r="E35" s="39" t="s">
        <v>19</v>
      </c>
      <c r="F35" s="97" t="s">
        <v>4</v>
      </c>
      <c r="G35" s="23" t="s">
        <v>5</v>
      </c>
      <c r="H35" s="24"/>
      <c r="J35" s="156"/>
      <c r="K35" s="47"/>
      <c r="L35" s="145"/>
    </row>
    <row r="36" spans="1:15" s="7" customFormat="1" ht="10.199999999999999">
      <c r="A36" s="34" t="str">
        <f>OBRE1</f>
        <v>OBRERO AYUDANTE</v>
      </c>
      <c r="B36" s="88">
        <v>2</v>
      </c>
      <c r="C36" s="91">
        <f>VLOOKUP(A36,EQUIPOS!B11:D58,3,FALSE)</f>
        <v>68000</v>
      </c>
      <c r="D36" s="77">
        <v>1.5</v>
      </c>
      <c r="E36" s="106">
        <f>B36*ROUND(D36*C36,0)</f>
        <v>204000</v>
      </c>
      <c r="F36" s="89">
        <f>+F10</f>
        <v>20</v>
      </c>
      <c r="G36" s="107">
        <f>ROUND(E36/F36,0)</f>
        <v>10200</v>
      </c>
      <c r="H36" s="24"/>
      <c r="J36" s="154">
        <f>G36*$J$7</f>
        <v>877200</v>
      </c>
      <c r="K36" s="146">
        <f>B36*$J$7</f>
        <v>172</v>
      </c>
      <c r="L36" s="150">
        <f>G36/$H$45</f>
        <v>7.9952968841857736E-2</v>
      </c>
    </row>
    <row r="37" spans="1:15" s="7" customFormat="1" ht="10.199999999999999">
      <c r="A37" s="34" t="str">
        <f>OBRE4</f>
        <v>SOLDADOR</v>
      </c>
      <c r="B37" s="88">
        <v>1</v>
      </c>
      <c r="C37" s="91">
        <f>VLOOKUP(A37,EQUIPOS!B12:D59,3,FALSE)</f>
        <v>25000</v>
      </c>
      <c r="D37" s="77">
        <f>+D36</f>
        <v>1.5</v>
      </c>
      <c r="E37" s="106">
        <f>B37*ROUND(D37*C37,0)</f>
        <v>37500</v>
      </c>
      <c r="F37" s="89">
        <f>F36</f>
        <v>20</v>
      </c>
      <c r="G37" s="107">
        <f>ROUND(E37/F37,0)</f>
        <v>1875</v>
      </c>
      <c r="H37" s="24"/>
      <c r="J37" s="154">
        <f t="shared" ref="J37:J42" si="6">G37*$J$7</f>
        <v>161250</v>
      </c>
      <c r="K37" s="146">
        <f t="shared" ref="K37:K42" si="7">B37*$J$7</f>
        <v>86</v>
      </c>
      <c r="L37" s="150">
        <f t="shared" ref="L37:L42" si="8">G37/$H$45</f>
        <v>1.4697236919459141E-2</v>
      </c>
    </row>
    <row r="38" spans="1:15" s="7" customFormat="1" ht="10.199999999999999">
      <c r="A38" s="34"/>
      <c r="B38" s="88"/>
      <c r="C38" s="26"/>
      <c r="D38" s="26"/>
      <c r="E38" s="26"/>
      <c r="F38" s="89"/>
      <c r="G38" s="27"/>
      <c r="H38" s="24"/>
      <c r="J38" s="154">
        <f t="shared" si="6"/>
        <v>0</v>
      </c>
      <c r="K38" s="146">
        <f t="shared" si="7"/>
        <v>0</v>
      </c>
      <c r="L38" s="150">
        <f t="shared" si="8"/>
        <v>0</v>
      </c>
    </row>
    <row r="39" spans="1:15" s="7" customFormat="1" ht="10.199999999999999">
      <c r="A39" s="34"/>
      <c r="B39" s="88"/>
      <c r="C39" s="26"/>
      <c r="D39" s="26"/>
      <c r="E39" s="26"/>
      <c r="F39" s="89"/>
      <c r="G39" s="27"/>
      <c r="H39" s="24"/>
      <c r="J39" s="154">
        <f t="shared" si="6"/>
        <v>0</v>
      </c>
      <c r="K39" s="146">
        <f t="shared" si="7"/>
        <v>0</v>
      </c>
      <c r="L39" s="150">
        <f t="shared" si="8"/>
        <v>0</v>
      </c>
    </row>
    <row r="40" spans="1:15" s="7" customFormat="1" ht="10.199999999999999">
      <c r="A40" s="34"/>
      <c r="B40" s="88"/>
      <c r="C40" s="26"/>
      <c r="D40" s="26"/>
      <c r="E40" s="26"/>
      <c r="F40" s="89"/>
      <c r="G40" s="27"/>
      <c r="H40" s="24"/>
      <c r="J40" s="154">
        <f t="shared" si="6"/>
        <v>0</v>
      </c>
      <c r="K40" s="146">
        <f t="shared" si="7"/>
        <v>0</v>
      </c>
      <c r="L40" s="150">
        <f t="shared" si="8"/>
        <v>0</v>
      </c>
    </row>
    <row r="41" spans="1:15" s="7" customFormat="1" ht="10.199999999999999">
      <c r="A41" s="34"/>
      <c r="B41" s="88"/>
      <c r="C41" s="26"/>
      <c r="D41" s="26"/>
      <c r="E41" s="26"/>
      <c r="F41" s="89"/>
      <c r="G41" s="27"/>
      <c r="H41" s="24"/>
      <c r="J41" s="154">
        <f t="shared" si="6"/>
        <v>0</v>
      </c>
      <c r="K41" s="146">
        <f t="shared" si="7"/>
        <v>0</v>
      </c>
      <c r="L41" s="150">
        <f t="shared" si="8"/>
        <v>0</v>
      </c>
    </row>
    <row r="42" spans="1:15" s="7" customFormat="1" ht="10.8" thickBot="1">
      <c r="A42" s="35"/>
      <c r="B42" s="29"/>
      <c r="C42" s="29"/>
      <c r="D42" s="29"/>
      <c r="E42" s="29"/>
      <c r="F42" s="90"/>
      <c r="G42" s="16"/>
      <c r="H42" s="30"/>
      <c r="J42" s="154">
        <f t="shared" si="6"/>
        <v>0</v>
      </c>
      <c r="K42" s="146">
        <f t="shared" si="7"/>
        <v>0</v>
      </c>
      <c r="L42" s="150">
        <f t="shared" si="8"/>
        <v>0</v>
      </c>
    </row>
    <row r="43" spans="1:15" s="7" customFormat="1" ht="10.8" thickBot="1">
      <c r="A43" s="17"/>
      <c r="F43" s="93"/>
      <c r="G43" s="31" t="s">
        <v>6</v>
      </c>
      <c r="H43" s="68">
        <f>ROUND((SUM(G36:G42)),0)</f>
        <v>12075</v>
      </c>
      <c r="J43" s="148">
        <f>SUM(J36:J42)</f>
        <v>1038450</v>
      </c>
      <c r="K43" s="157">
        <f>SUM(K36:K42)</f>
        <v>258</v>
      </c>
      <c r="L43" s="163">
        <f>SUM(L36:L42)</f>
        <v>9.4650205761316872E-2</v>
      </c>
    </row>
    <row r="44" spans="1:15" s="7" customFormat="1" ht="14.25" customHeight="1" thickBot="1">
      <c r="A44" s="17"/>
      <c r="F44" s="93"/>
      <c r="G44" s="40"/>
      <c r="H44" s="9"/>
    </row>
    <row r="45" spans="1:15" s="7" customFormat="1" ht="10.8" thickBot="1">
      <c r="A45" s="17"/>
      <c r="E45" s="41" t="s">
        <v>20</v>
      </c>
      <c r="F45" s="93"/>
      <c r="G45" s="42"/>
      <c r="H45" s="68">
        <f>ROUND((H43+H33+H26+H16),0)</f>
        <v>127575</v>
      </c>
      <c r="J45" s="158">
        <f>+J43+J33+J26+J16</f>
        <v>10971450</v>
      </c>
      <c r="O45" s="565">
        <v>126867</v>
      </c>
    </row>
    <row r="46" spans="1:15" s="7" customFormat="1" ht="13.8" thickBot="1">
      <c r="A46" s="19" t="s">
        <v>21</v>
      </c>
      <c r="B46" s="74"/>
      <c r="F46" s="93"/>
      <c r="H46" s="9"/>
    </row>
    <row r="47" spans="1:15" s="7" customFormat="1" ht="10.199999999999999">
      <c r="A47" s="75" t="s">
        <v>2</v>
      </c>
      <c r="B47" s="78"/>
      <c r="C47" s="43" t="s">
        <v>37</v>
      </c>
      <c r="D47" s="43"/>
      <c r="E47" s="44"/>
      <c r="F47" s="98" t="s">
        <v>22</v>
      </c>
      <c r="G47" s="46" t="s">
        <v>23</v>
      </c>
      <c r="H47" s="47"/>
    </row>
    <row r="48" spans="1:15" s="7" customFormat="1" ht="10.199999999999999">
      <c r="A48" s="25" t="s">
        <v>42</v>
      </c>
      <c r="B48" s="79"/>
      <c r="C48" s="48"/>
      <c r="D48" s="48"/>
      <c r="E48" s="26"/>
      <c r="F48" s="99">
        <f>A</f>
        <v>0.22</v>
      </c>
      <c r="G48" s="81">
        <f>ROUND(F48*$H$45,0)</f>
        <v>28067</v>
      </c>
      <c r="H48" s="49"/>
    </row>
    <row r="49" spans="1:15" s="7" customFormat="1" ht="10.199999999999999">
      <c r="A49" s="25" t="s">
        <v>43</v>
      </c>
      <c r="B49" s="79"/>
      <c r="C49" s="48"/>
      <c r="D49" s="48"/>
      <c r="E49" s="26"/>
      <c r="F49" s="99">
        <f>I</f>
        <v>0.03</v>
      </c>
      <c r="G49" s="81">
        <f>ROUND(F49*$H$45,0)</f>
        <v>3827</v>
      </c>
      <c r="H49" s="49"/>
    </row>
    <row r="50" spans="1:15" s="7" customFormat="1" ht="10.8" thickBot="1">
      <c r="A50" s="28" t="s">
        <v>44</v>
      </c>
      <c r="B50" s="80"/>
      <c r="C50" s="15"/>
      <c r="D50" s="15"/>
      <c r="E50" s="29"/>
      <c r="F50" s="100">
        <f>U</f>
        <v>0.05</v>
      </c>
      <c r="G50" s="82">
        <f>ROUND(F50*$H$45,0)</f>
        <v>6379</v>
      </c>
      <c r="H50" s="30"/>
    </row>
    <row r="51" spans="1:15" s="7" customFormat="1" ht="10.8" thickBot="1">
      <c r="A51" s="17"/>
      <c r="F51" s="93"/>
      <c r="G51" s="31" t="s">
        <v>6</v>
      </c>
      <c r="H51" s="83">
        <f>SUM(G48:G50)</f>
        <v>38273</v>
      </c>
    </row>
    <row r="52" spans="1:15" s="7" customFormat="1" ht="10.8" thickBot="1">
      <c r="A52" s="17"/>
      <c r="F52" s="93"/>
      <c r="H52" s="9"/>
    </row>
    <row r="53" spans="1:15" s="7" customFormat="1" ht="13.8" thickBot="1">
      <c r="A53" s="50"/>
      <c r="B53"/>
      <c r="D53" s="41" t="s">
        <v>24</v>
      </c>
      <c r="E53" s="42"/>
      <c r="F53" s="93"/>
      <c r="G53" s="42"/>
      <c r="H53" s="68">
        <f>ROUND((H51+H45),0)</f>
        <v>165848</v>
      </c>
      <c r="J53" s="159">
        <f>J45*(1+AIU)</f>
        <v>14262885</v>
      </c>
    </row>
    <row r="54" spans="1:15" s="7" customFormat="1" ht="10.199999999999999">
      <c r="A54" s="18"/>
      <c r="B54" s="31"/>
      <c r="C54" s="87"/>
      <c r="D54" s="41"/>
      <c r="E54" s="42"/>
      <c r="F54" s="93"/>
      <c r="G54" s="42"/>
      <c r="H54" s="9"/>
    </row>
    <row r="55" spans="1:15" s="7" customFormat="1" ht="10.199999999999999">
      <c r="A55" s="17"/>
      <c r="F55" s="93"/>
      <c r="H55" s="9"/>
    </row>
    <row r="56" spans="1:15" s="7" customFormat="1" ht="10.8" thickBot="1">
      <c r="A56" s="51"/>
      <c r="B56" s="52"/>
      <c r="C56" s="15"/>
      <c r="D56" s="15"/>
      <c r="E56" s="15"/>
      <c r="F56" s="101"/>
      <c r="G56" s="15"/>
      <c r="H56" s="16"/>
    </row>
    <row r="57" spans="1:15" s="7" customFormat="1" ht="10.199999999999999">
      <c r="F57" s="93"/>
      <c r="O57" s="570">
        <f>+O45-H45</f>
        <v>-708</v>
      </c>
    </row>
    <row r="58" spans="1:15" s="7" customFormat="1" ht="10.199999999999999">
      <c r="F58" s="93"/>
    </row>
    <row r="59" spans="1:15" s="7" customFormat="1" ht="10.199999999999999">
      <c r="F59" s="93"/>
    </row>
    <row r="60" spans="1:15" s="7" customFormat="1" ht="10.199999999999999">
      <c r="F60" s="93"/>
    </row>
    <row r="61" spans="1:15" s="7" customFormat="1" ht="10.199999999999999">
      <c r="F61" s="93"/>
    </row>
    <row r="62" spans="1:15" s="7" customFormat="1" ht="10.199999999999999">
      <c r="F62" s="93"/>
    </row>
    <row r="63" spans="1:15" s="7" customFormat="1" ht="10.199999999999999">
      <c r="F63" s="93"/>
    </row>
    <row r="64" spans="1:15"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0866141732283472" right="0.70866141732283472" top="1.5354330708661419" bottom="0.74803149606299213" header="0.31496062992125984" footer="0.31496062992125984"/>
  <pageSetup scale="8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7C016-81BE-4C18-AA3C-64D288EAF959}">
  <sheetPr>
    <tabColor theme="0" tint="-0.34998626667073579"/>
  </sheetPr>
  <dimension ref="B1:S92"/>
  <sheetViews>
    <sheetView showGridLines="0" topLeftCell="A20"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765" t="s">
        <v>345</v>
      </c>
      <c r="D25" s="900" t="str">
        <f>+PPTO!B9</f>
        <v>CANAL AGUA LLUVIA METALICA DE 0,35 X 0,20,025M METALICA C.18 (Incluye Suministro e instalacion con sus accesorios)</v>
      </c>
      <c r="E25" s="901"/>
      <c r="F25" s="901"/>
      <c r="G25" s="901"/>
      <c r="H25" s="901"/>
      <c r="I25" s="901"/>
      <c r="J25" s="901"/>
      <c r="K25" s="901"/>
      <c r="L25" s="902"/>
      <c r="M25" s="898"/>
      <c r="N25" s="899" t="str">
        <f>+PPTO!C9</f>
        <v>ML</v>
      </c>
      <c r="O25" s="764">
        <f>+PPTO!D9</f>
        <v>86</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1152</v>
      </c>
      <c r="M29" s="1184" t="s">
        <v>1142</v>
      </c>
      <c r="N29" s="1187"/>
      <c r="O29" s="755" t="s">
        <v>1141</v>
      </c>
      <c r="P29" s="754"/>
    </row>
    <row r="30" spans="2:16" ht="14.4">
      <c r="B30" s="703"/>
      <c r="C30" s="804" t="str">
        <f>+'1.1'!A10</f>
        <v>EQUIPO SOLDADURA.</v>
      </c>
      <c r="D30" s="719"/>
      <c r="E30" s="719"/>
      <c r="F30" s="719"/>
      <c r="G30" s="805"/>
      <c r="H30" s="1188"/>
      <c r="I30" s="1189"/>
      <c r="J30" s="807" t="str">
        <f>+'1.1'!D10</f>
        <v>DIA</v>
      </c>
      <c r="K30" s="808"/>
      <c r="L30" s="760">
        <f>+'1.1'!E10</f>
        <v>45000</v>
      </c>
      <c r="M30" s="1190">
        <f>+'1.1'!F10</f>
        <v>20</v>
      </c>
      <c r="N30" s="1191"/>
      <c r="O30" s="812">
        <f>L30/M30</f>
        <v>2250</v>
      </c>
      <c r="P30" s="740"/>
    </row>
    <row r="31" spans="2:16" ht="14.4">
      <c r="B31" s="703"/>
      <c r="C31" s="804" t="str">
        <f>+'1.1'!A11</f>
        <v>EQUIPO CORTE.</v>
      </c>
      <c r="D31" s="719"/>
      <c r="E31" s="713"/>
      <c r="F31" s="713"/>
      <c r="G31" s="761"/>
      <c r="H31" s="762"/>
      <c r="I31" s="761"/>
      <c r="J31" s="807" t="str">
        <f>+'1.1'!D11</f>
        <v>DIA</v>
      </c>
      <c r="K31" s="808"/>
      <c r="L31" s="760">
        <f>+'1.1'!E11</f>
        <v>45000</v>
      </c>
      <c r="M31" s="1190">
        <f>+'1.1'!F11</f>
        <v>20</v>
      </c>
      <c r="N31" s="1191"/>
      <c r="O31" s="812">
        <f t="shared" ref="O31:O32" si="0">L31/M31</f>
        <v>2250</v>
      </c>
      <c r="P31" s="740"/>
    </row>
    <row r="32" spans="2:16" ht="15" thickBot="1">
      <c r="B32" s="703"/>
      <c r="C32" s="804" t="str">
        <f>+'1.1'!A12</f>
        <v>ANDAMIO SECCION</v>
      </c>
      <c r="D32" s="728"/>
      <c r="E32" s="728"/>
      <c r="F32" s="728"/>
      <c r="G32" s="806"/>
      <c r="H32" s="1192"/>
      <c r="I32" s="1193"/>
      <c r="J32" s="1194" t="str">
        <f>+'1.1'!D12</f>
        <v>DIA</v>
      </c>
      <c r="K32" s="1195"/>
      <c r="L32" s="760">
        <f>+'1.1'!E12</f>
        <v>40000</v>
      </c>
      <c r="M32" s="1190">
        <f>+'1.1'!F12</f>
        <v>2</v>
      </c>
      <c r="N32" s="1191"/>
      <c r="O32" s="812">
        <f t="shared" si="0"/>
        <v>20000</v>
      </c>
      <c r="P32" s="740"/>
    </row>
    <row r="33" spans="2:16" ht="15" thickBot="1">
      <c r="B33" s="703"/>
      <c r="C33" s="1196" t="s">
        <v>1138</v>
      </c>
      <c r="D33" s="1197"/>
      <c r="E33" s="1197"/>
      <c r="F33" s="1197"/>
      <c r="G33" s="1197"/>
      <c r="H33" s="1197"/>
      <c r="I33" s="1197"/>
      <c r="J33" s="1197"/>
      <c r="K33" s="1197"/>
      <c r="L33" s="1197"/>
      <c r="M33" s="1197"/>
      <c r="N33" s="1198"/>
      <c r="O33" s="810">
        <f>ROUND((SUM(O30:O32)),0)</f>
        <v>24500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+'1.1'!A19</f>
        <v>CANAL METALICA C.18 DE 0.30X0.20X0.25M</v>
      </c>
      <c r="D38" s="719"/>
      <c r="E38" s="719"/>
      <c r="F38" s="719"/>
      <c r="G38" s="719"/>
      <c r="H38" s="719"/>
      <c r="I38" s="719"/>
      <c r="J38" s="805"/>
      <c r="K38" s="758" t="str">
        <f>+'1.1'!D19</f>
        <v>ML</v>
      </c>
      <c r="L38" s="752">
        <v>1</v>
      </c>
      <c r="M38" s="1200">
        <f>+'1.1'!E19</f>
        <v>85000</v>
      </c>
      <c r="N38" s="1201"/>
      <c r="O38" s="751">
        <f>M38*L38</f>
        <v>85000</v>
      </c>
      <c r="P38" s="740"/>
    </row>
    <row r="39" spans="2:16" ht="14.4">
      <c r="B39" s="703"/>
      <c r="C39" s="804" t="str">
        <f>+'1.1'!A20</f>
        <v>HERRAMIENTA MENOR</v>
      </c>
      <c r="D39" s="713"/>
      <c r="E39" s="713"/>
      <c r="F39" s="713"/>
      <c r="G39" s="713"/>
      <c r="H39" s="713"/>
      <c r="I39" s="713"/>
      <c r="J39" s="761"/>
      <c r="K39" s="758" t="str">
        <f>+'1.1'!D20</f>
        <v>GLOBAL</v>
      </c>
      <c r="L39" s="809">
        <v>1</v>
      </c>
      <c r="M39" s="1200">
        <f>+'1.1'!E20</f>
        <v>1000</v>
      </c>
      <c r="N39" s="1201"/>
      <c r="O39" s="751">
        <f t="shared" ref="O39:O40" si="1">M39*L39</f>
        <v>1000</v>
      </c>
      <c r="P39" s="740"/>
    </row>
    <row r="40" spans="2:16" ht="15" thickBot="1">
      <c r="B40" s="703"/>
      <c r="C40" s="729"/>
      <c r="D40" s="728"/>
      <c r="E40" s="728"/>
      <c r="F40" s="728"/>
      <c r="G40" s="728"/>
      <c r="H40" s="728"/>
      <c r="I40" s="728"/>
      <c r="J40" s="806"/>
      <c r="K40" s="713"/>
      <c r="L40" s="757"/>
      <c r="M40" s="1202">
        <f>+'1.1'!E21</f>
        <v>0</v>
      </c>
      <c r="N40" s="1203"/>
      <c r="O40" s="751">
        <f t="shared" si="1"/>
        <v>0</v>
      </c>
      <c r="P40" s="740"/>
    </row>
    <row r="41" spans="2:16" ht="15" thickBot="1">
      <c r="B41" s="703"/>
      <c r="C41" s="1196" t="s">
        <v>1138</v>
      </c>
      <c r="D41" s="1197"/>
      <c r="E41" s="1197"/>
      <c r="F41" s="1197"/>
      <c r="G41" s="1197"/>
      <c r="H41" s="1197"/>
      <c r="I41" s="1197"/>
      <c r="J41" s="1197"/>
      <c r="K41" s="1197"/>
      <c r="L41" s="1197"/>
      <c r="M41" s="1197"/>
      <c r="N41" s="1198"/>
      <c r="O41" s="811">
        <f>ROUND((SUM(O38:O40)),0)</f>
        <v>86000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t="str">
        <f>+'1.1'!A29</f>
        <v>CAMION</v>
      </c>
      <c r="D46" s="1205"/>
      <c r="E46" s="1205"/>
      <c r="F46" s="1205"/>
      <c r="G46" s="1205"/>
      <c r="H46" s="1205"/>
      <c r="I46" s="1205"/>
      <c r="J46" s="752" t="str">
        <f>+'1.1'!C29</f>
        <v>GLOBAL</v>
      </c>
      <c r="K46" s="753">
        <f>+'1.1'!D29</f>
        <v>0.5</v>
      </c>
      <c r="L46" s="752">
        <v>0.01</v>
      </c>
      <c r="M46" s="1206">
        <f>+'1.1'!F29</f>
        <v>1000000</v>
      </c>
      <c r="N46" s="1207"/>
      <c r="O46" s="751">
        <f>+M46*L46*K46</f>
        <v>5000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5000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813"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+'1.1'!A36</f>
        <v>OBRERO AYUDANTE</v>
      </c>
      <c r="D53" s="747"/>
      <c r="E53" s="747"/>
      <c r="F53" s="747"/>
      <c r="G53" s="747"/>
      <c r="H53" s="747"/>
      <c r="I53" s="816">
        <f>+'1.1'!B36</f>
        <v>2</v>
      </c>
      <c r="J53" s="818">
        <f>+'1.1'!C36</f>
        <v>68000</v>
      </c>
      <c r="K53" s="820">
        <f>+'1.1'!D36</f>
        <v>1.5</v>
      </c>
      <c r="L53" s="821">
        <f>I53*ROUND(J53*K53,0)</f>
        <v>204000</v>
      </c>
      <c r="M53" s="1212">
        <f>+'1.1'!F36</f>
        <v>20</v>
      </c>
      <c r="N53" s="1213"/>
      <c r="O53" s="822">
        <f>ROUND(L53/M53,0)</f>
        <v>10200</v>
      </c>
      <c r="P53" s="743"/>
    </row>
    <row r="54" spans="2:16" ht="14.4">
      <c r="B54" s="703"/>
      <c r="C54" s="748" t="str">
        <f>+'1.1'!A37</f>
        <v>SOLDADOR</v>
      </c>
      <c r="D54" s="747"/>
      <c r="E54" s="747"/>
      <c r="F54" s="747"/>
      <c r="G54" s="747"/>
      <c r="H54" s="747"/>
      <c r="I54" s="816">
        <v>1</v>
      </c>
      <c r="J54" s="818">
        <f>+'1.1'!C37</f>
        <v>25000</v>
      </c>
      <c r="K54" s="820">
        <f>+K53</f>
        <v>1.5</v>
      </c>
      <c r="L54" s="821">
        <f>I54*ROUND(J54*K54,0)</f>
        <v>37500</v>
      </c>
      <c r="M54" s="1212">
        <f>+'1.1'!F37</f>
        <v>20</v>
      </c>
      <c r="N54" s="1213"/>
      <c r="O54" s="822">
        <f>ROUND(L54/M54,0)</f>
        <v>1875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12075</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127575</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28067</v>
      </c>
      <c r="N64" s="1220"/>
      <c r="O64" s="724"/>
      <c r="P64" s="723"/>
    </row>
    <row r="65" spans="2:19" ht="14.4">
      <c r="B65" s="703"/>
      <c r="C65" s="732" t="s">
        <v>1139</v>
      </c>
      <c r="D65" s="713"/>
      <c r="E65" s="713"/>
      <c r="F65" s="713"/>
      <c r="G65" s="713"/>
      <c r="H65" s="713"/>
      <c r="I65" s="713"/>
      <c r="J65" s="731"/>
      <c r="K65" s="730"/>
      <c r="L65" s="725">
        <f>+'1.1'!F49</f>
        <v>0.03</v>
      </c>
      <c r="M65" s="1219">
        <f t="shared" ref="M65" si="2">ROUND(L65*$O$59,0)</f>
        <v>3827</v>
      </c>
      <c r="N65" s="1220"/>
      <c r="O65" s="724"/>
      <c r="P65" s="723"/>
    </row>
    <row r="66" spans="2:19" ht="15" thickBot="1">
      <c r="B66" s="703"/>
      <c r="C66" s="729" t="s">
        <v>44</v>
      </c>
      <c r="D66" s="728"/>
      <c r="E66" s="728"/>
      <c r="F66" s="728"/>
      <c r="G66" s="728"/>
      <c r="H66" s="728"/>
      <c r="I66" s="728"/>
      <c r="J66" s="727"/>
      <c r="K66" s="726"/>
      <c r="L66" s="725">
        <f>+'1.1'!F50</f>
        <v>0.05</v>
      </c>
      <c r="M66" s="1219">
        <f>ROUND(L66*$O$59,0)</f>
        <v>6379</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38273</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165848</v>
      </c>
      <c r="P69" s="722"/>
      <c r="S69" s="903">
        <f>+O69-'1.1'!H53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81:O82"/>
    <mergeCell ref="C83:O84"/>
    <mergeCell ref="C90:E90"/>
    <mergeCell ref="K90:O90"/>
    <mergeCell ref="M65:N65"/>
    <mergeCell ref="M66:N66"/>
    <mergeCell ref="C67:N67"/>
    <mergeCell ref="C69:N69"/>
    <mergeCell ref="C77:O77"/>
    <mergeCell ref="C78:O78"/>
    <mergeCell ref="C59:N59"/>
    <mergeCell ref="C60:O62"/>
    <mergeCell ref="C63:I63"/>
    <mergeCell ref="M63:N63"/>
    <mergeCell ref="C64:I64"/>
    <mergeCell ref="M64:N64"/>
    <mergeCell ref="M53:N53"/>
    <mergeCell ref="M54:N54"/>
    <mergeCell ref="M55:N55"/>
    <mergeCell ref="M56:N56"/>
    <mergeCell ref="C57:N57"/>
    <mergeCell ref="C47:I47"/>
    <mergeCell ref="M47:N47"/>
    <mergeCell ref="C48:N48"/>
    <mergeCell ref="C49:O51"/>
    <mergeCell ref="M52:N52"/>
    <mergeCell ref="C41:N41"/>
    <mergeCell ref="C42:O44"/>
    <mergeCell ref="C45:I45"/>
    <mergeCell ref="M45:N45"/>
    <mergeCell ref="C46:I46"/>
    <mergeCell ref="M46:N46"/>
    <mergeCell ref="C34:O36"/>
    <mergeCell ref="C37:J37"/>
    <mergeCell ref="M37:N37"/>
    <mergeCell ref="M38:N38"/>
    <mergeCell ref="M40:N40"/>
    <mergeCell ref="M39:N39"/>
    <mergeCell ref="M31:N31"/>
    <mergeCell ref="H32:I32"/>
    <mergeCell ref="J32:K32"/>
    <mergeCell ref="M32:N32"/>
    <mergeCell ref="C33:N33"/>
    <mergeCell ref="C29:G29"/>
    <mergeCell ref="H29:I29"/>
    <mergeCell ref="J29:K29"/>
    <mergeCell ref="M29:N29"/>
    <mergeCell ref="H30:I30"/>
    <mergeCell ref="M30:N30"/>
    <mergeCell ref="C18:F18"/>
    <mergeCell ref="C22:O22"/>
    <mergeCell ref="D24:L24"/>
    <mergeCell ref="M24:N24"/>
    <mergeCell ref="C26:O2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499984740745262"/>
    <pageSetUpPr fitToPage="1"/>
  </sheetPr>
  <dimension ref="A1:L76"/>
  <sheetViews>
    <sheetView showGridLines="0" topLeftCell="A7" zoomScaleNormal="100" zoomScaleSheetLayoutView="93" workbookViewId="0">
      <selection activeCell="G11" sqref="G11"/>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9" max="9" width="3.5546875" customWidth="1"/>
    <col min="10" max="10" width="11.88671875" hidden="1" customWidth="1"/>
    <col min="11" max="13" width="0" hidden="1" customWidth="1"/>
  </cols>
  <sheetData>
    <row r="1" spans="1:12" ht="15.6">
      <c r="A1" s="1"/>
      <c r="B1" s="69"/>
      <c r="C1" s="2"/>
      <c r="D1" s="3"/>
      <c r="E1" s="4"/>
      <c r="F1" s="92"/>
      <c r="G1" s="3"/>
      <c r="H1" s="5"/>
    </row>
    <row r="2" spans="1:12" s="7" customFormat="1">
      <c r="A2" s="84" t="s">
        <v>283</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 thickBot="1">
      <c r="A7" s="172" t="s">
        <v>398</v>
      </c>
      <c r="B7" s="109"/>
      <c r="C7" s="110"/>
      <c r="D7" s="134"/>
      <c r="E7" s="56"/>
      <c r="F7" s="103" t="s">
        <v>50</v>
      </c>
      <c r="G7" s="60"/>
      <c r="H7" s="104"/>
      <c r="J7" s="238">
        <f>+PPTO!D10</f>
        <v>29</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3</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f t="shared" ref="J10:J15" si="0">G10*$J$7</f>
        <v>29000</v>
      </c>
      <c r="K10" s="146">
        <f t="shared" ref="K10:K15" si="1">F10*$J$7</f>
        <v>29</v>
      </c>
      <c r="L10" s="147">
        <f t="shared" ref="L10:L15" si="2">G10/$H$45</f>
        <v>2.3752969121140142E-2</v>
      </c>
    </row>
    <row r="11" spans="1:12" s="7" customFormat="1" ht="10.199999999999999">
      <c r="A11" s="25"/>
      <c r="B11" s="48"/>
      <c r="C11" s="26"/>
      <c r="D11" s="89"/>
      <c r="E11" s="63"/>
      <c r="F11" s="89"/>
      <c r="G11" s="66"/>
      <c r="H11" s="24"/>
      <c r="J11" s="160">
        <f t="shared" si="0"/>
        <v>0</v>
      </c>
      <c r="K11" s="146">
        <f t="shared" si="1"/>
        <v>0</v>
      </c>
      <c r="L11" s="147">
        <f t="shared" si="2"/>
        <v>0</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1000</v>
      </c>
      <c r="J16" s="152">
        <f>SUM(J10:J15)</f>
        <v>29000</v>
      </c>
      <c r="K16" s="157">
        <f>SUM(K10:K15)</f>
        <v>29</v>
      </c>
      <c r="L16" s="161">
        <f>SUM(L10:L15)</f>
        <v>2.3752969121140142E-2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MATER104</f>
        <v>ANGULO metalico 1 1/2 x 1/8 x (25x40)cm</v>
      </c>
      <c r="B19" s="48"/>
      <c r="C19" s="26"/>
      <c r="D19" s="89" t="str">
        <f>VLOOKUP(A19,EQUIPOS!$B$11:$D$9117,2,FALSE)</f>
        <v>UND</v>
      </c>
      <c r="E19" s="63">
        <f>+'ESTUDIO DE MERCADO-V2'!E19</f>
        <v>16700</v>
      </c>
      <c r="F19" s="89">
        <v>1</v>
      </c>
      <c r="G19" s="65">
        <f>F19*E19</f>
        <v>16700</v>
      </c>
      <c r="H19" s="24"/>
      <c r="J19" s="149">
        <f>G19*$J$7</f>
        <v>484300</v>
      </c>
      <c r="K19" s="146">
        <f>F19*$J$7</f>
        <v>29</v>
      </c>
      <c r="L19" s="150">
        <f>G19/$H$45</f>
        <v>0.39667458432304037</v>
      </c>
    </row>
    <row r="20" spans="1:12" s="7" customFormat="1" ht="10.199999999999999">
      <c r="A20" s="25" t="str">
        <f>MATER84</f>
        <v>CHAZOS METALICOS 2 1/2"</v>
      </c>
      <c r="B20" s="48"/>
      <c r="C20" s="26"/>
      <c r="D20" s="89" t="str">
        <f>VLOOKUP(A20,EQUIPOS!$B$11:$D$9117,2,FALSE)</f>
        <v>UND</v>
      </c>
      <c r="E20" s="63">
        <f>VLOOKUP(A20,EQUIPOS!$B$11:$D$162,3,FALSE)</f>
        <v>2000</v>
      </c>
      <c r="F20" s="89">
        <v>2</v>
      </c>
      <c r="G20" s="65">
        <f>F20*E20</f>
        <v>4000</v>
      </c>
      <c r="H20" s="24"/>
      <c r="J20" s="149">
        <f t="shared" ref="J20:J25" si="3">G20*$J$7</f>
        <v>116000</v>
      </c>
      <c r="K20" s="146">
        <f t="shared" ref="K20:K25" si="4">F20*$J$7</f>
        <v>58</v>
      </c>
      <c r="L20" s="150">
        <f t="shared" ref="L20:L25" si="5">G20/$H$45</f>
        <v>9.5011876484560567E-2</v>
      </c>
    </row>
    <row r="21" spans="1:12" s="7" customFormat="1" ht="10.199999999999999">
      <c r="A21" s="25"/>
      <c r="B21" s="48"/>
      <c r="C21" s="26"/>
      <c r="D21" s="89"/>
      <c r="E21" s="63"/>
      <c r="F21" s="89"/>
      <c r="G21" s="65">
        <f>F21*E21</f>
        <v>0</v>
      </c>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32">
        <f>ROUND((SUM(G19:G25)),0)</f>
        <v>20700</v>
      </c>
      <c r="J26" s="152">
        <f>SUM(J19:J25)</f>
        <v>600300</v>
      </c>
      <c r="K26" s="32">
        <f>SUM(K19:K25)</f>
        <v>87</v>
      </c>
      <c r="L26" s="153">
        <f>SUM(L19:L25)</f>
        <v>0.49168646080760092</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8"/>
      <c r="D29" s="88"/>
      <c r="E29" s="88"/>
      <c r="F29" s="105"/>
      <c r="G29" s="65">
        <f>ROUND(F29*E29*D29*C29,0)</f>
        <v>0</v>
      </c>
      <c r="H29" s="24"/>
      <c r="J29" s="154">
        <f>G29*$J$7</f>
        <v>0</v>
      </c>
      <c r="K29" s="146"/>
      <c r="L29" s="162">
        <f>G29/$H$45</f>
        <v>0</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0</v>
      </c>
      <c r="J33" s="148">
        <f>SUM(J29:J32)</f>
        <v>0</v>
      </c>
      <c r="K33" s="32">
        <f>SUM(K29:K32)</f>
        <v>0</v>
      </c>
      <c r="L33" s="155">
        <f>SUM(L29:L32)</f>
        <v>0</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5</v>
      </c>
      <c r="G36" s="107">
        <f>ROUND(E36/F36,0)</f>
        <v>20400</v>
      </c>
      <c r="H36" s="24"/>
      <c r="J36" s="154">
        <f>G36*$J$7</f>
        <v>591600</v>
      </c>
      <c r="K36" s="146">
        <f>B36*$J$7</f>
        <v>29</v>
      </c>
      <c r="L36" s="150">
        <f>G36/$H$45</f>
        <v>0.48456057007125891</v>
      </c>
    </row>
    <row r="37" spans="1:12" s="7" customFormat="1" ht="10.199999999999999">
      <c r="A37" s="34"/>
      <c r="B37" s="88"/>
      <c r="C37" s="91"/>
      <c r="D37" s="77"/>
      <c r="E37" s="106"/>
      <c r="F37" s="89"/>
      <c r="G37" s="107"/>
      <c r="H37" s="24"/>
      <c r="J37" s="154">
        <f t="shared" ref="J37:J42" si="6">G37*$J$7</f>
        <v>0</v>
      </c>
      <c r="K37" s="146">
        <f t="shared" ref="K37:K42" si="7">B37*$J$7</f>
        <v>0</v>
      </c>
      <c r="L37" s="150">
        <f t="shared" ref="L37:L42" si="8">G37/$H$45</f>
        <v>0</v>
      </c>
    </row>
    <row r="38" spans="1:12" s="7" customFormat="1" ht="10.199999999999999">
      <c r="A38" s="34"/>
      <c r="B38" s="26"/>
      <c r="C38" s="26"/>
      <c r="D38" s="26"/>
      <c r="E38" s="26"/>
      <c r="F38" s="89"/>
      <c r="G38" s="27"/>
      <c r="H38" s="24"/>
      <c r="J38" s="154">
        <f t="shared" si="6"/>
        <v>0</v>
      </c>
      <c r="K38" s="146">
        <f t="shared" si="7"/>
        <v>0</v>
      </c>
      <c r="L38" s="150">
        <f t="shared" si="8"/>
        <v>0</v>
      </c>
    </row>
    <row r="39" spans="1:12" s="7" customFormat="1" ht="10.199999999999999">
      <c r="A39" s="34"/>
      <c r="B39" s="26"/>
      <c r="C39" s="26"/>
      <c r="D39" s="26"/>
      <c r="E39" s="26"/>
      <c r="F39" s="89"/>
      <c r="G39" s="27"/>
      <c r="H39" s="24"/>
      <c r="J39" s="154">
        <f t="shared" si="6"/>
        <v>0</v>
      </c>
      <c r="K39" s="146">
        <f t="shared" si="7"/>
        <v>0</v>
      </c>
      <c r="L39" s="150">
        <f t="shared" si="8"/>
        <v>0</v>
      </c>
    </row>
    <row r="40" spans="1:12" s="7" customFormat="1" ht="10.199999999999999">
      <c r="A40" s="34"/>
      <c r="B40" s="26"/>
      <c r="C40" s="26"/>
      <c r="D40" s="26"/>
      <c r="E40" s="26"/>
      <c r="F40" s="89"/>
      <c r="G40" s="27"/>
      <c r="H40" s="24"/>
      <c r="J40" s="154">
        <f t="shared" si="6"/>
        <v>0</v>
      </c>
      <c r="K40" s="146">
        <f t="shared" si="7"/>
        <v>0</v>
      </c>
      <c r="L40" s="150">
        <f t="shared" si="8"/>
        <v>0</v>
      </c>
    </row>
    <row r="41" spans="1:12" s="7" customFormat="1" ht="10.199999999999999">
      <c r="A41" s="34"/>
      <c r="B41" s="26"/>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20400</v>
      </c>
      <c r="J43" s="148">
        <f>SUM(J36:J42)</f>
        <v>591600</v>
      </c>
      <c r="K43" s="157">
        <f>SUM(K36:K42)</f>
        <v>29</v>
      </c>
      <c r="L43" s="163">
        <f>SUM(L36:L42)</f>
        <v>0.48456057007125891</v>
      </c>
    </row>
    <row r="44" spans="1:12" s="7" customFormat="1" ht="10.8" thickBot="1">
      <c r="A44" s="17"/>
      <c r="F44" s="93"/>
      <c r="G44" s="40"/>
      <c r="H44" s="9"/>
    </row>
    <row r="45" spans="1:12" s="7" customFormat="1" ht="10.8" thickBot="1">
      <c r="A45" s="17"/>
      <c r="E45" s="41" t="s">
        <v>20</v>
      </c>
      <c r="F45" s="93"/>
      <c r="G45" s="42"/>
      <c r="H45" s="68">
        <f>ROUND((H43+H33+H26+H16),0)</f>
        <v>42100</v>
      </c>
      <c r="J45" s="158">
        <f>+J43+J33+J26+J16</f>
        <v>1220900</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9262</v>
      </c>
      <c r="H48" s="49"/>
    </row>
    <row r="49" spans="1:10" s="7" customFormat="1" ht="10.199999999999999">
      <c r="A49" s="25" t="s">
        <v>43</v>
      </c>
      <c r="B49" s="79"/>
      <c r="C49" s="48"/>
      <c r="D49" s="48"/>
      <c r="E49" s="26"/>
      <c r="F49" s="99">
        <f>+'1.1'!F49</f>
        <v>0.03</v>
      </c>
      <c r="G49" s="81">
        <f>ROUND(F49*$H$45,0)</f>
        <v>1263</v>
      </c>
      <c r="H49" s="49"/>
    </row>
    <row r="50" spans="1:10" s="7" customFormat="1" ht="10.8" thickBot="1">
      <c r="A50" s="28" t="s">
        <v>44</v>
      </c>
      <c r="B50" s="80"/>
      <c r="C50" s="15"/>
      <c r="D50" s="15"/>
      <c r="E50" s="29"/>
      <c r="F50" s="99">
        <f>+'1.1'!F50</f>
        <v>0.05</v>
      </c>
      <c r="G50" s="82">
        <f>ROUND(F50*$H$45,0)</f>
        <v>2105</v>
      </c>
      <c r="H50" s="30"/>
    </row>
    <row r="51" spans="1:10" s="7" customFormat="1" ht="10.8" thickBot="1">
      <c r="A51" s="17"/>
      <c r="F51" s="93"/>
      <c r="G51" s="31" t="s">
        <v>6</v>
      </c>
      <c r="H51" s="83">
        <f>SUM(G48:G50)</f>
        <v>12630</v>
      </c>
      <c r="J51" s="159">
        <f>J45*(1+AIU)</f>
        <v>1587170</v>
      </c>
    </row>
    <row r="52" spans="1:10" s="7" customFormat="1" ht="10.8" thickBot="1">
      <c r="A52" s="17"/>
      <c r="F52" s="93"/>
      <c r="H52" s="9"/>
    </row>
    <row r="53" spans="1:10" s="7" customFormat="1" ht="13.8" thickBot="1">
      <c r="A53" s="50"/>
      <c r="B53"/>
      <c r="D53" s="41" t="s">
        <v>24</v>
      </c>
      <c r="E53" s="42"/>
      <c r="F53" s="93"/>
      <c r="G53" s="42"/>
      <c r="H53" s="68">
        <f>ROUND((H51+H45),0)</f>
        <v>54730</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8740157480314965" right="0.39370078740157483" top="0.59055118110236227" bottom="0.19685039370078741" header="0.39370078740157483" footer="0"/>
  <pageSetup scale="88" orientation="portrait" horizontalDpi="120" verticalDpi="72"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22D74-AF60-4354-8997-86BE03B70B0A}">
  <sheetPr>
    <tabColor theme="0" tint="-0.34998626667073579"/>
  </sheetPr>
  <dimension ref="B1:S92"/>
  <sheetViews>
    <sheetView showGridLines="0" topLeftCell="A14" zoomScale="80" zoomScaleNormal="80" zoomScaleSheetLayoutView="80" workbookViewId="0">
      <selection activeCell="C26" sqref="C26:O28"/>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765" t="s">
        <v>375</v>
      </c>
      <c r="D25" s="900" t="str">
        <f>+PPTO!B10</f>
        <v>ANGULO METALICO 1 1/2 x 1/8 (Incluye suministro e instalacion y todos los accesorios necesarios para su instalacion)</v>
      </c>
      <c r="E25" s="901"/>
      <c r="F25" s="901"/>
      <c r="G25" s="901"/>
      <c r="H25" s="901"/>
      <c r="I25" s="901"/>
      <c r="J25" s="901"/>
      <c r="K25" s="901"/>
      <c r="L25" s="902"/>
      <c r="M25" s="898"/>
      <c r="N25" s="899" t="str">
        <f>+PPTO!C10</f>
        <v>UND</v>
      </c>
      <c r="O25" s="764">
        <f>+PPTO!D10</f>
        <v>29</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1152</v>
      </c>
      <c r="M29" s="1184" t="s">
        <v>1142</v>
      </c>
      <c r="N29" s="1187"/>
      <c r="O29" s="755" t="s">
        <v>1141</v>
      </c>
      <c r="P29" s="754"/>
    </row>
    <row r="30" spans="2:16" ht="14.4">
      <c r="B30" s="703"/>
      <c r="C30" s="804" t="str">
        <f>+'1.2'!A10</f>
        <v>HERRAMIENTA MENOR</v>
      </c>
      <c r="D30" s="719"/>
      <c r="E30" s="719"/>
      <c r="F30" s="719"/>
      <c r="G30" s="805"/>
      <c r="H30" s="1188"/>
      <c r="I30" s="1189"/>
      <c r="J30" s="807" t="str">
        <f>+'1.2'!D10</f>
        <v>GLOBAL</v>
      </c>
      <c r="K30" s="808"/>
      <c r="L30" s="760">
        <f>+'1.2'!E10</f>
        <v>1000</v>
      </c>
      <c r="M30" s="1190">
        <f>+'1.2'!F10</f>
        <v>1</v>
      </c>
      <c r="N30" s="1191"/>
      <c r="O30" s="812">
        <f>L30/M30</f>
        <v>1000</v>
      </c>
      <c r="P30" s="740"/>
    </row>
    <row r="31" spans="2:16" ht="14.4">
      <c r="B31" s="703"/>
      <c r="C31" s="804"/>
      <c r="D31" s="719"/>
      <c r="E31" s="713"/>
      <c r="F31" s="713"/>
      <c r="G31" s="761"/>
      <c r="H31" s="762"/>
      <c r="I31" s="761"/>
      <c r="J31" s="807"/>
      <c r="K31" s="808"/>
      <c r="L31" s="760"/>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+'1.2'!A19</f>
        <v>ANGULO metalico 1 1/2 x 1/8 x (25x40)cm</v>
      </c>
      <c r="D38" s="719"/>
      <c r="E38" s="719"/>
      <c r="F38" s="719"/>
      <c r="G38" s="719"/>
      <c r="H38" s="719"/>
      <c r="I38" s="719"/>
      <c r="J38" s="805"/>
      <c r="K38" s="758" t="str">
        <f>+'1.2'!D19</f>
        <v>UND</v>
      </c>
      <c r="L38" s="752">
        <f>+'1.2'!F19</f>
        <v>1</v>
      </c>
      <c r="M38" s="1200">
        <f>+'1.2'!E19</f>
        <v>16700</v>
      </c>
      <c r="N38" s="1201"/>
      <c r="O38" s="751">
        <f>M38*L38</f>
        <v>16700</v>
      </c>
      <c r="P38" s="740"/>
    </row>
    <row r="39" spans="2:16" ht="14.4">
      <c r="B39" s="703"/>
      <c r="C39" s="804" t="str">
        <f>+'1.2'!A20</f>
        <v>CHAZOS METALICOS 2 1/2"</v>
      </c>
      <c r="D39" s="713"/>
      <c r="E39" s="713"/>
      <c r="F39" s="713"/>
      <c r="G39" s="713"/>
      <c r="H39" s="713"/>
      <c r="I39" s="713"/>
      <c r="J39" s="761"/>
      <c r="K39" s="758" t="str">
        <f>+'1.2'!D20</f>
        <v>UND</v>
      </c>
      <c r="L39" s="752">
        <f>+'1.2'!F20</f>
        <v>2</v>
      </c>
      <c r="M39" s="1200">
        <f>+'1.2'!E20</f>
        <v>2000</v>
      </c>
      <c r="N39" s="1201"/>
      <c r="O39" s="751">
        <f t="shared" ref="O39:O40" si="0">M39*L39</f>
        <v>4000</v>
      </c>
      <c r="P39" s="740"/>
    </row>
    <row r="40" spans="2:16" ht="15" thickBot="1">
      <c r="B40" s="703"/>
      <c r="C40" s="729"/>
      <c r="D40" s="728"/>
      <c r="E40" s="728"/>
      <c r="F40" s="728"/>
      <c r="G40" s="728"/>
      <c r="H40" s="728"/>
      <c r="I40" s="728"/>
      <c r="J40" s="806"/>
      <c r="K40" s="713"/>
      <c r="L40" s="757"/>
      <c r="M40" s="1202">
        <f>+'1.1'!E21</f>
        <v>0</v>
      </c>
      <c r="N40" s="1203"/>
      <c r="O40" s="751">
        <f t="shared" si="0"/>
        <v>0</v>
      </c>
      <c r="P40" s="740"/>
    </row>
    <row r="41" spans="2:16" ht="15" thickBot="1">
      <c r="B41" s="703"/>
      <c r="C41" s="1196" t="s">
        <v>1138</v>
      </c>
      <c r="D41" s="1197"/>
      <c r="E41" s="1197"/>
      <c r="F41" s="1197"/>
      <c r="G41" s="1197"/>
      <c r="H41" s="1197"/>
      <c r="I41" s="1197"/>
      <c r="J41" s="1197"/>
      <c r="K41" s="1197"/>
      <c r="L41" s="1197"/>
      <c r="M41" s="1197"/>
      <c r="N41" s="1198"/>
      <c r="O41" s="811">
        <f>ROUND((SUM(O38:O40)),0)</f>
        <v>20700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753"/>
      <c r="L46" s="752"/>
      <c r="M46" s="1206"/>
      <c r="N46" s="1207"/>
      <c r="O46" s="751">
        <f>+M46*L46*K46</f>
        <v>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813"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+'1.2'!A36</f>
        <v>OBRERO AYUDANTE</v>
      </c>
      <c r="D53" s="747"/>
      <c r="E53" s="747"/>
      <c r="F53" s="747"/>
      <c r="G53" s="747"/>
      <c r="H53" s="747"/>
      <c r="I53" s="816">
        <v>1</v>
      </c>
      <c r="J53" s="818">
        <f>+'1.2'!C36</f>
        <v>68000</v>
      </c>
      <c r="K53" s="820">
        <f>+'1.1'!D36</f>
        <v>1.5</v>
      </c>
      <c r="L53" s="821">
        <f>I53*ROUND(J53*K53,0)</f>
        <v>102000</v>
      </c>
      <c r="M53" s="1212">
        <f>+'1.2'!F36</f>
        <v>5</v>
      </c>
      <c r="N53" s="1213"/>
      <c r="O53" s="822">
        <f>ROUND(L53/M53,0)</f>
        <v>20400</v>
      </c>
      <c r="P53" s="743"/>
    </row>
    <row r="54" spans="2:16" ht="14.4">
      <c r="B54" s="703"/>
      <c r="C54" s="748"/>
      <c r="D54" s="747"/>
      <c r="E54" s="747"/>
      <c r="F54" s="747"/>
      <c r="G54" s="747"/>
      <c r="H54" s="747"/>
      <c r="I54" s="816"/>
      <c r="J54" s="818"/>
      <c r="K54" s="820"/>
      <c r="L54" s="821"/>
      <c r="M54" s="1212"/>
      <c r="N54" s="1213"/>
      <c r="O54" s="822"/>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20400</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42100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9262</v>
      </c>
      <c r="N64" s="1220"/>
      <c r="O64" s="724"/>
      <c r="P64" s="723"/>
    </row>
    <row r="65" spans="2:19" ht="14.4">
      <c r="B65" s="703"/>
      <c r="C65" s="732" t="s">
        <v>1139</v>
      </c>
      <c r="D65" s="713"/>
      <c r="E65" s="713"/>
      <c r="F65" s="713"/>
      <c r="G65" s="713"/>
      <c r="H65" s="713"/>
      <c r="I65" s="713"/>
      <c r="J65" s="731"/>
      <c r="K65" s="730"/>
      <c r="L65" s="725">
        <f>+'1.1'!F49</f>
        <v>0.03</v>
      </c>
      <c r="M65" s="1219">
        <f t="shared" ref="M65" si="1">ROUND(L65*$O$59,0)</f>
        <v>1263</v>
      </c>
      <c r="N65" s="1220"/>
      <c r="O65" s="724"/>
      <c r="P65" s="723"/>
    </row>
    <row r="66" spans="2:19" ht="15" thickBot="1">
      <c r="B66" s="703"/>
      <c r="C66" s="729" t="s">
        <v>44</v>
      </c>
      <c r="D66" s="728"/>
      <c r="E66" s="728"/>
      <c r="F66" s="728"/>
      <c r="G66" s="728"/>
      <c r="H66" s="728"/>
      <c r="I66" s="728"/>
      <c r="J66" s="727"/>
      <c r="K66" s="726"/>
      <c r="L66" s="725">
        <f>+'1.1'!F50</f>
        <v>0.05</v>
      </c>
      <c r="M66" s="1219">
        <f>ROUND(L66*$O$59,0)</f>
        <v>2105</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12630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54730</v>
      </c>
      <c r="P69" s="722"/>
      <c r="S69" s="903">
        <f>+O69-'1.2'!H53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499984740745262"/>
  </sheetPr>
  <dimension ref="A1:L76"/>
  <sheetViews>
    <sheetView topLeftCell="A34" zoomScaleNormal="100" zoomScaleSheetLayoutView="95" workbookViewId="0">
      <selection activeCell="D11" sqref="D11"/>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3.33203125" hidden="1" customWidth="1"/>
    <col min="11"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75" customHeight="1" thickBot="1">
      <c r="A7" s="108" t="s">
        <v>881</v>
      </c>
      <c r="B7" s="109"/>
      <c r="C7" s="110"/>
      <c r="D7" s="57"/>
      <c r="E7" s="56"/>
      <c r="F7" s="103" t="s">
        <v>55</v>
      </c>
      <c r="G7" s="60"/>
      <c r="H7" s="104"/>
      <c r="J7" s="238">
        <f>+PPTO!D11</f>
        <v>89</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5</v>
      </c>
      <c r="G10" s="66">
        <f>E10/F10</f>
        <v>200</v>
      </c>
      <c r="H10" s="24"/>
      <c r="J10" s="160">
        <f t="shared" ref="J10:J15" si="0">G10*$J$7</f>
        <v>17800</v>
      </c>
      <c r="K10" s="146">
        <f t="shared" ref="K10:K15" si="1">F10*$J$7</f>
        <v>445</v>
      </c>
      <c r="L10" s="147">
        <f t="shared" ref="L10:L15" si="2">G10/$H$45</f>
        <v>3.0729990934652675E-3</v>
      </c>
    </row>
    <row r="11" spans="1:12" s="7" customFormat="1" ht="10.199999999999999">
      <c r="A11" s="25" t="str">
        <f>+MATER1</f>
        <v>ANDAMIO SECCION</v>
      </c>
      <c r="B11" s="48"/>
      <c r="C11" s="26"/>
      <c r="D11" s="89" t="str">
        <f>VLOOKUP(A11,EQUIPOS!B12:D50,2,FALSE)</f>
        <v>DIA</v>
      </c>
      <c r="E11" s="63">
        <f>VLOOKUP(A11,EQUIPOS!B12:D139,3,FALSE)</f>
        <v>40000</v>
      </c>
      <c r="F11" s="89">
        <v>2</v>
      </c>
      <c r="G11" s="66">
        <f>E11/F11</f>
        <v>20000</v>
      </c>
      <c r="H11" s="24"/>
      <c r="J11" s="160">
        <f t="shared" si="0"/>
        <v>1780000</v>
      </c>
      <c r="K11" s="146">
        <f t="shared" si="1"/>
        <v>178</v>
      </c>
      <c r="L11" s="147">
        <f t="shared" si="2"/>
        <v>0.30729990934652673</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20200</v>
      </c>
      <c r="J16" s="152">
        <f>SUM(J10:J15)</f>
        <v>1797800</v>
      </c>
      <c r="K16" s="157">
        <f>SUM(K10:K15)</f>
        <v>623</v>
      </c>
      <c r="L16" s="161">
        <f>SUM(L10:L15)</f>
        <v>0.31037290843999199</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908</v>
      </c>
      <c r="B19" s="48"/>
      <c r="C19" s="26"/>
      <c r="D19" s="89" t="s">
        <v>55</v>
      </c>
      <c r="E19" s="63">
        <v>37700</v>
      </c>
      <c r="F19" s="89">
        <v>1</v>
      </c>
      <c r="G19" s="65">
        <f>F19*E19</f>
        <v>37700</v>
      </c>
      <c r="H19" s="24"/>
      <c r="J19" s="149">
        <f>G19*$J$7</f>
        <v>3355300</v>
      </c>
      <c r="K19" s="146">
        <f>F19*$J$7</f>
        <v>89</v>
      </c>
      <c r="L19" s="150">
        <f>G19/$H$45</f>
        <v>0.57926032911820291</v>
      </c>
    </row>
    <row r="20" spans="1:12" s="7" customFormat="1" ht="10.199999999999999">
      <c r="A20" s="25" t="str">
        <f>MATER89</f>
        <v>PEGANTE PVC</v>
      </c>
      <c r="B20" s="48"/>
      <c r="C20" s="26"/>
      <c r="D20" s="89" t="str">
        <f>VLOOKUP(A20,EQUIPOS!$B$11:$D$9117,2,FALSE)</f>
        <v>GALON</v>
      </c>
      <c r="E20" s="63">
        <v>510000</v>
      </c>
      <c r="F20" s="89">
        <v>1E-3</v>
      </c>
      <c r="G20" s="65">
        <f>F20*E20</f>
        <v>510</v>
      </c>
      <c r="H20" s="24"/>
      <c r="J20" s="149">
        <f t="shared" ref="J20:J25" si="3">G20*$J$7</f>
        <v>45390</v>
      </c>
      <c r="K20" s="146">
        <f t="shared" ref="K20:K25" si="4">F20*$J$7</f>
        <v>8.8999999999999996E-2</v>
      </c>
      <c r="L20" s="150">
        <f t="shared" ref="L20:L25" si="5">G20/$H$45</f>
        <v>7.8361476883364312E-3</v>
      </c>
    </row>
    <row r="21" spans="1:12" s="7" customFormat="1" ht="10.199999999999999">
      <c r="A21" s="25" t="str">
        <f>MATER92</f>
        <v>ACCESORIO PVC 4"</v>
      </c>
      <c r="B21" s="48"/>
      <c r="C21" s="26"/>
      <c r="D21" s="89" t="str">
        <f>VLOOKUP(A21,EQUIPOS!$B$11:$D$9117,2,FALSE)</f>
        <v>UND</v>
      </c>
      <c r="E21" s="63">
        <f>VLOOKUP(A21,EQUIPOS!$B$11:$D$162,3,FALSE)</f>
        <v>15000</v>
      </c>
      <c r="F21" s="89">
        <v>0.1</v>
      </c>
      <c r="G21" s="65">
        <f>F21*E21</f>
        <v>1500</v>
      </c>
      <c r="H21" s="24"/>
      <c r="J21" s="149">
        <f t="shared" si="3"/>
        <v>133500</v>
      </c>
      <c r="K21" s="146">
        <f t="shared" si="4"/>
        <v>8.9</v>
      </c>
      <c r="L21" s="150">
        <f t="shared" si="5"/>
        <v>2.3047493200989505E-2</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39710</v>
      </c>
      <c r="J26" s="152">
        <f>SUM(J19:J25)</f>
        <v>3534190</v>
      </c>
      <c r="K26" s="32">
        <f>SUM(K19:K25)</f>
        <v>97.989000000000004</v>
      </c>
      <c r="L26" s="153">
        <f>SUM(L19:L25)</f>
        <v>0.61014397000752885</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t="str">
        <f>VLOOKUP(A29,EQUIPOS!$B$11:$D$995,2,FALSE)</f>
        <v>GLOBAL</v>
      </c>
      <c r="D29" s="88">
        <v>0.1</v>
      </c>
      <c r="E29" s="88">
        <v>0.01</v>
      </c>
      <c r="F29" s="105">
        <f>VLOOKUP(A29,EQUIPOS!B11:D28,3,FALSE)</f>
        <v>1000000</v>
      </c>
      <c r="G29" s="65">
        <f>ROUND(F29*E29*D29,0)</f>
        <v>1000</v>
      </c>
      <c r="H29" s="24"/>
      <c r="J29" s="154">
        <f>G29*$J$7</f>
        <v>89000</v>
      </c>
      <c r="K29" s="146"/>
      <c r="L29" s="162">
        <f>G29/$H$45</f>
        <v>1.5364995467326337E-2</v>
      </c>
    </row>
    <row r="30" spans="1:12" s="7" customFormat="1" ht="10.199999999999999">
      <c r="A30" s="25"/>
      <c r="B30" s="26"/>
      <c r="C30" s="89"/>
      <c r="D30" s="88"/>
      <c r="E30" s="88"/>
      <c r="F30" s="105"/>
      <c r="G30" s="65"/>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1000</v>
      </c>
      <c r="J33" s="148">
        <f>SUM(J29:J32)</f>
        <v>89000</v>
      </c>
      <c r="K33" s="32">
        <f>SUM(K29:K32)</f>
        <v>0</v>
      </c>
      <c r="L33" s="155">
        <f>SUM(L29:L32)</f>
        <v>1.5364995467326337E-2</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55</v>
      </c>
      <c r="G36" s="107">
        <f>ROUND(E36/F36,0)</f>
        <v>1855</v>
      </c>
      <c r="H36" s="24"/>
      <c r="J36" s="154">
        <f>G36*$J$7</f>
        <v>165095</v>
      </c>
      <c r="K36" s="146">
        <f>B36*$J$7</f>
        <v>89</v>
      </c>
      <c r="L36" s="150">
        <f>G36/$H$45</f>
        <v>2.8502066591890356E-2</v>
      </c>
    </row>
    <row r="37" spans="1:12" s="7" customFormat="1" ht="10.199999999999999">
      <c r="A37" s="34" t="str">
        <f>OBRE2</f>
        <v>OFICIAL</v>
      </c>
      <c r="B37" s="88">
        <v>1</v>
      </c>
      <c r="C37" s="91">
        <f>VLOOKUP(A37,EQUIPOS!B12:D59,3,FALSE)</f>
        <v>85000</v>
      </c>
      <c r="D37" s="77">
        <v>1.5</v>
      </c>
      <c r="E37" s="106">
        <f>B37*ROUND(D37*C37,0)</f>
        <v>127500</v>
      </c>
      <c r="F37" s="89">
        <f>+F36</f>
        <v>55</v>
      </c>
      <c r="G37" s="107">
        <f>ROUND(E37/F37,0)</f>
        <v>2318</v>
      </c>
      <c r="H37" s="24"/>
      <c r="J37" s="154">
        <f t="shared" ref="J37:J42" si="6">G37*$J$7</f>
        <v>206302</v>
      </c>
      <c r="K37" s="146">
        <f t="shared" ref="K37:K42" si="7">B37*$J$7</f>
        <v>89</v>
      </c>
      <c r="L37" s="150">
        <f t="shared" ref="L37:L42" si="8">G37/$H$45</f>
        <v>3.561605949326245E-2</v>
      </c>
    </row>
    <row r="38" spans="1:12" s="7" customFormat="1" ht="10.199999999999999">
      <c r="A38" s="34"/>
      <c r="B38" s="88"/>
      <c r="C38" s="26"/>
      <c r="D38" s="26"/>
      <c r="E38" s="26"/>
      <c r="F38" s="89"/>
      <c r="G38" s="27"/>
      <c r="H38" s="24"/>
      <c r="J38" s="154">
        <f t="shared" si="6"/>
        <v>0</v>
      </c>
      <c r="K38" s="146">
        <f t="shared" si="7"/>
        <v>0</v>
      </c>
      <c r="L38" s="150">
        <f t="shared" si="8"/>
        <v>0</v>
      </c>
    </row>
    <row r="39" spans="1:12" s="7" customFormat="1" ht="10.199999999999999">
      <c r="A39" s="34"/>
      <c r="B39" s="88"/>
      <c r="C39" s="26"/>
      <c r="D39" s="26"/>
      <c r="E39" s="26"/>
      <c r="F39" s="89"/>
      <c r="G39" s="27"/>
      <c r="H39" s="24"/>
      <c r="J39" s="154">
        <f t="shared" si="6"/>
        <v>0</v>
      </c>
      <c r="K39" s="146">
        <f t="shared" si="7"/>
        <v>0</v>
      </c>
      <c r="L39" s="150">
        <f t="shared" si="8"/>
        <v>0</v>
      </c>
    </row>
    <row r="40" spans="1:12" s="7" customFormat="1" ht="10.199999999999999">
      <c r="A40" s="34"/>
      <c r="B40" s="88"/>
      <c r="C40" s="26"/>
      <c r="D40" s="26"/>
      <c r="E40" s="26"/>
      <c r="F40" s="89"/>
      <c r="G40" s="27"/>
      <c r="H40" s="24"/>
      <c r="J40" s="154">
        <f t="shared" si="6"/>
        <v>0</v>
      </c>
      <c r="K40" s="146">
        <f t="shared" si="7"/>
        <v>0</v>
      </c>
      <c r="L40" s="150">
        <f t="shared" si="8"/>
        <v>0</v>
      </c>
    </row>
    <row r="41" spans="1:12" s="7" customFormat="1" ht="10.199999999999999">
      <c r="A41" s="34"/>
      <c r="B41" s="88"/>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4173</v>
      </c>
      <c r="J43" s="148">
        <f>SUM(J36:J42)</f>
        <v>371397</v>
      </c>
      <c r="K43" s="157">
        <f>SUM(K36:K42)</f>
        <v>178</v>
      </c>
      <c r="L43" s="163">
        <f>SUM(L36:L42)</f>
        <v>6.4118126085152799E-2</v>
      </c>
    </row>
    <row r="44" spans="1:12" s="7" customFormat="1" ht="10.8" thickBot="1">
      <c r="A44" s="17"/>
      <c r="F44" s="93"/>
      <c r="G44" s="40"/>
      <c r="H44" s="9"/>
    </row>
    <row r="45" spans="1:12" s="7" customFormat="1" ht="10.8" thickBot="1">
      <c r="A45" s="17"/>
      <c r="E45" s="41" t="s">
        <v>20</v>
      </c>
      <c r="F45" s="93"/>
      <c r="G45" s="42"/>
      <c r="H45" s="68">
        <f>ROUND((H43+H33+H26+H16),0)</f>
        <v>65083</v>
      </c>
      <c r="J45" s="158">
        <f>+J43+J33+J26+J16</f>
        <v>5792387</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14318</v>
      </c>
      <c r="H48" s="49"/>
    </row>
    <row r="49" spans="1:10" s="7" customFormat="1" ht="10.199999999999999">
      <c r="A49" s="25" t="s">
        <v>43</v>
      </c>
      <c r="B49" s="79"/>
      <c r="C49" s="48"/>
      <c r="D49" s="48"/>
      <c r="E49" s="26"/>
      <c r="F49" s="99">
        <f>+'1.1'!F49</f>
        <v>0.03</v>
      </c>
      <c r="G49" s="81">
        <f>ROUND(F49*$H$45,0)</f>
        <v>1952</v>
      </c>
      <c r="H49" s="49"/>
    </row>
    <row r="50" spans="1:10" s="7" customFormat="1" ht="10.8" thickBot="1">
      <c r="A50" s="28" t="s">
        <v>44</v>
      </c>
      <c r="B50" s="80"/>
      <c r="C50" s="15"/>
      <c r="D50" s="15"/>
      <c r="E50" s="29"/>
      <c r="F50" s="99">
        <f>+'1.1'!F50</f>
        <v>0.05</v>
      </c>
      <c r="G50" s="82">
        <f>ROUND(F50*$H$45,0)</f>
        <v>3254</v>
      </c>
      <c r="H50" s="30"/>
    </row>
    <row r="51" spans="1:10" s="7" customFormat="1" ht="10.8" thickBot="1">
      <c r="A51" s="17"/>
      <c r="F51" s="93"/>
      <c r="G51" s="31" t="s">
        <v>6</v>
      </c>
      <c r="H51" s="83">
        <f>SUM(G48:G50)</f>
        <v>19524</v>
      </c>
      <c r="J51" s="159">
        <f>J45*(1+AIU)</f>
        <v>7530103.1000000006</v>
      </c>
    </row>
    <row r="52" spans="1:10" s="7" customFormat="1" ht="10.8" thickBot="1">
      <c r="A52" s="17"/>
      <c r="F52" s="93"/>
      <c r="H52" s="9"/>
    </row>
    <row r="53" spans="1:10" s="7" customFormat="1" ht="13.8" thickBot="1">
      <c r="A53" s="50"/>
      <c r="B53"/>
      <c r="D53" s="41" t="s">
        <v>24</v>
      </c>
      <c r="E53" s="42"/>
      <c r="F53" s="93"/>
      <c r="G53" s="42"/>
      <c r="H53" s="68">
        <f>ROUND((H51+H45),0)</f>
        <v>84607</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E53D0-957B-4D5B-8886-68D97E7376FB}">
  <sheetPr>
    <tabColor theme="0" tint="-0.34998626667073579"/>
  </sheetPr>
  <dimension ref="B1:S92"/>
  <sheetViews>
    <sheetView showGridLines="0" topLeftCell="A10"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765" t="s">
        <v>1181</v>
      </c>
      <c r="D25" s="900" t="str">
        <f>+PPTO!B11</f>
        <v>TUBERIA 4" SANITARIA PVC PARA BAJANTE EN FACHADA PRINCIPAL (incluye suministro e instalacion)</v>
      </c>
      <c r="E25" s="901"/>
      <c r="F25" s="901"/>
      <c r="G25" s="901"/>
      <c r="H25" s="901"/>
      <c r="I25" s="901"/>
      <c r="J25" s="901"/>
      <c r="K25" s="901"/>
      <c r="L25" s="902"/>
      <c r="M25" s="898"/>
      <c r="N25" s="899" t="str">
        <f>+PPTO!C11</f>
        <v>ML</v>
      </c>
      <c r="O25" s="764">
        <f>+PPTO!D11</f>
        <v>89</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1152</v>
      </c>
      <c r="M29" s="1184" t="s">
        <v>1142</v>
      </c>
      <c r="N29" s="1187"/>
      <c r="O29" s="755" t="s">
        <v>1141</v>
      </c>
      <c r="P29" s="754"/>
    </row>
    <row r="30" spans="2:16" ht="14.4">
      <c r="B30" s="703"/>
      <c r="C30" s="804" t="str">
        <f>+'1.3'!A10</f>
        <v>HERRAMIENTA MENOR</v>
      </c>
      <c r="D30" s="719"/>
      <c r="E30" s="719"/>
      <c r="F30" s="719"/>
      <c r="G30" s="805"/>
      <c r="H30" s="1188"/>
      <c r="I30" s="1189"/>
      <c r="J30" s="807" t="str">
        <f>+'1.3'!D10</f>
        <v>GLOBAL</v>
      </c>
      <c r="K30" s="808"/>
      <c r="L30" s="906">
        <f>+'1.3'!E10</f>
        <v>1000</v>
      </c>
      <c r="M30" s="1190">
        <f>+'1.3'!F10</f>
        <v>5</v>
      </c>
      <c r="N30" s="1191"/>
      <c r="O30" s="812">
        <f>L30/M30</f>
        <v>200</v>
      </c>
      <c r="P30" s="740"/>
    </row>
    <row r="31" spans="2:16" ht="14.4">
      <c r="B31" s="703"/>
      <c r="C31" s="804" t="str">
        <f>+'1.3'!A11</f>
        <v>ANDAMIO SECCION</v>
      </c>
      <c r="D31" s="719"/>
      <c r="E31" s="713"/>
      <c r="F31" s="713"/>
      <c r="G31" s="761"/>
      <c r="H31" s="762"/>
      <c r="I31" s="761"/>
      <c r="J31" s="807" t="str">
        <f>+'1.3'!D11</f>
        <v>DIA</v>
      </c>
      <c r="K31" s="808"/>
      <c r="L31" s="906">
        <f>+'1.3'!E11</f>
        <v>40000</v>
      </c>
      <c r="M31" s="1190">
        <f>+'1.3'!F11</f>
        <v>2</v>
      </c>
      <c r="N31" s="1191"/>
      <c r="O31" s="812">
        <f>L31/M31</f>
        <v>20000</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20200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+'1.3'!A19</f>
        <v>TUBO PVC AGUA LLUVIAS 4"</v>
      </c>
      <c r="D38" s="719"/>
      <c r="E38" s="719"/>
      <c r="F38" s="719"/>
      <c r="G38" s="719"/>
      <c r="H38" s="719"/>
      <c r="I38" s="719"/>
      <c r="J38" s="805"/>
      <c r="K38" s="758" t="str">
        <f>+'1.3'!D19</f>
        <v>ML</v>
      </c>
      <c r="L38" s="752">
        <f>+'1.3'!F19</f>
        <v>1</v>
      </c>
      <c r="M38" s="1200">
        <f>+'1.3'!E19</f>
        <v>37700</v>
      </c>
      <c r="N38" s="1201"/>
      <c r="O38" s="751">
        <f>M38*L38</f>
        <v>37700</v>
      </c>
      <c r="P38" s="740"/>
    </row>
    <row r="39" spans="2:16" ht="14.4">
      <c r="B39" s="703"/>
      <c r="C39" s="804" t="str">
        <f>+'1.3'!A20</f>
        <v>PEGANTE PVC</v>
      </c>
      <c r="D39" s="713"/>
      <c r="E39" s="713"/>
      <c r="F39" s="713"/>
      <c r="G39" s="713"/>
      <c r="H39" s="713"/>
      <c r="I39" s="713"/>
      <c r="J39" s="761"/>
      <c r="K39" s="758" t="str">
        <f>+'1.3'!D20</f>
        <v>GALON</v>
      </c>
      <c r="L39" s="752">
        <f>+'1.3'!F20</f>
        <v>1E-3</v>
      </c>
      <c r="M39" s="1200">
        <f>+'1.3'!E20</f>
        <v>510000</v>
      </c>
      <c r="N39" s="1201"/>
      <c r="O39" s="751">
        <f t="shared" ref="O39:O40" si="0">M39*L39</f>
        <v>510</v>
      </c>
      <c r="P39" s="740"/>
    </row>
    <row r="40" spans="2:16" ht="15" thickBot="1">
      <c r="B40" s="703"/>
      <c r="C40" s="804" t="str">
        <f>+'1.3'!A21</f>
        <v>ACCESORIO PVC 4"</v>
      </c>
      <c r="D40" s="728"/>
      <c r="E40" s="728"/>
      <c r="F40" s="728"/>
      <c r="G40" s="728"/>
      <c r="H40" s="728"/>
      <c r="I40" s="728"/>
      <c r="J40" s="806"/>
      <c r="K40" s="758" t="str">
        <f>+'1.3'!D21</f>
        <v>UND</v>
      </c>
      <c r="L40" s="752">
        <f>+'1.3'!F21</f>
        <v>0.1</v>
      </c>
      <c r="M40" s="1200">
        <f>+'1.3'!E21</f>
        <v>15000</v>
      </c>
      <c r="N40" s="1201"/>
      <c r="O40" s="751">
        <f t="shared" si="0"/>
        <v>1500</v>
      </c>
      <c r="P40" s="740"/>
    </row>
    <row r="41" spans="2:16" ht="15" thickBot="1">
      <c r="B41" s="703"/>
      <c r="C41" s="1196" t="s">
        <v>1138</v>
      </c>
      <c r="D41" s="1197"/>
      <c r="E41" s="1197"/>
      <c r="F41" s="1197"/>
      <c r="G41" s="1197"/>
      <c r="H41" s="1197"/>
      <c r="I41" s="1197"/>
      <c r="J41" s="1197"/>
      <c r="K41" s="1197"/>
      <c r="L41" s="1197"/>
      <c r="M41" s="1197"/>
      <c r="N41" s="1198"/>
      <c r="O41" s="811">
        <f>ROUND((SUM(O38:O40)),0)</f>
        <v>39710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t="str">
        <f>+'1.3'!A29</f>
        <v>CAMION</v>
      </c>
      <c r="D46" s="1205"/>
      <c r="E46" s="1205"/>
      <c r="F46" s="1205"/>
      <c r="G46" s="1205"/>
      <c r="H46" s="1205"/>
      <c r="I46" s="1205"/>
      <c r="J46" s="752" t="str">
        <f>+'1.3'!C29</f>
        <v>GLOBAL</v>
      </c>
      <c r="K46" s="753">
        <f>+'1.3'!D29</f>
        <v>0.1</v>
      </c>
      <c r="L46" s="752">
        <f>+'1.3'!E29</f>
        <v>0.01</v>
      </c>
      <c r="M46" s="1231">
        <f>+'1.3'!F29</f>
        <v>1000000</v>
      </c>
      <c r="N46" s="1232"/>
      <c r="O46" s="751">
        <f>+M46*L46*K46</f>
        <v>1000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1000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+'1.3'!A36</f>
        <v>OBRERO AYUDANTE</v>
      </c>
      <c r="D53" s="747"/>
      <c r="E53" s="747"/>
      <c r="F53" s="747"/>
      <c r="G53" s="747"/>
      <c r="H53" s="747"/>
      <c r="I53" s="816">
        <f>+'1.3'!B36</f>
        <v>1</v>
      </c>
      <c r="J53" s="818">
        <f>+'1.3'!C36</f>
        <v>68000</v>
      </c>
      <c r="K53" s="820">
        <f>+'1.1'!D36</f>
        <v>1.5</v>
      </c>
      <c r="L53" s="821">
        <f>I53*ROUND(J53*K53,0)</f>
        <v>102000</v>
      </c>
      <c r="M53" s="1212">
        <f>+'1.3'!F36</f>
        <v>55</v>
      </c>
      <c r="N53" s="1213"/>
      <c r="O53" s="822">
        <f>ROUND(L53/M53,0)</f>
        <v>1855</v>
      </c>
      <c r="P53" s="743"/>
    </row>
    <row r="54" spans="2:16" ht="14.4">
      <c r="B54" s="703"/>
      <c r="C54" s="748" t="str">
        <f>+'1.3'!A37</f>
        <v>OFICIAL</v>
      </c>
      <c r="D54" s="747"/>
      <c r="E54" s="747"/>
      <c r="F54" s="747"/>
      <c r="G54" s="747"/>
      <c r="H54" s="747"/>
      <c r="I54" s="816">
        <f>+'1.3'!B37</f>
        <v>1</v>
      </c>
      <c r="J54" s="818">
        <f>+'1.3'!C37</f>
        <v>85000</v>
      </c>
      <c r="K54" s="820">
        <f>+K53</f>
        <v>1.5</v>
      </c>
      <c r="L54" s="821">
        <f>I54*ROUND(J54*K54,0)</f>
        <v>127500</v>
      </c>
      <c r="M54" s="1212">
        <f>+'1.3'!F37</f>
        <v>55</v>
      </c>
      <c r="N54" s="1213"/>
      <c r="O54" s="822">
        <f>ROUND(L54/M54,0)</f>
        <v>2318</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4173</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65083</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14318</v>
      </c>
      <c r="N64" s="1220"/>
      <c r="O64" s="724"/>
      <c r="P64" s="723"/>
    </row>
    <row r="65" spans="2:19" ht="14.4">
      <c r="B65" s="703"/>
      <c r="C65" s="732" t="s">
        <v>1139</v>
      </c>
      <c r="D65" s="713"/>
      <c r="E65" s="713"/>
      <c r="F65" s="713"/>
      <c r="G65" s="713"/>
      <c r="H65" s="713"/>
      <c r="I65" s="713"/>
      <c r="J65" s="731"/>
      <c r="K65" s="730"/>
      <c r="L65" s="725">
        <f>+'1.1'!F49</f>
        <v>0.03</v>
      </c>
      <c r="M65" s="1219">
        <f t="shared" ref="M65" si="1">ROUND(L65*$O$59,0)</f>
        <v>1952</v>
      </c>
      <c r="N65" s="1220"/>
      <c r="O65" s="724"/>
      <c r="P65" s="723"/>
    </row>
    <row r="66" spans="2:19" ht="15" thickBot="1">
      <c r="B66" s="703"/>
      <c r="C66" s="729" t="s">
        <v>44</v>
      </c>
      <c r="D66" s="728"/>
      <c r="E66" s="728"/>
      <c r="F66" s="728"/>
      <c r="G66" s="728"/>
      <c r="H66" s="728"/>
      <c r="I66" s="728"/>
      <c r="J66" s="727"/>
      <c r="K66" s="726"/>
      <c r="L66" s="725">
        <f>+'1.1'!F50</f>
        <v>0.05</v>
      </c>
      <c r="M66" s="1219">
        <f>ROUND(L66*$O$59,0)</f>
        <v>3254</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19524</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84607</v>
      </c>
      <c r="P69" s="722"/>
      <c r="S69" s="903">
        <f>+O69-'1.3'!H53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499984740745262"/>
  </sheetPr>
  <dimension ref="A1:L76"/>
  <sheetViews>
    <sheetView topLeftCell="A37" zoomScaleNormal="100" zoomScaleSheetLayoutView="89" workbookViewId="0">
      <selection activeCell="D21" sqref="D21"/>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88671875" hidden="1" customWidth="1"/>
    <col min="11"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 thickBot="1">
      <c r="A7" s="108" t="s">
        <v>405</v>
      </c>
      <c r="B7" s="109"/>
      <c r="C7" s="110"/>
      <c r="D7" s="57"/>
      <c r="E7" s="56"/>
      <c r="F7" s="133" t="s">
        <v>86</v>
      </c>
      <c r="G7" s="60"/>
      <c r="H7" s="104"/>
      <c r="J7" s="238">
        <f>+PPTO!D15</f>
        <v>648</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5</v>
      </c>
      <c r="G10" s="66">
        <f>E10/F10</f>
        <v>200</v>
      </c>
      <c r="H10" s="24"/>
      <c r="J10" s="160">
        <f t="shared" ref="J10:J15" si="0">G10*$J$7</f>
        <v>129600</v>
      </c>
      <c r="K10" s="146">
        <f t="shared" ref="K10:K15" si="1">F10*$J$7</f>
        <v>3240</v>
      </c>
      <c r="L10" s="147">
        <f t="shared" ref="L10:L15" si="2">G10/$H$45</f>
        <v>1.1515430677107323E-2</v>
      </c>
    </row>
    <row r="11" spans="1:12" s="7" customFormat="1" ht="10.199999999999999">
      <c r="A11" s="25" t="str">
        <f>MATER1</f>
        <v>ANDAMIO SECCION</v>
      </c>
      <c r="B11" s="48"/>
      <c r="C11" s="26"/>
      <c r="D11" s="89" t="str">
        <f>VLOOKUP(A10,EQUIPOS!B11:D49,2,TRUE)</f>
        <v>DIA</v>
      </c>
      <c r="E11" s="234">
        <f>VLOOKUP(A11,EQUIPOS!B11:D138,3,FALSE)</f>
        <v>40000</v>
      </c>
      <c r="F11" s="89">
        <v>30</v>
      </c>
      <c r="G11" s="66">
        <f>E11/F11</f>
        <v>1333.3333333333333</v>
      </c>
      <c r="H11" s="24"/>
      <c r="J11" s="160">
        <f t="shared" si="0"/>
        <v>864000</v>
      </c>
      <c r="K11" s="146">
        <f t="shared" si="1"/>
        <v>19440</v>
      </c>
      <c r="L11" s="147">
        <f t="shared" si="2"/>
        <v>7.6769537847382149E-2</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1533</v>
      </c>
      <c r="J16" s="152">
        <f>SUM(J10:J15)</f>
        <v>993600</v>
      </c>
      <c r="K16" s="157">
        <f>SUM(K10:K15)</f>
        <v>22680</v>
      </c>
      <c r="L16" s="161">
        <f>SUM(L10:L15)</f>
        <v>8.8284968524489471E-2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MATER16</f>
        <v>PINTURA EN VINILO TIPO 1 INTERIORES</v>
      </c>
      <c r="B19" s="48"/>
      <c r="C19" s="26"/>
      <c r="D19" s="89" t="str">
        <f>VLOOKUP(A19,EQUIPOS!$B$11:$D$9117,2,FALSE)</f>
        <v>Galon</v>
      </c>
      <c r="E19" s="63">
        <v>56000</v>
      </c>
      <c r="F19" s="89">
        <v>0.05</v>
      </c>
      <c r="G19" s="65">
        <f>F19*E19</f>
        <v>2800</v>
      </c>
      <c r="H19" s="24"/>
      <c r="J19" s="149">
        <f>G19*$J$7</f>
        <v>1814400</v>
      </c>
      <c r="K19" s="146">
        <f>F19*$J$7</f>
        <v>32.4</v>
      </c>
      <c r="L19" s="150">
        <f>G19/$H$45</f>
        <v>0.16121602947950253</v>
      </c>
    </row>
    <row r="20" spans="1:12" s="7" customFormat="1" ht="10.199999999999999">
      <c r="A20" s="25" t="str">
        <f>MATER49</f>
        <v>LIJA</v>
      </c>
      <c r="B20" s="48"/>
      <c r="C20" s="26"/>
      <c r="D20" s="89" t="str">
        <f>VLOOKUP(A20,EQUIPOS!$B$11:$D$9117,2,FALSE)</f>
        <v>PLIEGO</v>
      </c>
      <c r="E20" s="63">
        <f>+'ESTUDIO DE MERCADO-V2'!E115</f>
        <v>1900</v>
      </c>
      <c r="F20" s="89">
        <v>0.4</v>
      </c>
      <c r="G20" s="65">
        <f>F20*E20</f>
        <v>760</v>
      </c>
      <c r="H20" s="24"/>
      <c r="J20" s="149">
        <f t="shared" ref="J20:J25" si="3">G20*$J$7</f>
        <v>492480</v>
      </c>
      <c r="K20" s="146">
        <f t="shared" ref="K20:K25" si="4">F20*$J$7</f>
        <v>259.2</v>
      </c>
      <c r="L20" s="150">
        <f t="shared" ref="L20:L25" si="5">G20/$H$45</f>
        <v>4.3758636573007832E-2</v>
      </c>
    </row>
    <row r="21" spans="1:12" s="7" customFormat="1" ht="10.199999999999999">
      <c r="A21" s="25" t="str">
        <f>mater97</f>
        <v>RODILLO FELPA 4"</v>
      </c>
      <c r="B21" s="48"/>
      <c r="C21" s="26"/>
      <c r="D21" s="89" t="str">
        <f>VLOOKUP(A21,EQUIPOS!$B$11:$D$9117,2,FALSE)</f>
        <v>UND</v>
      </c>
      <c r="E21" s="63">
        <v>7000</v>
      </c>
      <c r="F21" s="89">
        <v>0.1</v>
      </c>
      <c r="G21" s="65">
        <f>F21*E21</f>
        <v>700</v>
      </c>
      <c r="H21" s="24"/>
      <c r="J21" s="149">
        <f t="shared" si="3"/>
        <v>453600</v>
      </c>
      <c r="K21" s="146">
        <f t="shared" si="4"/>
        <v>64.8</v>
      </c>
      <c r="L21" s="150">
        <f t="shared" si="5"/>
        <v>4.0304007369875633E-2</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4260</v>
      </c>
      <c r="J26" s="152">
        <f>SUM(J19:J25)</f>
        <v>2760480</v>
      </c>
      <c r="K26" s="32">
        <f>SUM(K19:K25)</f>
        <v>356.4</v>
      </c>
      <c r="L26" s="153">
        <f>SUM(L19:L25)</f>
        <v>0.24527867342238599</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t="str">
        <f>VLOOKUP(A29,EQUIPOS!$B$11:$D$995,2,FALSE)</f>
        <v>GLOBAL</v>
      </c>
      <c r="D29" s="88">
        <v>1E-3</v>
      </c>
      <c r="E29" s="88">
        <v>0.1</v>
      </c>
      <c r="F29" s="105">
        <f>VLOOKUP(A29,EQUIPOS!B11:D28,3,FALSE)</f>
        <v>1000000</v>
      </c>
      <c r="G29" s="65">
        <f>ROUND(F29*E29*D29,0)</f>
        <v>100</v>
      </c>
      <c r="H29" s="24"/>
      <c r="J29" s="204">
        <f>G29*$J$7</f>
        <v>64800</v>
      </c>
      <c r="K29" s="146"/>
      <c r="L29" s="162">
        <f>G29/$H$45</f>
        <v>5.7577153385536617E-3</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100</v>
      </c>
      <c r="J33" s="148">
        <f>SUM(J29:J32)</f>
        <v>64800</v>
      </c>
      <c r="K33" s="32">
        <f>SUM(K29:K32)</f>
        <v>0</v>
      </c>
      <c r="L33" s="155">
        <f>SUM(L29:L32)</f>
        <v>5.7577153385536617E-3</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684">
        <f>VLOOKUP(A36,EQUIPOS!B11:D58,3,FALSE)</f>
        <v>68000</v>
      </c>
      <c r="D36" s="77">
        <v>1.5</v>
      </c>
      <c r="E36" s="106">
        <f>B36*ROUND(D36*C36,0)</f>
        <v>102000</v>
      </c>
      <c r="F36" s="89">
        <v>20</v>
      </c>
      <c r="G36" s="107">
        <f>ROUND(E36/F36,0)</f>
        <v>5100</v>
      </c>
      <c r="H36" s="24"/>
      <c r="J36" s="240">
        <f>G36*$J$7</f>
        <v>3304800</v>
      </c>
      <c r="K36" s="146">
        <f>B36*$J$7</f>
        <v>648</v>
      </c>
      <c r="L36" s="150">
        <f>G36/$H$45</f>
        <v>0.29364348226623677</v>
      </c>
    </row>
    <row r="37" spans="1:12" s="7" customFormat="1" ht="10.199999999999999">
      <c r="A37" s="34" t="str">
        <f>OBRE2</f>
        <v>OFICIAL</v>
      </c>
      <c r="B37" s="88">
        <v>1</v>
      </c>
      <c r="C37" s="684">
        <f>VLOOKUP(A37,EQUIPOS!B12:D59,3,FALSE)</f>
        <v>85000</v>
      </c>
      <c r="D37" s="77">
        <v>1.5</v>
      </c>
      <c r="E37" s="106">
        <f>B37*ROUND(D37*C37,0)</f>
        <v>127500</v>
      </c>
      <c r="F37" s="89">
        <f>F36</f>
        <v>20</v>
      </c>
      <c r="G37" s="107">
        <f>ROUND(E37/F37,0)</f>
        <v>6375</v>
      </c>
      <c r="H37" s="24"/>
      <c r="J37" s="240">
        <f t="shared" ref="J37:J42" si="6">G37*$J$7</f>
        <v>4131000</v>
      </c>
      <c r="K37" s="146">
        <f t="shared" ref="K37:K42" si="7">B37*$J$7</f>
        <v>648</v>
      </c>
      <c r="L37" s="150">
        <f t="shared" ref="L37:L42" si="8">G37/$H$45</f>
        <v>0.36705435283279597</v>
      </c>
    </row>
    <row r="38" spans="1:12" s="7" customFormat="1" ht="10.199999999999999">
      <c r="A38" s="34"/>
      <c r="B38" s="88"/>
      <c r="C38" s="26"/>
      <c r="D38" s="26"/>
      <c r="E38" s="26"/>
      <c r="F38" s="89"/>
      <c r="G38" s="27"/>
      <c r="H38" s="24"/>
      <c r="J38" s="154">
        <f t="shared" si="6"/>
        <v>0</v>
      </c>
      <c r="K38" s="146">
        <f t="shared" si="7"/>
        <v>0</v>
      </c>
      <c r="L38" s="150">
        <f t="shared" si="8"/>
        <v>0</v>
      </c>
    </row>
    <row r="39" spans="1:12" s="7" customFormat="1" ht="10.199999999999999">
      <c r="A39" s="34"/>
      <c r="B39" s="88"/>
      <c r="C39" s="26"/>
      <c r="D39" s="26"/>
      <c r="E39" s="26"/>
      <c r="F39" s="89"/>
      <c r="G39" s="27"/>
      <c r="H39" s="24"/>
      <c r="J39" s="154">
        <f t="shared" si="6"/>
        <v>0</v>
      </c>
      <c r="K39" s="146">
        <f t="shared" si="7"/>
        <v>0</v>
      </c>
      <c r="L39" s="150">
        <f t="shared" si="8"/>
        <v>0</v>
      </c>
    </row>
    <row r="40" spans="1:12" s="7" customFormat="1" ht="10.199999999999999">
      <c r="A40" s="34"/>
      <c r="B40" s="88"/>
      <c r="C40" s="26"/>
      <c r="D40" s="26"/>
      <c r="E40" s="26"/>
      <c r="F40" s="89"/>
      <c r="G40" s="27"/>
      <c r="H40" s="24"/>
      <c r="J40" s="154">
        <f t="shared" si="6"/>
        <v>0</v>
      </c>
      <c r="K40" s="146">
        <f t="shared" si="7"/>
        <v>0</v>
      </c>
      <c r="L40" s="150">
        <f t="shared" si="8"/>
        <v>0</v>
      </c>
    </row>
    <row r="41" spans="1:12" s="7" customFormat="1" ht="10.199999999999999">
      <c r="A41" s="34"/>
      <c r="B41" s="88"/>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11475</v>
      </c>
      <c r="J43" s="148">
        <f>SUM(J36:J42)</f>
        <v>7435800</v>
      </c>
      <c r="K43" s="157">
        <f>SUM(K36:K42)</f>
        <v>1296</v>
      </c>
      <c r="L43" s="163">
        <f>SUM(L36:L42)</f>
        <v>0.66069783509903268</v>
      </c>
    </row>
    <row r="44" spans="1:12" s="7" customFormat="1" ht="10.8" thickBot="1">
      <c r="A44" s="17"/>
      <c r="F44" s="93"/>
      <c r="G44" s="40"/>
      <c r="H44" s="9"/>
    </row>
    <row r="45" spans="1:12" s="7" customFormat="1" ht="10.8" thickBot="1">
      <c r="A45" s="17"/>
      <c r="E45" s="41" t="s">
        <v>20</v>
      </c>
      <c r="F45" s="93"/>
      <c r="G45" s="42"/>
      <c r="H45" s="68">
        <f>ROUND((H43+H33+H26+H16),0)</f>
        <v>17368</v>
      </c>
      <c r="J45" s="158">
        <f>+J43+J33+J26+J16</f>
        <v>11254680</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3821</v>
      </c>
      <c r="H48" s="49"/>
    </row>
    <row r="49" spans="1:10" s="7" customFormat="1" ht="10.199999999999999">
      <c r="A49" s="25" t="s">
        <v>43</v>
      </c>
      <c r="B49" s="79"/>
      <c r="C49" s="48"/>
      <c r="D49" s="48"/>
      <c r="E49" s="26"/>
      <c r="F49" s="99">
        <f>+'1.1'!F49</f>
        <v>0.03</v>
      </c>
      <c r="G49" s="81">
        <f>ROUND(F49*$H$45,0)</f>
        <v>521</v>
      </c>
      <c r="H49" s="49"/>
    </row>
    <row r="50" spans="1:10" s="7" customFormat="1" ht="10.8" thickBot="1">
      <c r="A50" s="28" t="s">
        <v>44</v>
      </c>
      <c r="B50" s="80"/>
      <c r="C50" s="15"/>
      <c r="D50" s="15"/>
      <c r="E50" s="29"/>
      <c r="F50" s="99">
        <f>+'1.1'!F50</f>
        <v>0.05</v>
      </c>
      <c r="G50" s="82">
        <f>ROUND(F50*$H$45,0)</f>
        <v>868</v>
      </c>
      <c r="H50" s="30"/>
    </row>
    <row r="51" spans="1:10" s="7" customFormat="1" ht="10.8" thickBot="1">
      <c r="A51" s="17"/>
      <c r="F51" s="93"/>
      <c r="G51" s="31" t="s">
        <v>6</v>
      </c>
      <c r="H51" s="83">
        <f>SUM(G48:G50)</f>
        <v>5210</v>
      </c>
      <c r="J51" s="159">
        <f>J45*(1+AIU)</f>
        <v>14631084</v>
      </c>
    </row>
    <row r="52" spans="1:10" s="7" customFormat="1" ht="10.8" thickBot="1">
      <c r="A52" s="17"/>
      <c r="F52" s="93"/>
      <c r="H52" s="9"/>
    </row>
    <row r="53" spans="1:10" s="7" customFormat="1" ht="13.8" thickBot="1">
      <c r="A53" s="50"/>
      <c r="B53"/>
      <c r="D53" s="41" t="s">
        <v>24</v>
      </c>
      <c r="E53" s="42"/>
      <c r="F53" s="93"/>
      <c r="G53" s="42"/>
      <c r="H53" s="68">
        <f>ROUND((H51+H45),0)</f>
        <v>22578</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6" orientation="portrait" r:id="rId1"/>
  <colBreaks count="1" manualBreakCount="1">
    <brk id="8"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16586-2097-4CDC-940B-BA3CD94D54AD}">
  <sheetPr>
    <tabColor theme="0" tint="-0.34998626667073579"/>
  </sheetPr>
  <dimension ref="B1:S92"/>
  <sheetViews>
    <sheetView showGridLines="0" topLeftCell="A22"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1182</v>
      </c>
      <c r="D25" s="900" t="str">
        <f>+PPTO!B15</f>
        <v>SUMINISTRO Y APLICACION PINTURA VINILICA TIPO I SOBRE MURO ,  (Incluye sumistro Pintura, lijado y pintura (3manos) sobre muro )</v>
      </c>
      <c r="E25" s="901"/>
      <c r="F25" s="901"/>
      <c r="G25" s="901"/>
      <c r="H25" s="901"/>
      <c r="I25" s="901"/>
      <c r="J25" s="901"/>
      <c r="K25" s="901"/>
      <c r="L25" s="902"/>
      <c r="M25" s="898"/>
      <c r="N25" s="899" t="str">
        <f>+PPTO!C15</f>
        <v>M2</v>
      </c>
      <c r="O25" s="764">
        <f>+PPTO!D15+PPTO!D61+PPTO!D79</f>
        <v>867</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1152</v>
      </c>
      <c r="M29" s="1184" t="s">
        <v>1142</v>
      </c>
      <c r="N29" s="1187"/>
      <c r="O29" s="755" t="s">
        <v>1141</v>
      </c>
      <c r="P29" s="754"/>
    </row>
    <row r="30" spans="2:16" ht="14.4">
      <c r="B30" s="703"/>
      <c r="C30" s="804" t="str">
        <f>+'2.1-7,2-10.1'!A10</f>
        <v>HERRAMIENTA MENOR</v>
      </c>
      <c r="D30" s="719"/>
      <c r="E30" s="719"/>
      <c r="F30" s="719"/>
      <c r="G30" s="805"/>
      <c r="H30" s="1188"/>
      <c r="I30" s="1189"/>
      <c r="J30" s="807" t="str">
        <f>+'2.1-7,2-10.1'!D10</f>
        <v>GLOBAL</v>
      </c>
      <c r="K30" s="808"/>
      <c r="L30" s="906">
        <f>+'2.1-7,2-10.1'!E10</f>
        <v>1000</v>
      </c>
      <c r="M30" s="1190">
        <f>+'2.1-7,2-10.1'!F10</f>
        <v>5</v>
      </c>
      <c r="N30" s="1191"/>
      <c r="O30" s="812">
        <f>L30/M30</f>
        <v>200</v>
      </c>
      <c r="P30" s="740"/>
    </row>
    <row r="31" spans="2:16" ht="14.4">
      <c r="B31" s="703"/>
      <c r="C31" s="804" t="str">
        <f>+'2.1-7,2-10.1'!A11</f>
        <v>ANDAMIO SECCION</v>
      </c>
      <c r="D31" s="719"/>
      <c r="E31" s="713"/>
      <c r="F31" s="713"/>
      <c r="G31" s="761"/>
      <c r="H31" s="762"/>
      <c r="I31" s="761"/>
      <c r="J31" s="807" t="str">
        <f>+'2.1-7,2-10.1'!D11</f>
        <v>DIA</v>
      </c>
      <c r="K31" s="808"/>
      <c r="L31" s="906">
        <f>+'2.1-7,2-10.1'!E11</f>
        <v>40000</v>
      </c>
      <c r="M31" s="1190">
        <f>+'2.1-7,2-10.1'!F11</f>
        <v>30</v>
      </c>
      <c r="N31" s="1191"/>
      <c r="O31" s="812">
        <f>L31/M31</f>
        <v>1333.3333333333333</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1533</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+'2.1-7,2-10.1'!A19</f>
        <v>PINTURA EN VINILO TIPO 1 INTERIORES</v>
      </c>
      <c r="D38" s="719"/>
      <c r="E38" s="719"/>
      <c r="F38" s="719"/>
      <c r="G38" s="719"/>
      <c r="H38" s="719"/>
      <c r="I38" s="719"/>
      <c r="J38" s="805"/>
      <c r="K38" s="758" t="str">
        <f>+'2.1-7,2-10.1'!D19</f>
        <v>Galon</v>
      </c>
      <c r="L38" s="752">
        <f>+'2.1-7,2-10.1'!F19</f>
        <v>0.05</v>
      </c>
      <c r="M38" s="1200">
        <f>+'2.1-7,2-10.1'!E19</f>
        <v>56000</v>
      </c>
      <c r="N38" s="1201"/>
      <c r="O38" s="751">
        <f>M38*L38</f>
        <v>2800</v>
      </c>
      <c r="P38" s="740"/>
    </row>
    <row r="39" spans="2:16" ht="14.4">
      <c r="B39" s="703"/>
      <c r="C39" s="804" t="str">
        <f>+'2.1-7,2-10.1'!A20</f>
        <v>LIJA</v>
      </c>
      <c r="D39" s="713"/>
      <c r="E39" s="713"/>
      <c r="F39" s="713"/>
      <c r="G39" s="713"/>
      <c r="H39" s="713"/>
      <c r="I39" s="713"/>
      <c r="J39" s="761"/>
      <c r="K39" s="758" t="str">
        <f>+'2.1-7,2-10.1'!D20</f>
        <v>PLIEGO</v>
      </c>
      <c r="L39" s="752">
        <f>+'2.1-7,2-10.1'!F20</f>
        <v>0.4</v>
      </c>
      <c r="M39" s="1200">
        <f>+'2.1-7,2-10.1'!E20</f>
        <v>1900</v>
      </c>
      <c r="N39" s="1201"/>
      <c r="O39" s="751">
        <f t="shared" ref="O39:O40" si="0">M39*L39</f>
        <v>760</v>
      </c>
      <c r="P39" s="740"/>
    </row>
    <row r="40" spans="2:16" ht="15" thickBot="1">
      <c r="B40" s="703"/>
      <c r="C40" s="804" t="str">
        <f>+'2.1-7,2-10.1'!A21</f>
        <v>RODILLO FELPA 4"</v>
      </c>
      <c r="D40" s="728"/>
      <c r="E40" s="728"/>
      <c r="F40" s="728"/>
      <c r="G40" s="728"/>
      <c r="H40" s="728"/>
      <c r="I40" s="728"/>
      <c r="J40" s="806"/>
      <c r="K40" s="758" t="str">
        <f>+'2.1-7,2-10.1'!D21</f>
        <v>UND</v>
      </c>
      <c r="L40" s="752">
        <f>+'2.1-7,2-10.1'!F21</f>
        <v>0.1</v>
      </c>
      <c r="M40" s="1200">
        <f>+'2.1-7,2-10.1'!E21</f>
        <v>7000</v>
      </c>
      <c r="N40" s="1201"/>
      <c r="O40" s="751">
        <f t="shared" si="0"/>
        <v>700</v>
      </c>
      <c r="P40" s="740"/>
    </row>
    <row r="41" spans="2:16" ht="15" thickBot="1">
      <c r="B41" s="703"/>
      <c r="C41" s="1196" t="s">
        <v>1138</v>
      </c>
      <c r="D41" s="1197"/>
      <c r="E41" s="1197"/>
      <c r="F41" s="1197"/>
      <c r="G41" s="1197"/>
      <c r="H41" s="1197"/>
      <c r="I41" s="1197"/>
      <c r="J41" s="1197"/>
      <c r="K41" s="1197"/>
      <c r="L41" s="1197"/>
      <c r="M41" s="1197"/>
      <c r="N41" s="1198"/>
      <c r="O41" s="811">
        <f>ROUND((SUM(O38:O40)),0)</f>
        <v>4260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t="str">
        <f>+'2.1-7,2-10.1'!A29</f>
        <v>CAMION</v>
      </c>
      <c r="D46" s="1205"/>
      <c r="E46" s="1205"/>
      <c r="F46" s="1205"/>
      <c r="G46" s="1205"/>
      <c r="H46" s="1205"/>
      <c r="I46" s="1205"/>
      <c r="J46" s="752" t="str">
        <f>+'2.1-7,2-10.1'!C29</f>
        <v>GLOBAL</v>
      </c>
      <c r="K46" s="910">
        <f>+'2.1-7,2-10.1'!D29</f>
        <v>1E-3</v>
      </c>
      <c r="L46" s="752">
        <f>+'2.1-7,2-10.1'!E29</f>
        <v>0.1</v>
      </c>
      <c r="M46" s="1231">
        <f>+'1.3'!F29</f>
        <v>1000000</v>
      </c>
      <c r="N46" s="1232"/>
      <c r="O46" s="812">
        <f>+M46*L46*K46</f>
        <v>100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100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+'2.1-7,2-10.1'!A36</f>
        <v>OBRERO AYUDANTE</v>
      </c>
      <c r="D53" s="747"/>
      <c r="E53" s="747"/>
      <c r="F53" s="747"/>
      <c r="G53" s="747"/>
      <c r="H53" s="747"/>
      <c r="I53" s="816">
        <f>+'2.1-7,2-10.1'!B36</f>
        <v>1</v>
      </c>
      <c r="J53" s="818">
        <f>+'2.1-7,2-10.1'!C36</f>
        <v>68000</v>
      </c>
      <c r="K53" s="820">
        <f>+'1.1'!D36</f>
        <v>1.5</v>
      </c>
      <c r="L53" s="821">
        <f>I53*ROUND(J53*K53,0)</f>
        <v>102000</v>
      </c>
      <c r="M53" s="1212">
        <f>+'2.1-7,2-10.1'!F36</f>
        <v>20</v>
      </c>
      <c r="N53" s="1213"/>
      <c r="O53" s="822">
        <f>ROUND(L53/M53,0)</f>
        <v>5100</v>
      </c>
      <c r="P53" s="743"/>
    </row>
    <row r="54" spans="2:16" ht="14.4">
      <c r="B54" s="703"/>
      <c r="C54" s="748" t="str">
        <f>+'2.1-7,2-10.1'!A37</f>
        <v>OFICIAL</v>
      </c>
      <c r="D54" s="747"/>
      <c r="E54" s="747"/>
      <c r="F54" s="747"/>
      <c r="G54" s="747"/>
      <c r="H54" s="747"/>
      <c r="I54" s="816">
        <f>+'2.1-7,2-10.1'!B37</f>
        <v>1</v>
      </c>
      <c r="J54" s="818">
        <f>+'2.1-7,2-10.1'!C37</f>
        <v>85000</v>
      </c>
      <c r="K54" s="820">
        <f>+K53</f>
        <v>1.5</v>
      </c>
      <c r="L54" s="821">
        <f>I54*ROUND(J54*K54,0)</f>
        <v>127500</v>
      </c>
      <c r="M54" s="1212">
        <f>+M53</f>
        <v>20</v>
      </c>
      <c r="N54" s="1213"/>
      <c r="O54" s="822">
        <f>ROUND(L54/M54,0)</f>
        <v>6375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11475</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17368</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3821</v>
      </c>
      <c r="N64" s="1220"/>
      <c r="O64" s="724"/>
      <c r="P64" s="723"/>
    </row>
    <row r="65" spans="2:19" ht="14.4">
      <c r="B65" s="703"/>
      <c r="C65" s="732" t="s">
        <v>1139</v>
      </c>
      <c r="D65" s="713"/>
      <c r="E65" s="713"/>
      <c r="F65" s="713"/>
      <c r="G65" s="713"/>
      <c r="H65" s="713"/>
      <c r="I65" s="713"/>
      <c r="J65" s="731"/>
      <c r="K65" s="730"/>
      <c r="L65" s="725">
        <f>+'1.1'!F49</f>
        <v>0.03</v>
      </c>
      <c r="M65" s="1219">
        <f t="shared" ref="M65" si="1">ROUND(L65*$O$59,0)</f>
        <v>521</v>
      </c>
      <c r="N65" s="1220"/>
      <c r="O65" s="724"/>
      <c r="P65" s="723"/>
    </row>
    <row r="66" spans="2:19" ht="15" thickBot="1">
      <c r="B66" s="703"/>
      <c r="C66" s="729" t="s">
        <v>44</v>
      </c>
      <c r="D66" s="728"/>
      <c r="E66" s="728"/>
      <c r="F66" s="728"/>
      <c r="G66" s="728"/>
      <c r="H66" s="728"/>
      <c r="I66" s="728"/>
      <c r="J66" s="727"/>
      <c r="K66" s="726"/>
      <c r="L66" s="725">
        <f>+'1.1'!F50</f>
        <v>0.05</v>
      </c>
      <c r="M66" s="1219">
        <f>ROUND(L66*$O$59,0)</f>
        <v>868</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5210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22578</v>
      </c>
      <c r="P69" s="722"/>
      <c r="S69" s="903">
        <f>+O69-'2.1-7,2-10.1'!H53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6" tint="-0.499984740745262"/>
    <pageSetUpPr fitToPage="1"/>
  </sheetPr>
  <dimension ref="A1:L76"/>
  <sheetViews>
    <sheetView topLeftCell="A28" zoomScaleNormal="100" zoomScaleSheetLayoutView="100" workbookViewId="0">
      <selection activeCell="F36" sqref="F36"/>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88671875" hidden="1" customWidth="1"/>
    <col min="11"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 thickBot="1">
      <c r="A7" s="108" t="s">
        <v>476</v>
      </c>
      <c r="B7" s="109"/>
      <c r="C7" s="110"/>
      <c r="D7" s="134"/>
      <c r="E7" s="56"/>
      <c r="F7" s="133" t="s">
        <v>86</v>
      </c>
      <c r="G7" s="60"/>
      <c r="H7" s="104"/>
      <c r="J7" s="142">
        <f>+VLOOKUP(A7,PRESUPUESTO4!B9:F35,3,FALSE)</f>
        <v>200</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f t="shared" ref="J10:J15" si="0">G10*$J$7</f>
        <v>200000</v>
      </c>
      <c r="K10" s="146">
        <f t="shared" ref="K10:K15" si="1">F10*$J$7</f>
        <v>200</v>
      </c>
      <c r="L10" s="147">
        <f t="shared" ref="L10:L15" si="2">G10/$H$45</f>
        <v>7.8064012490242002E-2</v>
      </c>
    </row>
    <row r="11" spans="1:12" s="7" customFormat="1" ht="10.199999999999999">
      <c r="A11" s="25" t="str">
        <f>MATER1</f>
        <v>ANDAMIO SECCION</v>
      </c>
      <c r="B11" s="48"/>
      <c r="C11" s="26"/>
      <c r="D11" s="89" t="str">
        <f>VLOOKUP(A10,EQUIPOS!B11:D49,2,TRUE)</f>
        <v>DIA</v>
      </c>
      <c r="E11" s="249">
        <f>VLOOKUP(A11,EQUIPOS!B11:D138,3,FALSE)</f>
        <v>40000</v>
      </c>
      <c r="F11" s="89">
        <v>20</v>
      </c>
      <c r="G11" s="66">
        <f>E11/F11</f>
        <v>2000</v>
      </c>
      <c r="H11" s="24"/>
      <c r="J11" s="160">
        <f t="shared" si="0"/>
        <v>400000</v>
      </c>
      <c r="K11" s="146">
        <f t="shared" si="1"/>
        <v>4000</v>
      </c>
      <c r="L11" s="147">
        <f t="shared" si="2"/>
        <v>0.156128024980484</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3000</v>
      </c>
      <c r="J16" s="152">
        <f>SUM(J10:J15)</f>
        <v>600000</v>
      </c>
      <c r="K16" s="157">
        <f>SUM(K10:K15)</f>
        <v>4200</v>
      </c>
      <c r="L16" s="161">
        <f>SUM(L10:L15)</f>
        <v>0.23419203747072601</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MATER17</f>
        <v>ESTUCO PLASTICO</v>
      </c>
      <c r="B19" s="48"/>
      <c r="C19" s="26"/>
      <c r="D19" s="89" t="str">
        <f>VLOOKUP(A19,EQUIPOS!$B$11:$D$995,2,FALSE)</f>
        <v>GALON</v>
      </c>
      <c r="E19" s="63">
        <v>10100</v>
      </c>
      <c r="F19" s="89">
        <v>0.1</v>
      </c>
      <c r="G19" s="65">
        <f>F19*E19</f>
        <v>1010</v>
      </c>
      <c r="H19" s="24"/>
      <c r="J19" s="149">
        <f>G19*$J$7</f>
        <v>202000</v>
      </c>
      <c r="K19" s="146">
        <f>F19*$J$7</f>
        <v>20</v>
      </c>
      <c r="L19" s="150">
        <f>G19/$H$45</f>
        <v>7.8844652615144423E-2</v>
      </c>
    </row>
    <row r="20" spans="1:12" s="7" customFormat="1" ht="10.199999999999999">
      <c r="A20" s="25" t="str">
        <f>MATER49</f>
        <v>LIJA</v>
      </c>
      <c r="B20" s="48"/>
      <c r="C20" s="26"/>
      <c r="D20" s="89" t="str">
        <f>VLOOKUP(A20,EQUIPOS!$B$11:$D$99,2,FALSE)</f>
        <v>PLIEGO</v>
      </c>
      <c r="E20" s="63">
        <f>+'ESTUDIO DE MERCADO-V2'!E115</f>
        <v>1900</v>
      </c>
      <c r="F20" s="89">
        <v>0.5</v>
      </c>
      <c r="G20" s="65">
        <f>F20*E20</f>
        <v>950</v>
      </c>
      <c r="H20" s="24"/>
      <c r="J20" s="149">
        <f t="shared" ref="J20:J25" si="3">G20*$J$7</f>
        <v>190000</v>
      </c>
      <c r="K20" s="146">
        <f t="shared" ref="K20:K25" si="4">F20*$J$7</f>
        <v>100</v>
      </c>
      <c r="L20" s="150">
        <f t="shared" ref="L20:L25" si="5">G20/$H$45</f>
        <v>7.4160811865729898E-2</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1960</v>
      </c>
      <c r="J26" s="152">
        <f>SUM(J19:J25)</f>
        <v>392000</v>
      </c>
      <c r="K26" s="32">
        <f>SUM(K19:K25)</f>
        <v>120</v>
      </c>
      <c r="L26" s="153">
        <f>SUM(L19:L25)</f>
        <v>0.15300546448087432</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t="str">
        <f>VLOOKUP(A29,EQUIPOS!$B$11:$D$995,2,FALSE)</f>
        <v>GLOBAL</v>
      </c>
      <c r="D29" s="88">
        <v>1E-3</v>
      </c>
      <c r="E29" s="88">
        <v>0.2</v>
      </c>
      <c r="F29" s="105">
        <f>VLOOKUP(A29,EQUIPOS!B11:D28,3,FALSE)</f>
        <v>1000000</v>
      </c>
      <c r="G29" s="65">
        <f>ROUND(F29*E29*D29,0)</f>
        <v>200</v>
      </c>
      <c r="H29" s="24"/>
      <c r="J29" s="154">
        <f>G29*$J$7</f>
        <v>40000</v>
      </c>
      <c r="K29" s="146"/>
      <c r="L29" s="162">
        <f>G29/$H$45</f>
        <v>1.56128024980484E-2</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200</v>
      </c>
      <c r="J33" s="148">
        <f>SUM(J29:J32)</f>
        <v>40000</v>
      </c>
      <c r="K33" s="32">
        <f>SUM(K29:K32)</f>
        <v>0</v>
      </c>
      <c r="L33" s="155">
        <f>SUM(L29:L32)</f>
        <v>1.56128024980484E-2</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30</v>
      </c>
      <c r="G36" s="107">
        <f>ROUND(E36/F36,0)</f>
        <v>3400</v>
      </c>
      <c r="H36" s="24"/>
      <c r="J36" s="154">
        <f>G36*$J$7</f>
        <v>680000</v>
      </c>
      <c r="K36" s="146">
        <f>B36*$J$7</f>
        <v>200</v>
      </c>
      <c r="L36" s="150">
        <f>G36/$H$45</f>
        <v>0.26541764246682281</v>
      </c>
    </row>
    <row r="37" spans="1:12" s="7" customFormat="1" ht="10.199999999999999">
      <c r="A37" s="34" t="str">
        <f>OBRE2</f>
        <v>OFICIAL</v>
      </c>
      <c r="B37" s="88">
        <v>1</v>
      </c>
      <c r="C37" s="91">
        <f>VLOOKUP(A37,EQUIPOS!B12:D59,3,FALSE)</f>
        <v>85000</v>
      </c>
      <c r="D37" s="77">
        <v>1.5</v>
      </c>
      <c r="E37" s="106">
        <f>B37*ROUND(D37*C37,0)</f>
        <v>127500</v>
      </c>
      <c r="F37" s="89">
        <f>F36</f>
        <v>30</v>
      </c>
      <c r="G37" s="107">
        <f>ROUND(E37/F37,0)</f>
        <v>4250</v>
      </c>
      <c r="H37" s="24"/>
      <c r="J37" s="154">
        <f t="shared" ref="J37:J42" si="6">G37*$J$7</f>
        <v>850000</v>
      </c>
      <c r="K37" s="146">
        <f t="shared" ref="K37:K42" si="7">B37*$J$7</f>
        <v>200</v>
      </c>
      <c r="L37" s="150">
        <f t="shared" ref="L37:L42" si="8">G37/$H$45</f>
        <v>0.33177205308352847</v>
      </c>
    </row>
    <row r="38" spans="1:12" s="7" customFormat="1" ht="10.199999999999999">
      <c r="A38" s="34"/>
      <c r="B38" s="88"/>
      <c r="C38" s="91"/>
      <c r="D38" s="77"/>
      <c r="E38" s="106"/>
      <c r="F38" s="89"/>
      <c r="G38" s="107"/>
      <c r="H38" s="24"/>
      <c r="J38" s="154">
        <f t="shared" si="6"/>
        <v>0</v>
      </c>
      <c r="K38" s="146">
        <f t="shared" si="7"/>
        <v>0</v>
      </c>
      <c r="L38" s="150">
        <f t="shared" si="8"/>
        <v>0</v>
      </c>
    </row>
    <row r="39" spans="1:12" s="7" customFormat="1" ht="10.199999999999999">
      <c r="A39" s="34"/>
      <c r="B39" s="88"/>
      <c r="C39" s="26"/>
      <c r="D39" s="26"/>
      <c r="E39" s="26"/>
      <c r="F39" s="89"/>
      <c r="G39" s="27"/>
      <c r="H39" s="24"/>
      <c r="J39" s="154">
        <f t="shared" si="6"/>
        <v>0</v>
      </c>
      <c r="K39" s="146">
        <f t="shared" si="7"/>
        <v>0</v>
      </c>
      <c r="L39" s="150">
        <f t="shared" si="8"/>
        <v>0</v>
      </c>
    </row>
    <row r="40" spans="1:12" s="7" customFormat="1" ht="10.199999999999999">
      <c r="A40" s="34"/>
      <c r="B40" s="88"/>
      <c r="C40" s="26"/>
      <c r="D40" s="26"/>
      <c r="E40" s="26"/>
      <c r="F40" s="89"/>
      <c r="G40" s="27"/>
      <c r="H40" s="24"/>
      <c r="J40" s="154">
        <f t="shared" si="6"/>
        <v>0</v>
      </c>
      <c r="K40" s="146">
        <f t="shared" si="7"/>
        <v>0</v>
      </c>
      <c r="L40" s="150">
        <f t="shared" si="8"/>
        <v>0</v>
      </c>
    </row>
    <row r="41" spans="1:12" s="7" customFormat="1" ht="10.199999999999999">
      <c r="A41" s="34"/>
      <c r="B41" s="88"/>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7650</v>
      </c>
      <c r="J43" s="148">
        <f>SUM(J36:J42)</f>
        <v>1530000</v>
      </c>
      <c r="K43" s="157">
        <f>SUM(K36:K42)</f>
        <v>400</v>
      </c>
      <c r="L43" s="163">
        <f>SUM(L36:L42)</f>
        <v>0.59718969555035128</v>
      </c>
    </row>
    <row r="44" spans="1:12" s="7" customFormat="1" ht="10.8" thickBot="1">
      <c r="A44" s="17"/>
      <c r="F44" s="93"/>
      <c r="G44" s="40"/>
      <c r="H44" s="9"/>
    </row>
    <row r="45" spans="1:12" s="7" customFormat="1" ht="10.8" thickBot="1">
      <c r="A45" s="17"/>
      <c r="E45" s="41" t="s">
        <v>20</v>
      </c>
      <c r="F45" s="93"/>
      <c r="G45" s="42"/>
      <c r="H45" s="68">
        <f>ROUND((H43+H33+H26+H16),0)</f>
        <v>12810</v>
      </c>
      <c r="J45" s="158">
        <f>+J43+J33+J26+J16</f>
        <v>2562000</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2818</v>
      </c>
      <c r="H48" s="49"/>
    </row>
    <row r="49" spans="1:10" s="7" customFormat="1" ht="10.199999999999999">
      <c r="A49" s="25" t="s">
        <v>43</v>
      </c>
      <c r="B49" s="79"/>
      <c r="C49" s="48"/>
      <c r="D49" s="48"/>
      <c r="E49" s="26"/>
      <c r="F49" s="99">
        <f>+'1.1'!F49</f>
        <v>0.03</v>
      </c>
      <c r="G49" s="81">
        <f>ROUND(F49*$H$45,0)</f>
        <v>384</v>
      </c>
      <c r="H49" s="49"/>
    </row>
    <row r="50" spans="1:10" s="7" customFormat="1" ht="10.8" thickBot="1">
      <c r="A50" s="28" t="s">
        <v>44</v>
      </c>
      <c r="B50" s="80"/>
      <c r="C50" s="15"/>
      <c r="D50" s="15"/>
      <c r="E50" s="29"/>
      <c r="F50" s="99">
        <f>+'1.1'!F50</f>
        <v>0.05</v>
      </c>
      <c r="G50" s="82">
        <f>ROUND(F50*$H$45,0)</f>
        <v>641</v>
      </c>
      <c r="H50" s="30"/>
    </row>
    <row r="51" spans="1:10" s="7" customFormat="1" ht="10.8" thickBot="1">
      <c r="A51" s="17"/>
      <c r="F51" s="93"/>
      <c r="G51" s="31" t="s">
        <v>6</v>
      </c>
      <c r="H51" s="83">
        <f>SUM(G48:G50)</f>
        <v>3843</v>
      </c>
      <c r="J51" s="209">
        <f>J45*(1+AIU)</f>
        <v>3330600</v>
      </c>
    </row>
    <row r="52" spans="1:10" s="7" customFormat="1" ht="10.8" thickBot="1">
      <c r="A52" s="17"/>
      <c r="F52" s="93"/>
      <c r="H52" s="9"/>
    </row>
    <row r="53" spans="1:10" s="7" customFormat="1" ht="13.8" thickBot="1">
      <c r="A53" s="50"/>
      <c r="B53"/>
      <c r="D53" s="41" t="s">
        <v>24</v>
      </c>
      <c r="E53" s="42"/>
      <c r="F53" s="93"/>
      <c r="G53" s="42"/>
      <c r="H53" s="68">
        <f>ROUND((H51+H45),0)</f>
        <v>16653</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0866141732283472" right="0.70866141732283472" top="0.74803149606299213" bottom="0.74803149606299213" header="0.31496062992125984" footer="0.31496062992125984"/>
  <pageSetup scale="86"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41B8A-4100-4516-B9D6-8F010B3B46A8}">
  <sheetPr>
    <tabColor theme="0" tint="-0.34998626667073579"/>
  </sheetPr>
  <dimension ref="B1:S92"/>
  <sheetViews>
    <sheetView showGridLines="0" topLeftCell="A22"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1183</v>
      </c>
      <c r="D25" s="900" t="str">
        <f>+PPTO!B16</f>
        <v>ESTUCO Y RESANE  SOBRE MUROS O PLACA (Incluye el suministro, y aplicación estuco mas lijado )</v>
      </c>
      <c r="E25" s="901"/>
      <c r="F25" s="901"/>
      <c r="G25" s="901"/>
      <c r="H25" s="901"/>
      <c r="I25" s="901"/>
      <c r="J25" s="901"/>
      <c r="K25" s="901"/>
      <c r="L25" s="902"/>
      <c r="M25" s="898"/>
      <c r="N25" s="899" t="str">
        <f>+PPTO!C16</f>
        <v>M2</v>
      </c>
      <c r="O25" s="764">
        <f>+PPTO!D16+PPTO!D62+PPTO!D80</f>
        <v>453</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+'2.2-7,3-10.2'!A10</f>
        <v>HERRAMIENTA MENOR</v>
      </c>
      <c r="D30" s="719"/>
      <c r="E30" s="719"/>
      <c r="F30" s="719"/>
      <c r="G30" s="805"/>
      <c r="H30" s="1188"/>
      <c r="I30" s="1189"/>
      <c r="J30" s="807" t="str">
        <f>+'2.2-7,3-10.2'!D10</f>
        <v>GLOBAL</v>
      </c>
      <c r="K30" s="808"/>
      <c r="L30" s="906">
        <f>+'2.2-7,3-10.2'!E10</f>
        <v>1000</v>
      </c>
      <c r="M30" s="1190">
        <f>+'2.2-7,3-10.2'!F10</f>
        <v>1</v>
      </c>
      <c r="N30" s="1191"/>
      <c r="O30" s="812">
        <f>L30/M30</f>
        <v>1000</v>
      </c>
      <c r="P30" s="740"/>
    </row>
    <row r="31" spans="2:16" ht="14.4">
      <c r="B31" s="703"/>
      <c r="C31" s="804" t="str">
        <f>+'2.2-7,3-10.2'!A11</f>
        <v>ANDAMIO SECCION</v>
      </c>
      <c r="D31" s="719"/>
      <c r="E31" s="713"/>
      <c r="F31" s="713"/>
      <c r="G31" s="761"/>
      <c r="H31" s="762"/>
      <c r="I31" s="761"/>
      <c r="J31" s="807" t="str">
        <f>+'2.2-7,3-10.2'!D11</f>
        <v>DIA</v>
      </c>
      <c r="K31" s="808"/>
      <c r="L31" s="906">
        <f>+'2.2-7,3-10.2'!E11</f>
        <v>40000</v>
      </c>
      <c r="M31" s="1190">
        <f>+'2.2-7,3-10.2'!F11</f>
        <v>20</v>
      </c>
      <c r="N31" s="1191"/>
      <c r="O31" s="812">
        <f>L31/M31</f>
        <v>2000</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3000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+'2.2-7,3-10.2'!A19</f>
        <v>ESTUCO PLASTICO</v>
      </c>
      <c r="D38" s="719"/>
      <c r="E38" s="719"/>
      <c r="F38" s="719"/>
      <c r="G38" s="719"/>
      <c r="H38" s="719"/>
      <c r="I38" s="719"/>
      <c r="J38" s="805"/>
      <c r="K38" s="758" t="str">
        <f>+'2.2-7,3-10.2'!D19</f>
        <v>GALON</v>
      </c>
      <c r="L38" s="752">
        <f>+'2.2-7,3-10.2'!F19</f>
        <v>0.1</v>
      </c>
      <c r="M38" s="1200">
        <f>+'2.2-7,3-10.2'!E19</f>
        <v>10100</v>
      </c>
      <c r="N38" s="1201"/>
      <c r="O38" s="751">
        <f>M38*L38</f>
        <v>1010</v>
      </c>
      <c r="P38" s="740"/>
    </row>
    <row r="39" spans="2:16" ht="14.4">
      <c r="B39" s="703"/>
      <c r="C39" s="804" t="str">
        <f>+'2.2-7,3-10.2'!A20</f>
        <v>LIJA</v>
      </c>
      <c r="D39" s="713"/>
      <c r="E39" s="713"/>
      <c r="F39" s="713"/>
      <c r="G39" s="713"/>
      <c r="H39" s="713"/>
      <c r="I39" s="713"/>
      <c r="J39" s="761"/>
      <c r="K39" s="758" t="str">
        <f>+'2.2-7,3-10.2'!D20</f>
        <v>PLIEGO</v>
      </c>
      <c r="L39" s="752">
        <f>+'2.2-7,3-10.2'!F20</f>
        <v>0.5</v>
      </c>
      <c r="M39" s="1200">
        <f>+'2.2-7,3-10.2'!E20</f>
        <v>1900</v>
      </c>
      <c r="N39" s="1201"/>
      <c r="O39" s="751">
        <f t="shared" ref="O39" si="0">M39*L39</f>
        <v>950</v>
      </c>
      <c r="P39" s="740"/>
    </row>
    <row r="40" spans="2:16" ht="15" thickBot="1">
      <c r="B40" s="703"/>
      <c r="C40" s="804"/>
      <c r="D40" s="728"/>
      <c r="E40" s="728"/>
      <c r="F40" s="728"/>
      <c r="G40" s="728"/>
      <c r="H40" s="728"/>
      <c r="I40" s="728"/>
      <c r="J40" s="806"/>
      <c r="K40" s="758"/>
      <c r="L40" s="752"/>
      <c r="M40" s="1200"/>
      <c r="N40" s="1201"/>
      <c r="O40" s="751"/>
      <c r="P40" s="740"/>
    </row>
    <row r="41" spans="2:16" ht="15" thickBot="1">
      <c r="B41" s="703"/>
      <c r="C41" s="1196" t="s">
        <v>1138</v>
      </c>
      <c r="D41" s="1197"/>
      <c r="E41" s="1197"/>
      <c r="F41" s="1197"/>
      <c r="G41" s="1197"/>
      <c r="H41" s="1197"/>
      <c r="I41" s="1197"/>
      <c r="J41" s="1197"/>
      <c r="K41" s="1197"/>
      <c r="L41" s="1197"/>
      <c r="M41" s="1197"/>
      <c r="N41" s="1198"/>
      <c r="O41" s="811">
        <f>ROUND((SUM(O38:O40)),0)</f>
        <v>1960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t="str">
        <f>+'2.2-7,3-10.2'!A29</f>
        <v>CAMION</v>
      </c>
      <c r="D46" s="1205"/>
      <c r="E46" s="1205"/>
      <c r="F46" s="1205"/>
      <c r="G46" s="1205"/>
      <c r="H46" s="1205"/>
      <c r="I46" s="1205"/>
      <c r="J46" s="752" t="str">
        <f>+'2.2-7,3-10.2'!C29</f>
        <v>GLOBAL</v>
      </c>
      <c r="K46" s="910">
        <f>+'2.2-7,3-10.2'!D29</f>
        <v>1E-3</v>
      </c>
      <c r="L46" s="752">
        <f>+'2.2-7,3-10.2'!E29</f>
        <v>0.2</v>
      </c>
      <c r="M46" s="1231">
        <f>+'1.3'!F29</f>
        <v>1000000</v>
      </c>
      <c r="N46" s="1232"/>
      <c r="O46" s="812">
        <f>+M46*L46*K46</f>
        <v>200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200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+'2.2-7,3-10.2'!A36</f>
        <v>OBRERO AYUDANTE</v>
      </c>
      <c r="D53" s="747"/>
      <c r="E53" s="747"/>
      <c r="F53" s="747"/>
      <c r="G53" s="747"/>
      <c r="H53" s="747"/>
      <c r="I53" s="816">
        <f>+'2.2-7,3-10.2'!B36</f>
        <v>1</v>
      </c>
      <c r="J53" s="818">
        <f>+'2.1-7,2-10.1'!C36</f>
        <v>68000</v>
      </c>
      <c r="K53" s="820">
        <f>+'1.1'!D36</f>
        <v>1.5</v>
      </c>
      <c r="L53" s="821">
        <f>I53*ROUND(J53*K53,0)</f>
        <v>102000</v>
      </c>
      <c r="M53" s="1212">
        <f>+'2.2-7,3-10.2'!F36</f>
        <v>30</v>
      </c>
      <c r="N53" s="1213"/>
      <c r="O53" s="822">
        <f>ROUND(L53/M53,0)</f>
        <v>3400</v>
      </c>
      <c r="P53" s="743"/>
    </row>
    <row r="54" spans="2:16" ht="14.4">
      <c r="B54" s="703"/>
      <c r="C54" s="748" t="str">
        <f>+'2.2-7,3-10.2'!A37</f>
        <v>OFICIAL</v>
      </c>
      <c r="D54" s="747"/>
      <c r="E54" s="747"/>
      <c r="F54" s="747"/>
      <c r="G54" s="747"/>
      <c r="H54" s="747"/>
      <c r="I54" s="816">
        <f>+'2.2-7,3-10.2'!B37</f>
        <v>1</v>
      </c>
      <c r="J54" s="818">
        <f>+'2.1-7,2-10.1'!C37</f>
        <v>85000</v>
      </c>
      <c r="K54" s="820">
        <f>+K53</f>
        <v>1.5</v>
      </c>
      <c r="L54" s="821">
        <f>I54*ROUND(J54*K54,0)</f>
        <v>127500</v>
      </c>
      <c r="M54" s="1212">
        <f>+M53</f>
        <v>30</v>
      </c>
      <c r="N54" s="1213"/>
      <c r="O54" s="822">
        <f>ROUND(L54/M54,0)</f>
        <v>4250</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7650</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12810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2818</v>
      </c>
      <c r="N64" s="1220"/>
      <c r="O64" s="724"/>
      <c r="P64" s="723"/>
    </row>
    <row r="65" spans="2:19" ht="14.4">
      <c r="B65" s="703"/>
      <c r="C65" s="732" t="s">
        <v>1139</v>
      </c>
      <c r="D65" s="713"/>
      <c r="E65" s="713"/>
      <c r="F65" s="713"/>
      <c r="G65" s="713"/>
      <c r="H65" s="713"/>
      <c r="I65" s="713"/>
      <c r="J65" s="731"/>
      <c r="K65" s="730"/>
      <c r="L65" s="725">
        <f>+'1.1'!F49</f>
        <v>0.03</v>
      </c>
      <c r="M65" s="1219">
        <f t="shared" ref="M65" si="1">ROUND(L65*$O$59,0)</f>
        <v>384</v>
      </c>
      <c r="N65" s="1220"/>
      <c r="O65" s="724"/>
      <c r="P65" s="723"/>
    </row>
    <row r="66" spans="2:19" ht="15" thickBot="1">
      <c r="B66" s="703"/>
      <c r="C66" s="729" t="s">
        <v>44</v>
      </c>
      <c r="D66" s="728"/>
      <c r="E66" s="728"/>
      <c r="F66" s="728"/>
      <c r="G66" s="728"/>
      <c r="H66" s="728"/>
      <c r="I66" s="728"/>
      <c r="J66" s="727"/>
      <c r="K66" s="726"/>
      <c r="L66" s="725">
        <f>+'1.1'!F50</f>
        <v>0.05</v>
      </c>
      <c r="M66" s="1219">
        <f>ROUND(L66*$O$59,0)</f>
        <v>641</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3843</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16653</v>
      </c>
      <c r="P69" s="722"/>
      <c r="S69" s="903">
        <f>+O69-'2.2-7,3-10.2'!H53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499984740745262"/>
    <pageSetUpPr fitToPage="1"/>
  </sheetPr>
  <dimension ref="A1:L76"/>
  <sheetViews>
    <sheetView topLeftCell="A22" zoomScaleNormal="100" zoomScaleSheetLayoutView="95" workbookViewId="0">
      <selection activeCell="E21" sqref="E21"/>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5546875" bestFit="1" customWidth="1"/>
    <col min="9" max="9" width="3.5546875" customWidth="1"/>
    <col min="10" max="10" width="12" hidden="1" customWidth="1"/>
    <col min="11" max="12" width="11.5546875" hidden="1" customWidth="1"/>
    <col min="13"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 thickBot="1">
      <c r="A7" s="108" t="s">
        <v>420</v>
      </c>
      <c r="B7" s="109"/>
      <c r="C7" s="110"/>
      <c r="D7" s="57"/>
      <c r="E7" s="56"/>
      <c r="F7" s="133" t="s">
        <v>55</v>
      </c>
      <c r="G7" s="60"/>
      <c r="H7" s="104"/>
      <c r="J7" s="238">
        <f>+PPTO!D20</f>
        <v>44.2</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15</v>
      </c>
      <c r="G10" s="66">
        <f>E10/F10</f>
        <v>66.666666666666671</v>
      </c>
      <c r="H10" s="24"/>
      <c r="J10" s="160">
        <f t="shared" ref="J10:J15" si="0">G10*$J$7</f>
        <v>2946.666666666667</v>
      </c>
      <c r="K10" s="146">
        <f t="shared" ref="K10:K15" si="1">F10*$J$7</f>
        <v>663</v>
      </c>
      <c r="L10" s="147">
        <f t="shared" ref="L10:L15" si="2">G10/$H$45</f>
        <v>8.9956371159987409E-3</v>
      </c>
    </row>
    <row r="11" spans="1:12" s="7" customFormat="1" ht="10.199999999999999">
      <c r="A11" s="25"/>
      <c r="B11" s="48"/>
      <c r="C11" s="26"/>
      <c r="D11" s="89"/>
      <c r="E11" s="249"/>
      <c r="F11" s="89"/>
      <c r="G11" s="66"/>
      <c r="H11" s="24"/>
      <c r="J11" s="160">
        <f t="shared" si="0"/>
        <v>0</v>
      </c>
      <c r="K11" s="146">
        <f t="shared" si="1"/>
        <v>0</v>
      </c>
      <c r="L11" s="147">
        <f t="shared" si="2"/>
        <v>0</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67</v>
      </c>
      <c r="J16" s="152">
        <f>SUM(J10:J15)</f>
        <v>2946.666666666667</v>
      </c>
      <c r="K16" s="157">
        <f>SUM(K10:K15)</f>
        <v>663</v>
      </c>
      <c r="L16" s="161">
        <f>SUM(L10:L15)</f>
        <v>8.9956371159987409E-3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MATER15</f>
        <v>PINTURA ESMLTE (ACEITE)</v>
      </c>
      <c r="B19" s="48"/>
      <c r="C19" s="26"/>
      <c r="D19" s="89" t="str">
        <f>VLOOKUP(A19,EQUIPOS!$B$11:$D$99,2,FALSE)</f>
        <v>GALON</v>
      </c>
      <c r="E19" s="63">
        <v>65000</v>
      </c>
      <c r="F19" s="89">
        <v>2.5000000000000001E-2</v>
      </c>
      <c r="G19" s="65">
        <f>F19*E19</f>
        <v>1625</v>
      </c>
      <c r="H19" s="24"/>
      <c r="J19" s="149">
        <f>G19*$J$7</f>
        <v>71825</v>
      </c>
      <c r="K19" s="146">
        <f>F19*$J$7</f>
        <v>1.1050000000000002</v>
      </c>
      <c r="L19" s="150">
        <f>G19/$H$45</f>
        <v>0.21926865470246931</v>
      </c>
    </row>
    <row r="20" spans="1:12" s="7" customFormat="1" ht="10.199999999999999">
      <c r="A20" s="25" t="str">
        <f>MATER49</f>
        <v>LIJA</v>
      </c>
      <c r="B20" s="48"/>
      <c r="C20" s="26"/>
      <c r="D20" s="89" t="str">
        <f>VLOOKUP(A20,EQUIPOS!$B$11:$D$99,2,FALSE)</f>
        <v>PLIEGO</v>
      </c>
      <c r="E20" s="63">
        <f>+'2.1-7,2-10.1'!E20</f>
        <v>1900</v>
      </c>
      <c r="F20" s="89">
        <v>0.4</v>
      </c>
      <c r="G20" s="65">
        <f>F20*E20</f>
        <v>760</v>
      </c>
      <c r="H20" s="24"/>
      <c r="J20" s="149">
        <f t="shared" ref="J20:J25" si="3">G20*$J$7</f>
        <v>33592</v>
      </c>
      <c r="K20" s="146">
        <f t="shared" ref="K20:K25" si="4">F20*$J$7</f>
        <v>17.680000000000003</v>
      </c>
      <c r="L20" s="150">
        <f t="shared" ref="L20:L25" si="5">G20/$H$45</f>
        <v>0.10255026312238565</v>
      </c>
    </row>
    <row r="21" spans="1:12" s="7" customFormat="1" ht="10.199999999999999">
      <c r="A21" s="25" t="str">
        <f>MATER48</f>
        <v>DISOLVENTE</v>
      </c>
      <c r="B21" s="48"/>
      <c r="C21" s="26"/>
      <c r="D21" s="89" t="str">
        <f>VLOOKUP(A21,EQUIPOS!$B$11:$D$99,2,FALSE)</f>
        <v>GALON</v>
      </c>
      <c r="E21" s="63">
        <v>36900</v>
      </c>
      <c r="F21" s="89">
        <v>0.01</v>
      </c>
      <c r="G21" s="65">
        <f>F21*E21</f>
        <v>369</v>
      </c>
      <c r="H21" s="24"/>
      <c r="J21" s="149">
        <f t="shared" si="3"/>
        <v>16309.800000000001</v>
      </c>
      <c r="K21" s="146">
        <f t="shared" si="4"/>
        <v>0.44200000000000006</v>
      </c>
      <c r="L21" s="150">
        <f t="shared" si="5"/>
        <v>4.979085143705303E-2</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2754</v>
      </c>
      <c r="J26" s="152">
        <f>SUM(J19:J25)</f>
        <v>121726.8</v>
      </c>
      <c r="K26" s="32">
        <f>SUM(K19:K25)</f>
        <v>19.227000000000004</v>
      </c>
      <c r="L26" s="153">
        <f>SUM(L19:L25)</f>
        <v>0.37160976926190797</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8"/>
      <c r="D29" s="88"/>
      <c r="E29" s="88"/>
      <c r="F29" s="105"/>
      <c r="G29" s="65">
        <f>ROUND(F29*E29*D29*C29,0)</f>
        <v>0</v>
      </c>
      <c r="H29" s="24"/>
      <c r="J29" s="154">
        <f>G29*$J$7</f>
        <v>0</v>
      </c>
      <c r="K29" s="146"/>
      <c r="L29" s="162">
        <f>G29/$H$45</f>
        <v>0</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0</v>
      </c>
      <c r="J33" s="148">
        <f>SUM(J29:J32)</f>
        <v>0</v>
      </c>
      <c r="K33" s="32">
        <f>SUM(K29:K32)</f>
        <v>0</v>
      </c>
      <c r="L33" s="155">
        <f>SUM(L29:L32)</f>
        <v>0</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50</v>
      </c>
      <c r="G36" s="107">
        <f>ROUND(E36/F36,0)</f>
        <v>2040</v>
      </c>
      <c r="H36" s="24"/>
      <c r="J36" s="154">
        <f>G36*$J$7</f>
        <v>90168</v>
      </c>
      <c r="K36" s="146">
        <f>B36*$J$7</f>
        <v>44.2</v>
      </c>
      <c r="L36" s="150">
        <f>G36/$H$45</f>
        <v>0.27526649574956147</v>
      </c>
    </row>
    <row r="37" spans="1:12" s="7" customFormat="1" ht="10.199999999999999">
      <c r="A37" s="34" t="str">
        <f>OBRE2</f>
        <v>OFICIAL</v>
      </c>
      <c r="B37" s="88">
        <v>1</v>
      </c>
      <c r="C37" s="91">
        <f>VLOOKUP(A37,EQUIPOS!B12:D59,3,FALSE)</f>
        <v>85000</v>
      </c>
      <c r="D37" s="77">
        <v>1.5</v>
      </c>
      <c r="E37" s="106">
        <f>B37*ROUND(D37*C37,0)</f>
        <v>127500</v>
      </c>
      <c r="F37" s="89">
        <f>F36</f>
        <v>50</v>
      </c>
      <c r="G37" s="107">
        <f>ROUND(E37/F37,0)</f>
        <v>2550</v>
      </c>
      <c r="H37" s="24"/>
      <c r="J37" s="154">
        <f t="shared" ref="J37:J42" si="6">G37*$J$7</f>
        <v>112710</v>
      </c>
      <c r="K37" s="146">
        <f t="shared" ref="K37:K42" si="7">B37*$J$7</f>
        <v>44.2</v>
      </c>
      <c r="L37" s="150">
        <f t="shared" ref="L37:L42" si="8">G37/$H$45</f>
        <v>0.34408311968695182</v>
      </c>
    </row>
    <row r="38" spans="1:12" s="7" customFormat="1" ht="10.199999999999999">
      <c r="A38" s="34"/>
      <c r="B38" s="88"/>
      <c r="C38" s="26"/>
      <c r="D38" s="26"/>
      <c r="E38" s="26"/>
      <c r="F38" s="89"/>
      <c r="G38" s="27"/>
      <c r="H38" s="24"/>
      <c r="J38" s="154">
        <f t="shared" si="6"/>
        <v>0</v>
      </c>
      <c r="K38" s="146">
        <f t="shared" si="7"/>
        <v>0</v>
      </c>
      <c r="L38" s="150">
        <f t="shared" si="8"/>
        <v>0</v>
      </c>
    </row>
    <row r="39" spans="1:12" s="7" customFormat="1" ht="10.199999999999999">
      <c r="A39" s="34"/>
      <c r="B39" s="88"/>
      <c r="C39" s="26"/>
      <c r="D39" s="26"/>
      <c r="E39" s="26"/>
      <c r="F39" s="89"/>
      <c r="G39" s="27"/>
      <c r="H39" s="24"/>
      <c r="J39" s="154">
        <f t="shared" si="6"/>
        <v>0</v>
      </c>
      <c r="K39" s="146">
        <f t="shared" si="7"/>
        <v>0</v>
      </c>
      <c r="L39" s="150">
        <f t="shared" si="8"/>
        <v>0</v>
      </c>
    </row>
    <row r="40" spans="1:12" s="7" customFormat="1" ht="10.199999999999999">
      <c r="A40" s="34"/>
      <c r="B40" s="88"/>
      <c r="C40" s="26"/>
      <c r="D40" s="26"/>
      <c r="E40" s="26"/>
      <c r="F40" s="89"/>
      <c r="G40" s="27"/>
      <c r="H40" s="24"/>
      <c r="J40" s="154">
        <f t="shared" si="6"/>
        <v>0</v>
      </c>
      <c r="K40" s="146">
        <f t="shared" si="7"/>
        <v>0</v>
      </c>
      <c r="L40" s="150">
        <f t="shared" si="8"/>
        <v>0</v>
      </c>
    </row>
    <row r="41" spans="1:12" s="7" customFormat="1" ht="10.199999999999999">
      <c r="A41" s="34"/>
      <c r="B41" s="88"/>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4590</v>
      </c>
      <c r="J43" s="148">
        <f>SUM(J36:J42)</f>
        <v>202878</v>
      </c>
      <c r="K43" s="157">
        <f>SUM(K36:K42)</f>
        <v>88.4</v>
      </c>
      <c r="L43" s="163">
        <f>SUM(L36:L42)</f>
        <v>0.61934961543651323</v>
      </c>
    </row>
    <row r="44" spans="1:12" s="7" customFormat="1" ht="10.8" thickBot="1">
      <c r="A44" s="17"/>
      <c r="F44" s="93"/>
      <c r="G44" s="40"/>
      <c r="H44" s="9"/>
    </row>
    <row r="45" spans="1:12" s="7" customFormat="1" ht="10.8" thickBot="1">
      <c r="A45" s="17"/>
      <c r="E45" s="41" t="s">
        <v>20</v>
      </c>
      <c r="F45" s="93"/>
      <c r="G45" s="42"/>
      <c r="H45" s="68">
        <f>ROUND((H43+H33+H26+H16),0)</f>
        <v>7411</v>
      </c>
      <c r="J45" s="158">
        <f>+J43+J33+J26+J16</f>
        <v>327551.46666666667</v>
      </c>
    </row>
    <row r="46" spans="1:12" s="7" customFormat="1" ht="13.8" thickBot="1">
      <c r="A46" s="19" t="str">
        <f>+'2.1-7,2-10.1'!D5</f>
        <v>ALCALDIA DE NEIVA</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1630</v>
      </c>
      <c r="H48" s="49"/>
    </row>
    <row r="49" spans="1:10" s="7" customFormat="1" ht="10.199999999999999">
      <c r="A49" s="25" t="s">
        <v>43</v>
      </c>
      <c r="B49" s="79"/>
      <c r="C49" s="48"/>
      <c r="D49" s="48"/>
      <c r="E49" s="26"/>
      <c r="F49" s="99">
        <f>+'1.1'!F49</f>
        <v>0.03</v>
      </c>
      <c r="G49" s="81">
        <f>ROUND(F49*$H$45,0)</f>
        <v>222</v>
      </c>
      <c r="H49" s="49"/>
    </row>
    <row r="50" spans="1:10" s="7" customFormat="1" ht="10.8" thickBot="1">
      <c r="A50" s="28" t="s">
        <v>44</v>
      </c>
      <c r="B50" s="80"/>
      <c r="C50" s="15"/>
      <c r="D50" s="15"/>
      <c r="E50" s="29"/>
      <c r="F50" s="99">
        <f>+'1.1'!F50</f>
        <v>0.05</v>
      </c>
      <c r="G50" s="82">
        <f>ROUND(F50*$H$45,0)</f>
        <v>371</v>
      </c>
      <c r="H50" s="30"/>
    </row>
    <row r="51" spans="1:10" s="7" customFormat="1" ht="10.8" thickBot="1">
      <c r="A51" s="17"/>
      <c r="F51" s="93"/>
      <c r="G51" s="31" t="s">
        <v>6</v>
      </c>
      <c r="H51" s="83">
        <f>SUM(G48:G50)</f>
        <v>2223</v>
      </c>
      <c r="J51" s="159">
        <f>J45*(1+AIU)</f>
        <v>425816.90666666668</v>
      </c>
    </row>
    <row r="52" spans="1:10" s="7" customFormat="1" ht="10.8" thickBot="1">
      <c r="A52" s="17"/>
      <c r="F52" s="93"/>
      <c r="H52" s="9"/>
    </row>
    <row r="53" spans="1:10" s="7" customFormat="1" ht="13.8" thickBot="1">
      <c r="A53" s="50"/>
      <c r="B53"/>
      <c r="D53" s="41" t="s">
        <v>24</v>
      </c>
      <c r="E53" s="42"/>
      <c r="F53" s="93"/>
      <c r="G53" s="42"/>
      <c r="H53" s="68">
        <f>ROUND((H51+H45),0)</f>
        <v>9634</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0866141732283472" right="0.70866141732283472" top="0.74803149606299213" bottom="0.74803149606299213" header="0.31496062992125984" footer="0.31496062992125984"/>
  <pageSetup scale="86"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63A9E-E97E-4804-8817-F2DB2B09B5E1}">
  <sheetPr>
    <tabColor theme="0" tint="-0.34998626667073579"/>
  </sheetPr>
  <dimension ref="B1:S92"/>
  <sheetViews>
    <sheetView showGridLines="0" topLeftCell="A43"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1184</v>
      </c>
      <c r="D25" s="900" t="str">
        <f>+PPTO!B17</f>
        <v>SUMINISTRO Y APLICACION PINTURA GUARDAESCOBA (Incluye sumistro Pintura, lijado y pintura sobre muro)</v>
      </c>
      <c r="E25" s="901"/>
      <c r="F25" s="901"/>
      <c r="G25" s="901"/>
      <c r="H25" s="901"/>
      <c r="I25" s="901"/>
      <c r="J25" s="901"/>
      <c r="K25" s="901"/>
      <c r="L25" s="902"/>
      <c r="M25" s="898"/>
      <c r="N25" s="899" t="str">
        <f>+PPTO!C17</f>
        <v>ML</v>
      </c>
      <c r="O25" s="764">
        <f>+PPTO!D17+PPTO!D81</f>
        <v>356</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+'2.3-10.3'!A10</f>
        <v>HERRAMIENTA MENOR</v>
      </c>
      <c r="D30" s="719"/>
      <c r="E30" s="719"/>
      <c r="F30" s="719"/>
      <c r="G30" s="805"/>
      <c r="H30" s="1188"/>
      <c r="I30" s="1189"/>
      <c r="J30" s="807" t="str">
        <f>+'2.3-10.3'!D10</f>
        <v>GLOBAL</v>
      </c>
      <c r="K30" s="808"/>
      <c r="L30" s="906">
        <f>+'2.3-10.3'!E10</f>
        <v>1000</v>
      </c>
      <c r="M30" s="1190">
        <f>+'2.3-10.3'!F10</f>
        <v>15</v>
      </c>
      <c r="N30" s="1191"/>
      <c r="O30" s="812">
        <f>L30/M30</f>
        <v>66.666666666666671</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67</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+'2.3-10.3'!A19</f>
        <v>PINTURA ESMLTE (ACEITE)</v>
      </c>
      <c r="D38" s="719"/>
      <c r="E38" s="719"/>
      <c r="F38" s="719"/>
      <c r="G38" s="719"/>
      <c r="H38" s="719"/>
      <c r="I38" s="719"/>
      <c r="J38" s="805"/>
      <c r="K38" s="758" t="str">
        <f>+'2.3-10.3'!D19</f>
        <v>GALON</v>
      </c>
      <c r="L38" s="916">
        <f>+'2.3-10.3'!F19</f>
        <v>2.5000000000000001E-2</v>
      </c>
      <c r="M38" s="1200">
        <f>+'2.3-10.3'!E19</f>
        <v>65000</v>
      </c>
      <c r="N38" s="1201"/>
      <c r="O38" s="812">
        <f>M38*L38</f>
        <v>1625</v>
      </c>
      <c r="P38" s="740"/>
    </row>
    <row r="39" spans="2:16" ht="14.4">
      <c r="B39" s="703"/>
      <c r="C39" s="804" t="str">
        <f>+'2.3-10.3'!A20</f>
        <v>LIJA</v>
      </c>
      <c r="D39" s="713"/>
      <c r="E39" s="713"/>
      <c r="F39" s="713"/>
      <c r="G39" s="713"/>
      <c r="H39" s="713"/>
      <c r="I39" s="713"/>
      <c r="J39" s="761"/>
      <c r="K39" s="758" t="str">
        <f>+'2.3-10.3'!D20</f>
        <v>PLIEGO</v>
      </c>
      <c r="L39" s="916">
        <f>+'2.3-10.3'!F20</f>
        <v>0.4</v>
      </c>
      <c r="M39" s="1200">
        <f>+'2.3-10.3'!E20</f>
        <v>1900</v>
      </c>
      <c r="N39" s="1201"/>
      <c r="O39" s="812">
        <f t="shared" ref="O39:O40" si="0">M39*L39</f>
        <v>760</v>
      </c>
      <c r="P39" s="740"/>
    </row>
    <row r="40" spans="2:16" ht="15" thickBot="1">
      <c r="B40" s="703"/>
      <c r="C40" s="804" t="str">
        <f>+'2.3-10.3'!A21</f>
        <v>DISOLVENTE</v>
      </c>
      <c r="D40" s="728"/>
      <c r="E40" s="728"/>
      <c r="F40" s="728"/>
      <c r="G40" s="728"/>
      <c r="H40" s="728"/>
      <c r="I40" s="728"/>
      <c r="J40" s="806"/>
      <c r="K40" s="758" t="str">
        <f>+'2.3-10.3'!D21</f>
        <v>GALON</v>
      </c>
      <c r="L40" s="916">
        <f>+'2.3-10.3'!F21</f>
        <v>0.01</v>
      </c>
      <c r="M40" s="1200">
        <f>+'2.3-10.3'!E21</f>
        <v>36900</v>
      </c>
      <c r="N40" s="1201"/>
      <c r="O40" s="812">
        <f t="shared" si="0"/>
        <v>369</v>
      </c>
      <c r="P40" s="740"/>
    </row>
    <row r="41" spans="2:16" ht="15" thickBot="1">
      <c r="B41" s="703"/>
      <c r="C41" s="1196" t="s">
        <v>1138</v>
      </c>
      <c r="D41" s="1197"/>
      <c r="E41" s="1197"/>
      <c r="F41" s="1197"/>
      <c r="G41" s="1197"/>
      <c r="H41" s="1197"/>
      <c r="I41" s="1197"/>
      <c r="J41" s="1197"/>
      <c r="K41" s="1197"/>
      <c r="L41" s="1197"/>
      <c r="M41" s="1197"/>
      <c r="N41" s="1198"/>
      <c r="O41" s="811">
        <f>ROUND((SUM(O38:O40)),0)</f>
        <v>2754</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752"/>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+'2.3-10.3'!A36</f>
        <v>OBRERO AYUDANTE</v>
      </c>
      <c r="D53" s="747"/>
      <c r="E53" s="747"/>
      <c r="F53" s="747"/>
      <c r="G53" s="747"/>
      <c r="H53" s="747"/>
      <c r="I53" s="816">
        <f>+'2.3-10.3'!B36</f>
        <v>1</v>
      </c>
      <c r="J53" s="818">
        <f>+'2.1-7,2-10.1'!C36</f>
        <v>68000</v>
      </c>
      <c r="K53" s="820">
        <f>+'1.1'!D36</f>
        <v>1.5</v>
      </c>
      <c r="L53" s="821">
        <f>I53*ROUND(J53*K53,0)</f>
        <v>102000</v>
      </c>
      <c r="M53" s="1212">
        <f>+'2.3-10.3'!F36</f>
        <v>50</v>
      </c>
      <c r="N53" s="1213"/>
      <c r="O53" s="822">
        <f>ROUND(L53/M53,0)</f>
        <v>2040</v>
      </c>
      <c r="P53" s="743"/>
    </row>
    <row r="54" spans="2:16" ht="14.4">
      <c r="B54" s="703"/>
      <c r="C54" s="748" t="str">
        <f>+'2.3-10.3'!A37</f>
        <v>OFICIAL</v>
      </c>
      <c r="D54" s="747"/>
      <c r="E54" s="747"/>
      <c r="F54" s="747"/>
      <c r="G54" s="747"/>
      <c r="H54" s="747"/>
      <c r="I54" s="816">
        <f>+'2.3-10.3'!B37</f>
        <v>1</v>
      </c>
      <c r="J54" s="818">
        <f>+'2.1-7,2-10.1'!C37</f>
        <v>85000</v>
      </c>
      <c r="K54" s="820">
        <f>+K53</f>
        <v>1.5</v>
      </c>
      <c r="L54" s="821">
        <f>I54*ROUND(J54*K54,0)</f>
        <v>127500</v>
      </c>
      <c r="M54" s="1212">
        <f>+M53</f>
        <v>50</v>
      </c>
      <c r="N54" s="1213"/>
      <c r="O54" s="822">
        <f>ROUND(L54/M54,0)</f>
        <v>2550</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4590</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7411</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1630</v>
      </c>
      <c r="N64" s="1220"/>
      <c r="O64" s="724"/>
      <c r="P64" s="723"/>
    </row>
    <row r="65" spans="2:19" ht="14.4">
      <c r="B65" s="703"/>
      <c r="C65" s="732" t="s">
        <v>1139</v>
      </c>
      <c r="D65" s="713"/>
      <c r="E65" s="713"/>
      <c r="F65" s="713"/>
      <c r="G65" s="713"/>
      <c r="H65" s="713"/>
      <c r="I65" s="713"/>
      <c r="J65" s="731"/>
      <c r="K65" s="730"/>
      <c r="L65" s="725">
        <f>+'1.1'!F49</f>
        <v>0.03</v>
      </c>
      <c r="M65" s="1219">
        <f t="shared" ref="M65" si="1">ROUND(L65*$O$59,0)</f>
        <v>222</v>
      </c>
      <c r="N65" s="1220"/>
      <c r="O65" s="724"/>
      <c r="P65" s="723"/>
    </row>
    <row r="66" spans="2:19" ht="15" thickBot="1">
      <c r="B66" s="703"/>
      <c r="C66" s="729" t="s">
        <v>44</v>
      </c>
      <c r="D66" s="728"/>
      <c r="E66" s="728"/>
      <c r="F66" s="728"/>
      <c r="G66" s="728"/>
      <c r="H66" s="728"/>
      <c r="I66" s="728"/>
      <c r="J66" s="727"/>
      <c r="K66" s="726"/>
      <c r="L66" s="725">
        <f>+'1.1'!F50</f>
        <v>0.05</v>
      </c>
      <c r="M66" s="1219">
        <f>ROUND(L66*$O$59,0)</f>
        <v>371</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2223</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9634</v>
      </c>
      <c r="P69" s="722"/>
      <c r="S69" s="903">
        <f>+O69-'2.3-10.3'!H53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499984740745262"/>
    <pageSetUpPr fitToPage="1"/>
  </sheetPr>
  <dimension ref="A1:L76"/>
  <sheetViews>
    <sheetView topLeftCell="A31" zoomScaleNormal="100" zoomScaleSheetLayoutView="89" workbookViewId="0">
      <selection activeCell="P18" sqref="P18"/>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 hidden="1" customWidth="1"/>
    <col min="11"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 thickBot="1">
      <c r="A7" s="108" t="s">
        <v>442</v>
      </c>
      <c r="B7" s="109"/>
      <c r="C7" s="110"/>
      <c r="D7" s="57"/>
      <c r="E7" s="56"/>
      <c r="F7" s="133" t="s">
        <v>86</v>
      </c>
      <c r="G7" s="60"/>
      <c r="H7" s="104"/>
      <c r="J7" s="238">
        <f>+PPTO!D18</f>
        <v>415</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5</v>
      </c>
      <c r="G10" s="66">
        <f>E10/F10</f>
        <v>200</v>
      </c>
      <c r="H10" s="24"/>
      <c r="J10" s="160">
        <f t="shared" ref="J10:J15" si="0">G10*$J$7</f>
        <v>83000</v>
      </c>
      <c r="K10" s="146">
        <f t="shared" ref="K10:K15" si="1">F10*$J$7</f>
        <v>2075</v>
      </c>
      <c r="L10" s="147">
        <f t="shared" ref="L10:L15" si="2">G10/$H$45</f>
        <v>1.0751532093323298E-2</v>
      </c>
    </row>
    <row r="11" spans="1:12" s="7" customFormat="1" ht="10.199999999999999">
      <c r="A11" s="25" t="str">
        <f>MATER1</f>
        <v>ANDAMIO SECCION</v>
      </c>
      <c r="B11" s="48"/>
      <c r="C11" s="26"/>
      <c r="D11" s="89" t="str">
        <f>VLOOKUP(A11,EQUIPOS!B12:D50,2,FALSE)</f>
        <v>DIA</v>
      </c>
      <c r="E11" s="63">
        <f>VLOOKUP(A11,EQUIPOS!B12:D139,3,FALSE)</f>
        <v>40000</v>
      </c>
      <c r="F11" s="89">
        <v>24</v>
      </c>
      <c r="G11" s="66">
        <f>E11/F11</f>
        <v>1666.6666666666667</v>
      </c>
      <c r="H11" s="24"/>
      <c r="J11" s="160">
        <f t="shared" si="0"/>
        <v>691666.66666666674</v>
      </c>
      <c r="K11" s="146">
        <f t="shared" si="1"/>
        <v>9960</v>
      </c>
      <c r="L11" s="147">
        <f t="shared" si="2"/>
        <v>8.9596100777694157E-2</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1867</v>
      </c>
      <c r="J16" s="152">
        <f>SUM(J10:J15)</f>
        <v>774666.66666666674</v>
      </c>
      <c r="K16" s="157">
        <f>SUM(K10:K15)</f>
        <v>12035</v>
      </c>
      <c r="L16" s="161">
        <f>SUM(L10:L15)</f>
        <v>0.10034763287101746</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MATER16</f>
        <v>PINTURA EN VINILO TIPO 1 INTERIORES</v>
      </c>
      <c r="B19" s="48"/>
      <c r="C19" s="26"/>
      <c r="D19" s="89" t="str">
        <f>VLOOKUP(A19,EQUIPOS!$B$11:$D$9117,2,FALSE)</f>
        <v>Galon</v>
      </c>
      <c r="E19" s="63">
        <f>+'2.1-7,2-10.1'!E19</f>
        <v>56000</v>
      </c>
      <c r="F19" s="89">
        <v>0.05</v>
      </c>
      <c r="G19" s="65">
        <f>F19*E19</f>
        <v>2800</v>
      </c>
      <c r="H19" s="24"/>
      <c r="J19" s="149">
        <f>G19*$J$7</f>
        <v>1162000</v>
      </c>
      <c r="K19" s="146">
        <f>F19*$J$7</f>
        <v>20.75</v>
      </c>
      <c r="L19" s="150">
        <f>G19/$H$45</f>
        <v>0.15052144930652617</v>
      </c>
    </row>
    <row r="20" spans="1:12" s="7" customFormat="1" ht="10.199999999999999">
      <c r="A20" s="25" t="str">
        <f>MATER49</f>
        <v>LIJA</v>
      </c>
      <c r="B20" s="48"/>
      <c r="C20" s="26"/>
      <c r="D20" s="89" t="str">
        <f>VLOOKUP(A20,EQUIPOS!$B$11:$D$9117,2,FALSE)</f>
        <v>PLIEGO</v>
      </c>
      <c r="E20" s="63">
        <f>+'2.1-7,2-10.1'!E20</f>
        <v>1900</v>
      </c>
      <c r="F20" s="89">
        <v>0.4</v>
      </c>
      <c r="G20" s="65">
        <f>F20*E20</f>
        <v>760</v>
      </c>
      <c r="H20" s="24"/>
      <c r="J20" s="149">
        <f t="shared" ref="J20:J25" si="3">G20*$J$7</f>
        <v>315400</v>
      </c>
      <c r="K20" s="146">
        <f t="shared" ref="K20:K25" si="4">F20*$J$7</f>
        <v>166</v>
      </c>
      <c r="L20" s="150">
        <f t="shared" ref="L20:L25" si="5">G20/$H$45</f>
        <v>4.0855821954628536E-2</v>
      </c>
    </row>
    <row r="21" spans="1:12" s="7" customFormat="1" ht="10.199999999999999">
      <c r="A21" s="25" t="str">
        <f>mater97</f>
        <v>RODILLO FELPA 4"</v>
      </c>
      <c r="B21" s="48"/>
      <c r="C21" s="26"/>
      <c r="D21" s="89" t="str">
        <f>VLOOKUP(A21,EQUIPOS!$B$11:$D$9117,2,FALSE)</f>
        <v>UND</v>
      </c>
      <c r="E21" s="63">
        <f>+'2.1-7,2-10.1'!E21</f>
        <v>7000</v>
      </c>
      <c r="F21" s="89">
        <v>0.1</v>
      </c>
      <c r="G21" s="65">
        <f>F21*E21</f>
        <v>700</v>
      </c>
      <c r="H21" s="24"/>
      <c r="J21" s="149">
        <f t="shared" si="3"/>
        <v>290500</v>
      </c>
      <c r="K21" s="146">
        <f t="shared" si="4"/>
        <v>41.5</v>
      </c>
      <c r="L21" s="150">
        <f t="shared" si="5"/>
        <v>3.7630362326631542E-2</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4260</v>
      </c>
      <c r="J26" s="152">
        <f>SUM(J19:J25)</f>
        <v>1767900</v>
      </c>
      <c r="K26" s="32">
        <f>SUM(K19:K25)</f>
        <v>228.25</v>
      </c>
      <c r="L26" s="153">
        <f>SUM(L19:L25)</f>
        <v>0.22900763358778625</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t="str">
        <f>VLOOKUP(A29,EQUIPOS!$B$11:$D$995,2,FALSE)</f>
        <v>GLOBAL</v>
      </c>
      <c r="D29" s="88">
        <v>0.01</v>
      </c>
      <c r="E29" s="88">
        <v>0.1</v>
      </c>
      <c r="F29" s="105">
        <f>VLOOKUP(A29,EQUIPOS!B11:D28,3,FALSE)</f>
        <v>1000000</v>
      </c>
      <c r="G29" s="65">
        <f>ROUND(F29*E29*D29,0)</f>
        <v>1000</v>
      </c>
      <c r="H29" s="24"/>
      <c r="J29" s="154">
        <f>G29*$J$7</f>
        <v>415000</v>
      </c>
      <c r="K29" s="146"/>
      <c r="L29" s="162">
        <f>G29/$H$45</f>
        <v>5.3757660466616494E-2</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1000</v>
      </c>
      <c r="J33" s="148">
        <f>SUM(J29:J32)</f>
        <v>415000</v>
      </c>
      <c r="K33" s="32">
        <f>SUM(K29:K32)</f>
        <v>0</v>
      </c>
      <c r="L33" s="155">
        <f>SUM(L29:L32)</f>
        <v>5.3757660466616494E-2</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20</v>
      </c>
      <c r="G36" s="107">
        <f>ROUND(E36/F36,0)</f>
        <v>5100</v>
      </c>
      <c r="H36" s="24"/>
      <c r="J36" s="154">
        <f>G36*$J$7</f>
        <v>2116500</v>
      </c>
      <c r="K36" s="146">
        <f>B36*$J$7</f>
        <v>415</v>
      </c>
      <c r="L36" s="150">
        <f>G36/$H$45</f>
        <v>0.27416406837974411</v>
      </c>
    </row>
    <row r="37" spans="1:12" s="7" customFormat="1" ht="10.199999999999999">
      <c r="A37" s="34" t="str">
        <f>OBRE2</f>
        <v>OFICIAL</v>
      </c>
      <c r="B37" s="88">
        <v>1</v>
      </c>
      <c r="C37" s="91">
        <f>VLOOKUP(A37,EQUIPOS!B12:D59,3,FALSE)</f>
        <v>85000</v>
      </c>
      <c r="D37" s="77">
        <v>1.5</v>
      </c>
      <c r="E37" s="106">
        <f>B37*ROUND(D37*C37,0)</f>
        <v>127500</v>
      </c>
      <c r="F37" s="89">
        <f>+F36</f>
        <v>20</v>
      </c>
      <c r="G37" s="107">
        <f>ROUND(E37/F37,0)</f>
        <v>6375</v>
      </c>
      <c r="H37" s="24"/>
      <c r="J37" s="154">
        <f t="shared" ref="J37:J42" si="6">G37*$J$7</f>
        <v>2645625</v>
      </c>
      <c r="K37" s="146">
        <f t="shared" ref="K37:K42" si="7">B37*$J$7</f>
        <v>415</v>
      </c>
      <c r="L37" s="150">
        <f t="shared" ref="L37:L42" si="8">G37/$H$45</f>
        <v>0.34270508547468015</v>
      </c>
    </row>
    <row r="38" spans="1:12" s="7" customFormat="1" ht="10.199999999999999">
      <c r="A38" s="34"/>
      <c r="B38" s="88"/>
      <c r="C38" s="26"/>
      <c r="D38" s="26"/>
      <c r="E38" s="26"/>
      <c r="F38" s="89"/>
      <c r="G38" s="27"/>
      <c r="H38" s="24"/>
      <c r="J38" s="154">
        <f t="shared" si="6"/>
        <v>0</v>
      </c>
      <c r="K38" s="146">
        <f t="shared" si="7"/>
        <v>0</v>
      </c>
      <c r="L38" s="150">
        <f t="shared" si="8"/>
        <v>0</v>
      </c>
    </row>
    <row r="39" spans="1:12" s="7" customFormat="1" ht="10.199999999999999">
      <c r="A39" s="34"/>
      <c r="B39" s="88"/>
      <c r="C39" s="26"/>
      <c r="D39" s="26"/>
      <c r="E39" s="26"/>
      <c r="F39" s="89"/>
      <c r="G39" s="27"/>
      <c r="H39" s="24"/>
      <c r="J39" s="154">
        <f t="shared" si="6"/>
        <v>0</v>
      </c>
      <c r="K39" s="146">
        <f t="shared" si="7"/>
        <v>0</v>
      </c>
      <c r="L39" s="150">
        <f t="shared" si="8"/>
        <v>0</v>
      </c>
    </row>
    <row r="40" spans="1:12" s="7" customFormat="1" ht="10.199999999999999">
      <c r="A40" s="34"/>
      <c r="B40" s="88"/>
      <c r="C40" s="26"/>
      <c r="D40" s="26"/>
      <c r="E40" s="26"/>
      <c r="F40" s="89"/>
      <c r="G40" s="27"/>
      <c r="H40" s="24"/>
      <c r="J40" s="154">
        <f t="shared" si="6"/>
        <v>0</v>
      </c>
      <c r="K40" s="146">
        <f t="shared" si="7"/>
        <v>0</v>
      </c>
      <c r="L40" s="150">
        <f t="shared" si="8"/>
        <v>0</v>
      </c>
    </row>
    <row r="41" spans="1:12" s="7" customFormat="1" ht="10.199999999999999">
      <c r="A41" s="34"/>
      <c r="B41" s="88"/>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11475</v>
      </c>
      <c r="J43" s="148">
        <f>SUM(J36:J42)</f>
        <v>4762125</v>
      </c>
      <c r="K43" s="157">
        <f>SUM(K36:K42)</f>
        <v>830</v>
      </c>
      <c r="L43" s="163">
        <f>SUM(L36:L42)</f>
        <v>0.6168691538544242</v>
      </c>
    </row>
    <row r="44" spans="1:12" s="7" customFormat="1" ht="10.8" thickBot="1">
      <c r="A44" s="17"/>
      <c r="F44" s="93"/>
      <c r="G44" s="40"/>
      <c r="H44" s="9"/>
    </row>
    <row r="45" spans="1:12" s="7" customFormat="1" ht="10.8" thickBot="1">
      <c r="A45" s="17"/>
      <c r="E45" s="41" t="s">
        <v>20</v>
      </c>
      <c r="F45" s="93"/>
      <c r="G45" s="42"/>
      <c r="H45" s="68">
        <f>ROUND((H43+H33+H26+H16),0)</f>
        <v>18602</v>
      </c>
      <c r="J45" s="241">
        <f>+J43+J33+J26+J16</f>
        <v>7719691.666666667</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4092</v>
      </c>
      <c r="H48" s="49"/>
    </row>
    <row r="49" spans="1:10" s="7" customFormat="1" ht="10.199999999999999">
      <c r="A49" s="25" t="s">
        <v>43</v>
      </c>
      <c r="B49" s="79"/>
      <c r="C49" s="48"/>
      <c r="D49" s="48"/>
      <c r="E49" s="26"/>
      <c r="F49" s="99">
        <f>+'1.1'!F49</f>
        <v>0.03</v>
      </c>
      <c r="G49" s="81">
        <f>ROUND(F49*$H$45,0)</f>
        <v>558</v>
      </c>
      <c r="H49" s="49"/>
    </row>
    <row r="50" spans="1:10" s="7" customFormat="1" ht="10.8" thickBot="1">
      <c r="A50" s="28" t="s">
        <v>44</v>
      </c>
      <c r="B50" s="80"/>
      <c r="C50" s="15"/>
      <c r="D50" s="15"/>
      <c r="E50" s="29"/>
      <c r="F50" s="99">
        <f>+'1.1'!F50</f>
        <v>0.05</v>
      </c>
      <c r="G50" s="82">
        <f>ROUND(F50*$H$45,0)</f>
        <v>930</v>
      </c>
      <c r="H50" s="30"/>
    </row>
    <row r="51" spans="1:10" s="7" customFormat="1" ht="10.8" thickBot="1">
      <c r="A51" s="17"/>
      <c r="F51" s="93"/>
      <c r="G51" s="31" t="s">
        <v>6</v>
      </c>
      <c r="H51" s="83">
        <f>SUM(G48:G50)</f>
        <v>5580</v>
      </c>
      <c r="J51" s="159">
        <f>J45*(1+AIU)</f>
        <v>10035599.166666668</v>
      </c>
    </row>
    <row r="52" spans="1:10" s="7" customFormat="1" ht="10.8" thickBot="1">
      <c r="A52" s="17"/>
      <c r="F52" s="93"/>
      <c r="H52" s="9"/>
    </row>
    <row r="53" spans="1:10" s="7" customFormat="1" ht="13.8" thickBot="1">
      <c r="A53" s="50"/>
      <c r="B53"/>
      <c r="D53" s="41" t="s">
        <v>24</v>
      </c>
      <c r="E53" s="42"/>
      <c r="F53" s="93"/>
      <c r="G53" s="42"/>
      <c r="H53" s="68">
        <f>ROUND((H51+H45),0)</f>
        <v>24182</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0866141732283472" right="0.70866141732283472" top="0.74803149606299213" bottom="0.74803149606299213" header="0.31496062992125984" footer="0.31496062992125984"/>
  <pageSetup scale="86" orientation="portrait" r:id="rId1"/>
  <colBreaks count="1" manualBreakCount="1">
    <brk id="8"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1DEDC-8590-4A3D-BE72-2154E36E8670}">
  <sheetPr>
    <tabColor theme="0" tint="-0.34998626667073579"/>
  </sheetPr>
  <dimension ref="B1:S92"/>
  <sheetViews>
    <sheetView showGridLines="0" topLeftCell="A16"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1185</v>
      </c>
      <c r="D25" s="900" t="str">
        <f>+PPTO!B18</f>
        <v>PINTURA TIPO I SOBRE PLACA   (Incluye sumistro, lijado y pintura sobre Placa o ciel raso)</v>
      </c>
      <c r="E25" s="901"/>
      <c r="F25" s="901"/>
      <c r="G25" s="901"/>
      <c r="H25" s="901"/>
      <c r="I25" s="901"/>
      <c r="J25" s="901"/>
      <c r="K25" s="901"/>
      <c r="L25" s="902"/>
      <c r="M25" s="898"/>
      <c r="N25" s="899" t="str">
        <f>+PPTO!C18</f>
        <v>M2</v>
      </c>
      <c r="O25" s="764">
        <f>+PPTO!D18+PPTO!D82</f>
        <v>512</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+'2.4-10.4'!A10</f>
        <v>HERRAMIENTA MENOR</v>
      </c>
      <c r="D30" s="719"/>
      <c r="E30" s="719"/>
      <c r="F30" s="719"/>
      <c r="G30" s="805"/>
      <c r="H30" s="1188"/>
      <c r="I30" s="1189"/>
      <c r="J30" s="807" t="str">
        <f>+'2.4-10.4'!D10</f>
        <v>GLOBAL</v>
      </c>
      <c r="K30" s="808"/>
      <c r="L30" s="906">
        <f>+'2.4-10.4'!E10</f>
        <v>1000</v>
      </c>
      <c r="M30" s="1190">
        <f>+'2.4-10.4'!F10</f>
        <v>5</v>
      </c>
      <c r="N30" s="1191"/>
      <c r="O30" s="812">
        <f>L30/M30</f>
        <v>200</v>
      </c>
      <c r="P30" s="740"/>
    </row>
    <row r="31" spans="2:16" ht="14.4">
      <c r="B31" s="703"/>
      <c r="C31" s="804" t="str">
        <f>+'2.4-10.4'!A11</f>
        <v>ANDAMIO SECCION</v>
      </c>
      <c r="D31" s="719"/>
      <c r="E31" s="713"/>
      <c r="F31" s="713"/>
      <c r="G31" s="761"/>
      <c r="H31" s="762"/>
      <c r="I31" s="761"/>
      <c r="J31" s="807" t="str">
        <f>+'2.4-10.4'!D11</f>
        <v>DIA</v>
      </c>
      <c r="K31" s="808"/>
      <c r="L31" s="906">
        <f>+'2.4-10.4'!E11</f>
        <v>40000</v>
      </c>
      <c r="M31" s="1190">
        <f>+'2.4-10.4'!F11</f>
        <v>24</v>
      </c>
      <c r="N31" s="1191"/>
      <c r="O31" s="812">
        <f>L31/M31</f>
        <v>1666.6666666666667</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1867</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+'2.4-10.4'!A19</f>
        <v>PINTURA EN VINILO TIPO 1 INTERIORES</v>
      </c>
      <c r="D38" s="719"/>
      <c r="E38" s="719"/>
      <c r="F38" s="719"/>
      <c r="G38" s="719"/>
      <c r="H38" s="719"/>
      <c r="I38" s="719"/>
      <c r="J38" s="805"/>
      <c r="K38" s="758" t="str">
        <f>+'2.4-10.4'!D19</f>
        <v>Galon</v>
      </c>
      <c r="L38" s="916">
        <f>+'2.4-10.4'!F19</f>
        <v>0.05</v>
      </c>
      <c r="M38" s="1200">
        <f>+'2.4-10.4'!E19</f>
        <v>56000</v>
      </c>
      <c r="N38" s="1201"/>
      <c r="O38" s="812">
        <f>M38*L38</f>
        <v>2800</v>
      </c>
      <c r="P38" s="740"/>
    </row>
    <row r="39" spans="2:16" ht="14.4">
      <c r="B39" s="703"/>
      <c r="C39" s="804" t="str">
        <f>+'2.4-10.4'!A20</f>
        <v>LIJA</v>
      </c>
      <c r="D39" s="719"/>
      <c r="E39" s="713"/>
      <c r="F39" s="713"/>
      <c r="G39" s="713"/>
      <c r="H39" s="713"/>
      <c r="I39" s="713"/>
      <c r="J39" s="761"/>
      <c r="K39" s="758" t="str">
        <f>+'2.4-10.4'!D20</f>
        <v>PLIEGO</v>
      </c>
      <c r="L39" s="916">
        <f>+'2.4-10.4'!F20</f>
        <v>0.4</v>
      </c>
      <c r="M39" s="1200">
        <f>+'2.4-10.4'!E20</f>
        <v>1900</v>
      </c>
      <c r="N39" s="1201"/>
      <c r="O39" s="812">
        <f t="shared" ref="O39:O40" si="0">M39*L39</f>
        <v>760</v>
      </c>
      <c r="P39" s="740"/>
    </row>
    <row r="40" spans="2:16" ht="15" thickBot="1">
      <c r="B40" s="703"/>
      <c r="C40" s="804" t="str">
        <f>+'2.4-10.4'!A21</f>
        <v>RODILLO FELPA 4"</v>
      </c>
      <c r="D40" s="719"/>
      <c r="E40" s="728"/>
      <c r="F40" s="728"/>
      <c r="G40" s="728"/>
      <c r="H40" s="728"/>
      <c r="I40" s="728"/>
      <c r="J40" s="806"/>
      <c r="K40" s="758" t="str">
        <f>+'2.4-10.4'!D21</f>
        <v>UND</v>
      </c>
      <c r="L40" s="916">
        <f>+'2.4-10.4'!F21</f>
        <v>0.1</v>
      </c>
      <c r="M40" s="1200">
        <f>+'2.4-10.4'!E21</f>
        <v>7000</v>
      </c>
      <c r="N40" s="1201"/>
      <c r="O40" s="812">
        <f t="shared" si="0"/>
        <v>700</v>
      </c>
      <c r="P40" s="740"/>
    </row>
    <row r="41" spans="2:16" ht="15" thickBot="1">
      <c r="B41" s="703"/>
      <c r="C41" s="1196" t="s">
        <v>1138</v>
      </c>
      <c r="D41" s="1197"/>
      <c r="E41" s="1197"/>
      <c r="F41" s="1197"/>
      <c r="G41" s="1197"/>
      <c r="H41" s="1197"/>
      <c r="I41" s="1197"/>
      <c r="J41" s="1197"/>
      <c r="K41" s="1197"/>
      <c r="L41" s="1197"/>
      <c r="M41" s="1197"/>
      <c r="N41" s="1198"/>
      <c r="O41" s="811">
        <f>ROUND((SUM(O38:O40)),0)</f>
        <v>4260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t="str">
        <f>+'2.4-10.4'!A29</f>
        <v>CAMION</v>
      </c>
      <c r="D46" s="1205"/>
      <c r="E46" s="1205"/>
      <c r="F46" s="1205"/>
      <c r="G46" s="1205"/>
      <c r="H46" s="1205"/>
      <c r="I46" s="1205"/>
      <c r="J46" s="752" t="str">
        <f>+'2.4-10.4'!C29</f>
        <v>GLOBAL</v>
      </c>
      <c r="K46" s="910">
        <f>+'2.4-10.4'!D29</f>
        <v>0.01</v>
      </c>
      <c r="L46" s="752">
        <f>+'2.4-10.4'!E29</f>
        <v>0.1</v>
      </c>
      <c r="M46" s="1231">
        <f>+'2.4-10.4'!F29</f>
        <v>1000000</v>
      </c>
      <c r="N46" s="1232"/>
      <c r="O46" s="812">
        <f>+M46*L46*K46</f>
        <v>1000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1000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+'2.4-10.4'!A36</f>
        <v>OBRERO AYUDANTE</v>
      </c>
      <c r="D53" s="747"/>
      <c r="E53" s="747"/>
      <c r="F53" s="747"/>
      <c r="G53" s="747"/>
      <c r="H53" s="747"/>
      <c r="I53" s="816">
        <f>+'2.4-10.4'!B36</f>
        <v>1</v>
      </c>
      <c r="J53" s="818">
        <f>+'2.1-7,2-10.1'!C36</f>
        <v>68000</v>
      </c>
      <c r="K53" s="820">
        <f>+'1.1'!D36</f>
        <v>1.5</v>
      </c>
      <c r="L53" s="821">
        <f>I53*ROUND(J53*K53,0)</f>
        <v>102000</v>
      </c>
      <c r="M53" s="1212">
        <f>+'2.4-10.4'!F36</f>
        <v>20</v>
      </c>
      <c r="N53" s="1213"/>
      <c r="O53" s="822">
        <f>ROUND(L53/M53,0)</f>
        <v>5100</v>
      </c>
      <c r="P53" s="743"/>
    </row>
    <row r="54" spans="2:16" ht="14.4">
      <c r="B54" s="703"/>
      <c r="C54" s="748" t="str">
        <f>+'2.4-10.4'!A37</f>
        <v>OFICIAL</v>
      </c>
      <c r="D54" s="747"/>
      <c r="E54" s="747"/>
      <c r="F54" s="747"/>
      <c r="G54" s="747"/>
      <c r="H54" s="747"/>
      <c r="I54" s="816">
        <f>+'2.4-10.4'!B37</f>
        <v>1</v>
      </c>
      <c r="J54" s="818">
        <f>+'2.1-7,2-10.1'!C37</f>
        <v>85000</v>
      </c>
      <c r="K54" s="820">
        <f>+K53</f>
        <v>1.5</v>
      </c>
      <c r="L54" s="821">
        <f>I54*ROUND(J54*K54,0)</f>
        <v>127500</v>
      </c>
      <c r="M54" s="1212">
        <f>+M53</f>
        <v>20</v>
      </c>
      <c r="N54" s="1213"/>
      <c r="O54" s="822">
        <f>ROUND(L54/M54,0)</f>
        <v>6375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11475</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18602</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4092</v>
      </c>
      <c r="N64" s="1220"/>
      <c r="O64" s="724"/>
      <c r="P64" s="723"/>
    </row>
    <row r="65" spans="2:19" ht="14.4">
      <c r="B65" s="703"/>
      <c r="C65" s="732" t="s">
        <v>1139</v>
      </c>
      <c r="D65" s="713"/>
      <c r="E65" s="713"/>
      <c r="F65" s="713"/>
      <c r="G65" s="713"/>
      <c r="H65" s="713"/>
      <c r="I65" s="713"/>
      <c r="J65" s="731"/>
      <c r="K65" s="730"/>
      <c r="L65" s="725">
        <f>+'1.1'!F49</f>
        <v>0.03</v>
      </c>
      <c r="M65" s="1219">
        <f t="shared" ref="M65" si="1">ROUND(L65*$O$59,0)</f>
        <v>558</v>
      </c>
      <c r="N65" s="1220"/>
      <c r="O65" s="724"/>
      <c r="P65" s="723"/>
    </row>
    <row r="66" spans="2:19" ht="15" thickBot="1">
      <c r="B66" s="703"/>
      <c r="C66" s="729" t="s">
        <v>44</v>
      </c>
      <c r="D66" s="728"/>
      <c r="E66" s="728"/>
      <c r="F66" s="728"/>
      <c r="G66" s="728"/>
      <c r="H66" s="728"/>
      <c r="I66" s="728"/>
      <c r="J66" s="727"/>
      <c r="K66" s="726"/>
      <c r="L66" s="725">
        <f>+'1.1'!F50</f>
        <v>0.05</v>
      </c>
      <c r="M66" s="1219">
        <f>ROUND(L66*$O$59,0)</f>
        <v>930</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5580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24182</v>
      </c>
      <c r="P69" s="722"/>
      <c r="S69" s="903">
        <f>+O69-'2.4-10.4'!H53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499984740745262"/>
  </sheetPr>
  <dimension ref="A1:O76"/>
  <sheetViews>
    <sheetView topLeftCell="A31" zoomScaleNormal="100" zoomScaleSheetLayoutView="100" workbookViewId="0">
      <selection activeCell="E37" sqref="E37"/>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5" ht="15.6">
      <c r="A1" s="1"/>
      <c r="B1" s="69"/>
      <c r="C1" s="2"/>
      <c r="D1" s="3"/>
      <c r="E1" s="4"/>
      <c r="F1" s="92"/>
      <c r="G1" s="3"/>
      <c r="H1" s="5"/>
    </row>
    <row r="2" spans="1:15" s="7" customFormat="1">
      <c r="A2" s="84" t="str">
        <f>'1.2'!A2</f>
        <v>ANALISIS UNITARIOS</v>
      </c>
      <c r="B2" s="85"/>
      <c r="C2" s="86"/>
      <c r="E2" s="8" t="s">
        <v>0</v>
      </c>
      <c r="F2" s="93"/>
      <c r="H2" s="9"/>
    </row>
    <row r="3" spans="1:15" s="7" customFormat="1" ht="15.6">
      <c r="A3" s="10"/>
      <c r="B3" s="70"/>
      <c r="C3" s="6"/>
      <c r="D3" s="11"/>
      <c r="F3" s="93"/>
      <c r="H3" s="9"/>
      <c r="J3" s="40" t="s">
        <v>185</v>
      </c>
    </row>
    <row r="4" spans="1:15" s="7" customFormat="1">
      <c r="A4" s="12"/>
      <c r="B4" s="71"/>
      <c r="C4" s="6"/>
      <c r="E4" s="8"/>
      <c r="F4" s="93"/>
      <c r="H4" s="9"/>
    </row>
    <row r="5" spans="1:15" s="7" customFormat="1" ht="18" thickBot="1">
      <c r="A5" s="13"/>
      <c r="B5" s="72"/>
      <c r="C5" s="14"/>
      <c r="D5" s="236" t="s">
        <v>388</v>
      </c>
      <c r="E5" s="236"/>
      <c r="F5" s="236"/>
      <c r="G5" s="236"/>
      <c r="H5" s="237"/>
    </row>
    <row r="6" spans="1:15" s="7" customFormat="1">
      <c r="A6" s="53" t="s">
        <v>29</v>
      </c>
      <c r="B6" s="73"/>
      <c r="C6" s="54"/>
      <c r="D6" s="55"/>
      <c r="E6" s="58" t="s">
        <v>30</v>
      </c>
      <c r="F6" s="94"/>
      <c r="G6" s="53" t="s">
        <v>31</v>
      </c>
      <c r="H6" s="59"/>
      <c r="J6" s="141"/>
    </row>
    <row r="7" spans="1:15" s="7" customFormat="1" ht="21" thickBot="1">
      <c r="A7" s="108" t="s">
        <v>410</v>
      </c>
      <c r="B7" s="109"/>
      <c r="C7" s="110"/>
      <c r="D7" s="57"/>
      <c r="E7" s="56"/>
      <c r="F7" s="133" t="s">
        <v>86</v>
      </c>
      <c r="G7" s="60"/>
      <c r="H7" s="104">
        <v>67</v>
      </c>
      <c r="J7" s="238">
        <f>+PPTO!D20</f>
        <v>44.2</v>
      </c>
    </row>
    <row r="8" spans="1:15" s="7" customFormat="1" ht="13.8" thickBot="1">
      <c r="A8" s="19" t="s">
        <v>1</v>
      </c>
      <c r="B8" s="74"/>
      <c r="F8" s="93"/>
      <c r="H8" s="9"/>
      <c r="J8" s="143" t="s">
        <v>186</v>
      </c>
      <c r="K8" s="143" t="s">
        <v>10</v>
      </c>
      <c r="L8" s="144" t="s">
        <v>187</v>
      </c>
      <c r="O8" s="570">
        <f>+H45</f>
        <v>158243</v>
      </c>
    </row>
    <row r="9" spans="1:15" s="7" customFormat="1" ht="10.199999999999999">
      <c r="A9" s="20" t="s">
        <v>2</v>
      </c>
      <c r="B9" s="43"/>
      <c r="C9" s="21"/>
      <c r="D9" s="22" t="s">
        <v>8</v>
      </c>
      <c r="E9" s="22" t="s">
        <v>15</v>
      </c>
      <c r="F9" s="95" t="s">
        <v>4</v>
      </c>
      <c r="G9" s="23" t="s">
        <v>5</v>
      </c>
      <c r="H9" s="24"/>
      <c r="J9" s="47"/>
      <c r="K9" s="47"/>
      <c r="L9" s="145"/>
      <c r="O9" s="569">
        <f>+O45</f>
        <v>158244</v>
      </c>
    </row>
    <row r="10" spans="1:15" s="7" customFormat="1" ht="10.199999999999999">
      <c r="A10" s="25" t="str">
        <f>MATER3</f>
        <v>HERRAMIENTA MENOR</v>
      </c>
      <c r="B10" s="48"/>
      <c r="C10" s="26"/>
      <c r="D10" s="89" t="str">
        <f>VLOOKUP(A10,EQUIPOS!B11:D49,2,FALSE)</f>
        <v>GLOBAL</v>
      </c>
      <c r="E10" s="63">
        <f>VLOOKUP(A10,EQUIPOS!B11:D138,3,FALSE)</f>
        <v>1000</v>
      </c>
      <c r="F10" s="89">
        <v>1.03</v>
      </c>
      <c r="G10" s="66">
        <f>E10/F10</f>
        <v>970.87378640776694</v>
      </c>
      <c r="H10" s="24"/>
      <c r="J10" s="160">
        <f t="shared" ref="J10:J15" si="0">G10*$J$7</f>
        <v>42912.621359223303</v>
      </c>
      <c r="K10" s="146">
        <f t="shared" ref="K10:K15" si="1">F10*$J$7</f>
        <v>45.526000000000003</v>
      </c>
      <c r="L10" s="147">
        <f t="shared" ref="L10:L15" si="2">G10/$H$45</f>
        <v>6.1353348104356397E-3</v>
      </c>
      <c r="O10" s="7">
        <f>+O57</f>
        <v>1</v>
      </c>
    </row>
    <row r="11" spans="1:15" s="7" customFormat="1" ht="10.199999999999999">
      <c r="A11" s="25" t="str">
        <f>MATER1</f>
        <v>ANDAMIO SECCION</v>
      </c>
      <c r="B11" s="48"/>
      <c r="C11" s="26"/>
      <c r="D11" s="89" t="str">
        <f>VLOOKUP(A10,EQUIPOS!B11:D49,2,TRUE)</f>
        <v>DIA</v>
      </c>
      <c r="E11" s="249">
        <f>+'1.3'!E11</f>
        <v>40000</v>
      </c>
      <c r="F11" s="89">
        <v>13.14</v>
      </c>
      <c r="G11" s="66">
        <f>E11/F11</f>
        <v>3044.1400304414001</v>
      </c>
      <c r="H11" s="24"/>
      <c r="J11" s="160">
        <f t="shared" si="0"/>
        <v>134550.98934550988</v>
      </c>
      <c r="K11" s="146">
        <f t="shared" si="1"/>
        <v>580.78800000000001</v>
      </c>
      <c r="L11" s="147">
        <f t="shared" si="2"/>
        <v>1.9237122845505963E-2</v>
      </c>
    </row>
    <row r="12" spans="1:15" s="7" customFormat="1" ht="10.199999999999999">
      <c r="A12" s="25"/>
      <c r="B12" s="48"/>
      <c r="C12" s="26"/>
      <c r="D12" s="89"/>
      <c r="E12" s="63"/>
      <c r="F12" s="89"/>
      <c r="G12" s="66"/>
      <c r="H12" s="24"/>
      <c r="J12" s="160">
        <f t="shared" si="0"/>
        <v>0</v>
      </c>
      <c r="K12" s="146">
        <f t="shared" si="1"/>
        <v>0</v>
      </c>
      <c r="L12" s="147">
        <f t="shared" si="2"/>
        <v>0</v>
      </c>
    </row>
    <row r="13" spans="1:15" s="7" customFormat="1" ht="10.199999999999999">
      <c r="A13" s="25"/>
      <c r="B13" s="48"/>
      <c r="C13" s="26"/>
      <c r="D13" s="89"/>
      <c r="E13" s="63"/>
      <c r="F13" s="89"/>
      <c r="G13" s="66"/>
      <c r="H13" s="24"/>
      <c r="J13" s="160">
        <f t="shared" si="0"/>
        <v>0</v>
      </c>
      <c r="K13" s="146">
        <f t="shared" si="1"/>
        <v>0</v>
      </c>
      <c r="L13" s="147">
        <f t="shared" si="2"/>
        <v>0</v>
      </c>
    </row>
    <row r="14" spans="1:15" s="7" customFormat="1" ht="10.199999999999999">
      <c r="A14" s="25"/>
      <c r="B14" s="48"/>
      <c r="C14" s="26"/>
      <c r="D14" s="89"/>
      <c r="E14" s="63"/>
      <c r="F14" s="89"/>
      <c r="G14" s="66"/>
      <c r="H14" s="24"/>
      <c r="J14" s="160">
        <f t="shared" si="0"/>
        <v>0</v>
      </c>
      <c r="K14" s="146">
        <f t="shared" si="1"/>
        <v>0</v>
      </c>
      <c r="L14" s="147">
        <f t="shared" si="2"/>
        <v>0</v>
      </c>
    </row>
    <row r="15" spans="1:15" s="7" customFormat="1" ht="10.8" thickBot="1">
      <c r="A15" s="28"/>
      <c r="B15" s="15"/>
      <c r="C15" s="29"/>
      <c r="D15" s="90"/>
      <c r="E15" s="64"/>
      <c r="F15" s="90"/>
      <c r="G15" s="67"/>
      <c r="H15" s="30"/>
      <c r="J15" s="160">
        <f t="shared" si="0"/>
        <v>0</v>
      </c>
      <c r="K15" s="146">
        <f t="shared" si="1"/>
        <v>0</v>
      </c>
      <c r="L15" s="147">
        <f t="shared" si="2"/>
        <v>0</v>
      </c>
    </row>
    <row r="16" spans="1:15" s="7" customFormat="1" ht="10.8" thickBot="1">
      <c r="A16" s="17"/>
      <c r="F16" s="93"/>
      <c r="G16" s="31" t="s">
        <v>6</v>
      </c>
      <c r="H16" s="68">
        <f>ROUND((SUM(G10:G15)),0)</f>
        <v>4015</v>
      </c>
      <c r="J16" s="152">
        <f>SUM(J10:J15)</f>
        <v>177463.61070473318</v>
      </c>
      <c r="K16" s="157">
        <f>SUM(K10:K15)</f>
        <v>626.31399999999996</v>
      </c>
      <c r="L16" s="161">
        <f>SUM(L10:L15)</f>
        <v>2.5372457655941601E-2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MATER31</f>
        <v>VIDRIO REFLECTIVO TIPO ESPEJO 4MM</v>
      </c>
      <c r="B19" s="48"/>
      <c r="C19" s="26"/>
      <c r="D19" s="89" t="str">
        <f>VLOOKUP(A19,EQUIPOS!$B$11:$D$995,2,FALSE)</f>
        <v>M2</v>
      </c>
      <c r="E19" s="63">
        <f>VLOOKUP(A19,EQUIPOS!$B$11:$D$965,3,FALSE)</f>
        <v>100000</v>
      </c>
      <c r="F19" s="89">
        <v>1</v>
      </c>
      <c r="G19" s="65">
        <f>F19*E19</f>
        <v>100000</v>
      </c>
      <c r="H19" s="24"/>
      <c r="J19" s="149">
        <f>G19*$J$7</f>
        <v>4420000</v>
      </c>
      <c r="K19" s="146">
        <f>F19*$J$7</f>
        <v>44.2</v>
      </c>
      <c r="L19" s="150">
        <f>G19/$H$45</f>
        <v>0.63193948547487089</v>
      </c>
    </row>
    <row r="20" spans="1:12" s="7" customFormat="1" ht="10.199999999999999">
      <c r="A20" s="25" t="str">
        <f>MATER30</f>
        <v>PERFILERIA ALUMINIO</v>
      </c>
      <c r="B20" s="48"/>
      <c r="C20" s="26"/>
      <c r="D20" s="89" t="str">
        <f>VLOOKUP(A20,EQUIPOS!$B$11:$D$99,2,FALSE)</f>
        <v>ML</v>
      </c>
      <c r="E20" s="63">
        <f>VLOOKUP(A20,EQUIPOS!$B$11:$D$662,3,FALSE)</f>
        <v>28000</v>
      </c>
      <c r="F20" s="89">
        <v>1</v>
      </c>
      <c r="G20" s="65">
        <f>F20*E20</f>
        <v>28000</v>
      </c>
      <c r="H20" s="24"/>
      <c r="J20" s="149">
        <f t="shared" ref="J20:J25" si="3">G20*$J$7</f>
        <v>1237600</v>
      </c>
      <c r="K20" s="146">
        <f t="shared" ref="K20:K25" si="4">F20*$J$7</f>
        <v>44.2</v>
      </c>
      <c r="L20" s="150">
        <f t="shared" ref="L20:L25" si="5">G20/$H$45</f>
        <v>0.17694305593296386</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128000</v>
      </c>
      <c r="J26" s="171">
        <f>SUM(J19:J25)</f>
        <v>5657600</v>
      </c>
      <c r="K26" s="32">
        <f>SUM(K19:K25)</f>
        <v>88.4</v>
      </c>
      <c r="L26" s="153">
        <f>SUM(L19:L25)</f>
        <v>0.80888254140783478</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t="str">
        <f>VLOOKUP(A29,EQUIPOS!$B$11:$D$995,2,FALSE)</f>
        <v>GLOBAL</v>
      </c>
      <c r="D29" s="88">
        <v>0.01</v>
      </c>
      <c r="E29" s="88">
        <v>0.1</v>
      </c>
      <c r="F29" s="105">
        <f>VLOOKUP(A29,EQUIPOS!B11:D28,3,FALSE)</f>
        <v>1000000</v>
      </c>
      <c r="G29" s="65">
        <f>ROUND(F29*E29*D29,0)</f>
        <v>1000</v>
      </c>
      <c r="H29" s="24"/>
      <c r="J29" s="154">
        <f>G29*$J$7</f>
        <v>44200</v>
      </c>
      <c r="K29" s="146"/>
      <c r="L29" s="162">
        <f>G29/$H$45</f>
        <v>6.3193948547487092E-3</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5" s="7" customFormat="1" ht="10.8" thickBot="1">
      <c r="A33" s="17"/>
      <c r="F33" s="93"/>
      <c r="G33" s="31" t="s">
        <v>6</v>
      </c>
      <c r="H33" s="68">
        <f>ROUND((SUM(G29:G32)),0)</f>
        <v>1000</v>
      </c>
      <c r="J33" s="148">
        <f>SUM(J29:J32)</f>
        <v>44200</v>
      </c>
      <c r="K33" s="32">
        <f>SUM(K29:K32)</f>
        <v>0</v>
      </c>
      <c r="L33" s="155">
        <f>SUM(L29:L32)</f>
        <v>6.3193948547487092E-3</v>
      </c>
    </row>
    <row r="34" spans="1:15" s="7" customFormat="1" ht="13.8" thickBot="1">
      <c r="A34" s="19" t="s">
        <v>16</v>
      </c>
      <c r="B34" s="74"/>
      <c r="F34" s="93"/>
      <c r="H34" s="9"/>
    </row>
    <row r="35" spans="1:15" s="7" customFormat="1" ht="10.199999999999999">
      <c r="A35" s="38" t="s">
        <v>17</v>
      </c>
      <c r="B35" s="76" t="s">
        <v>38</v>
      </c>
      <c r="C35" s="22" t="s">
        <v>18</v>
      </c>
      <c r="D35" s="76" t="s">
        <v>39</v>
      </c>
      <c r="E35" s="39" t="s">
        <v>19</v>
      </c>
      <c r="F35" s="97" t="s">
        <v>4</v>
      </c>
      <c r="G35" s="23" t="s">
        <v>5</v>
      </c>
      <c r="H35" s="24"/>
      <c r="J35" s="156"/>
      <c r="K35" s="47"/>
      <c r="L35" s="145"/>
    </row>
    <row r="36" spans="1:15" s="7" customFormat="1" ht="10.199999999999999">
      <c r="A36" s="34" t="str">
        <f>OBRE1</f>
        <v>OBRERO AYUDANTE</v>
      </c>
      <c r="B36" s="88">
        <v>2</v>
      </c>
      <c r="C36" s="91">
        <f>VLOOKUP(A36,EQUIPOS!B11:D58,3,FALSE)</f>
        <v>68000</v>
      </c>
      <c r="D36" s="77">
        <v>1.5</v>
      </c>
      <c r="E36" s="106">
        <f>B36*ROUND(D36*C36,0)</f>
        <v>204000</v>
      </c>
      <c r="F36" s="89">
        <v>13.14</v>
      </c>
      <c r="G36" s="107">
        <f>ROUND(E36/F36,0)</f>
        <v>15525</v>
      </c>
      <c r="H36" s="24"/>
      <c r="J36" s="154">
        <f>G36*$J$7</f>
        <v>686205</v>
      </c>
      <c r="K36" s="146">
        <f>B36*$J$7</f>
        <v>88.4</v>
      </c>
      <c r="L36" s="150">
        <f>G36/$H$45</f>
        <v>9.8108605119973713E-2</v>
      </c>
    </row>
    <row r="37" spans="1:15" s="7" customFormat="1" ht="10.199999999999999">
      <c r="A37" s="34" t="str">
        <f>OBRE2</f>
        <v>OFICIAL</v>
      </c>
      <c r="B37" s="88">
        <v>1</v>
      </c>
      <c r="C37" s="91">
        <f>VLOOKUP(A37,EQUIPOS!B12:D59,3,FALSE)</f>
        <v>85000</v>
      </c>
      <c r="D37" s="77">
        <f>+D36</f>
        <v>1.5</v>
      </c>
      <c r="E37" s="106">
        <f>B37*ROUND(D37*C37,0)</f>
        <v>127500</v>
      </c>
      <c r="F37" s="89">
        <f>F36</f>
        <v>13.14</v>
      </c>
      <c r="G37" s="107">
        <f>ROUND(E37/F37,0)</f>
        <v>9703</v>
      </c>
      <c r="H37" s="24"/>
      <c r="J37" s="154">
        <f t="shared" ref="J37:J42" si="6">G37*$J$7</f>
        <v>428872.60000000003</v>
      </c>
      <c r="K37" s="146">
        <f t="shared" ref="K37:K42" si="7">B37*$J$7</f>
        <v>44.2</v>
      </c>
      <c r="L37" s="150">
        <f t="shared" ref="L37:L42" si="8">G37/$H$45</f>
        <v>6.1317088275626729E-2</v>
      </c>
    </row>
    <row r="38" spans="1:15" s="7" customFormat="1" ht="10.199999999999999">
      <c r="A38" s="34"/>
      <c r="B38" s="88"/>
      <c r="C38" s="26"/>
      <c r="D38" s="26"/>
      <c r="E38" s="26"/>
      <c r="F38" s="89"/>
      <c r="G38" s="27"/>
      <c r="H38" s="24"/>
      <c r="J38" s="154">
        <f t="shared" si="6"/>
        <v>0</v>
      </c>
      <c r="K38" s="146">
        <f t="shared" si="7"/>
        <v>0</v>
      </c>
      <c r="L38" s="150">
        <f t="shared" si="8"/>
        <v>0</v>
      </c>
    </row>
    <row r="39" spans="1:15" s="7" customFormat="1" ht="10.199999999999999">
      <c r="A39" s="34"/>
      <c r="B39" s="88"/>
      <c r="C39" s="26"/>
      <c r="D39" s="26"/>
      <c r="E39" s="26"/>
      <c r="F39" s="89"/>
      <c r="G39" s="27"/>
      <c r="H39" s="24"/>
      <c r="J39" s="154">
        <f t="shared" si="6"/>
        <v>0</v>
      </c>
      <c r="K39" s="146">
        <f t="shared" si="7"/>
        <v>0</v>
      </c>
      <c r="L39" s="150">
        <f t="shared" si="8"/>
        <v>0</v>
      </c>
    </row>
    <row r="40" spans="1:15" s="7" customFormat="1" ht="10.199999999999999">
      <c r="A40" s="34"/>
      <c r="B40" s="88"/>
      <c r="C40" s="26"/>
      <c r="D40" s="26"/>
      <c r="E40" s="26"/>
      <c r="F40" s="89"/>
      <c r="G40" s="27"/>
      <c r="H40" s="24"/>
      <c r="J40" s="154">
        <f t="shared" si="6"/>
        <v>0</v>
      </c>
      <c r="K40" s="146">
        <f t="shared" si="7"/>
        <v>0</v>
      </c>
      <c r="L40" s="150">
        <f t="shared" si="8"/>
        <v>0</v>
      </c>
    </row>
    <row r="41" spans="1:15" s="7" customFormat="1" ht="10.199999999999999">
      <c r="A41" s="34"/>
      <c r="B41" s="88"/>
      <c r="C41" s="26"/>
      <c r="D41" s="26"/>
      <c r="E41" s="26"/>
      <c r="F41" s="89"/>
      <c r="G41" s="27"/>
      <c r="H41" s="24"/>
      <c r="J41" s="154">
        <f t="shared" si="6"/>
        <v>0</v>
      </c>
      <c r="K41" s="146">
        <f t="shared" si="7"/>
        <v>0</v>
      </c>
      <c r="L41" s="150">
        <f t="shared" si="8"/>
        <v>0</v>
      </c>
    </row>
    <row r="42" spans="1:15" s="7" customFormat="1" ht="10.8" thickBot="1">
      <c r="A42" s="35"/>
      <c r="B42" s="29"/>
      <c r="C42" s="29"/>
      <c r="D42" s="29"/>
      <c r="E42" s="29"/>
      <c r="F42" s="90"/>
      <c r="G42" s="16"/>
      <c r="H42" s="30"/>
      <c r="J42" s="154">
        <f t="shared" si="6"/>
        <v>0</v>
      </c>
      <c r="K42" s="146">
        <f t="shared" si="7"/>
        <v>0</v>
      </c>
      <c r="L42" s="150">
        <f t="shared" si="8"/>
        <v>0</v>
      </c>
    </row>
    <row r="43" spans="1:15" s="7" customFormat="1" ht="10.8" thickBot="1">
      <c r="A43" s="17"/>
      <c r="F43" s="93"/>
      <c r="G43" s="31" t="s">
        <v>6</v>
      </c>
      <c r="H43" s="68">
        <f>ROUND((SUM(G36:G42)),0)</f>
        <v>25228</v>
      </c>
      <c r="J43" s="148">
        <f>SUM(J36:J42)</f>
        <v>1115077.6000000001</v>
      </c>
      <c r="K43" s="157">
        <f>SUM(K36:K42)</f>
        <v>132.60000000000002</v>
      </c>
      <c r="L43" s="163">
        <f>SUM(L36:L42)</f>
        <v>0.15942569339560045</v>
      </c>
    </row>
    <row r="44" spans="1:15" s="7" customFormat="1" ht="10.8" thickBot="1">
      <c r="A44" s="17"/>
      <c r="F44" s="93"/>
      <c r="G44" s="40"/>
      <c r="H44" s="9"/>
    </row>
    <row r="45" spans="1:15" s="7" customFormat="1" ht="10.8" thickBot="1">
      <c r="A45" s="17"/>
      <c r="E45" s="41" t="s">
        <v>20</v>
      </c>
      <c r="F45" s="93"/>
      <c r="G45" s="42"/>
      <c r="H45" s="68">
        <f>ROUND((H43+H33+H26+H16),0)</f>
        <v>158243</v>
      </c>
      <c r="J45" s="170">
        <f>+J43+J33+J26+J16</f>
        <v>6994341.2107047327</v>
      </c>
      <c r="O45" s="565">
        <v>158244</v>
      </c>
    </row>
    <row r="46" spans="1:15" s="7" customFormat="1" ht="13.8" thickBot="1">
      <c r="A46" s="19" t="s">
        <v>21</v>
      </c>
      <c r="B46" s="74"/>
      <c r="F46" s="93"/>
      <c r="H46" s="9"/>
    </row>
    <row r="47" spans="1:15" s="7" customFormat="1" ht="10.199999999999999">
      <c r="A47" s="75" t="s">
        <v>2</v>
      </c>
      <c r="B47" s="78"/>
      <c r="C47" s="43" t="s">
        <v>37</v>
      </c>
      <c r="D47" s="43"/>
      <c r="E47" s="44"/>
      <c r="F47" s="98" t="s">
        <v>22</v>
      </c>
      <c r="G47" s="46" t="s">
        <v>23</v>
      </c>
      <c r="H47" s="47"/>
    </row>
    <row r="48" spans="1:15" s="7" customFormat="1" ht="10.199999999999999">
      <c r="A48" s="25" t="s">
        <v>42</v>
      </c>
      <c r="B48" s="79"/>
      <c r="C48" s="48"/>
      <c r="D48" s="48"/>
      <c r="E48" s="26"/>
      <c r="F48" s="99">
        <f>+'1.1'!F48</f>
        <v>0.22</v>
      </c>
      <c r="G48" s="81">
        <f>ROUND(F48*$H$45,0)</f>
        <v>34813</v>
      </c>
      <c r="H48" s="49"/>
    </row>
    <row r="49" spans="1:15" s="7" customFormat="1" ht="10.199999999999999">
      <c r="A49" s="25" t="s">
        <v>43</v>
      </c>
      <c r="B49" s="79"/>
      <c r="C49" s="48"/>
      <c r="D49" s="48"/>
      <c r="E49" s="26"/>
      <c r="F49" s="99">
        <f>+'1.1'!F49</f>
        <v>0.03</v>
      </c>
      <c r="G49" s="81">
        <f>ROUND(F49*$H$45,0)</f>
        <v>4747</v>
      </c>
      <c r="H49" s="49"/>
    </row>
    <row r="50" spans="1:15" s="7" customFormat="1" ht="10.8" thickBot="1">
      <c r="A50" s="28" t="s">
        <v>44</v>
      </c>
      <c r="B50" s="80"/>
      <c r="C50" s="15"/>
      <c r="D50" s="15"/>
      <c r="E50" s="29"/>
      <c r="F50" s="99">
        <f>+'1.1'!F50</f>
        <v>0.05</v>
      </c>
      <c r="G50" s="82">
        <f>ROUND(F50*$H$45,0)</f>
        <v>7912</v>
      </c>
      <c r="H50" s="30"/>
    </row>
    <row r="51" spans="1:15" s="7" customFormat="1" ht="10.8" thickBot="1">
      <c r="A51" s="17"/>
      <c r="F51" s="93"/>
      <c r="G51" s="31" t="s">
        <v>6</v>
      </c>
      <c r="H51" s="83">
        <f>SUM(G48:G50)</f>
        <v>47472</v>
      </c>
      <c r="J51" s="169">
        <f>J45*(1+AIU)</f>
        <v>9092643.5739161521</v>
      </c>
    </row>
    <row r="52" spans="1:15" s="7" customFormat="1" ht="10.8" thickBot="1">
      <c r="A52" s="17"/>
      <c r="F52" s="93"/>
      <c r="H52" s="9"/>
    </row>
    <row r="53" spans="1:15" s="7" customFormat="1" ht="13.8" thickBot="1">
      <c r="A53" s="50"/>
      <c r="B53"/>
      <c r="D53" s="41" t="s">
        <v>24</v>
      </c>
      <c r="E53" s="42"/>
      <c r="F53" s="93"/>
      <c r="G53" s="42"/>
      <c r="H53" s="68">
        <f>ROUND((H51+H45),0)</f>
        <v>205715</v>
      </c>
    </row>
    <row r="54" spans="1:15" s="7" customFormat="1" ht="10.199999999999999">
      <c r="A54" s="18"/>
      <c r="B54" s="31"/>
      <c r="C54" s="87"/>
      <c r="D54" s="41"/>
      <c r="E54" s="42"/>
      <c r="F54" s="93"/>
      <c r="G54" s="42"/>
      <c r="H54" s="9"/>
    </row>
    <row r="55" spans="1:15" s="7" customFormat="1" ht="10.199999999999999">
      <c r="A55" s="17"/>
      <c r="F55" s="93"/>
      <c r="H55" s="9"/>
    </row>
    <row r="56" spans="1:15" s="7" customFormat="1" ht="10.8" thickBot="1">
      <c r="A56" s="51"/>
      <c r="B56" s="52"/>
      <c r="C56" s="15"/>
      <c r="D56" s="15"/>
      <c r="E56" s="15"/>
      <c r="F56" s="101"/>
      <c r="G56" s="15"/>
      <c r="H56" s="16"/>
    </row>
    <row r="57" spans="1:15" s="7" customFormat="1" ht="10.199999999999999">
      <c r="F57" s="93"/>
      <c r="O57" s="570">
        <f>+O45-H45</f>
        <v>1</v>
      </c>
    </row>
    <row r="58" spans="1:15" s="7" customFormat="1" ht="10.199999999999999">
      <c r="F58" s="93"/>
    </row>
    <row r="59" spans="1:15" s="7" customFormat="1" ht="10.199999999999999">
      <c r="F59" s="93"/>
    </row>
    <row r="60" spans="1:15" s="7" customFormat="1" ht="10.199999999999999">
      <c r="F60" s="93"/>
    </row>
    <row r="61" spans="1:15" s="7" customFormat="1" ht="10.199999999999999">
      <c r="F61" s="93"/>
    </row>
    <row r="62" spans="1:15" s="7" customFormat="1" ht="10.199999999999999">
      <c r="F62" s="93"/>
    </row>
    <row r="63" spans="1:15" s="7" customFormat="1" ht="10.199999999999999">
      <c r="F63" s="93"/>
    </row>
    <row r="64" spans="1:15"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rintOptions horizontalCentered="1" verticalCentered="1"/>
  <pageMargins left="0.70866141732283472" right="0.70866141732283472" top="0.74803149606299213" bottom="0.74803149606299213" header="0.31496062992125984" footer="0.31496062992125984"/>
  <pageSetup scale="86" orientation="portrait" verticalDpi="300" r:id="rId1"/>
  <colBreaks count="1" manualBreakCount="1">
    <brk id="8"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7FC5-C97B-4DB7-BF0D-9861E881543E}">
  <sheetPr>
    <tabColor theme="0" tint="-0.34998626667073579"/>
  </sheetPr>
  <dimension ref="B1:S92"/>
  <sheetViews>
    <sheetView showGridLines="0" topLeftCell="A16"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1186</v>
      </c>
      <c r="D25" s="900" t="str">
        <f>+PPTO!B20</f>
        <v>SUMINISTRO E INSTALACION VENTANA EN VIDRIO REFLECTIVO 4MM (Incluye todos los elementos y accesorios para su instalacion)</v>
      </c>
      <c r="E25" s="901"/>
      <c r="F25" s="901"/>
      <c r="G25" s="901"/>
      <c r="H25" s="901"/>
      <c r="I25" s="901"/>
      <c r="J25" s="901"/>
      <c r="K25" s="901"/>
      <c r="L25" s="902"/>
      <c r="M25" s="898"/>
      <c r="N25" s="899" t="str">
        <f>+PPTO!C20</f>
        <v>M2</v>
      </c>
      <c r="O25" s="764">
        <f>+PPTO!D20</f>
        <v>44.2</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+'3.1'!A10</f>
        <v>HERRAMIENTA MENOR</v>
      </c>
      <c r="D30" s="719"/>
      <c r="E30" s="719"/>
      <c r="F30" s="719"/>
      <c r="G30" s="805"/>
      <c r="H30" s="1188"/>
      <c r="I30" s="1189"/>
      <c r="J30" s="807" t="str">
        <f>+'3.1'!D10</f>
        <v>GLOBAL</v>
      </c>
      <c r="K30" s="808"/>
      <c r="L30" s="906">
        <f>+'3.1'!E10</f>
        <v>1000</v>
      </c>
      <c r="M30" s="1190">
        <f>+'3.1'!F10</f>
        <v>1.03</v>
      </c>
      <c r="N30" s="1191"/>
      <c r="O30" s="812">
        <f>L30/M30</f>
        <v>970.87378640776694</v>
      </c>
      <c r="P30" s="740"/>
    </row>
    <row r="31" spans="2:16" ht="14.4">
      <c r="B31" s="703"/>
      <c r="C31" s="804" t="str">
        <f>+'3.1'!A11</f>
        <v>ANDAMIO SECCION</v>
      </c>
      <c r="D31" s="719"/>
      <c r="E31" s="713"/>
      <c r="F31" s="713"/>
      <c r="G31" s="761"/>
      <c r="H31" s="762"/>
      <c r="I31" s="761"/>
      <c r="J31" s="807" t="str">
        <f>+'3.1'!D11</f>
        <v>DIA</v>
      </c>
      <c r="K31" s="808"/>
      <c r="L31" s="906">
        <f>+'3.1'!E11</f>
        <v>40000</v>
      </c>
      <c r="M31" s="1190">
        <f>+'3.1'!F11</f>
        <v>13.14</v>
      </c>
      <c r="N31" s="1191"/>
      <c r="O31" s="812">
        <f>L31/M31</f>
        <v>3044.1400304414001</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4015</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+'3.1'!A19</f>
        <v>VIDRIO REFLECTIVO TIPO ESPEJO 4MM</v>
      </c>
      <c r="D38" s="719"/>
      <c r="E38" s="719"/>
      <c r="F38" s="719"/>
      <c r="G38" s="719"/>
      <c r="H38" s="719"/>
      <c r="I38" s="719"/>
      <c r="J38" s="805"/>
      <c r="K38" s="758" t="str">
        <f>+'3.1'!D19</f>
        <v>M2</v>
      </c>
      <c r="L38" s="918">
        <f>+'3.1'!F19</f>
        <v>1</v>
      </c>
      <c r="M38" s="1200">
        <f>+'3.1'!E19</f>
        <v>100000</v>
      </c>
      <c r="N38" s="1201"/>
      <c r="O38" s="812">
        <f>M38*L38</f>
        <v>100000</v>
      </c>
      <c r="P38" s="740"/>
    </row>
    <row r="39" spans="2:16" ht="14.4">
      <c r="B39" s="703"/>
      <c r="C39" s="804" t="str">
        <f>+'3.1'!A20</f>
        <v>PERFILERIA ALUMINIO</v>
      </c>
      <c r="D39" s="719"/>
      <c r="E39" s="713"/>
      <c r="F39" s="713"/>
      <c r="G39" s="713"/>
      <c r="H39" s="713"/>
      <c r="I39" s="713"/>
      <c r="J39" s="761"/>
      <c r="K39" s="758" t="str">
        <f>+'3.1'!D20</f>
        <v>ML</v>
      </c>
      <c r="L39" s="918">
        <f>+'3.1'!F20</f>
        <v>1</v>
      </c>
      <c r="M39" s="1200">
        <f>+'3.1'!E20</f>
        <v>28000</v>
      </c>
      <c r="N39" s="1201"/>
      <c r="O39" s="812">
        <f t="shared" ref="O39" si="0">M39*L39</f>
        <v>28000</v>
      </c>
      <c r="P39" s="740"/>
    </row>
    <row r="40" spans="2:16" ht="15" thickBot="1">
      <c r="B40" s="703"/>
      <c r="C40" s="804"/>
      <c r="D40" s="719"/>
      <c r="E40" s="728"/>
      <c r="F40" s="728"/>
      <c r="G40" s="728"/>
      <c r="H40" s="728"/>
      <c r="I40" s="728"/>
      <c r="J40" s="806"/>
      <c r="K40" s="758"/>
      <c r="L40" s="916"/>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128000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t="str">
        <f>+'3.1'!A29</f>
        <v>CAMION</v>
      </c>
      <c r="D46" s="1205"/>
      <c r="E46" s="1205"/>
      <c r="F46" s="1205"/>
      <c r="G46" s="1205"/>
      <c r="H46" s="1205"/>
      <c r="I46" s="1205"/>
      <c r="J46" s="752" t="str">
        <f>+'3.1'!C29</f>
        <v>GLOBAL</v>
      </c>
      <c r="K46" s="910">
        <f>+'3.1'!D29</f>
        <v>0.01</v>
      </c>
      <c r="L46" s="917">
        <f>+'3.1'!E29</f>
        <v>0.1</v>
      </c>
      <c r="M46" s="1231">
        <f>+'2.4-10.4'!F29</f>
        <v>1000000</v>
      </c>
      <c r="N46" s="1232"/>
      <c r="O46" s="812">
        <f>+M46*L46*K46</f>
        <v>1000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1000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+'3.1'!A36</f>
        <v>OBRERO AYUDANTE</v>
      </c>
      <c r="D53" s="747"/>
      <c r="E53" s="747"/>
      <c r="F53" s="747"/>
      <c r="G53" s="747"/>
      <c r="H53" s="747"/>
      <c r="I53" s="816">
        <f>+'3.1'!B36</f>
        <v>2</v>
      </c>
      <c r="J53" s="818">
        <f>+'3.1'!C36</f>
        <v>68000</v>
      </c>
      <c r="K53" s="820">
        <f>+'1.1'!D36</f>
        <v>1.5</v>
      </c>
      <c r="L53" s="821">
        <f>I53*ROUND(J53*K53,0)</f>
        <v>204000</v>
      </c>
      <c r="M53" s="1233">
        <f>+'3.1'!F36</f>
        <v>13.14</v>
      </c>
      <c r="N53" s="1234"/>
      <c r="O53" s="822">
        <f>ROUND(L53/M53,0)</f>
        <v>15525</v>
      </c>
      <c r="P53" s="743"/>
    </row>
    <row r="54" spans="2:16" ht="14.4">
      <c r="B54" s="703"/>
      <c r="C54" s="748" t="str">
        <f>+'3.1'!A37</f>
        <v>OFICIAL</v>
      </c>
      <c r="D54" s="747"/>
      <c r="E54" s="747"/>
      <c r="F54" s="747"/>
      <c r="G54" s="747"/>
      <c r="H54" s="747"/>
      <c r="I54" s="816">
        <f>+'3.1'!B37</f>
        <v>1</v>
      </c>
      <c r="J54" s="818">
        <f>+'3.1'!C37</f>
        <v>85000</v>
      </c>
      <c r="K54" s="820">
        <f>+K53</f>
        <v>1.5</v>
      </c>
      <c r="L54" s="821">
        <f>I54*ROUND(J54*K54,0)</f>
        <v>127500</v>
      </c>
      <c r="M54" s="1233">
        <f>+M53</f>
        <v>13.14</v>
      </c>
      <c r="N54" s="1234"/>
      <c r="O54" s="822">
        <f>ROUND(L54/M54,0)</f>
        <v>9703</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25228</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158243</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34813</v>
      </c>
      <c r="N64" s="1220"/>
      <c r="O64" s="724"/>
      <c r="P64" s="723"/>
    </row>
    <row r="65" spans="2:19" ht="14.4">
      <c r="B65" s="703"/>
      <c r="C65" s="732" t="s">
        <v>1139</v>
      </c>
      <c r="D65" s="713"/>
      <c r="E65" s="713"/>
      <c r="F65" s="713"/>
      <c r="G65" s="713"/>
      <c r="H65" s="713"/>
      <c r="I65" s="713"/>
      <c r="J65" s="731"/>
      <c r="K65" s="730"/>
      <c r="L65" s="725">
        <f>+'1.1'!F49</f>
        <v>0.03</v>
      </c>
      <c r="M65" s="1219">
        <f t="shared" ref="M65" si="1">ROUND(L65*$O$59,0)</f>
        <v>4747</v>
      </c>
      <c r="N65" s="1220"/>
      <c r="O65" s="724"/>
      <c r="P65" s="723"/>
    </row>
    <row r="66" spans="2:19" ht="15" thickBot="1">
      <c r="B66" s="703"/>
      <c r="C66" s="729" t="s">
        <v>44</v>
      </c>
      <c r="D66" s="728"/>
      <c r="E66" s="728"/>
      <c r="F66" s="728"/>
      <c r="G66" s="728"/>
      <c r="H66" s="728"/>
      <c r="I66" s="728"/>
      <c r="J66" s="727"/>
      <c r="K66" s="726"/>
      <c r="L66" s="725">
        <f>+'1.1'!F50</f>
        <v>0.05</v>
      </c>
      <c r="M66" s="1219">
        <f>ROUND(L66*$O$59,0)</f>
        <v>7912</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47472</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205715</v>
      </c>
      <c r="P69" s="722"/>
      <c r="S69" s="903">
        <f>+O69-'3.1'!H53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054AC-64F7-404D-9DED-601C4D4127A8}">
  <sheetPr>
    <tabColor theme="6" tint="-0.499984740745262"/>
  </sheetPr>
  <dimension ref="A1:O76"/>
  <sheetViews>
    <sheetView topLeftCell="A37" zoomScaleNormal="100" zoomScaleSheetLayoutView="87" workbookViewId="0">
      <selection activeCell="H53" sqref="H53"/>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5" ht="15.6">
      <c r="A1" s="1"/>
      <c r="B1" s="69"/>
      <c r="C1" s="2"/>
      <c r="D1" s="3"/>
      <c r="E1" s="4"/>
      <c r="F1" s="92"/>
      <c r="G1" s="3"/>
      <c r="H1" s="5"/>
    </row>
    <row r="2" spans="1:15" s="7" customFormat="1">
      <c r="A2" s="84" t="str">
        <f>'1.2'!A2</f>
        <v>ANALISIS UNITARIOS</v>
      </c>
      <c r="B2" s="85"/>
      <c r="C2" s="86"/>
      <c r="E2" s="8" t="s">
        <v>0</v>
      </c>
      <c r="F2" s="93"/>
      <c r="H2" s="9"/>
    </row>
    <row r="3" spans="1:15" s="7" customFormat="1" ht="15.6">
      <c r="A3" s="10"/>
      <c r="B3" s="70"/>
      <c r="C3" s="6"/>
      <c r="D3" s="11"/>
      <c r="F3" s="93"/>
      <c r="H3" s="9"/>
      <c r="J3" s="40" t="s">
        <v>185</v>
      </c>
    </row>
    <row r="4" spans="1:15" s="7" customFormat="1">
      <c r="A4" s="12"/>
      <c r="B4" s="71"/>
      <c r="C4" s="6"/>
      <c r="E4" s="8"/>
      <c r="F4" s="93"/>
      <c r="H4" s="9"/>
    </row>
    <row r="5" spans="1:15" s="7" customFormat="1" ht="18" thickBot="1">
      <c r="A5" s="13"/>
      <c r="B5" s="72"/>
      <c r="C5" s="14"/>
      <c r="D5" s="236" t="s">
        <v>388</v>
      </c>
      <c r="E5" s="236"/>
      <c r="F5" s="236"/>
      <c r="G5" s="236"/>
      <c r="H5" s="237"/>
    </row>
    <row r="6" spans="1:15" s="7" customFormat="1">
      <c r="A6" s="53" t="s">
        <v>29</v>
      </c>
      <c r="B6" s="73"/>
      <c r="C6" s="54"/>
      <c r="D6" s="55"/>
      <c r="E6" s="58" t="s">
        <v>30</v>
      </c>
      <c r="F6" s="94"/>
      <c r="G6" s="53" t="s">
        <v>31</v>
      </c>
      <c r="H6" s="59"/>
      <c r="J6" s="141"/>
    </row>
    <row r="7" spans="1:15" s="7" customFormat="1" ht="10.8" thickBot="1">
      <c r="A7" s="251" t="s">
        <v>415</v>
      </c>
      <c r="B7" s="109"/>
      <c r="C7" s="110"/>
      <c r="D7" s="57"/>
      <c r="E7" s="56"/>
      <c r="F7" s="133" t="s">
        <v>86</v>
      </c>
      <c r="G7" s="60"/>
      <c r="H7" s="104"/>
      <c r="J7" s="238">
        <f>+PPTO!D20</f>
        <v>44.2</v>
      </c>
    </row>
    <row r="8" spans="1:15" s="7" customFormat="1" ht="13.8" thickBot="1">
      <c r="A8" s="19" t="s">
        <v>1</v>
      </c>
      <c r="B8" s="74"/>
      <c r="F8" s="93"/>
      <c r="H8" s="9"/>
      <c r="J8" s="143" t="s">
        <v>186</v>
      </c>
      <c r="K8" s="143" t="s">
        <v>10</v>
      </c>
      <c r="L8" s="144" t="s">
        <v>187</v>
      </c>
    </row>
    <row r="9" spans="1:15" s="7" customFormat="1" ht="10.199999999999999">
      <c r="A9" s="20" t="s">
        <v>2</v>
      </c>
      <c r="B9" s="43"/>
      <c r="C9" s="21"/>
      <c r="D9" s="22" t="s">
        <v>8</v>
      </c>
      <c r="E9" s="22" t="s">
        <v>15</v>
      </c>
      <c r="F9" s="95" t="s">
        <v>4</v>
      </c>
      <c r="G9" s="23" t="s">
        <v>5</v>
      </c>
      <c r="H9" s="24"/>
      <c r="J9" s="47"/>
      <c r="K9" s="47"/>
      <c r="L9" s="145"/>
      <c r="O9" s="570">
        <f>+H45</f>
        <v>102904</v>
      </c>
    </row>
    <row r="10" spans="1:15" s="7" customFormat="1" ht="10.199999999999999">
      <c r="A10" s="25" t="str">
        <f>MATER3</f>
        <v>HERRAMIENTA MENOR</v>
      </c>
      <c r="B10" s="48"/>
      <c r="C10" s="26"/>
      <c r="D10" s="89" t="str">
        <f>VLOOKUP(A10,EQUIPOS!B11:D49,2,FALSE)</f>
        <v>GLOBAL</v>
      </c>
      <c r="E10" s="63">
        <f>VLOOKUP(A10,EQUIPOS!B11:D138,3,FALSE)</f>
        <v>1000</v>
      </c>
      <c r="F10" s="89">
        <v>0.7</v>
      </c>
      <c r="G10" s="66">
        <f>E10/F10</f>
        <v>1428.5714285714287</v>
      </c>
      <c r="H10" s="24"/>
      <c r="J10" s="160">
        <f t="shared" ref="J10:J15" si="0">G10*$J$7</f>
        <v>63142.857142857152</v>
      </c>
      <c r="K10" s="146">
        <f t="shared" ref="K10:K15" si="1">F10*$J$7</f>
        <v>30.94</v>
      </c>
      <c r="L10" s="147">
        <f t="shared" ref="L10:L15" si="2">G10/$H$45</f>
        <v>1.3882564609455693E-2</v>
      </c>
      <c r="O10" s="570">
        <f>+O45</f>
        <v>102900</v>
      </c>
    </row>
    <row r="11" spans="1:15" s="7" customFormat="1" ht="10.199999999999999">
      <c r="A11" s="25"/>
      <c r="B11" s="48"/>
      <c r="C11" s="26"/>
      <c r="D11" s="89"/>
      <c r="E11" s="249"/>
      <c r="F11" s="89"/>
      <c r="G11" s="66"/>
      <c r="H11" s="24"/>
      <c r="J11" s="160">
        <f t="shared" si="0"/>
        <v>0</v>
      </c>
      <c r="K11" s="146">
        <f t="shared" si="1"/>
        <v>0</v>
      </c>
      <c r="L11" s="147">
        <f t="shared" si="2"/>
        <v>0</v>
      </c>
      <c r="O11" s="570">
        <f>+O57</f>
        <v>-4</v>
      </c>
    </row>
    <row r="12" spans="1:15" s="7" customFormat="1" ht="10.199999999999999">
      <c r="A12" s="25"/>
      <c r="B12" s="48"/>
      <c r="C12" s="26"/>
      <c r="D12" s="89"/>
      <c r="E12" s="63"/>
      <c r="F12" s="89"/>
      <c r="G12" s="66"/>
      <c r="H12" s="24"/>
      <c r="J12" s="160">
        <f t="shared" si="0"/>
        <v>0</v>
      </c>
      <c r="K12" s="146">
        <f t="shared" si="1"/>
        <v>0</v>
      </c>
      <c r="L12" s="147">
        <f t="shared" si="2"/>
        <v>0</v>
      </c>
    </row>
    <row r="13" spans="1:15" s="7" customFormat="1" ht="10.199999999999999">
      <c r="A13" s="25"/>
      <c r="B13" s="48"/>
      <c r="C13" s="26"/>
      <c r="D13" s="89"/>
      <c r="E13" s="63"/>
      <c r="F13" s="89"/>
      <c r="G13" s="66"/>
      <c r="H13" s="24"/>
      <c r="J13" s="160">
        <f t="shared" si="0"/>
        <v>0</v>
      </c>
      <c r="K13" s="146">
        <f t="shared" si="1"/>
        <v>0</v>
      </c>
      <c r="L13" s="147">
        <f t="shared" si="2"/>
        <v>0</v>
      </c>
    </row>
    <row r="14" spans="1:15" s="7" customFormat="1" ht="10.199999999999999">
      <c r="A14" s="25"/>
      <c r="B14" s="48"/>
      <c r="C14" s="26"/>
      <c r="D14" s="89"/>
      <c r="E14" s="63"/>
      <c r="F14" s="89"/>
      <c r="G14" s="66"/>
      <c r="H14" s="24"/>
      <c r="J14" s="160">
        <f t="shared" si="0"/>
        <v>0</v>
      </c>
      <c r="K14" s="146">
        <f t="shared" si="1"/>
        <v>0</v>
      </c>
      <c r="L14" s="147">
        <f t="shared" si="2"/>
        <v>0</v>
      </c>
    </row>
    <row r="15" spans="1:15" s="7" customFormat="1" ht="10.8" thickBot="1">
      <c r="A15" s="28"/>
      <c r="B15" s="15"/>
      <c r="C15" s="29"/>
      <c r="D15" s="90"/>
      <c r="E15" s="64"/>
      <c r="F15" s="90"/>
      <c r="G15" s="67"/>
      <c r="H15" s="30"/>
      <c r="J15" s="160">
        <f t="shared" si="0"/>
        <v>0</v>
      </c>
      <c r="K15" s="146">
        <f t="shared" si="1"/>
        <v>0</v>
      </c>
      <c r="L15" s="147">
        <f t="shared" si="2"/>
        <v>0</v>
      </c>
    </row>
    <row r="16" spans="1:15" s="7" customFormat="1" ht="10.8" thickBot="1">
      <c r="A16" s="17"/>
      <c r="F16" s="93"/>
      <c r="G16" s="31" t="s">
        <v>6</v>
      </c>
      <c r="H16" s="68">
        <f>ROUND((SUM(G10:G15)),0)</f>
        <v>1429</v>
      </c>
      <c r="J16" s="152">
        <f>SUM(J10:J15)</f>
        <v>63142.857142857152</v>
      </c>
      <c r="K16" s="157">
        <f>SUM(K10:K15)</f>
        <v>30.94</v>
      </c>
      <c r="L16" s="161">
        <f>SUM(L10:L15)</f>
        <v>1.3882564609455693E-2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MATER37</f>
        <v>POLARIZADO IMPRESIÓN DIGITAL</v>
      </c>
      <c r="B19" s="48"/>
      <c r="C19" s="26"/>
      <c r="D19" s="89" t="str">
        <f>VLOOKUP(A19,EQUIPOS!$B$11:$D$995,2,FALSE)</f>
        <v>M2</v>
      </c>
      <c r="E19" s="63">
        <f>VLOOKUP(A19,EQUIPOS!$B$11:$D$965,3,FALSE)</f>
        <v>90000</v>
      </c>
      <c r="F19" s="89">
        <v>1</v>
      </c>
      <c r="G19" s="65">
        <f>F19*E19</f>
        <v>90000</v>
      </c>
      <c r="H19" s="24"/>
      <c r="J19" s="149">
        <f>G19*$J$7</f>
        <v>3978000.0000000005</v>
      </c>
      <c r="K19" s="146">
        <f>F19*$J$7</f>
        <v>44.2</v>
      </c>
      <c r="L19" s="150">
        <f>G19/$H$45</f>
        <v>0.87460157039570863</v>
      </c>
    </row>
    <row r="20" spans="1:12" s="7" customFormat="1" ht="10.199999999999999">
      <c r="A20" s="25"/>
      <c r="B20" s="48"/>
      <c r="C20" s="26"/>
      <c r="D20" s="89"/>
      <c r="E20" s="63"/>
      <c r="F20" s="89"/>
      <c r="G20" s="65"/>
      <c r="H20" s="24"/>
      <c r="J20" s="149">
        <f t="shared" ref="J20:J25" si="3">G20*$J$7</f>
        <v>0</v>
      </c>
      <c r="K20" s="146">
        <f t="shared" ref="K20:K25" si="4">F20*$J$7</f>
        <v>0</v>
      </c>
      <c r="L20" s="150">
        <f t="shared" ref="L20:L25" si="5">G20/$H$45</f>
        <v>0</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90000</v>
      </c>
      <c r="J26" s="171">
        <f>SUM(J19:J25)</f>
        <v>3978000.0000000005</v>
      </c>
      <c r="K26" s="32">
        <f>SUM(K19:K25)</f>
        <v>44.2</v>
      </c>
      <c r="L26" s="153">
        <f>SUM(L19:L25)</f>
        <v>0.87460157039570863</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105"/>
      <c r="G29" s="65"/>
      <c r="H29" s="24"/>
      <c r="J29" s="154">
        <f>G29*$J$7</f>
        <v>0</v>
      </c>
      <c r="K29" s="146"/>
      <c r="L29" s="162">
        <f>G29/$H$45</f>
        <v>0</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5" s="7" customFormat="1" ht="10.8" thickBot="1">
      <c r="A33" s="17"/>
      <c r="F33" s="93"/>
      <c r="G33" s="31" t="s">
        <v>6</v>
      </c>
      <c r="H33" s="68">
        <f>ROUND((SUM(G29:G32)),0)</f>
        <v>0</v>
      </c>
      <c r="J33" s="148">
        <f>SUM(J29:J32)</f>
        <v>0</v>
      </c>
      <c r="K33" s="32">
        <f>SUM(K29:K32)</f>
        <v>0</v>
      </c>
      <c r="L33" s="155">
        <f>SUM(L29:L32)</f>
        <v>0</v>
      </c>
    </row>
    <row r="34" spans="1:15" s="7" customFormat="1" ht="13.8" thickBot="1">
      <c r="A34" s="19" t="s">
        <v>16</v>
      </c>
      <c r="B34" s="74"/>
      <c r="F34" s="93"/>
      <c r="H34" s="9"/>
    </row>
    <row r="35" spans="1:15" s="7" customFormat="1" ht="10.199999999999999">
      <c r="A35" s="38" t="s">
        <v>17</v>
      </c>
      <c r="B35" s="76" t="s">
        <v>38</v>
      </c>
      <c r="C35" s="22" t="s">
        <v>18</v>
      </c>
      <c r="D35" s="76" t="s">
        <v>39</v>
      </c>
      <c r="E35" s="39" t="s">
        <v>19</v>
      </c>
      <c r="F35" s="97" t="s">
        <v>4</v>
      </c>
      <c r="G35" s="23" t="s">
        <v>5</v>
      </c>
      <c r="H35" s="24"/>
      <c r="J35" s="156"/>
      <c r="K35" s="47"/>
      <c r="L35" s="145"/>
    </row>
    <row r="36" spans="1:15" s="7" customFormat="1" ht="10.199999999999999">
      <c r="A36" s="34" t="str">
        <f>OBRE1</f>
        <v>OBRERO AYUDANTE</v>
      </c>
      <c r="B36" s="88">
        <v>1</v>
      </c>
      <c r="C36" s="91">
        <f>VLOOKUP(A36,EQUIPOS!B11:D58,3,FALSE)</f>
        <v>68000</v>
      </c>
      <c r="D36" s="77">
        <v>1.5</v>
      </c>
      <c r="E36" s="106">
        <f>B36*ROUND(D36*C36,0)</f>
        <v>102000</v>
      </c>
      <c r="F36" s="89">
        <v>20</v>
      </c>
      <c r="G36" s="107">
        <f>ROUND(E36/F36,0)</f>
        <v>5100</v>
      </c>
      <c r="H36" s="24"/>
      <c r="J36" s="154">
        <f>G36*$J$7</f>
        <v>225420</v>
      </c>
      <c r="K36" s="146">
        <f>B36*$J$7</f>
        <v>44.2</v>
      </c>
      <c r="L36" s="150">
        <f>G36/$H$45</f>
        <v>4.9560755655756822E-2</v>
      </c>
    </row>
    <row r="37" spans="1:15" s="7" customFormat="1" ht="10.199999999999999">
      <c r="A37" s="34" t="str">
        <f>OBRE2</f>
        <v>OFICIAL</v>
      </c>
      <c r="B37" s="88">
        <v>1</v>
      </c>
      <c r="C37" s="91">
        <f>VLOOKUP(A37,EQUIPOS!B12:D59,3,FALSE)</f>
        <v>85000</v>
      </c>
      <c r="D37" s="77">
        <f>+D36</f>
        <v>1.5</v>
      </c>
      <c r="E37" s="106">
        <f>B37*ROUND(D37*C37,0)</f>
        <v>127500</v>
      </c>
      <c r="F37" s="89">
        <f>F36</f>
        <v>20</v>
      </c>
      <c r="G37" s="107">
        <f>ROUND(E37/F37,0)</f>
        <v>6375</v>
      </c>
      <c r="H37" s="24"/>
      <c r="J37" s="154">
        <f t="shared" ref="J37:J42" si="6">G37*$J$7</f>
        <v>281775</v>
      </c>
      <c r="K37" s="146">
        <f t="shared" ref="K37:K42" si="7">B37*$J$7</f>
        <v>44.2</v>
      </c>
      <c r="L37" s="150">
        <f t="shared" ref="L37:L42" si="8">G37/$H$45</f>
        <v>6.1950944569696027E-2</v>
      </c>
    </row>
    <row r="38" spans="1:15" s="7" customFormat="1" ht="10.199999999999999">
      <c r="A38" s="34"/>
      <c r="B38" s="88"/>
      <c r="C38" s="26"/>
      <c r="D38" s="26"/>
      <c r="E38" s="26"/>
      <c r="F38" s="89"/>
      <c r="G38" s="27"/>
      <c r="H38" s="24"/>
      <c r="J38" s="154">
        <f t="shared" si="6"/>
        <v>0</v>
      </c>
      <c r="K38" s="146">
        <f t="shared" si="7"/>
        <v>0</v>
      </c>
      <c r="L38" s="150">
        <f t="shared" si="8"/>
        <v>0</v>
      </c>
    </row>
    <row r="39" spans="1:15" s="7" customFormat="1" ht="10.199999999999999">
      <c r="A39" s="34"/>
      <c r="B39" s="88"/>
      <c r="C39" s="26"/>
      <c r="D39" s="26"/>
      <c r="E39" s="26"/>
      <c r="F39" s="89"/>
      <c r="G39" s="27"/>
      <c r="H39" s="24"/>
      <c r="J39" s="154">
        <f t="shared" si="6"/>
        <v>0</v>
      </c>
      <c r="K39" s="146">
        <f t="shared" si="7"/>
        <v>0</v>
      </c>
      <c r="L39" s="150">
        <f t="shared" si="8"/>
        <v>0</v>
      </c>
    </row>
    <row r="40" spans="1:15" s="7" customFormat="1" ht="10.199999999999999">
      <c r="A40" s="34"/>
      <c r="B40" s="88"/>
      <c r="C40" s="26"/>
      <c r="D40" s="26"/>
      <c r="E40" s="26"/>
      <c r="F40" s="89"/>
      <c r="G40" s="27"/>
      <c r="H40" s="24"/>
      <c r="J40" s="154">
        <f t="shared" si="6"/>
        <v>0</v>
      </c>
      <c r="K40" s="146">
        <f t="shared" si="7"/>
        <v>0</v>
      </c>
      <c r="L40" s="150">
        <f t="shared" si="8"/>
        <v>0</v>
      </c>
    </row>
    <row r="41" spans="1:15" s="7" customFormat="1" ht="10.199999999999999">
      <c r="A41" s="34"/>
      <c r="B41" s="88"/>
      <c r="C41" s="26"/>
      <c r="D41" s="26"/>
      <c r="E41" s="26"/>
      <c r="F41" s="89"/>
      <c r="G41" s="27"/>
      <c r="H41" s="24"/>
      <c r="J41" s="154">
        <f t="shared" si="6"/>
        <v>0</v>
      </c>
      <c r="K41" s="146">
        <f t="shared" si="7"/>
        <v>0</v>
      </c>
      <c r="L41" s="150">
        <f t="shared" si="8"/>
        <v>0</v>
      </c>
    </row>
    <row r="42" spans="1:15" s="7" customFormat="1" ht="10.8" thickBot="1">
      <c r="A42" s="35"/>
      <c r="B42" s="29"/>
      <c r="C42" s="29"/>
      <c r="D42" s="29"/>
      <c r="E42" s="29"/>
      <c r="F42" s="90"/>
      <c r="G42" s="16"/>
      <c r="H42" s="30"/>
      <c r="J42" s="154">
        <f t="shared" si="6"/>
        <v>0</v>
      </c>
      <c r="K42" s="146">
        <f t="shared" si="7"/>
        <v>0</v>
      </c>
      <c r="L42" s="150">
        <f t="shared" si="8"/>
        <v>0</v>
      </c>
    </row>
    <row r="43" spans="1:15" s="7" customFormat="1" ht="10.8" thickBot="1">
      <c r="A43" s="17"/>
      <c r="F43" s="93"/>
      <c r="G43" s="31" t="s">
        <v>6</v>
      </c>
      <c r="H43" s="68">
        <f>ROUND((SUM(G36:G42)),0)</f>
        <v>11475</v>
      </c>
      <c r="J43" s="148">
        <f>SUM(J36:J42)</f>
        <v>507195</v>
      </c>
      <c r="K43" s="157">
        <f>SUM(K36:K42)</f>
        <v>88.4</v>
      </c>
      <c r="L43" s="163">
        <f>SUM(L36:L42)</f>
        <v>0.11151170022545284</v>
      </c>
    </row>
    <row r="44" spans="1:15" s="7" customFormat="1" ht="10.8" thickBot="1">
      <c r="A44" s="17"/>
      <c r="F44" s="93"/>
      <c r="G44" s="40"/>
      <c r="H44" s="9"/>
    </row>
    <row r="45" spans="1:15" s="7" customFormat="1" ht="10.8" thickBot="1">
      <c r="A45" s="17"/>
      <c r="E45" s="41" t="s">
        <v>20</v>
      </c>
      <c r="F45" s="93"/>
      <c r="G45" s="42"/>
      <c r="H45" s="68">
        <f>ROUND((H43+H33+H26+H16),0)</f>
        <v>102904</v>
      </c>
      <c r="J45" s="170">
        <f>+J43+J33+J26+J16</f>
        <v>4548337.8571428573</v>
      </c>
      <c r="O45" s="565">
        <v>102900</v>
      </c>
    </row>
    <row r="46" spans="1:15" s="7" customFormat="1" ht="13.8" thickBot="1">
      <c r="A46" s="19" t="s">
        <v>21</v>
      </c>
      <c r="B46" s="74"/>
      <c r="F46" s="93"/>
      <c r="H46" s="9"/>
    </row>
    <row r="47" spans="1:15" s="7" customFormat="1" ht="10.199999999999999">
      <c r="A47" s="75" t="s">
        <v>2</v>
      </c>
      <c r="B47" s="78"/>
      <c r="C47" s="43" t="s">
        <v>37</v>
      </c>
      <c r="D47" s="43"/>
      <c r="E47" s="44"/>
      <c r="F47" s="98" t="s">
        <v>22</v>
      </c>
      <c r="G47" s="46" t="s">
        <v>23</v>
      </c>
      <c r="H47" s="47"/>
    </row>
    <row r="48" spans="1:15" s="7" customFormat="1" ht="10.199999999999999">
      <c r="A48" s="25" t="s">
        <v>42</v>
      </c>
      <c r="B48" s="79"/>
      <c r="C48" s="48"/>
      <c r="D48" s="48"/>
      <c r="E48" s="26"/>
      <c r="F48" s="99">
        <f>+'1.1'!F48</f>
        <v>0.22</v>
      </c>
      <c r="G48" s="81">
        <f>ROUND(F48*$H$45,0)</f>
        <v>22639</v>
      </c>
      <c r="H48" s="49"/>
    </row>
    <row r="49" spans="1:15" s="7" customFormat="1" ht="10.199999999999999">
      <c r="A49" s="25" t="s">
        <v>43</v>
      </c>
      <c r="B49" s="79"/>
      <c r="C49" s="48"/>
      <c r="D49" s="48"/>
      <c r="E49" s="26"/>
      <c r="F49" s="99">
        <f>+'1.1'!F49</f>
        <v>0.03</v>
      </c>
      <c r="G49" s="81">
        <f>ROUND(F49*$H$45,0)</f>
        <v>3087</v>
      </c>
      <c r="H49" s="49"/>
    </row>
    <row r="50" spans="1:15" s="7" customFormat="1" ht="10.8" thickBot="1">
      <c r="A50" s="28" t="s">
        <v>44</v>
      </c>
      <c r="B50" s="80"/>
      <c r="C50" s="15"/>
      <c r="D50" s="15"/>
      <c r="E50" s="29"/>
      <c r="F50" s="99">
        <f>+'1.1'!F50</f>
        <v>0.05</v>
      </c>
      <c r="G50" s="82">
        <f>ROUND(F50*$H$45,0)</f>
        <v>5145</v>
      </c>
      <c r="H50" s="30"/>
    </row>
    <row r="51" spans="1:15" s="7" customFormat="1" ht="10.8" thickBot="1">
      <c r="A51" s="17"/>
      <c r="F51" s="93"/>
      <c r="G51" s="31" t="s">
        <v>6</v>
      </c>
      <c r="H51" s="83">
        <f>SUM(G48:G50)</f>
        <v>30871</v>
      </c>
      <c r="J51" s="169">
        <f>J45*(1+AIU)</f>
        <v>5912839.2142857146</v>
      </c>
    </row>
    <row r="52" spans="1:15" s="7" customFormat="1" ht="10.8" thickBot="1">
      <c r="A52" s="17"/>
      <c r="F52" s="93"/>
      <c r="H52" s="9"/>
    </row>
    <row r="53" spans="1:15" s="7" customFormat="1" ht="13.8" thickBot="1">
      <c r="A53" s="50"/>
      <c r="B53"/>
      <c r="D53" s="41" t="s">
        <v>24</v>
      </c>
      <c r="E53" s="42"/>
      <c r="F53" s="93"/>
      <c r="G53" s="42"/>
      <c r="H53" s="68">
        <f>ROUND((H51+H45),0)</f>
        <v>133775</v>
      </c>
    </row>
    <row r="54" spans="1:15" s="7" customFormat="1" ht="10.199999999999999">
      <c r="A54" s="18"/>
      <c r="B54" s="31"/>
      <c r="C54" s="87"/>
      <c r="D54" s="41"/>
      <c r="E54" s="42"/>
      <c r="F54" s="93"/>
      <c r="G54" s="42"/>
      <c r="H54" s="9"/>
    </row>
    <row r="55" spans="1:15" s="7" customFormat="1" ht="10.199999999999999">
      <c r="A55" s="17"/>
      <c r="F55" s="93"/>
      <c r="H55" s="9"/>
    </row>
    <row r="56" spans="1:15" s="7" customFormat="1" ht="10.8" thickBot="1">
      <c r="A56" s="51"/>
      <c r="B56" s="52"/>
      <c r="C56" s="15"/>
      <c r="D56" s="15"/>
      <c r="E56" s="15"/>
      <c r="F56" s="101"/>
      <c r="G56" s="15"/>
      <c r="H56" s="16"/>
    </row>
    <row r="57" spans="1:15" s="7" customFormat="1" ht="10.199999999999999">
      <c r="F57" s="93"/>
      <c r="O57" s="570">
        <f>+O45-H45</f>
        <v>-4</v>
      </c>
    </row>
    <row r="58" spans="1:15" s="7" customFormat="1" ht="10.199999999999999">
      <c r="F58" s="93"/>
    </row>
    <row r="59" spans="1:15" s="7" customFormat="1" ht="10.199999999999999">
      <c r="F59" s="93"/>
    </row>
    <row r="60" spans="1:15" s="7" customFormat="1" ht="10.199999999999999">
      <c r="F60" s="93"/>
    </row>
    <row r="61" spans="1:15" s="7" customFormat="1" ht="10.199999999999999">
      <c r="F61" s="93"/>
    </row>
    <row r="62" spans="1:15" s="7" customFormat="1" ht="10.199999999999999">
      <c r="F62" s="93"/>
    </row>
    <row r="63" spans="1:15" s="7" customFormat="1" ht="10.199999999999999">
      <c r="F63" s="93"/>
    </row>
    <row r="64" spans="1:15"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6" orientation="portrait" r:id="rId1"/>
  <colBreaks count="1" manualBreakCount="1">
    <brk id="8"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BB0ED-13F9-4657-81CC-058E5BACF8DD}">
  <sheetPr>
    <tabColor theme="0" tint="-0.34998626667073579"/>
  </sheetPr>
  <dimension ref="B1:S92"/>
  <sheetViews>
    <sheetView showGridLines="0" topLeftCell="A10"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1187</v>
      </c>
      <c r="D25" s="900" t="str">
        <f>+PPTO!B21</f>
        <v>SUMINISTRO E INSTALACION POLARIZADO EN FOTO IMPRESIÓN LAMINADO</v>
      </c>
      <c r="E25" s="901"/>
      <c r="F25" s="901"/>
      <c r="G25" s="901"/>
      <c r="H25" s="901"/>
      <c r="I25" s="901"/>
      <c r="J25" s="901"/>
      <c r="K25" s="901"/>
      <c r="L25" s="902"/>
      <c r="M25" s="898"/>
      <c r="N25" s="899" t="str">
        <f>+PPTO!C21</f>
        <v>M2</v>
      </c>
      <c r="O25" s="764">
        <f>+PPTO!D21</f>
        <v>15.600000000000001</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+'3.2'!A10</f>
        <v>HERRAMIENTA MENOR</v>
      </c>
      <c r="D30" s="719"/>
      <c r="E30" s="719"/>
      <c r="F30" s="719"/>
      <c r="G30" s="805"/>
      <c r="H30" s="1188"/>
      <c r="I30" s="1189"/>
      <c r="J30" s="807" t="str">
        <f>+'3.2'!D10</f>
        <v>GLOBAL</v>
      </c>
      <c r="K30" s="808"/>
      <c r="L30" s="906">
        <f>+'3.2'!E10</f>
        <v>1000</v>
      </c>
      <c r="M30" s="1190">
        <f>+'3.2'!F10</f>
        <v>0.7</v>
      </c>
      <c r="N30" s="1191"/>
      <c r="O30" s="812">
        <f>L30/M30</f>
        <v>1428.5714285714287</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1429</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+'3.2'!A19</f>
        <v>POLARIZADO IMPRESIÓN DIGITAL</v>
      </c>
      <c r="D38" s="719"/>
      <c r="E38" s="719"/>
      <c r="F38" s="719"/>
      <c r="G38" s="719"/>
      <c r="H38" s="719"/>
      <c r="I38" s="719"/>
      <c r="J38" s="805"/>
      <c r="K38" s="758" t="str">
        <f>+'3.2'!D19</f>
        <v>M2</v>
      </c>
      <c r="L38" s="918">
        <f>+'3.2'!F19</f>
        <v>1</v>
      </c>
      <c r="M38" s="1200">
        <f>+'3.2'!G19</f>
        <v>90000</v>
      </c>
      <c r="N38" s="1201"/>
      <c r="O38" s="812">
        <f>M38*L38</f>
        <v>90000</v>
      </c>
      <c r="P38" s="740"/>
    </row>
    <row r="39" spans="2:16" ht="14.4">
      <c r="B39" s="703"/>
      <c r="C39" s="804"/>
      <c r="D39" s="719"/>
      <c r="E39" s="713"/>
      <c r="F39" s="713"/>
      <c r="G39" s="713"/>
      <c r="H39" s="713"/>
      <c r="I39" s="713"/>
      <c r="J39" s="761"/>
      <c r="K39" s="758"/>
      <c r="L39" s="918"/>
      <c r="M39" s="1200"/>
      <c r="N39" s="1201"/>
      <c r="O39" s="812"/>
      <c r="P39" s="740"/>
    </row>
    <row r="40" spans="2:16" ht="15" thickBot="1">
      <c r="B40" s="703"/>
      <c r="C40" s="804"/>
      <c r="D40" s="719"/>
      <c r="E40" s="728"/>
      <c r="F40" s="728"/>
      <c r="G40" s="728"/>
      <c r="H40" s="728"/>
      <c r="I40" s="728"/>
      <c r="J40" s="806"/>
      <c r="K40" s="758"/>
      <c r="L40" s="916"/>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90000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+'3.2'!A36</f>
        <v>OBRERO AYUDANTE</v>
      </c>
      <c r="D53" s="747"/>
      <c r="E53" s="747"/>
      <c r="F53" s="747"/>
      <c r="G53" s="747"/>
      <c r="H53" s="747"/>
      <c r="I53" s="816">
        <f>+'3.2'!B36</f>
        <v>1</v>
      </c>
      <c r="J53" s="818">
        <f>+'3.2'!C36</f>
        <v>68000</v>
      </c>
      <c r="K53" s="820">
        <f>+'1.1'!D36</f>
        <v>1.5</v>
      </c>
      <c r="L53" s="821">
        <f>I53*ROUND(J53*K53,0)</f>
        <v>102000</v>
      </c>
      <c r="M53" s="1233">
        <f>+'3.2'!F36</f>
        <v>20</v>
      </c>
      <c r="N53" s="1234"/>
      <c r="O53" s="822">
        <f>ROUND(L53/M53,0)</f>
        <v>5100</v>
      </c>
      <c r="P53" s="743"/>
    </row>
    <row r="54" spans="2:16" ht="14.4">
      <c r="B54" s="703"/>
      <c r="C54" s="748" t="str">
        <f>+'3.2'!A37</f>
        <v>OFICIAL</v>
      </c>
      <c r="D54" s="747"/>
      <c r="E54" s="747"/>
      <c r="F54" s="747"/>
      <c r="G54" s="747"/>
      <c r="H54" s="747"/>
      <c r="I54" s="816">
        <f>+'3.2'!B37</f>
        <v>1</v>
      </c>
      <c r="J54" s="818">
        <f>+'3.2'!C37</f>
        <v>85000</v>
      </c>
      <c r="K54" s="820">
        <f>+K53</f>
        <v>1.5</v>
      </c>
      <c r="L54" s="821">
        <f>I54*ROUND(J54*K54,0)</f>
        <v>127500</v>
      </c>
      <c r="M54" s="1233">
        <f>+M53</f>
        <v>20</v>
      </c>
      <c r="N54" s="1234"/>
      <c r="O54" s="822">
        <f>ROUND(L54/M54,0)</f>
        <v>6375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11475</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102904</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22639</v>
      </c>
      <c r="N64" s="1220"/>
      <c r="O64" s="724"/>
      <c r="P64" s="723"/>
    </row>
    <row r="65" spans="2:19" ht="14.4">
      <c r="B65" s="703"/>
      <c r="C65" s="732" t="s">
        <v>1139</v>
      </c>
      <c r="D65" s="713"/>
      <c r="E65" s="713"/>
      <c r="F65" s="713"/>
      <c r="G65" s="713"/>
      <c r="H65" s="713"/>
      <c r="I65" s="713"/>
      <c r="J65" s="731"/>
      <c r="K65" s="730"/>
      <c r="L65" s="725">
        <f>+'1.1'!F49</f>
        <v>0.03</v>
      </c>
      <c r="M65" s="1219">
        <f t="shared" ref="M65" si="0">ROUND(L65*$O$59,0)</f>
        <v>3087</v>
      </c>
      <c r="N65" s="1220"/>
      <c r="O65" s="724"/>
      <c r="P65" s="723"/>
    </row>
    <row r="66" spans="2:19" ht="15" thickBot="1">
      <c r="B66" s="703"/>
      <c r="C66" s="729" t="s">
        <v>44</v>
      </c>
      <c r="D66" s="728"/>
      <c r="E66" s="728"/>
      <c r="F66" s="728"/>
      <c r="G66" s="728"/>
      <c r="H66" s="728"/>
      <c r="I66" s="728"/>
      <c r="J66" s="727"/>
      <c r="K66" s="726"/>
      <c r="L66" s="725">
        <f>+'1.1'!F50</f>
        <v>0.05</v>
      </c>
      <c r="M66" s="1219">
        <f>ROUND(L66*$O$59,0)</f>
        <v>5145</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30871</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133775</v>
      </c>
      <c r="P69" s="722"/>
      <c r="S69" s="903">
        <f>+O69-'3.2'!H53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499984740745262"/>
    <pageSetUpPr fitToPage="1"/>
  </sheetPr>
  <dimension ref="A1:L78"/>
  <sheetViews>
    <sheetView topLeftCell="A13" zoomScaleNormal="100" zoomScaleSheetLayoutView="87" workbookViewId="0">
      <selection activeCell="E19" sqref="E19"/>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3" hidden="1" customWidth="1"/>
    <col min="11"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 thickBot="1">
      <c r="A7" s="108" t="s">
        <v>538</v>
      </c>
      <c r="B7" s="109"/>
      <c r="C7" s="110"/>
      <c r="D7" s="57"/>
      <c r="E7" s="56"/>
      <c r="F7" s="133" t="s">
        <v>86</v>
      </c>
      <c r="G7" s="60"/>
      <c r="H7" s="104"/>
      <c r="J7" s="238" t="e">
        <f>+PPTO!#REF!</f>
        <v>#REF!</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t="e">
        <f t="shared" ref="J10:J15" si="0">G10*$J$7</f>
        <v>#REF!</v>
      </c>
      <c r="K10" s="146" t="e">
        <f t="shared" ref="K10:K15" si="1">F10*$J$7</f>
        <v>#REF!</v>
      </c>
      <c r="L10" s="147">
        <f t="shared" ref="L10:L15" si="2">G10/$H$47</f>
        <v>1.7940437746681019E-2</v>
      </c>
    </row>
    <row r="11" spans="1:12" s="7" customFormat="1" ht="10.199999999999999">
      <c r="A11" s="25" t="str">
        <f>MATER1</f>
        <v>ANDAMIO SECCION</v>
      </c>
      <c r="B11" s="48"/>
      <c r="C11" s="26"/>
      <c r="D11" s="89" t="str">
        <f>VLOOKUP(A10,EQUIPOS!B11:D49,2,TRUE)</f>
        <v>DIA</v>
      </c>
      <c r="E11" s="249">
        <f>VLOOKUP(A11,EQUIPOS!B11:D138,3,FALSE)</f>
        <v>40000</v>
      </c>
      <c r="F11" s="89">
        <v>10</v>
      </c>
      <c r="G11" s="66">
        <f>E11/F11</f>
        <v>4000</v>
      </c>
      <c r="H11" s="24"/>
      <c r="J11" s="160" t="e">
        <f t="shared" si="0"/>
        <v>#REF!</v>
      </c>
      <c r="K11" s="146" t="e">
        <f t="shared" si="1"/>
        <v>#REF!</v>
      </c>
      <c r="L11" s="147">
        <f t="shared" si="2"/>
        <v>7.1761750986724077E-2</v>
      </c>
    </row>
    <row r="12" spans="1:12" s="7" customFormat="1" ht="10.199999999999999">
      <c r="A12" s="25"/>
      <c r="B12" s="48"/>
      <c r="C12" s="26"/>
      <c r="D12" s="89"/>
      <c r="E12" s="63"/>
      <c r="F12" s="89"/>
      <c r="G12" s="66"/>
      <c r="H12" s="24"/>
      <c r="J12" s="160" t="e">
        <f t="shared" si="0"/>
        <v>#REF!</v>
      </c>
      <c r="K12" s="146" t="e">
        <f t="shared" si="1"/>
        <v>#REF!</v>
      </c>
      <c r="L12" s="147">
        <f t="shared" si="2"/>
        <v>0</v>
      </c>
    </row>
    <row r="13" spans="1:12" s="7" customFormat="1" ht="10.199999999999999">
      <c r="A13" s="25"/>
      <c r="B13" s="48"/>
      <c r="C13" s="26"/>
      <c r="D13" s="89"/>
      <c r="E13" s="63"/>
      <c r="F13" s="89"/>
      <c r="G13" s="66"/>
      <c r="H13" s="24"/>
      <c r="J13" s="160" t="e">
        <f t="shared" si="0"/>
        <v>#REF!</v>
      </c>
      <c r="K13" s="146" t="e">
        <f t="shared" si="1"/>
        <v>#REF!</v>
      </c>
      <c r="L13" s="147">
        <f t="shared" si="2"/>
        <v>0</v>
      </c>
    </row>
    <row r="14" spans="1:12" s="7" customFormat="1" ht="10.199999999999999">
      <c r="A14" s="25"/>
      <c r="B14" s="48"/>
      <c r="C14" s="26"/>
      <c r="D14" s="89"/>
      <c r="E14" s="63"/>
      <c r="F14" s="89"/>
      <c r="G14" s="66"/>
      <c r="H14" s="24"/>
      <c r="J14" s="160" t="e">
        <f t="shared" si="0"/>
        <v>#REF!</v>
      </c>
      <c r="K14" s="146" t="e">
        <f t="shared" si="1"/>
        <v>#REF!</v>
      </c>
      <c r="L14" s="147">
        <f t="shared" si="2"/>
        <v>0</v>
      </c>
    </row>
    <row r="15" spans="1:12" s="7" customFormat="1" ht="10.8" thickBot="1">
      <c r="A15" s="28"/>
      <c r="B15" s="15"/>
      <c r="C15" s="29"/>
      <c r="D15" s="90"/>
      <c r="E15" s="64"/>
      <c r="F15" s="90"/>
      <c r="G15" s="67"/>
      <c r="H15" s="30"/>
      <c r="J15" s="160" t="e">
        <f t="shared" si="0"/>
        <v>#REF!</v>
      </c>
      <c r="K15" s="146" t="e">
        <f t="shared" si="1"/>
        <v>#REF!</v>
      </c>
      <c r="L15" s="147">
        <f t="shared" si="2"/>
        <v>0</v>
      </c>
    </row>
    <row r="16" spans="1:12" s="7" customFormat="1" ht="10.8" thickBot="1">
      <c r="A16" s="17"/>
      <c r="F16" s="93"/>
      <c r="G16" s="31" t="s">
        <v>6</v>
      </c>
      <c r="H16" s="68">
        <f>ROUND((SUM(G10:G15)),0)</f>
        <v>5000</v>
      </c>
      <c r="J16" s="152" t="e">
        <f>SUM(J10:J15)</f>
        <v>#REF!</v>
      </c>
      <c r="K16" s="157" t="e">
        <f>SUM(K10:K15)</f>
        <v>#REF!</v>
      </c>
      <c r="L16" s="161">
        <f>SUM(L10:L15)</f>
        <v>8.9702188733405103E-2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909</v>
      </c>
      <c r="B19" s="48"/>
      <c r="C19" s="26"/>
      <c r="D19" s="89" t="s">
        <v>86</v>
      </c>
      <c r="E19" s="63">
        <v>16000</v>
      </c>
      <c r="F19" s="89">
        <v>1</v>
      </c>
      <c r="G19" s="65">
        <f>F19*E19</f>
        <v>16000</v>
      </c>
      <c r="H19" s="24"/>
      <c r="J19" s="149" t="e">
        <f>G19*$J$7</f>
        <v>#REF!</v>
      </c>
      <c r="K19" s="146" t="e">
        <f>F19*$J$7</f>
        <v>#REF!</v>
      </c>
      <c r="L19" s="150">
        <f>G19/$H$47</f>
        <v>0.28704700394689631</v>
      </c>
    </row>
    <row r="20" spans="1:12" s="7" customFormat="1" ht="10.199999999999999">
      <c r="A20" s="25" t="s">
        <v>910</v>
      </c>
      <c r="B20" s="48"/>
      <c r="C20" s="26"/>
      <c r="D20" s="89" t="s">
        <v>55</v>
      </c>
      <c r="E20" s="63">
        <v>1800</v>
      </c>
      <c r="F20" s="89">
        <v>0.3</v>
      </c>
      <c r="G20" s="65">
        <f>F20*E20</f>
        <v>540</v>
      </c>
      <c r="H20" s="24"/>
      <c r="J20" s="149" t="e">
        <f t="shared" ref="J20:J27" si="3">G20*$J$7</f>
        <v>#REF!</v>
      </c>
      <c r="K20" s="146" t="e">
        <f t="shared" ref="K20:K27" si="4">F20*$J$7</f>
        <v>#REF!</v>
      </c>
      <c r="L20" s="150">
        <f t="shared" ref="L20:L27" si="5">G20/$H$47</f>
        <v>9.6878363832077503E-3</v>
      </c>
    </row>
    <row r="21" spans="1:12" s="7" customFormat="1" ht="10.199999999999999">
      <c r="A21" s="25" t="s">
        <v>911</v>
      </c>
      <c r="B21" s="48"/>
      <c r="C21" s="26"/>
      <c r="D21" s="89" t="s">
        <v>55</v>
      </c>
      <c r="E21" s="63">
        <v>1800</v>
      </c>
      <c r="F21" s="89">
        <v>0.25</v>
      </c>
      <c r="G21" s="65">
        <f t="shared" ref="G21:G24" si="6">F21*E21</f>
        <v>450</v>
      </c>
      <c r="H21" s="24"/>
      <c r="J21" s="149" t="e">
        <f t="shared" si="3"/>
        <v>#REF!</v>
      </c>
      <c r="K21" s="146" t="e">
        <f t="shared" si="4"/>
        <v>#REF!</v>
      </c>
      <c r="L21" s="150">
        <f t="shared" si="5"/>
        <v>8.0731969860064583E-3</v>
      </c>
    </row>
    <row r="22" spans="1:12" s="7" customFormat="1" ht="10.199999999999999">
      <c r="A22" s="25" t="s">
        <v>912</v>
      </c>
      <c r="B22" s="48"/>
      <c r="C22" s="26"/>
      <c r="D22" s="89" t="s">
        <v>50</v>
      </c>
      <c r="E22" s="63">
        <v>100</v>
      </c>
      <c r="F22" s="89">
        <v>4</v>
      </c>
      <c r="G22" s="65">
        <f t="shared" si="6"/>
        <v>400</v>
      </c>
      <c r="H22" s="24"/>
      <c r="J22" s="149" t="e">
        <f t="shared" si="3"/>
        <v>#REF!</v>
      </c>
      <c r="K22" s="146" t="e">
        <f t="shared" si="4"/>
        <v>#REF!</v>
      </c>
      <c r="L22" s="150">
        <f t="shared" si="5"/>
        <v>7.1761750986724078E-3</v>
      </c>
    </row>
    <row r="23" spans="1:12" s="7" customFormat="1" ht="10.199999999999999">
      <c r="A23" s="25" t="s">
        <v>913</v>
      </c>
      <c r="B23" s="48"/>
      <c r="C23" s="26"/>
      <c r="D23" s="89" t="s">
        <v>50</v>
      </c>
      <c r="E23" s="63">
        <v>100</v>
      </c>
      <c r="F23" s="89">
        <v>4</v>
      </c>
      <c r="G23" s="65">
        <f t="shared" si="6"/>
        <v>400</v>
      </c>
      <c r="H23" s="24"/>
      <c r="J23" s="149" t="e">
        <f t="shared" si="3"/>
        <v>#REF!</v>
      </c>
      <c r="K23" s="146" t="e">
        <f t="shared" si="4"/>
        <v>#REF!</v>
      </c>
      <c r="L23" s="150">
        <f t="shared" si="5"/>
        <v>7.1761750986724078E-3</v>
      </c>
    </row>
    <row r="24" spans="1:12" s="7" customFormat="1" ht="10.199999999999999">
      <c r="A24" s="25" t="s">
        <v>915</v>
      </c>
      <c r="B24" s="48"/>
      <c r="C24" s="26"/>
      <c r="D24" s="26" t="s">
        <v>914</v>
      </c>
      <c r="E24" s="63">
        <v>8000</v>
      </c>
      <c r="F24" s="89">
        <v>0.08</v>
      </c>
      <c r="G24" s="65">
        <f t="shared" si="6"/>
        <v>640</v>
      </c>
      <c r="H24" s="24"/>
      <c r="J24" s="149" t="e">
        <f t="shared" si="3"/>
        <v>#REF!</v>
      </c>
      <c r="K24" s="146" t="e">
        <f t="shared" si="4"/>
        <v>#REF!</v>
      </c>
      <c r="L24" s="150">
        <f t="shared" si="5"/>
        <v>1.1481880157875853E-2</v>
      </c>
    </row>
    <row r="25" spans="1:12" s="7" customFormat="1" ht="10.199999999999999">
      <c r="A25" s="25" t="str">
        <f>+'2.1-7,2-10.1'!A19</f>
        <v>PINTURA EN VINILO TIPO 1 INTERIORES</v>
      </c>
      <c r="B25" s="48"/>
      <c r="C25" s="26"/>
      <c r="D25" s="26" t="str">
        <f>+'2.1-7,2-10.1'!D19</f>
        <v>Galon</v>
      </c>
      <c r="E25" s="63">
        <f>+'2.1-7,2-10.1'!E19</f>
        <v>56000</v>
      </c>
      <c r="F25" s="89">
        <v>0.1</v>
      </c>
      <c r="G25" s="65">
        <f t="shared" ref="G25:G26" si="7">F25*E25</f>
        <v>5600</v>
      </c>
      <c r="H25" s="24"/>
      <c r="J25" s="149" t="e">
        <f t="shared" ref="J25:J26" si="8">G25*$J$7</f>
        <v>#REF!</v>
      </c>
      <c r="K25" s="146" t="e">
        <f t="shared" ref="K25:K26" si="9">F25*$J$7</f>
        <v>#REF!</v>
      </c>
      <c r="L25" s="150">
        <f t="shared" ref="L25:L26" si="10">G25/$H$47</f>
        <v>0.1004664513814137</v>
      </c>
    </row>
    <row r="26" spans="1:12" s="7" customFormat="1" ht="10.199999999999999">
      <c r="A26" s="25" t="str">
        <f>+'2.2-7,3-10.2'!A19</f>
        <v>ESTUCO PLASTICO</v>
      </c>
      <c r="B26" s="48"/>
      <c r="C26" s="26"/>
      <c r="D26" s="26" t="str">
        <f>+'2.2-7,3-10.2'!D19</f>
        <v>GALON</v>
      </c>
      <c r="E26" s="63">
        <f>+'2.2-7,3-10.2'!E19</f>
        <v>10100</v>
      </c>
      <c r="F26" s="89">
        <v>0.1</v>
      </c>
      <c r="G26" s="65">
        <f t="shared" si="7"/>
        <v>1010</v>
      </c>
      <c r="H26" s="24"/>
      <c r="J26" s="149" t="e">
        <f t="shared" si="8"/>
        <v>#REF!</v>
      </c>
      <c r="K26" s="146" t="e">
        <f t="shared" si="9"/>
        <v>#REF!</v>
      </c>
      <c r="L26" s="150">
        <f t="shared" si="10"/>
        <v>1.8119842124147828E-2</v>
      </c>
    </row>
    <row r="27" spans="1:12" s="7" customFormat="1" ht="10.8" thickBot="1">
      <c r="A27" s="28"/>
      <c r="B27" s="15"/>
      <c r="C27" s="29"/>
      <c r="D27" s="29"/>
      <c r="E27" s="29"/>
      <c r="F27" s="90"/>
      <c r="G27" s="16"/>
      <c r="H27" s="30"/>
      <c r="J27" s="149" t="e">
        <f t="shared" si="3"/>
        <v>#REF!</v>
      </c>
      <c r="K27" s="24" t="e">
        <f t="shared" si="4"/>
        <v>#REF!</v>
      </c>
      <c r="L27" s="151">
        <f t="shared" si="5"/>
        <v>0</v>
      </c>
    </row>
    <row r="28" spans="1:12" s="7" customFormat="1" ht="10.8" thickBot="1">
      <c r="A28" s="17"/>
      <c r="F28" s="93"/>
      <c r="G28" s="31" t="s">
        <v>6</v>
      </c>
      <c r="H28" s="111">
        <f>ROUND((SUM(G19:G27)),0)</f>
        <v>25040</v>
      </c>
      <c r="J28" s="152" t="e">
        <f>SUM(J19:J27)</f>
        <v>#REF!</v>
      </c>
      <c r="K28" s="32" t="e">
        <f>SUM(K19:K27)</f>
        <v>#REF!</v>
      </c>
      <c r="L28" s="153">
        <f>SUM(L19:L27)</f>
        <v>0.44922856117689269</v>
      </c>
    </row>
    <row r="29" spans="1:12" s="7" customFormat="1" ht="13.8" thickBot="1">
      <c r="A29" s="19" t="s">
        <v>11</v>
      </c>
      <c r="B29" s="74"/>
      <c r="F29" s="93"/>
      <c r="H29" s="9"/>
    </row>
    <row r="30" spans="1:12" s="7" customFormat="1" ht="11.4">
      <c r="A30" s="33" t="s">
        <v>12</v>
      </c>
      <c r="B30" s="45"/>
      <c r="C30" s="21" t="s">
        <v>8</v>
      </c>
      <c r="D30" s="22" t="s">
        <v>13</v>
      </c>
      <c r="E30" s="22" t="s">
        <v>14</v>
      </c>
      <c r="F30" s="95" t="s">
        <v>15</v>
      </c>
      <c r="G30" s="23" t="s">
        <v>5</v>
      </c>
      <c r="H30" s="24"/>
      <c r="J30" s="47"/>
      <c r="K30" s="47"/>
      <c r="L30" s="145"/>
    </row>
    <row r="31" spans="1:12" s="7" customFormat="1" ht="10.199999999999999">
      <c r="A31" s="25" t="str">
        <f>EQPO9</f>
        <v>CAMION</v>
      </c>
      <c r="B31" s="26"/>
      <c r="C31" s="89" t="str">
        <f>VLOOKUP(A31,EQUIPOS!$B$11:$D$995,2,FALSE)</f>
        <v>GLOBAL</v>
      </c>
      <c r="D31" s="88">
        <v>1E-3</v>
      </c>
      <c r="E31" s="88">
        <v>0.2</v>
      </c>
      <c r="F31" s="105">
        <f>VLOOKUP(A31,EQUIPOS!B11:D28,3,FALSE)</f>
        <v>1000000</v>
      </c>
      <c r="G31" s="65">
        <f>ROUND(F31*E31*D31,0)</f>
        <v>200</v>
      </c>
      <c r="H31" s="24"/>
      <c r="J31" s="154" t="e">
        <f>G31*$J$7</f>
        <v>#REF!</v>
      </c>
      <c r="K31" s="146"/>
      <c r="L31" s="162">
        <f>G31/$H$47</f>
        <v>3.5880875493362039E-3</v>
      </c>
    </row>
    <row r="32" spans="1:12" s="7" customFormat="1" ht="10.199999999999999">
      <c r="A32" s="25"/>
      <c r="B32" s="26"/>
      <c r="C32" s="26"/>
      <c r="D32" s="26"/>
      <c r="E32" s="26"/>
      <c r="F32" s="89"/>
      <c r="G32" s="27"/>
      <c r="H32" s="24"/>
      <c r="J32" s="154" t="e">
        <f>G32*$J$7</f>
        <v>#REF!</v>
      </c>
      <c r="K32" s="24"/>
      <c r="L32" s="150">
        <f>G32/$H$47</f>
        <v>0</v>
      </c>
    </row>
    <row r="33" spans="1:12" s="7" customFormat="1" ht="10.199999999999999">
      <c r="A33" s="25"/>
      <c r="B33" s="26"/>
      <c r="C33" s="26"/>
      <c r="D33" s="26"/>
      <c r="E33" s="26"/>
      <c r="F33" s="89"/>
      <c r="G33" s="27"/>
      <c r="H33" s="24"/>
      <c r="J33" s="154" t="e">
        <f>G33*$J$7</f>
        <v>#REF!</v>
      </c>
      <c r="K33" s="24"/>
      <c r="L33" s="150">
        <f>G33/$H$47</f>
        <v>0</v>
      </c>
    </row>
    <row r="34" spans="1:12" s="7" customFormat="1" ht="10.8" thickBot="1">
      <c r="A34" s="28"/>
      <c r="B34" s="29"/>
      <c r="C34" s="36"/>
      <c r="D34" s="36"/>
      <c r="E34" s="36"/>
      <c r="F34" s="96"/>
      <c r="G34" s="37"/>
      <c r="H34" s="30"/>
      <c r="J34" s="154" t="e">
        <f>G34*$J$7</f>
        <v>#REF!</v>
      </c>
      <c r="K34" s="24"/>
      <c r="L34" s="150">
        <f>G34/$H$47</f>
        <v>0</v>
      </c>
    </row>
    <row r="35" spans="1:12" s="7" customFormat="1" ht="10.8" thickBot="1">
      <c r="A35" s="17"/>
      <c r="F35" s="93"/>
      <c r="G35" s="31" t="s">
        <v>6</v>
      </c>
      <c r="H35" s="68">
        <f>ROUND((SUM(G31:G34)),0)</f>
        <v>200</v>
      </c>
      <c r="J35" s="148" t="e">
        <f>SUM(J31:J34)</f>
        <v>#REF!</v>
      </c>
      <c r="K35" s="32">
        <f>SUM(K31:K34)</f>
        <v>0</v>
      </c>
      <c r="L35" s="155">
        <f>SUM(L31:L34)</f>
        <v>3.5880875493362039E-3</v>
      </c>
    </row>
    <row r="36" spans="1:12" s="7" customFormat="1" ht="13.8" thickBot="1">
      <c r="A36" s="19" t="s">
        <v>16</v>
      </c>
      <c r="B36" s="74"/>
      <c r="F36" s="93"/>
      <c r="H36" s="9"/>
    </row>
    <row r="37" spans="1:12" s="7" customFormat="1" ht="10.199999999999999">
      <c r="A37" s="38" t="s">
        <v>17</v>
      </c>
      <c r="B37" s="76" t="s">
        <v>38</v>
      </c>
      <c r="C37" s="22" t="s">
        <v>18</v>
      </c>
      <c r="D37" s="76" t="s">
        <v>39</v>
      </c>
      <c r="E37" s="39" t="s">
        <v>19</v>
      </c>
      <c r="F37" s="97" t="s">
        <v>4</v>
      </c>
      <c r="G37" s="23" t="s">
        <v>5</v>
      </c>
      <c r="H37" s="24"/>
      <c r="J37" s="156"/>
      <c r="K37" s="47"/>
      <c r="L37" s="145"/>
    </row>
    <row r="38" spans="1:12" s="7" customFormat="1" ht="10.199999999999999">
      <c r="A38" s="34" t="str">
        <f>OBRE1</f>
        <v>OBRERO AYUDANTE</v>
      </c>
      <c r="B38" s="88">
        <v>1</v>
      </c>
      <c r="C38" s="91">
        <f>VLOOKUP(A38,EQUIPOS!B11:D58,3,FALSE)</f>
        <v>68000</v>
      </c>
      <c r="D38" s="77">
        <v>1.5</v>
      </c>
      <c r="E38" s="106">
        <f>B38*ROUND(D38*C38,0)</f>
        <v>102000</v>
      </c>
      <c r="F38" s="89">
        <v>9</v>
      </c>
      <c r="G38" s="107">
        <f>ROUND(E38/F38,0)</f>
        <v>11333</v>
      </c>
      <c r="H38" s="24"/>
      <c r="J38" s="154" t="e">
        <f>G38*$J$7</f>
        <v>#REF!</v>
      </c>
      <c r="K38" s="146" t="e">
        <f>B38*$J$7</f>
        <v>#REF!</v>
      </c>
      <c r="L38" s="150">
        <f>G38/$H$47</f>
        <v>0.203318980983136</v>
      </c>
    </row>
    <row r="39" spans="1:12" s="7" customFormat="1" ht="10.199999999999999">
      <c r="A39" s="34" t="str">
        <f>OBRE2</f>
        <v>OFICIAL</v>
      </c>
      <c r="B39" s="88">
        <v>1</v>
      </c>
      <c r="C39" s="91">
        <f>VLOOKUP(A39,EQUIPOS!B12:D59,3,FALSE)</f>
        <v>85000</v>
      </c>
      <c r="D39" s="77">
        <v>1.5</v>
      </c>
      <c r="E39" s="106">
        <f>B39*ROUND(D39*C39,0)</f>
        <v>127500</v>
      </c>
      <c r="F39" s="89">
        <f>F38</f>
        <v>9</v>
      </c>
      <c r="G39" s="107">
        <f>ROUND(E39/F39,0)</f>
        <v>14167</v>
      </c>
      <c r="H39" s="24"/>
      <c r="J39" s="154" t="e">
        <f t="shared" ref="J39:J44" si="11">G39*$J$7</f>
        <v>#REF!</v>
      </c>
      <c r="K39" s="146" t="e">
        <f t="shared" ref="K39:K44" si="12">B39*$J$7</f>
        <v>#REF!</v>
      </c>
      <c r="L39" s="150">
        <f t="shared" ref="L39:L44" si="13">G39/$H$47</f>
        <v>0.25416218155722997</v>
      </c>
    </row>
    <row r="40" spans="1:12" s="7" customFormat="1" ht="10.199999999999999">
      <c r="A40" s="34"/>
      <c r="B40" s="88"/>
      <c r="C40" s="26"/>
      <c r="D40" s="26"/>
      <c r="E40" s="26"/>
      <c r="F40" s="89"/>
      <c r="G40" s="27"/>
      <c r="H40" s="24"/>
      <c r="J40" s="154" t="e">
        <f t="shared" si="11"/>
        <v>#REF!</v>
      </c>
      <c r="K40" s="146" t="e">
        <f t="shared" si="12"/>
        <v>#REF!</v>
      </c>
      <c r="L40" s="150">
        <f t="shared" si="13"/>
        <v>0</v>
      </c>
    </row>
    <row r="41" spans="1:12" s="7" customFormat="1" ht="10.199999999999999">
      <c r="A41" s="34"/>
      <c r="B41" s="88"/>
      <c r="C41" s="26"/>
      <c r="D41" s="26"/>
      <c r="E41" s="26"/>
      <c r="F41" s="89"/>
      <c r="G41" s="27"/>
      <c r="H41" s="24"/>
      <c r="J41" s="154" t="e">
        <f t="shared" si="11"/>
        <v>#REF!</v>
      </c>
      <c r="K41" s="146" t="e">
        <f t="shared" si="12"/>
        <v>#REF!</v>
      </c>
      <c r="L41" s="150">
        <f t="shared" si="13"/>
        <v>0</v>
      </c>
    </row>
    <row r="42" spans="1:12" s="7" customFormat="1" ht="10.199999999999999">
      <c r="A42" s="34"/>
      <c r="B42" s="88"/>
      <c r="C42" s="26"/>
      <c r="D42" s="26"/>
      <c r="E42" s="26"/>
      <c r="F42" s="89"/>
      <c r="G42" s="27"/>
      <c r="H42" s="24"/>
      <c r="J42" s="154" t="e">
        <f t="shared" si="11"/>
        <v>#REF!</v>
      </c>
      <c r="K42" s="146" t="e">
        <f t="shared" si="12"/>
        <v>#REF!</v>
      </c>
      <c r="L42" s="150">
        <f t="shared" si="13"/>
        <v>0</v>
      </c>
    </row>
    <row r="43" spans="1:12" s="7" customFormat="1" ht="10.199999999999999">
      <c r="A43" s="34"/>
      <c r="B43" s="88"/>
      <c r="C43" s="26"/>
      <c r="D43" s="26"/>
      <c r="E43" s="26"/>
      <c r="F43" s="89"/>
      <c r="G43" s="27"/>
      <c r="H43" s="24"/>
      <c r="J43" s="154" t="e">
        <f t="shared" si="11"/>
        <v>#REF!</v>
      </c>
      <c r="K43" s="146" t="e">
        <f t="shared" si="12"/>
        <v>#REF!</v>
      </c>
      <c r="L43" s="150">
        <f t="shared" si="13"/>
        <v>0</v>
      </c>
    </row>
    <row r="44" spans="1:12" s="7" customFormat="1" ht="10.8" thickBot="1">
      <c r="A44" s="35"/>
      <c r="B44" s="29"/>
      <c r="C44" s="29"/>
      <c r="D44" s="29"/>
      <c r="E44" s="29"/>
      <c r="F44" s="90"/>
      <c r="G44" s="16"/>
      <c r="H44" s="30"/>
      <c r="J44" s="154" t="e">
        <f t="shared" si="11"/>
        <v>#REF!</v>
      </c>
      <c r="K44" s="146" t="e">
        <f t="shared" si="12"/>
        <v>#REF!</v>
      </c>
      <c r="L44" s="150">
        <f t="shared" si="13"/>
        <v>0</v>
      </c>
    </row>
    <row r="45" spans="1:12" s="7" customFormat="1" ht="10.8" thickBot="1">
      <c r="A45" s="17"/>
      <c r="F45" s="93"/>
      <c r="G45" s="31" t="s">
        <v>6</v>
      </c>
      <c r="H45" s="68">
        <f>ROUND((SUM(G38:G44)),0)</f>
        <v>25500</v>
      </c>
      <c r="J45" s="148" t="e">
        <f>SUM(J38:J44)</f>
        <v>#REF!</v>
      </c>
      <c r="K45" s="157" t="e">
        <f>SUM(K38:K44)</f>
        <v>#REF!</v>
      </c>
      <c r="L45" s="163">
        <f>SUM(L38:L44)</f>
        <v>0.45748116254036597</v>
      </c>
    </row>
    <row r="46" spans="1:12" s="7" customFormat="1" ht="10.8" thickBot="1">
      <c r="A46" s="17"/>
      <c r="F46" s="93"/>
      <c r="G46" s="40"/>
      <c r="H46" s="9"/>
    </row>
    <row r="47" spans="1:12" s="7" customFormat="1" ht="10.8" thickBot="1">
      <c r="A47" s="17"/>
      <c r="E47" s="41" t="s">
        <v>20</v>
      </c>
      <c r="F47" s="93"/>
      <c r="G47" s="42"/>
      <c r="H47" s="68">
        <f>ROUND((H45+H35+H28+H16),0)</f>
        <v>55740</v>
      </c>
      <c r="J47" s="158" t="e">
        <f>+J45+J35+J28+J16</f>
        <v>#REF!</v>
      </c>
    </row>
    <row r="48" spans="1:12" s="7" customFormat="1" ht="13.8" thickBot="1">
      <c r="A48" s="19" t="s">
        <v>21</v>
      </c>
      <c r="B48" s="74"/>
      <c r="F48" s="93"/>
      <c r="H48" s="9"/>
    </row>
    <row r="49" spans="1:10" s="7" customFormat="1" ht="10.199999999999999">
      <c r="A49" s="75" t="s">
        <v>2</v>
      </c>
      <c r="B49" s="78"/>
      <c r="C49" s="43" t="s">
        <v>37</v>
      </c>
      <c r="D49" s="43"/>
      <c r="E49" s="44"/>
      <c r="F49" s="98" t="s">
        <v>22</v>
      </c>
      <c r="G49" s="46" t="s">
        <v>23</v>
      </c>
      <c r="H49" s="47"/>
    </row>
    <row r="50" spans="1:10" s="7" customFormat="1" ht="10.199999999999999">
      <c r="A50" s="25" t="s">
        <v>42</v>
      </c>
      <c r="B50" s="79"/>
      <c r="C50" s="48"/>
      <c r="D50" s="48"/>
      <c r="E50" s="26"/>
      <c r="F50" s="99">
        <f>+'1.1'!F48</f>
        <v>0.22</v>
      </c>
      <c r="G50" s="81">
        <f>ROUND(F50*$H$47,0)</f>
        <v>12263</v>
      </c>
      <c r="H50" s="49"/>
    </row>
    <row r="51" spans="1:10" s="7" customFormat="1" ht="10.199999999999999">
      <c r="A51" s="25" t="s">
        <v>43</v>
      </c>
      <c r="B51" s="79"/>
      <c r="C51" s="48"/>
      <c r="D51" s="48"/>
      <c r="E51" s="26"/>
      <c r="F51" s="99">
        <f>+'1.1'!F49</f>
        <v>0.03</v>
      </c>
      <c r="G51" s="81">
        <f>ROUND(F51*$H$47,0)</f>
        <v>1672</v>
      </c>
      <c r="H51" s="49"/>
    </row>
    <row r="52" spans="1:10" s="7" customFormat="1" ht="10.8" thickBot="1">
      <c r="A52" s="28" t="s">
        <v>44</v>
      </c>
      <c r="B52" s="80"/>
      <c r="C52" s="15"/>
      <c r="D52" s="15"/>
      <c r="E52" s="29"/>
      <c r="F52" s="99">
        <f>+'1.1'!F50</f>
        <v>0.05</v>
      </c>
      <c r="G52" s="82">
        <f>ROUND(F52*$H$47,0)</f>
        <v>2787</v>
      </c>
      <c r="H52" s="30"/>
    </row>
    <row r="53" spans="1:10" s="7" customFormat="1" ht="10.8" thickBot="1">
      <c r="A53" s="17"/>
      <c r="F53" s="93"/>
      <c r="G53" s="31" t="s">
        <v>6</v>
      </c>
      <c r="H53" s="83">
        <f>SUM(G50:G52)</f>
        <v>16722</v>
      </c>
      <c r="J53" s="159" t="e">
        <f>J47*(1+AIU)</f>
        <v>#REF!</v>
      </c>
    </row>
    <row r="54" spans="1:10" s="7" customFormat="1" ht="10.8" thickBot="1">
      <c r="A54" s="17"/>
      <c r="F54" s="93"/>
      <c r="H54" s="9"/>
    </row>
    <row r="55" spans="1:10" s="7" customFormat="1" ht="13.8" thickBot="1">
      <c r="A55" s="50"/>
      <c r="B55"/>
      <c r="D55" s="41" t="s">
        <v>24</v>
      </c>
      <c r="E55" s="42"/>
      <c r="F55" s="93"/>
      <c r="G55" s="42"/>
      <c r="H55" s="68">
        <f>ROUND((H53+H47),0)</f>
        <v>72462</v>
      </c>
    </row>
    <row r="56" spans="1:10" s="7" customFormat="1" ht="10.199999999999999">
      <c r="A56" s="18"/>
      <c r="B56" s="31"/>
      <c r="C56" s="87"/>
      <c r="D56" s="41"/>
      <c r="E56" s="42"/>
      <c r="F56" s="93"/>
      <c r="G56" s="42"/>
      <c r="H56" s="9"/>
    </row>
    <row r="57" spans="1:10" s="7" customFormat="1" ht="10.199999999999999">
      <c r="A57" s="17"/>
      <c r="F57" s="93"/>
      <c r="H57" s="9"/>
    </row>
    <row r="58" spans="1:10" s="7" customFormat="1" ht="10.8" thickBot="1">
      <c r="A58" s="51"/>
      <c r="B58" s="52"/>
      <c r="C58" s="15"/>
      <c r="D58" s="15"/>
      <c r="E58" s="15"/>
      <c r="F58" s="101"/>
      <c r="G58" s="15"/>
      <c r="H58" s="16"/>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row r="77" spans="6:6" s="7" customFormat="1" ht="10.199999999999999">
      <c r="F77" s="93"/>
    </row>
    <row r="78" spans="6:6" s="7" customFormat="1" ht="10.199999999999999">
      <c r="F78" s="93"/>
    </row>
  </sheetData>
  <printOptions horizontalCentered="1"/>
  <pageMargins left="0.70866141732283472" right="0.70866141732283472" top="1.5354330708661419" bottom="0.74803149606299213" header="0.31496062992125984" footer="0.31496062992125984"/>
  <pageSetup scale="86"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8168B-655D-4727-B086-1F50D5AECB54}">
  <sheetPr>
    <tabColor rgb="FFFFFF00"/>
    <pageSetUpPr fitToPage="1"/>
  </sheetPr>
  <dimension ref="A1:L76"/>
  <sheetViews>
    <sheetView view="pageBreakPreview" zoomScale="87" zoomScaleNormal="100" zoomScaleSheetLayoutView="87" workbookViewId="0">
      <selection activeCell="A19" sqref="A19"/>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3"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2" t="str">
        <f>+'2.1-7,2-10.1'!D5</f>
        <v>ALCALDIA DE NEIVA</v>
      </c>
      <c r="E5" s="232"/>
      <c r="F5" s="232"/>
      <c r="G5" s="232"/>
      <c r="H5" s="233"/>
    </row>
    <row r="6" spans="1:12" s="7" customFormat="1">
      <c r="A6" s="53" t="s">
        <v>29</v>
      </c>
      <c r="B6" s="73"/>
      <c r="C6" s="54"/>
      <c r="D6" s="55"/>
      <c r="E6" s="58" t="s">
        <v>30</v>
      </c>
      <c r="F6" s="94"/>
      <c r="G6" s="53" t="s">
        <v>31</v>
      </c>
      <c r="H6" s="59"/>
      <c r="J6" s="141"/>
    </row>
    <row r="7" spans="1:12" s="7" customFormat="1" ht="21" thickBot="1">
      <c r="A7" s="108" t="s">
        <v>542</v>
      </c>
      <c r="B7" s="109"/>
      <c r="C7" s="110"/>
      <c r="D7" s="57"/>
      <c r="E7" s="56"/>
      <c r="F7" s="133" t="s">
        <v>50</v>
      </c>
      <c r="G7" s="60"/>
      <c r="H7" s="104"/>
      <c r="J7" s="238" t="e">
        <f>+PPTO!#REF!</f>
        <v>#REF!</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t="e">
        <f t="shared" ref="J10:J15" si="0">G10*$J$7</f>
        <v>#REF!</v>
      </c>
      <c r="K10" s="146" t="e">
        <f t="shared" ref="K10:K15" si="1">F10*$J$7</f>
        <v>#REF!</v>
      </c>
      <c r="L10" s="147">
        <f t="shared" ref="L10:L15" si="2">G10/$H$45</f>
        <v>8.0482897384305842E-3</v>
      </c>
    </row>
    <row r="11" spans="1:12" s="7" customFormat="1" ht="10.199999999999999">
      <c r="A11" s="25" t="str">
        <f>MATER1</f>
        <v>ANDAMIO SECCION</v>
      </c>
      <c r="B11" s="48"/>
      <c r="C11" s="26"/>
      <c r="D11" s="89" t="str">
        <f>VLOOKUP(A10,EQUIPOS!B11:D49,2,TRUE)</f>
        <v>DIA</v>
      </c>
      <c r="E11" s="234">
        <f>VLOOKUP(A11,EQUIPOS!B11:D138,3,FALSE)</f>
        <v>40000</v>
      </c>
      <c r="F11" s="89">
        <v>10</v>
      </c>
      <c r="G11" s="66">
        <f>E11/F11</f>
        <v>4000</v>
      </c>
      <c r="H11" s="24"/>
      <c r="J11" s="160" t="e">
        <f t="shared" si="0"/>
        <v>#REF!</v>
      </c>
      <c r="K11" s="146" t="e">
        <f t="shared" si="1"/>
        <v>#REF!</v>
      </c>
      <c r="L11" s="147">
        <f t="shared" si="2"/>
        <v>3.2193158953722337E-2</v>
      </c>
    </row>
    <row r="12" spans="1:12" s="7" customFormat="1" ht="10.199999999999999">
      <c r="A12" s="25"/>
      <c r="B12" s="48"/>
      <c r="C12" s="26"/>
      <c r="D12" s="89"/>
      <c r="E12" s="63"/>
      <c r="F12" s="89"/>
      <c r="G12" s="66"/>
      <c r="H12" s="24"/>
      <c r="J12" s="160" t="e">
        <f t="shared" si="0"/>
        <v>#REF!</v>
      </c>
      <c r="K12" s="146" t="e">
        <f t="shared" si="1"/>
        <v>#REF!</v>
      </c>
      <c r="L12" s="147">
        <f t="shared" si="2"/>
        <v>0</v>
      </c>
    </row>
    <row r="13" spans="1:12" s="7" customFormat="1" ht="10.199999999999999">
      <c r="A13" s="25"/>
      <c r="B13" s="48"/>
      <c r="C13" s="26"/>
      <c r="D13" s="89"/>
      <c r="E13" s="63"/>
      <c r="F13" s="89"/>
      <c r="G13" s="66"/>
      <c r="H13" s="24"/>
      <c r="J13" s="160" t="e">
        <f t="shared" si="0"/>
        <v>#REF!</v>
      </c>
      <c r="K13" s="146" t="e">
        <f t="shared" si="1"/>
        <v>#REF!</v>
      </c>
      <c r="L13" s="147">
        <f t="shared" si="2"/>
        <v>0</v>
      </c>
    </row>
    <row r="14" spans="1:12" s="7" customFormat="1" ht="10.199999999999999">
      <c r="A14" s="25"/>
      <c r="B14" s="48"/>
      <c r="C14" s="26"/>
      <c r="D14" s="89"/>
      <c r="E14" s="63"/>
      <c r="F14" s="89"/>
      <c r="G14" s="66"/>
      <c r="H14" s="24"/>
      <c r="J14" s="160" t="e">
        <f t="shared" si="0"/>
        <v>#REF!</v>
      </c>
      <c r="K14" s="146" t="e">
        <f t="shared" si="1"/>
        <v>#REF!</v>
      </c>
      <c r="L14" s="147">
        <f t="shared" si="2"/>
        <v>0</v>
      </c>
    </row>
    <row r="15" spans="1:12" s="7" customFormat="1" ht="10.8" thickBot="1">
      <c r="A15" s="28"/>
      <c r="B15" s="15"/>
      <c r="C15" s="29"/>
      <c r="D15" s="90"/>
      <c r="E15" s="64"/>
      <c r="F15" s="90"/>
      <c r="G15" s="67"/>
      <c r="H15" s="30"/>
      <c r="J15" s="160" t="e">
        <f t="shared" si="0"/>
        <v>#REF!</v>
      </c>
      <c r="K15" s="146" t="e">
        <f t="shared" si="1"/>
        <v>#REF!</v>
      </c>
      <c r="L15" s="147">
        <f t="shared" si="2"/>
        <v>0</v>
      </c>
    </row>
    <row r="16" spans="1:12" s="7" customFormat="1" ht="10.8" thickBot="1">
      <c r="A16" s="17"/>
      <c r="F16" s="93"/>
      <c r="G16" s="31" t="s">
        <v>6</v>
      </c>
      <c r="H16" s="68">
        <f>ROUND((SUM(G10:G15)),0)</f>
        <v>5000</v>
      </c>
      <c r="J16" s="152" t="e">
        <f>SUM(J10:J15)</f>
        <v>#REF!</v>
      </c>
      <c r="K16" s="157" t="e">
        <f>SUM(K10:K15)</f>
        <v>#REF!</v>
      </c>
      <c r="L16" s="161">
        <f>SUM(L10:L15)</f>
        <v>4.0241448692152917E-2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916</v>
      </c>
      <c r="B19" s="48"/>
      <c r="C19" s="26"/>
      <c r="D19" s="89"/>
      <c r="E19" s="63"/>
      <c r="F19" s="89"/>
      <c r="G19" s="65"/>
      <c r="H19" s="24"/>
      <c r="J19" s="149" t="e">
        <f>G19*$J$7</f>
        <v>#REF!</v>
      </c>
      <c r="K19" s="146" t="e">
        <f>F19*$J$7</f>
        <v>#REF!</v>
      </c>
      <c r="L19" s="150">
        <f>G19/$H$45</f>
        <v>0</v>
      </c>
    </row>
    <row r="20" spans="1:12" s="7" customFormat="1" ht="10.199999999999999">
      <c r="A20" s="25" t="s">
        <v>543</v>
      </c>
      <c r="B20" s="48"/>
      <c r="C20" s="26"/>
      <c r="D20" s="89" t="s">
        <v>490</v>
      </c>
      <c r="E20" s="63">
        <v>4500</v>
      </c>
      <c r="F20" s="89">
        <v>1</v>
      </c>
      <c r="G20" s="65">
        <f>F20*E20</f>
        <v>4500</v>
      </c>
      <c r="H20" s="24"/>
      <c r="J20" s="149" t="e">
        <f t="shared" ref="J20:J25" si="3">G20*$J$7</f>
        <v>#REF!</v>
      </c>
      <c r="K20" s="146" t="e">
        <f t="shared" ref="K20:K25" si="4">F20*$J$7</f>
        <v>#REF!</v>
      </c>
      <c r="L20" s="150">
        <f t="shared" ref="L20:L25" si="5">G20/$H$45</f>
        <v>3.6217303822937627E-2</v>
      </c>
    </row>
    <row r="21" spans="1:12" s="7" customFormat="1" ht="10.199999999999999">
      <c r="A21" s="25"/>
      <c r="B21" s="48"/>
      <c r="C21" s="26"/>
      <c r="D21" s="89"/>
      <c r="E21" s="63"/>
      <c r="F21" s="89"/>
      <c r="G21" s="65"/>
      <c r="H21" s="24"/>
      <c r="J21" s="149" t="e">
        <f t="shared" si="3"/>
        <v>#REF!</v>
      </c>
      <c r="K21" s="146" t="e">
        <f t="shared" si="4"/>
        <v>#REF!</v>
      </c>
      <c r="L21" s="150">
        <f t="shared" si="5"/>
        <v>0</v>
      </c>
    </row>
    <row r="22" spans="1:12" s="7" customFormat="1" ht="10.199999999999999">
      <c r="A22" s="25"/>
      <c r="B22" s="48"/>
      <c r="C22" s="26"/>
      <c r="D22" s="89"/>
      <c r="E22" s="63"/>
      <c r="F22" s="89"/>
      <c r="G22" s="65"/>
      <c r="H22" s="24"/>
      <c r="J22" s="149" t="e">
        <f t="shared" si="3"/>
        <v>#REF!</v>
      </c>
      <c r="K22" s="146" t="e">
        <f t="shared" si="4"/>
        <v>#REF!</v>
      </c>
      <c r="L22" s="150">
        <f t="shared" si="5"/>
        <v>0</v>
      </c>
    </row>
    <row r="23" spans="1:12" s="7" customFormat="1" ht="10.199999999999999">
      <c r="A23" s="25"/>
      <c r="B23" s="48"/>
      <c r="C23" s="26"/>
      <c r="D23" s="89"/>
      <c r="E23" s="63"/>
      <c r="F23" s="89"/>
      <c r="G23" s="65"/>
      <c r="H23" s="24"/>
      <c r="J23" s="149" t="e">
        <f t="shared" si="3"/>
        <v>#REF!</v>
      </c>
      <c r="K23" s="146" t="e">
        <f t="shared" si="4"/>
        <v>#REF!</v>
      </c>
      <c r="L23" s="150">
        <f t="shared" si="5"/>
        <v>0</v>
      </c>
    </row>
    <row r="24" spans="1:12" s="7" customFormat="1" ht="10.199999999999999">
      <c r="A24" s="25"/>
      <c r="B24" s="48"/>
      <c r="C24" s="26"/>
      <c r="D24" s="26"/>
      <c r="E24" s="26"/>
      <c r="F24" s="89"/>
      <c r="G24" s="27"/>
      <c r="H24" s="24"/>
      <c r="J24" s="149" t="e">
        <f t="shared" si="3"/>
        <v>#REF!</v>
      </c>
      <c r="K24" s="146" t="e">
        <f t="shared" si="4"/>
        <v>#REF!</v>
      </c>
      <c r="L24" s="150">
        <f t="shared" si="5"/>
        <v>0</v>
      </c>
    </row>
    <row r="25" spans="1:12" s="7" customFormat="1" ht="10.8" thickBot="1">
      <c r="A25" s="28"/>
      <c r="B25" s="15"/>
      <c r="C25" s="29"/>
      <c r="D25" s="29"/>
      <c r="E25" s="29"/>
      <c r="F25" s="90"/>
      <c r="G25" s="16"/>
      <c r="H25" s="30"/>
      <c r="J25" s="149" t="e">
        <f t="shared" si="3"/>
        <v>#REF!</v>
      </c>
      <c r="K25" s="24" t="e">
        <f t="shared" si="4"/>
        <v>#REF!</v>
      </c>
      <c r="L25" s="151">
        <f t="shared" si="5"/>
        <v>0</v>
      </c>
    </row>
    <row r="26" spans="1:12" s="7" customFormat="1" ht="10.8" thickBot="1">
      <c r="A26" s="17"/>
      <c r="F26" s="93"/>
      <c r="G26" s="31" t="s">
        <v>6</v>
      </c>
      <c r="H26" s="111">
        <f>ROUND((SUM(G19:G25)),0)</f>
        <v>4500</v>
      </c>
      <c r="J26" s="152" t="e">
        <f>SUM(J19:J25)</f>
        <v>#REF!</v>
      </c>
      <c r="K26" s="32" t="e">
        <f>SUM(K19:K25)</f>
        <v>#REF!</v>
      </c>
      <c r="L26" s="153">
        <f>SUM(L19:L25)</f>
        <v>3.6217303822937627E-2</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c r="D29" s="88"/>
      <c r="E29" s="88"/>
      <c r="F29" s="105"/>
      <c r="G29" s="65">
        <f>ROUND(F29*E29*D29,0)</f>
        <v>0</v>
      </c>
      <c r="H29" s="24"/>
      <c r="J29" s="154" t="e">
        <f>G29*$J$7</f>
        <v>#REF!</v>
      </c>
      <c r="K29" s="146"/>
      <c r="L29" s="162">
        <f>G29/$H$45</f>
        <v>0</v>
      </c>
    </row>
    <row r="30" spans="1:12" s="7" customFormat="1" ht="10.199999999999999">
      <c r="A30" s="25"/>
      <c r="B30" s="26"/>
      <c r="C30" s="26"/>
      <c r="D30" s="26"/>
      <c r="E30" s="26"/>
      <c r="F30" s="89"/>
      <c r="G30" s="27"/>
      <c r="H30" s="24"/>
      <c r="J30" s="154" t="e">
        <f>G30*$J$7</f>
        <v>#REF!</v>
      </c>
      <c r="K30" s="24"/>
      <c r="L30" s="150">
        <f>G30/$H$45</f>
        <v>0</v>
      </c>
    </row>
    <row r="31" spans="1:12" s="7" customFormat="1" ht="10.199999999999999">
      <c r="A31" s="25"/>
      <c r="B31" s="26"/>
      <c r="C31" s="26"/>
      <c r="D31" s="26"/>
      <c r="E31" s="26"/>
      <c r="F31" s="89"/>
      <c r="G31" s="27"/>
      <c r="H31" s="24"/>
      <c r="J31" s="154" t="e">
        <f>G31*$J$7</f>
        <v>#REF!</v>
      </c>
      <c r="K31" s="24"/>
      <c r="L31" s="150">
        <f>G31/$H$45</f>
        <v>0</v>
      </c>
    </row>
    <row r="32" spans="1:12" s="7" customFormat="1" ht="10.8" thickBot="1">
      <c r="A32" s="28"/>
      <c r="B32" s="29"/>
      <c r="C32" s="36"/>
      <c r="D32" s="36"/>
      <c r="E32" s="36"/>
      <c r="F32" s="96"/>
      <c r="G32" s="37"/>
      <c r="H32" s="30"/>
      <c r="J32" s="154" t="e">
        <f>G32*$J$7</f>
        <v>#REF!</v>
      </c>
      <c r="K32" s="24"/>
      <c r="L32" s="150">
        <f>G32/$H$45</f>
        <v>0</v>
      </c>
    </row>
    <row r="33" spans="1:12" s="7" customFormat="1" ht="10.8" thickBot="1">
      <c r="A33" s="17"/>
      <c r="F33" s="93"/>
      <c r="G33" s="31" t="s">
        <v>6</v>
      </c>
      <c r="H33" s="68">
        <f>ROUND((SUM(G29:G32)),0)</f>
        <v>0</v>
      </c>
      <c r="J33" s="148" t="e">
        <f>SUM(J29:J32)</f>
        <v>#REF!</v>
      </c>
      <c r="K33" s="32">
        <f>SUM(K29:K32)</f>
        <v>0</v>
      </c>
      <c r="L33" s="155">
        <f>SUM(L29:L32)</f>
        <v>0</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2</v>
      </c>
      <c r="G36" s="107">
        <f>ROUND(E36/F36,0)</f>
        <v>51000</v>
      </c>
      <c r="H36" s="24"/>
      <c r="J36" s="154" t="e">
        <f>G36*$J$7</f>
        <v>#REF!</v>
      </c>
      <c r="K36" s="146" t="e">
        <f>B36*$J$7</f>
        <v>#REF!</v>
      </c>
      <c r="L36" s="150">
        <f>G36/$H$45</f>
        <v>0.41046277665995978</v>
      </c>
    </row>
    <row r="37" spans="1:12" s="7" customFormat="1" ht="10.199999999999999">
      <c r="A37" s="34" t="str">
        <f>OBRE2</f>
        <v>OFICIAL</v>
      </c>
      <c r="B37" s="88">
        <v>1</v>
      </c>
      <c r="C37" s="91">
        <f>VLOOKUP(A37,EQUIPOS!B12:D59,3,FALSE)</f>
        <v>85000</v>
      </c>
      <c r="D37" s="77">
        <v>1.5</v>
      </c>
      <c r="E37" s="106">
        <f>B37*ROUND(D37*C37,0)</f>
        <v>127500</v>
      </c>
      <c r="F37" s="89">
        <f>F36</f>
        <v>2</v>
      </c>
      <c r="G37" s="107">
        <f>ROUND(E37/F37,0)</f>
        <v>63750</v>
      </c>
      <c r="H37" s="24"/>
      <c r="J37" s="154" t="e">
        <f t="shared" ref="J37:J42" si="6">G37*$J$7</f>
        <v>#REF!</v>
      </c>
      <c r="K37" s="146" t="e">
        <f t="shared" ref="K37:K42" si="7">B37*$J$7</f>
        <v>#REF!</v>
      </c>
      <c r="L37" s="150">
        <f t="shared" ref="L37:L42" si="8">G37/$H$45</f>
        <v>0.51307847082494973</v>
      </c>
    </row>
    <row r="38" spans="1:12" s="7" customFormat="1" ht="10.199999999999999">
      <c r="A38" s="34"/>
      <c r="B38" s="88"/>
      <c r="C38" s="26"/>
      <c r="D38" s="26"/>
      <c r="E38" s="26"/>
      <c r="F38" s="89"/>
      <c r="G38" s="27"/>
      <c r="H38" s="24"/>
      <c r="J38" s="154" t="e">
        <f t="shared" si="6"/>
        <v>#REF!</v>
      </c>
      <c r="K38" s="146" t="e">
        <f t="shared" si="7"/>
        <v>#REF!</v>
      </c>
      <c r="L38" s="150">
        <f t="shared" si="8"/>
        <v>0</v>
      </c>
    </row>
    <row r="39" spans="1:12" s="7" customFormat="1" ht="10.199999999999999">
      <c r="A39" s="34"/>
      <c r="B39" s="88"/>
      <c r="C39" s="26"/>
      <c r="D39" s="26"/>
      <c r="E39" s="26"/>
      <c r="F39" s="89"/>
      <c r="G39" s="27"/>
      <c r="H39" s="24"/>
      <c r="J39" s="154" t="e">
        <f t="shared" si="6"/>
        <v>#REF!</v>
      </c>
      <c r="K39" s="146" t="e">
        <f t="shared" si="7"/>
        <v>#REF!</v>
      </c>
      <c r="L39" s="150">
        <f t="shared" si="8"/>
        <v>0</v>
      </c>
    </row>
    <row r="40" spans="1:12" s="7" customFormat="1" ht="10.199999999999999">
      <c r="A40" s="34"/>
      <c r="B40" s="88"/>
      <c r="C40" s="26"/>
      <c r="D40" s="26"/>
      <c r="E40" s="26"/>
      <c r="F40" s="89"/>
      <c r="G40" s="27"/>
      <c r="H40" s="24"/>
      <c r="J40" s="154" t="e">
        <f t="shared" si="6"/>
        <v>#REF!</v>
      </c>
      <c r="K40" s="146" t="e">
        <f t="shared" si="7"/>
        <v>#REF!</v>
      </c>
      <c r="L40" s="150">
        <f t="shared" si="8"/>
        <v>0</v>
      </c>
    </row>
    <row r="41" spans="1:12" s="7" customFormat="1" ht="10.199999999999999">
      <c r="A41" s="34"/>
      <c r="B41" s="88"/>
      <c r="C41" s="26"/>
      <c r="D41" s="26"/>
      <c r="E41" s="26"/>
      <c r="F41" s="89"/>
      <c r="G41" s="27"/>
      <c r="H41" s="24"/>
      <c r="J41" s="154" t="e">
        <f t="shared" si="6"/>
        <v>#REF!</v>
      </c>
      <c r="K41" s="146" t="e">
        <f t="shared" si="7"/>
        <v>#REF!</v>
      </c>
      <c r="L41" s="150">
        <f t="shared" si="8"/>
        <v>0</v>
      </c>
    </row>
    <row r="42" spans="1:12" s="7" customFormat="1" ht="10.8" thickBot="1">
      <c r="A42" s="35"/>
      <c r="B42" s="29"/>
      <c r="C42" s="29"/>
      <c r="D42" s="29"/>
      <c r="E42" s="29"/>
      <c r="F42" s="90"/>
      <c r="G42" s="16"/>
      <c r="H42" s="30"/>
      <c r="J42" s="154" t="e">
        <f t="shared" si="6"/>
        <v>#REF!</v>
      </c>
      <c r="K42" s="146" t="e">
        <f t="shared" si="7"/>
        <v>#REF!</v>
      </c>
      <c r="L42" s="150">
        <f t="shared" si="8"/>
        <v>0</v>
      </c>
    </row>
    <row r="43" spans="1:12" s="7" customFormat="1" ht="10.8" thickBot="1">
      <c r="A43" s="17"/>
      <c r="F43" s="93"/>
      <c r="G43" s="31" t="s">
        <v>6</v>
      </c>
      <c r="H43" s="68">
        <f>ROUND((SUM(G36:G42)),0)</f>
        <v>114750</v>
      </c>
      <c r="J43" s="148" t="e">
        <f>SUM(J36:J42)</f>
        <v>#REF!</v>
      </c>
      <c r="K43" s="157" t="e">
        <f>SUM(K36:K42)</f>
        <v>#REF!</v>
      </c>
      <c r="L43" s="163">
        <f>SUM(L36:L42)</f>
        <v>0.92354124748490951</v>
      </c>
    </row>
    <row r="44" spans="1:12" s="7" customFormat="1" ht="10.8" thickBot="1">
      <c r="A44" s="17"/>
      <c r="F44" s="93"/>
      <c r="G44" s="40"/>
      <c r="H44" s="9"/>
    </row>
    <row r="45" spans="1:12" s="7" customFormat="1" ht="10.8" thickBot="1">
      <c r="A45" s="17"/>
      <c r="E45" s="41" t="s">
        <v>20</v>
      </c>
      <c r="F45" s="93"/>
      <c r="G45" s="42"/>
      <c r="H45" s="68">
        <f>ROUND((H43+H33+H26+H16),0)</f>
        <v>124250</v>
      </c>
      <c r="J45" s="158" t="e">
        <f>+J43+J33+J26+J16</f>
        <v>#REF!</v>
      </c>
    </row>
    <row r="46" spans="1:12" s="7" customFormat="1" hidden="1">
      <c r="A46" s="19" t="s">
        <v>21</v>
      </c>
      <c r="B46" s="74"/>
      <c r="F46" s="93"/>
      <c r="H46" s="9"/>
    </row>
    <row r="47" spans="1:12" s="7" customFormat="1" ht="10.199999999999999" hidden="1">
      <c r="A47" s="75" t="s">
        <v>2</v>
      </c>
      <c r="B47" s="78"/>
      <c r="C47" s="43" t="s">
        <v>37</v>
      </c>
      <c r="D47" s="43"/>
      <c r="E47" s="44"/>
      <c r="F47" s="98" t="s">
        <v>22</v>
      </c>
      <c r="G47" s="46" t="s">
        <v>23</v>
      </c>
      <c r="H47" s="47"/>
    </row>
    <row r="48" spans="1:12" s="7" customFormat="1" ht="10.199999999999999" hidden="1">
      <c r="A48" s="25" t="s">
        <v>42</v>
      </c>
      <c r="B48" s="79"/>
      <c r="C48" s="48"/>
      <c r="D48" s="48"/>
      <c r="E48" s="26"/>
      <c r="F48" s="99">
        <v>0.24</v>
      </c>
      <c r="G48" s="81">
        <f>ROUND(F48*$H$45,0)</f>
        <v>29820</v>
      </c>
      <c r="H48" s="49"/>
    </row>
    <row r="49" spans="1:10" s="7" customFormat="1" ht="10.199999999999999" hidden="1">
      <c r="A49" s="25" t="s">
        <v>43</v>
      </c>
      <c r="B49" s="79"/>
      <c r="C49" s="48"/>
      <c r="D49" s="48"/>
      <c r="E49" s="26"/>
      <c r="F49" s="99">
        <v>0.01</v>
      </c>
      <c r="G49" s="81">
        <f>ROUND(F49*$H$45,0)</f>
        <v>1243</v>
      </c>
      <c r="H49" s="49"/>
    </row>
    <row r="50" spans="1:10" s="7" customFormat="1" ht="10.8" hidden="1" thickBot="1">
      <c r="A50" s="28" t="s">
        <v>44</v>
      </c>
      <c r="B50" s="80"/>
      <c r="C50" s="15"/>
      <c r="D50" s="15"/>
      <c r="E50" s="29"/>
      <c r="F50" s="100">
        <v>0.05</v>
      </c>
      <c r="G50" s="82">
        <f>ROUND(F50*$H$45,0)</f>
        <v>6213</v>
      </c>
      <c r="H50" s="30"/>
    </row>
    <row r="51" spans="1:10" s="7" customFormat="1" ht="10.8" hidden="1" thickBot="1">
      <c r="A51" s="17"/>
      <c r="F51" s="93"/>
      <c r="G51" s="31" t="s">
        <v>6</v>
      </c>
      <c r="H51" s="83">
        <f>SUM(G48:G50)</f>
        <v>37276</v>
      </c>
      <c r="J51" s="159" t="e">
        <f>J45*(1+AIU)</f>
        <v>#REF!</v>
      </c>
    </row>
    <row r="52" spans="1:10" s="7" customFormat="1" ht="10.199999999999999" hidden="1">
      <c r="A52" s="17"/>
      <c r="F52" s="93"/>
      <c r="H52" s="9"/>
    </row>
    <row r="53" spans="1:10" s="7" customFormat="1" ht="13.8" hidden="1" thickBot="1">
      <c r="A53" s="50"/>
      <c r="B53"/>
      <c r="D53" s="41" t="s">
        <v>24</v>
      </c>
      <c r="E53" s="42"/>
      <c r="F53" s="93"/>
      <c r="G53" s="42"/>
      <c r="H53" s="68">
        <f>ROUND((H51+H45),0)</f>
        <v>161526</v>
      </c>
    </row>
    <row r="54" spans="1:10" s="7" customFormat="1" ht="10.199999999999999" hidden="1">
      <c r="A54" s="18"/>
      <c r="B54" s="31"/>
      <c r="C54" s="87"/>
      <c r="D54" s="41"/>
      <c r="E54" s="42"/>
      <c r="F54" s="93"/>
      <c r="G54" s="42"/>
      <c r="H54" s="9"/>
    </row>
    <row r="55" spans="1:10" s="7" customFormat="1" ht="10.199999999999999" hidden="1">
      <c r="A55" s="17"/>
      <c r="F55" s="93"/>
      <c r="H55" s="9"/>
    </row>
    <row r="56" spans="1:10" s="7" customFormat="1" ht="10.8" hidden="1" thickBot="1">
      <c r="A56" s="51"/>
      <c r="B56" s="52"/>
      <c r="C56" s="15"/>
      <c r="D56" s="15"/>
      <c r="E56" s="15"/>
      <c r="F56" s="101"/>
      <c r="G56" s="15"/>
      <c r="H56" s="16"/>
    </row>
    <row r="57" spans="1:10" s="7" customFormat="1" ht="10.199999999999999" hidden="1">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rintOptions horizontalCentered="1"/>
  <pageMargins left="0.70866141732283472" right="0.70866141732283472" top="1.5354330708661419" bottom="0.74803149606299213" header="0.31496062992125984" footer="0.31496062992125984"/>
  <pageSetup scale="8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E0AAB-4F8C-47AB-91AB-0DC610A08154}">
  <sheetPr>
    <tabColor theme="0" tint="-0.34998626667073579"/>
  </sheetPr>
  <dimension ref="B1:S99"/>
  <sheetViews>
    <sheetView showGridLines="0" topLeftCell="A16"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1188</v>
      </c>
      <c r="D25" s="900" t="str">
        <f>+ANALISIS72</f>
        <v>DIVISION EN DRY WALL   (Incluye suministro e instalacion y accesorios)</v>
      </c>
      <c r="E25" s="901"/>
      <c r="F25" s="901"/>
      <c r="G25" s="901"/>
      <c r="H25" s="901"/>
      <c r="I25" s="901"/>
      <c r="J25" s="901"/>
      <c r="K25" s="901"/>
      <c r="L25" s="902"/>
      <c r="M25" s="898"/>
      <c r="N25" s="899" t="str">
        <f>+'3.3'!F7</f>
        <v>M2</v>
      </c>
      <c r="O25" s="764">
        <f>+PPTO!D22</f>
        <v>3.44</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+'3.3'!A10</f>
        <v>HERRAMIENTA MENOR</v>
      </c>
      <c r="D30" s="719"/>
      <c r="E30" s="719"/>
      <c r="F30" s="719"/>
      <c r="G30" s="805"/>
      <c r="H30" s="1188"/>
      <c r="I30" s="1189"/>
      <c r="J30" s="807" t="str">
        <f>+'3.3'!D10</f>
        <v>GLOBAL</v>
      </c>
      <c r="K30" s="808"/>
      <c r="L30" s="906">
        <f>+'3.3'!E10</f>
        <v>1000</v>
      </c>
      <c r="M30" s="1190">
        <f>+'3.3'!F10</f>
        <v>1</v>
      </c>
      <c r="N30" s="1191"/>
      <c r="O30" s="812">
        <f>L30/M30</f>
        <v>1000</v>
      </c>
      <c r="P30" s="740"/>
    </row>
    <row r="31" spans="2:16" ht="14.4">
      <c r="B31" s="703"/>
      <c r="C31" s="804" t="str">
        <f>+'3.3'!A11</f>
        <v>ANDAMIO SECCION</v>
      </c>
      <c r="D31" s="719"/>
      <c r="E31" s="713"/>
      <c r="F31" s="713"/>
      <c r="G31" s="761"/>
      <c r="H31" s="762"/>
      <c r="I31" s="761"/>
      <c r="J31" s="807" t="str">
        <f>+'3.3'!D11</f>
        <v>DIA</v>
      </c>
      <c r="K31" s="808"/>
      <c r="L31" s="906">
        <f>+'3.3'!E11</f>
        <v>40000</v>
      </c>
      <c r="M31" s="1190">
        <f>+'3.3'!F11</f>
        <v>10</v>
      </c>
      <c r="N31" s="1191"/>
      <c r="O31" s="812">
        <f>L31/M31</f>
        <v>4000</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5000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+'3.3'!A19</f>
        <v>LAMINA DRYWALL 6mm</v>
      </c>
      <c r="D38" s="719"/>
      <c r="E38" s="719"/>
      <c r="F38" s="719"/>
      <c r="G38" s="719"/>
      <c r="H38" s="719"/>
      <c r="I38" s="719"/>
      <c r="J38" s="805"/>
      <c r="K38" s="758" t="str">
        <f>+'3.3'!D19</f>
        <v>M2</v>
      </c>
      <c r="L38" s="752">
        <f>+'3.3'!F19</f>
        <v>1</v>
      </c>
      <c r="M38" s="1200">
        <f>+'3.3'!G19</f>
        <v>16000</v>
      </c>
      <c r="N38" s="1201"/>
      <c r="O38" s="812">
        <f>M38*L38</f>
        <v>16000</v>
      </c>
      <c r="P38" s="740"/>
    </row>
    <row r="39" spans="2:16" ht="14.4">
      <c r="B39" s="703"/>
      <c r="C39" s="804" t="str">
        <f>+'3.3'!A20</f>
        <v>OMEGAS</v>
      </c>
      <c r="D39" s="719"/>
      <c r="E39" s="713"/>
      <c r="F39" s="713"/>
      <c r="G39" s="713"/>
      <c r="H39" s="713"/>
      <c r="I39" s="713"/>
      <c r="J39" s="761"/>
      <c r="K39" s="758" t="str">
        <f>+'3.3'!D20</f>
        <v>ML</v>
      </c>
      <c r="L39" s="752">
        <f>+'3.3'!F20</f>
        <v>0.3</v>
      </c>
      <c r="M39" s="1200">
        <f>+'3.3'!E20</f>
        <v>1800</v>
      </c>
      <c r="N39" s="1201"/>
      <c r="O39" s="812">
        <f t="shared" ref="O39:O45" si="0">M39*L39</f>
        <v>540</v>
      </c>
      <c r="P39" s="740"/>
    </row>
    <row r="40" spans="2:16" ht="14.4">
      <c r="B40" s="703"/>
      <c r="C40" s="804" t="str">
        <f>+'3.3'!A21</f>
        <v>VIGETA</v>
      </c>
      <c r="D40" s="719"/>
      <c r="E40" s="713"/>
      <c r="F40" s="713"/>
      <c r="G40" s="713"/>
      <c r="H40" s="713"/>
      <c r="I40" s="713"/>
      <c r="J40" s="761"/>
      <c r="K40" s="758" t="str">
        <f>+'3.3'!D21</f>
        <v>ML</v>
      </c>
      <c r="L40" s="752">
        <f>+'3.3'!F21</f>
        <v>0.25</v>
      </c>
      <c r="M40" s="1200">
        <f>+'3.3'!E21</f>
        <v>1800</v>
      </c>
      <c r="N40" s="1201"/>
      <c r="O40" s="812">
        <f t="shared" si="0"/>
        <v>450</v>
      </c>
      <c r="P40" s="740"/>
    </row>
    <row r="41" spans="2:16" ht="14.4">
      <c r="B41" s="703"/>
      <c r="C41" s="804" t="str">
        <f>+'3.3'!A22</f>
        <v>TORNILLERIA LAMINA 6*1" pa</v>
      </c>
      <c r="D41" s="719"/>
      <c r="E41" s="713"/>
      <c r="F41" s="713"/>
      <c r="G41" s="713"/>
      <c r="H41" s="713"/>
      <c r="I41" s="713"/>
      <c r="J41" s="761"/>
      <c r="K41" s="758" t="str">
        <f>+'3.3'!D22</f>
        <v>UND</v>
      </c>
      <c r="L41" s="752">
        <f>+'3.3'!F22</f>
        <v>4</v>
      </c>
      <c r="M41" s="1200">
        <f>+'3.3'!E22</f>
        <v>100</v>
      </c>
      <c r="N41" s="1201"/>
      <c r="O41" s="812">
        <f t="shared" si="0"/>
        <v>400</v>
      </c>
      <c r="P41" s="740"/>
    </row>
    <row r="42" spans="2:16" ht="14.4">
      <c r="B42" s="703"/>
      <c r="C42" s="804" t="str">
        <f>+'3.3'!A23</f>
        <v>TORNILLERIA ESTRUCTURA P.A 7*7/16</v>
      </c>
      <c r="D42" s="719"/>
      <c r="E42" s="713"/>
      <c r="F42" s="713"/>
      <c r="G42" s="713"/>
      <c r="H42" s="713"/>
      <c r="I42" s="713"/>
      <c r="J42" s="761"/>
      <c r="K42" s="758" t="str">
        <f>+'3.3'!D23</f>
        <v>UND</v>
      </c>
      <c r="L42" s="752">
        <f>+'3.3'!F23</f>
        <v>4</v>
      </c>
      <c r="M42" s="1200">
        <f>+'3.3'!E23</f>
        <v>100</v>
      </c>
      <c r="N42" s="1201"/>
      <c r="O42" s="812">
        <f t="shared" si="0"/>
        <v>400</v>
      </c>
      <c r="P42" s="740"/>
    </row>
    <row r="43" spans="2:16" ht="14.4">
      <c r="B43" s="703"/>
      <c r="C43" s="804" t="str">
        <f>+'3.3'!A24</f>
        <v>CINTA PAPEL DE 40M</v>
      </c>
      <c r="D43" s="719"/>
      <c r="E43" s="713"/>
      <c r="F43" s="713"/>
      <c r="G43" s="713"/>
      <c r="H43" s="713"/>
      <c r="I43" s="713"/>
      <c r="J43" s="761"/>
      <c r="K43" s="758" t="str">
        <f>+'3.3'!D24</f>
        <v>ROLLO</v>
      </c>
      <c r="L43" s="752">
        <f>+'3.3'!F24</f>
        <v>0.08</v>
      </c>
      <c r="M43" s="1200">
        <f>+'3.3'!E24</f>
        <v>8000</v>
      </c>
      <c r="N43" s="1201"/>
      <c r="O43" s="812">
        <f t="shared" si="0"/>
        <v>640</v>
      </c>
      <c r="P43" s="740"/>
    </row>
    <row r="44" spans="2:16" ht="14.4">
      <c r="B44" s="703"/>
      <c r="C44" s="804" t="str">
        <f>+'3.3'!A25</f>
        <v>PINTURA EN VINILO TIPO 1 INTERIORES</v>
      </c>
      <c r="D44" s="719"/>
      <c r="E44" s="713"/>
      <c r="F44" s="713"/>
      <c r="G44" s="713"/>
      <c r="H44" s="713"/>
      <c r="I44" s="713"/>
      <c r="J44" s="761"/>
      <c r="K44" s="758" t="str">
        <f>+'3.3'!D25</f>
        <v>Galon</v>
      </c>
      <c r="L44" s="752">
        <f>+'3.3'!F25</f>
        <v>0.1</v>
      </c>
      <c r="M44" s="1200">
        <f>+'3.3'!E25</f>
        <v>56000</v>
      </c>
      <c r="N44" s="1201"/>
      <c r="O44" s="812">
        <f t="shared" si="0"/>
        <v>5600</v>
      </c>
      <c r="P44" s="740"/>
    </row>
    <row r="45" spans="2:16" ht="14.4">
      <c r="B45" s="703"/>
      <c r="C45" s="804" t="str">
        <f>+'3.3'!A26</f>
        <v>ESTUCO PLASTICO</v>
      </c>
      <c r="D45" s="719"/>
      <c r="E45" s="713"/>
      <c r="F45" s="713"/>
      <c r="G45" s="713"/>
      <c r="H45" s="713"/>
      <c r="I45" s="713"/>
      <c r="J45" s="761"/>
      <c r="K45" s="758" t="str">
        <f>+'3.3'!D26</f>
        <v>GALON</v>
      </c>
      <c r="L45" s="752">
        <f>+'3.3'!F26</f>
        <v>0.1</v>
      </c>
      <c r="M45" s="1200">
        <f>+'3.3'!E26</f>
        <v>10100</v>
      </c>
      <c r="N45" s="1201"/>
      <c r="O45" s="812">
        <f t="shared" si="0"/>
        <v>1010</v>
      </c>
      <c r="P45" s="740"/>
    </row>
    <row r="46" spans="2:16" ht="14.4">
      <c r="B46" s="703"/>
      <c r="C46" s="804"/>
      <c r="D46" s="719"/>
      <c r="E46" s="713"/>
      <c r="F46" s="713"/>
      <c r="G46" s="713"/>
      <c r="H46" s="713"/>
      <c r="I46" s="713"/>
      <c r="J46" s="761"/>
      <c r="K46" s="758"/>
      <c r="L46" s="918"/>
      <c r="M46" s="1200"/>
      <c r="N46" s="1201"/>
      <c r="O46" s="812"/>
      <c r="P46" s="740"/>
    </row>
    <row r="47" spans="2:16" ht="15" thickBot="1">
      <c r="B47" s="703"/>
      <c r="C47" s="804"/>
      <c r="D47" s="719"/>
      <c r="E47" s="728"/>
      <c r="F47" s="728"/>
      <c r="G47" s="728"/>
      <c r="H47" s="728"/>
      <c r="I47" s="728"/>
      <c r="J47" s="806"/>
      <c r="K47" s="758"/>
      <c r="L47" s="916"/>
      <c r="M47" s="1200"/>
      <c r="N47" s="1201"/>
      <c r="O47" s="812"/>
      <c r="P47" s="740"/>
    </row>
    <row r="48" spans="2:16" ht="15" thickBot="1">
      <c r="B48" s="703"/>
      <c r="C48" s="1196" t="s">
        <v>1138</v>
      </c>
      <c r="D48" s="1197"/>
      <c r="E48" s="1197"/>
      <c r="F48" s="1197"/>
      <c r="G48" s="1197"/>
      <c r="H48" s="1197"/>
      <c r="I48" s="1197"/>
      <c r="J48" s="1197"/>
      <c r="K48" s="1197"/>
      <c r="L48" s="1197"/>
      <c r="M48" s="1197"/>
      <c r="N48" s="1198"/>
      <c r="O48" s="811">
        <f>ROUND((SUM(O38:O47)),0)</f>
        <v>25040</v>
      </c>
      <c r="P48" s="740"/>
    </row>
    <row r="49" spans="2:16">
      <c r="B49" s="703"/>
      <c r="C49" s="1172" t="s">
        <v>11</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16.8">
      <c r="B52" s="703"/>
      <c r="C52" s="1181" t="s">
        <v>1148</v>
      </c>
      <c r="D52" s="1199"/>
      <c r="E52" s="1199"/>
      <c r="F52" s="1199"/>
      <c r="G52" s="1199"/>
      <c r="H52" s="1199"/>
      <c r="I52" s="1199"/>
      <c r="J52" s="749" t="s">
        <v>1095</v>
      </c>
      <c r="K52" s="737" t="s">
        <v>1147</v>
      </c>
      <c r="L52" s="756" t="s">
        <v>1146</v>
      </c>
      <c r="M52" s="1184" t="s">
        <v>524</v>
      </c>
      <c r="N52" s="1187"/>
      <c r="O52" s="755" t="s">
        <v>1141</v>
      </c>
      <c r="P52" s="754"/>
    </row>
    <row r="53" spans="2:16" ht="14.4">
      <c r="B53" s="703"/>
      <c r="C53" s="1204" t="str">
        <f>+'3.3'!A31</f>
        <v>CAMION</v>
      </c>
      <c r="D53" s="1205"/>
      <c r="E53" s="1205"/>
      <c r="F53" s="1205"/>
      <c r="G53" s="1205"/>
      <c r="H53" s="1205"/>
      <c r="I53" s="1205"/>
      <c r="J53" s="752" t="str">
        <f>+'3.3'!C31</f>
        <v>GLOBAL</v>
      </c>
      <c r="K53" s="910">
        <f>+'3.3'!D31</f>
        <v>1E-3</v>
      </c>
      <c r="L53" s="917">
        <f>+'3.3'!E31</f>
        <v>0.2</v>
      </c>
      <c r="M53" s="1231">
        <f>+'3.3'!F31</f>
        <v>1000000</v>
      </c>
      <c r="N53" s="1232"/>
      <c r="O53" s="812">
        <f>+M53*L53*K53</f>
        <v>200</v>
      </c>
      <c r="P53" s="740"/>
    </row>
    <row r="54" spans="2:16" ht="15" thickBot="1">
      <c r="B54" s="703"/>
      <c r="C54" s="1208"/>
      <c r="D54" s="1209"/>
      <c r="E54" s="1209"/>
      <c r="F54" s="1209"/>
      <c r="G54" s="1209"/>
      <c r="H54" s="1209"/>
      <c r="I54" s="1209"/>
      <c r="J54" s="742"/>
      <c r="K54" s="702"/>
      <c r="L54" s="742"/>
      <c r="M54" s="1194"/>
      <c r="N54" s="1195"/>
      <c r="O54" s="741"/>
      <c r="P54" s="740"/>
    </row>
    <row r="55" spans="2:16" ht="15" thickBot="1">
      <c r="B55" s="703"/>
      <c r="C55" s="1196" t="s">
        <v>1138</v>
      </c>
      <c r="D55" s="1197"/>
      <c r="E55" s="1197"/>
      <c r="F55" s="1197"/>
      <c r="G55" s="1197"/>
      <c r="H55" s="1197"/>
      <c r="I55" s="1197"/>
      <c r="J55" s="1197"/>
      <c r="K55" s="1197"/>
      <c r="L55" s="1197"/>
      <c r="M55" s="1197"/>
      <c r="N55" s="1198"/>
      <c r="O55" s="810">
        <f>ROUND((SUM(O53:O54)),0)</f>
        <v>200</v>
      </c>
      <c r="P55" s="750"/>
    </row>
    <row r="56" spans="2:16">
      <c r="B56" s="703"/>
      <c r="C56" s="1172" t="s">
        <v>16</v>
      </c>
      <c r="D56" s="1173"/>
      <c r="E56" s="1173"/>
      <c r="F56" s="1173"/>
      <c r="G56" s="1173"/>
      <c r="H56" s="1173"/>
      <c r="I56" s="1173"/>
      <c r="J56" s="1173"/>
      <c r="K56" s="1173"/>
      <c r="L56" s="1173"/>
      <c r="M56" s="1173"/>
      <c r="N56" s="1173"/>
      <c r="O56" s="1174"/>
      <c r="P56" s="738"/>
    </row>
    <row r="57" spans="2:16">
      <c r="B57" s="703"/>
      <c r="C57" s="1175"/>
      <c r="D57" s="1176"/>
      <c r="E57" s="1176"/>
      <c r="F57" s="1176"/>
      <c r="G57" s="1176"/>
      <c r="H57" s="1176"/>
      <c r="I57" s="1176"/>
      <c r="J57" s="1176"/>
      <c r="K57" s="1176"/>
      <c r="L57" s="1176"/>
      <c r="M57" s="1176"/>
      <c r="N57" s="1176"/>
      <c r="O57" s="1177"/>
      <c r="P57" s="738"/>
    </row>
    <row r="58" spans="2:16" ht="14.4" thickBot="1">
      <c r="B58" s="703"/>
      <c r="C58" s="1178"/>
      <c r="D58" s="1179"/>
      <c r="E58" s="1179"/>
      <c r="F58" s="1179"/>
      <c r="G58" s="1179"/>
      <c r="H58" s="1179"/>
      <c r="I58" s="1179"/>
      <c r="J58" s="1179"/>
      <c r="K58" s="1179"/>
      <c r="L58" s="1179"/>
      <c r="M58" s="1179"/>
      <c r="N58" s="1179"/>
      <c r="O58" s="1180"/>
      <c r="P58" s="738"/>
    </row>
    <row r="59" spans="2:16" ht="24.6">
      <c r="B59" s="703"/>
      <c r="C59" s="907" t="s">
        <v>1145</v>
      </c>
      <c r="D59" s="737"/>
      <c r="E59" s="737"/>
      <c r="F59" s="737"/>
      <c r="G59" s="737"/>
      <c r="H59" s="737"/>
      <c r="I59" s="815" t="s">
        <v>1094</v>
      </c>
      <c r="J59" s="814" t="s">
        <v>788</v>
      </c>
      <c r="K59" s="819" t="s">
        <v>1144</v>
      </c>
      <c r="L59" s="735" t="s">
        <v>1143</v>
      </c>
      <c r="M59" s="1210" t="s">
        <v>1142</v>
      </c>
      <c r="N59" s="1211"/>
      <c r="O59" s="734" t="s">
        <v>1141</v>
      </c>
      <c r="P59" s="733"/>
    </row>
    <row r="60" spans="2:16" ht="14.4">
      <c r="B60" s="703"/>
      <c r="C60" s="748" t="str">
        <f>+'3.3'!A38</f>
        <v>OBRERO AYUDANTE</v>
      </c>
      <c r="D60" s="747"/>
      <c r="E60" s="747"/>
      <c r="F60" s="747"/>
      <c r="G60" s="747"/>
      <c r="H60" s="747"/>
      <c r="I60" s="816">
        <f>+'3.3'!B38</f>
        <v>1</v>
      </c>
      <c r="J60" s="818">
        <f>+'3.3'!C38</f>
        <v>68000</v>
      </c>
      <c r="K60" s="820">
        <f>+'3.3'!D38</f>
        <v>1.5</v>
      </c>
      <c r="L60" s="821">
        <f>I60*ROUND(J60*K60,0)</f>
        <v>102000</v>
      </c>
      <c r="M60" s="1233">
        <f>+'3.3'!F38</f>
        <v>9</v>
      </c>
      <c r="N60" s="1234"/>
      <c r="O60" s="822">
        <f>ROUND(L60/M60,0)</f>
        <v>11333</v>
      </c>
      <c r="P60" s="743"/>
    </row>
    <row r="61" spans="2:16" ht="14.4">
      <c r="B61" s="703"/>
      <c r="C61" s="748" t="str">
        <f>+'3.3'!A39</f>
        <v>OFICIAL</v>
      </c>
      <c r="D61" s="747"/>
      <c r="E61" s="747"/>
      <c r="F61" s="747"/>
      <c r="G61" s="747"/>
      <c r="H61" s="747"/>
      <c r="I61" s="816">
        <f>+'3.3'!B39</f>
        <v>1</v>
      </c>
      <c r="J61" s="818">
        <f>+'3.3'!C39</f>
        <v>85000</v>
      </c>
      <c r="K61" s="820">
        <f>+K60</f>
        <v>1.5</v>
      </c>
      <c r="L61" s="821">
        <f>I61*ROUND(J61*K61,0)</f>
        <v>127500</v>
      </c>
      <c r="M61" s="1233">
        <f>+M60</f>
        <v>9</v>
      </c>
      <c r="N61" s="1234"/>
      <c r="O61" s="822">
        <f>ROUND(L61/M61,0)</f>
        <v>14167</v>
      </c>
      <c r="P61" s="743"/>
    </row>
    <row r="62" spans="2:16" ht="14.4">
      <c r="B62" s="703"/>
      <c r="C62" s="748"/>
      <c r="D62" s="747"/>
      <c r="E62" s="747"/>
      <c r="F62" s="747"/>
      <c r="G62" s="747"/>
      <c r="H62" s="747"/>
      <c r="I62" s="816"/>
      <c r="J62" s="818">
        <f>+'1.1'!C38</f>
        <v>0</v>
      </c>
      <c r="K62" s="746"/>
      <c r="L62" s="745"/>
      <c r="M62" s="1214"/>
      <c r="N62" s="1215"/>
      <c r="O62" s="744"/>
      <c r="P62" s="743"/>
    </row>
    <row r="63" spans="2:16" ht="15" thickBot="1">
      <c r="B63" s="703"/>
      <c r="C63" s="729"/>
      <c r="D63" s="728"/>
      <c r="E63" s="728"/>
      <c r="F63" s="728"/>
      <c r="G63" s="728"/>
      <c r="H63" s="728"/>
      <c r="I63" s="817"/>
      <c r="J63" s="818">
        <f>+'1.1'!C39</f>
        <v>0</v>
      </c>
      <c r="K63" s="702"/>
      <c r="L63" s="742"/>
      <c r="M63" s="1194"/>
      <c r="N63" s="1195"/>
      <c r="O63" s="741"/>
      <c r="P63" s="740"/>
    </row>
    <row r="64" spans="2:16" ht="15" thickBot="1">
      <c r="B64" s="703"/>
      <c r="C64" s="1196" t="s">
        <v>1138</v>
      </c>
      <c r="D64" s="1197"/>
      <c r="E64" s="1197"/>
      <c r="F64" s="1197"/>
      <c r="G64" s="1197"/>
      <c r="H64" s="1197"/>
      <c r="I64" s="1197"/>
      <c r="J64" s="1197"/>
      <c r="K64" s="1197"/>
      <c r="L64" s="1197"/>
      <c r="M64" s="1197"/>
      <c r="N64" s="1198"/>
      <c r="O64" s="811">
        <f>ROUND((SUM(O60:O63)),0)</f>
        <v>25500</v>
      </c>
      <c r="P64" s="740"/>
    </row>
    <row r="65" spans="2:19" ht="15" thickBot="1">
      <c r="B65" s="703"/>
      <c r="C65" s="712"/>
      <c r="D65" s="707"/>
      <c r="E65" s="707"/>
      <c r="F65" s="707"/>
      <c r="G65" s="707"/>
      <c r="H65" s="707"/>
      <c r="I65" s="707"/>
      <c r="J65" s="707"/>
      <c r="K65" s="707"/>
      <c r="L65" s="707"/>
      <c r="M65" s="707"/>
      <c r="N65" s="707"/>
      <c r="O65" s="710"/>
      <c r="P65" s="709"/>
    </row>
    <row r="66" spans="2:19" ht="15" thickBot="1">
      <c r="B66" s="703"/>
      <c r="C66" s="1216" t="s">
        <v>1140</v>
      </c>
      <c r="D66" s="1217"/>
      <c r="E66" s="1217"/>
      <c r="F66" s="1217"/>
      <c r="G66" s="1217"/>
      <c r="H66" s="1217"/>
      <c r="I66" s="1217"/>
      <c r="J66" s="1217"/>
      <c r="K66" s="1217"/>
      <c r="L66" s="1217"/>
      <c r="M66" s="1217"/>
      <c r="N66" s="1218"/>
      <c r="O66" s="823">
        <f>ROUND((O64+O55+O48+O33),0)</f>
        <v>55740</v>
      </c>
      <c r="P66" s="739"/>
    </row>
    <row r="67" spans="2:19">
      <c r="B67" s="703"/>
      <c r="C67" s="1172" t="s">
        <v>21</v>
      </c>
      <c r="D67" s="1173"/>
      <c r="E67" s="1173"/>
      <c r="F67" s="1173"/>
      <c r="G67" s="1173"/>
      <c r="H67" s="1173"/>
      <c r="I67" s="1173"/>
      <c r="J67" s="1173"/>
      <c r="K67" s="1173"/>
      <c r="L67" s="1173"/>
      <c r="M67" s="1173"/>
      <c r="N67" s="1173"/>
      <c r="O67" s="1174"/>
      <c r="P67" s="738"/>
    </row>
    <row r="68" spans="2:19">
      <c r="B68" s="703"/>
      <c r="C68" s="1175"/>
      <c r="D68" s="1176"/>
      <c r="E68" s="1176"/>
      <c r="F68" s="1176"/>
      <c r="G68" s="1176"/>
      <c r="H68" s="1176"/>
      <c r="I68" s="1176"/>
      <c r="J68" s="1176"/>
      <c r="K68" s="1176"/>
      <c r="L68" s="1176"/>
      <c r="M68" s="1176"/>
      <c r="N68" s="1176"/>
      <c r="O68" s="1177"/>
      <c r="P68" s="738"/>
    </row>
    <row r="69" spans="2:19" ht="14.4" thickBot="1">
      <c r="B69" s="703"/>
      <c r="C69" s="1178"/>
      <c r="D69" s="1179"/>
      <c r="E69" s="1179"/>
      <c r="F69" s="1179"/>
      <c r="G69" s="1179"/>
      <c r="H69" s="1179"/>
      <c r="I69" s="1179"/>
      <c r="J69" s="1179"/>
      <c r="K69" s="1179"/>
      <c r="L69" s="1179"/>
      <c r="M69" s="1179"/>
      <c r="N69" s="1179"/>
      <c r="O69" s="1180"/>
      <c r="P69" s="738"/>
    </row>
    <row r="70" spans="2:19" ht="14.4">
      <c r="B70" s="703"/>
      <c r="C70" s="1181" t="s">
        <v>2</v>
      </c>
      <c r="D70" s="1199"/>
      <c r="E70" s="1199"/>
      <c r="F70" s="1199"/>
      <c r="G70" s="1199"/>
      <c r="H70" s="1199"/>
      <c r="I70" s="1199"/>
      <c r="J70" s="737"/>
      <c r="K70" s="736"/>
      <c r="L70" s="735" t="s">
        <v>22</v>
      </c>
      <c r="M70" s="1210" t="s">
        <v>23</v>
      </c>
      <c r="N70" s="1211"/>
      <c r="O70" s="734"/>
      <c r="P70" s="733"/>
    </row>
    <row r="71" spans="2:19" ht="14.4">
      <c r="B71" s="703"/>
      <c r="C71" s="1204" t="s">
        <v>42</v>
      </c>
      <c r="D71" s="1205"/>
      <c r="E71" s="1205"/>
      <c r="F71" s="1205"/>
      <c r="G71" s="1205"/>
      <c r="H71" s="1205"/>
      <c r="I71" s="1205"/>
      <c r="J71" s="731"/>
      <c r="K71" s="730"/>
      <c r="L71" s="725">
        <f>+'1.1'!F48</f>
        <v>0.22</v>
      </c>
      <c r="M71" s="1219">
        <f>ROUND(L71*$O$66,0)</f>
        <v>12263</v>
      </c>
      <c r="N71" s="1220"/>
      <c r="O71" s="724"/>
      <c r="P71" s="723"/>
    </row>
    <row r="72" spans="2:19" ht="14.4">
      <c r="B72" s="703"/>
      <c r="C72" s="732" t="s">
        <v>1139</v>
      </c>
      <c r="D72" s="713"/>
      <c r="E72" s="713"/>
      <c r="F72" s="713"/>
      <c r="G72" s="713"/>
      <c r="H72" s="713"/>
      <c r="I72" s="713"/>
      <c r="J72" s="731"/>
      <c r="K72" s="730"/>
      <c r="L72" s="725">
        <f>+'1.1'!F49</f>
        <v>0.03</v>
      </c>
      <c r="M72" s="1219">
        <f t="shared" ref="M72" si="1">ROUND(L72*$O$66,0)</f>
        <v>1672</v>
      </c>
      <c r="N72" s="1220"/>
      <c r="O72" s="724"/>
      <c r="P72" s="723"/>
    </row>
    <row r="73" spans="2:19" ht="15" thickBot="1">
      <c r="B73" s="703"/>
      <c r="C73" s="729" t="s">
        <v>44</v>
      </c>
      <c r="D73" s="728"/>
      <c r="E73" s="728"/>
      <c r="F73" s="728"/>
      <c r="G73" s="728"/>
      <c r="H73" s="728"/>
      <c r="I73" s="728"/>
      <c r="J73" s="727"/>
      <c r="K73" s="726"/>
      <c r="L73" s="725">
        <f>+'1.1'!F50</f>
        <v>0.05</v>
      </c>
      <c r="M73" s="1219">
        <f>ROUND(L73*$O$66,0)</f>
        <v>2787</v>
      </c>
      <c r="N73" s="1220"/>
      <c r="O73" s="724"/>
      <c r="P73" s="723"/>
    </row>
    <row r="74" spans="2:19" ht="15" thickBot="1">
      <c r="B74" s="703"/>
      <c r="C74" s="1196" t="s">
        <v>1138</v>
      </c>
      <c r="D74" s="1197"/>
      <c r="E74" s="1197"/>
      <c r="F74" s="1197"/>
      <c r="G74" s="1197"/>
      <c r="H74" s="1197"/>
      <c r="I74" s="1197"/>
      <c r="J74" s="1197"/>
      <c r="K74" s="1197"/>
      <c r="L74" s="1197"/>
      <c r="M74" s="1197"/>
      <c r="N74" s="1198"/>
      <c r="O74" s="824">
        <f>ROUND(SUM(M71:N73),0)</f>
        <v>16722</v>
      </c>
      <c r="P74" s="722"/>
    </row>
    <row r="75" spans="2:19" ht="15" thickBot="1">
      <c r="B75" s="703"/>
      <c r="C75" s="712"/>
      <c r="D75" s="707"/>
      <c r="E75" s="707"/>
      <c r="F75" s="707"/>
      <c r="G75" s="707"/>
      <c r="H75" s="707"/>
      <c r="I75" s="707"/>
      <c r="J75" s="707"/>
      <c r="K75" s="707"/>
      <c r="L75" s="707"/>
      <c r="M75" s="707"/>
      <c r="N75" s="707"/>
      <c r="O75" s="710"/>
      <c r="P75" s="709"/>
    </row>
    <row r="76" spans="2:19" ht="15" thickBot="1">
      <c r="B76" s="703"/>
      <c r="C76" s="1216" t="s">
        <v>1137</v>
      </c>
      <c r="D76" s="1217"/>
      <c r="E76" s="1217"/>
      <c r="F76" s="1217"/>
      <c r="G76" s="1217"/>
      <c r="H76" s="1217"/>
      <c r="I76" s="1217"/>
      <c r="J76" s="1217"/>
      <c r="K76" s="1217"/>
      <c r="L76" s="1217"/>
      <c r="M76" s="1217"/>
      <c r="N76" s="1218"/>
      <c r="O76" s="825">
        <f>ROUND(O74+O66,0)</f>
        <v>72462</v>
      </c>
      <c r="P76" s="722"/>
      <c r="S76" s="903">
        <f>+O76-'3.3'!H55</f>
        <v>0</v>
      </c>
    </row>
    <row r="77" spans="2:19" ht="14.4">
      <c r="B77" s="703"/>
      <c r="C77" s="712"/>
      <c r="D77" s="707"/>
      <c r="E77" s="707"/>
      <c r="F77" s="707"/>
      <c r="G77" s="707"/>
      <c r="H77" s="707"/>
      <c r="I77" s="707"/>
      <c r="J77" s="707"/>
      <c r="K77" s="707"/>
      <c r="L77" s="707"/>
      <c r="M77" s="707"/>
      <c r="N77" s="707"/>
      <c r="O77" s="710"/>
      <c r="P77" s="709"/>
    </row>
    <row r="78" spans="2:19" ht="14.4">
      <c r="B78" s="703"/>
      <c r="C78" s="712"/>
      <c r="D78" s="707"/>
      <c r="E78" s="707"/>
      <c r="F78" s="707"/>
      <c r="G78" s="707"/>
      <c r="H78" s="714" t="s">
        <v>1129</v>
      </c>
      <c r="I78" s="714"/>
      <c r="J78" s="714"/>
      <c r="K78" s="714"/>
      <c r="L78" s="707"/>
      <c r="M78" s="707"/>
      <c r="N78" s="707"/>
      <c r="O78" s="710"/>
      <c r="P78" s="709"/>
    </row>
    <row r="79" spans="2:19" ht="14.4">
      <c r="B79" s="703"/>
      <c r="C79" s="712"/>
      <c r="D79" s="707"/>
      <c r="E79" s="707"/>
      <c r="F79" s="707"/>
      <c r="G79" s="707"/>
      <c r="H79" s="714" t="s">
        <v>1128</v>
      </c>
      <c r="I79" s="707"/>
      <c r="J79" s="707"/>
      <c r="K79" s="707"/>
      <c r="L79" s="707"/>
      <c r="M79" s="707"/>
      <c r="N79" s="707"/>
      <c r="O79" s="710"/>
      <c r="P79" s="721"/>
    </row>
    <row r="80" spans="2:19" ht="14.4">
      <c r="B80" s="703"/>
      <c r="C80" s="712"/>
      <c r="D80" s="707"/>
      <c r="E80" s="707"/>
      <c r="F80" s="707"/>
      <c r="G80" s="707"/>
      <c r="H80" s="714" t="s">
        <v>1136</v>
      </c>
      <c r="I80" s="707"/>
      <c r="J80" s="707"/>
      <c r="K80" s="707"/>
      <c r="L80" s="707"/>
      <c r="M80" s="707"/>
      <c r="N80" s="707"/>
      <c r="O80" s="710"/>
      <c r="P80" s="721"/>
    </row>
    <row r="81" spans="2:16" ht="14.4">
      <c r="B81" s="703"/>
      <c r="C81" s="715"/>
      <c r="D81" s="706"/>
      <c r="E81" s="706"/>
      <c r="F81" s="706"/>
      <c r="G81" s="706"/>
      <c r="H81" s="714" t="s">
        <v>1135</v>
      </c>
      <c r="I81" s="706"/>
      <c r="J81" s="706"/>
      <c r="K81" s="706"/>
      <c r="L81" s="706"/>
      <c r="M81" s="706"/>
      <c r="N81" s="706"/>
      <c r="O81" s="705"/>
      <c r="P81" s="704"/>
    </row>
    <row r="82" spans="2:16" ht="14.4">
      <c r="B82" s="703"/>
      <c r="C82" s="712"/>
      <c r="D82" s="707"/>
      <c r="E82" s="707"/>
      <c r="F82" s="707"/>
      <c r="G82" s="707"/>
      <c r="H82" s="707" t="s">
        <v>1134</v>
      </c>
      <c r="I82" s="707"/>
      <c r="J82" s="707"/>
      <c r="K82" s="707"/>
      <c r="L82" s="707"/>
      <c r="M82" s="707"/>
      <c r="N82" s="707"/>
      <c r="O82" s="710"/>
      <c r="P82" s="709"/>
    </row>
    <row r="83" spans="2:16" ht="14.4">
      <c r="B83" s="703"/>
      <c r="C83" s="720" t="s">
        <v>1133</v>
      </c>
      <c r="D83" s="719"/>
      <c r="E83" s="719"/>
      <c r="F83" s="719"/>
      <c r="G83" s="719"/>
      <c r="H83" s="719"/>
      <c r="I83" s="719"/>
      <c r="J83" s="719"/>
      <c r="K83" s="719"/>
      <c r="L83" s="719"/>
      <c r="M83" s="719"/>
      <c r="N83" s="719"/>
      <c r="O83" s="718"/>
      <c r="P83" s="709"/>
    </row>
    <row r="84" spans="2:16" ht="14.4">
      <c r="B84" s="703"/>
      <c r="C84" s="1228"/>
      <c r="D84" s="1229"/>
      <c r="E84" s="1229"/>
      <c r="F84" s="1229"/>
      <c r="G84" s="1229"/>
      <c r="H84" s="1229"/>
      <c r="I84" s="1229"/>
      <c r="J84" s="1229"/>
      <c r="K84" s="1229"/>
      <c r="L84" s="1229"/>
      <c r="M84" s="1229"/>
      <c r="N84" s="1229"/>
      <c r="O84" s="1230"/>
      <c r="P84" s="704"/>
    </row>
    <row r="85" spans="2:16" ht="14.4">
      <c r="B85" s="703"/>
      <c r="C85" s="1228"/>
      <c r="D85" s="1229"/>
      <c r="E85" s="1229"/>
      <c r="F85" s="1229"/>
      <c r="G85" s="1229"/>
      <c r="H85" s="1229"/>
      <c r="I85" s="1229"/>
      <c r="J85" s="1229"/>
      <c r="K85" s="1229"/>
      <c r="L85" s="1229"/>
      <c r="M85" s="1229"/>
      <c r="N85" s="1229"/>
      <c r="O85" s="1230"/>
      <c r="P85" s="704"/>
    </row>
    <row r="86" spans="2:16" ht="14.4">
      <c r="B86" s="703"/>
      <c r="C86" s="715"/>
      <c r="D86" s="706"/>
      <c r="E86" s="706"/>
      <c r="F86" s="706"/>
      <c r="G86" s="706"/>
      <c r="H86" s="706"/>
      <c r="I86" s="706"/>
      <c r="J86" s="706"/>
      <c r="K86" s="706"/>
      <c r="L86" s="706"/>
      <c r="M86" s="706"/>
      <c r="N86" s="706"/>
      <c r="O86" s="705"/>
      <c r="P86" s="704"/>
    </row>
    <row r="87" spans="2:16" ht="14.4">
      <c r="B87" s="703"/>
      <c r="C87" s="717" t="s">
        <v>1132</v>
      </c>
      <c r="D87" s="706"/>
      <c r="E87" s="706"/>
      <c r="F87" s="706"/>
      <c r="G87" s="706"/>
      <c r="H87" s="706"/>
      <c r="I87" s="706"/>
      <c r="J87" s="706"/>
      <c r="K87" s="706"/>
      <c r="L87" s="706"/>
      <c r="M87" s="706"/>
      <c r="N87" s="706"/>
      <c r="O87" s="705"/>
      <c r="P87" s="704"/>
    </row>
    <row r="88" spans="2:16" ht="12.75" customHeight="1">
      <c r="B88" s="703"/>
      <c r="C88" s="1221" t="s">
        <v>1131</v>
      </c>
      <c r="D88" s="1222"/>
      <c r="E88" s="1222"/>
      <c r="F88" s="1222"/>
      <c r="G88" s="1222"/>
      <c r="H88" s="1222"/>
      <c r="I88" s="1222"/>
      <c r="J88" s="1222"/>
      <c r="K88" s="1222"/>
      <c r="L88" s="1222"/>
      <c r="M88" s="1222"/>
      <c r="N88" s="1222"/>
      <c r="O88" s="1223"/>
      <c r="P88" s="716"/>
    </row>
    <row r="89" spans="2:16" ht="28.5" customHeight="1">
      <c r="B89" s="703"/>
      <c r="C89" s="1221"/>
      <c r="D89" s="1222"/>
      <c r="E89" s="1222"/>
      <c r="F89" s="1222"/>
      <c r="G89" s="1222"/>
      <c r="H89" s="1222"/>
      <c r="I89" s="1222"/>
      <c r="J89" s="1222"/>
      <c r="K89" s="1222"/>
      <c r="L89" s="1222"/>
      <c r="M89" s="1222"/>
      <c r="N89" s="1222"/>
      <c r="O89" s="1223"/>
      <c r="P89" s="716"/>
    </row>
    <row r="90" spans="2:16" ht="13.35" customHeight="1">
      <c r="B90" s="703"/>
      <c r="C90" s="1221" t="s">
        <v>1130</v>
      </c>
      <c r="D90" s="1222"/>
      <c r="E90" s="1222"/>
      <c r="F90" s="1222"/>
      <c r="G90" s="1222"/>
      <c r="H90" s="1222"/>
      <c r="I90" s="1222"/>
      <c r="J90" s="1222"/>
      <c r="K90" s="1222"/>
      <c r="L90" s="1222"/>
      <c r="M90" s="1222"/>
      <c r="N90" s="1222"/>
      <c r="O90" s="1223"/>
      <c r="P90" s="716"/>
    </row>
    <row r="91" spans="2:16" ht="45" customHeight="1">
      <c r="B91" s="703"/>
      <c r="C91" s="1221"/>
      <c r="D91" s="1222"/>
      <c r="E91" s="1222"/>
      <c r="F91" s="1222"/>
      <c r="G91" s="1222"/>
      <c r="H91" s="1222"/>
      <c r="I91" s="1222"/>
      <c r="J91" s="1222"/>
      <c r="K91" s="1222"/>
      <c r="L91" s="1222"/>
      <c r="M91" s="1222"/>
      <c r="N91" s="1222"/>
      <c r="O91" s="1223"/>
      <c r="P91" s="716"/>
    </row>
    <row r="92" spans="2:16" ht="14.4">
      <c r="B92" s="703"/>
      <c r="C92" s="715"/>
      <c r="D92" s="706"/>
      <c r="E92" s="706"/>
      <c r="F92" s="706"/>
      <c r="G92" s="706"/>
      <c r="H92" s="706"/>
      <c r="I92" s="706"/>
      <c r="J92" s="706"/>
      <c r="K92" s="706"/>
      <c r="L92" s="706"/>
      <c r="M92" s="706"/>
      <c r="N92" s="706"/>
      <c r="O92" s="705"/>
      <c r="P92" s="704"/>
    </row>
    <row r="93" spans="2:16" ht="14.4">
      <c r="B93" s="703"/>
      <c r="C93" s="712"/>
      <c r="D93" s="707"/>
      <c r="E93" s="707"/>
      <c r="F93" s="707"/>
      <c r="G93" s="707"/>
      <c r="H93" s="714" t="s">
        <v>1129</v>
      </c>
      <c r="I93" s="707"/>
      <c r="J93" s="707"/>
      <c r="K93" s="707"/>
      <c r="L93" s="707"/>
      <c r="M93" s="707"/>
      <c r="N93" s="707"/>
      <c r="O93" s="710"/>
      <c r="P93" s="709"/>
    </row>
    <row r="94" spans="2:16" ht="14.4">
      <c r="B94" s="703"/>
      <c r="C94" s="712"/>
      <c r="D94" s="707"/>
      <c r="E94" s="707"/>
      <c r="F94" s="707"/>
      <c r="G94" s="707"/>
      <c r="H94" s="707" t="s">
        <v>1128</v>
      </c>
      <c r="I94" s="713"/>
      <c r="J94" s="713"/>
      <c r="K94" s="713"/>
      <c r="L94" s="707"/>
      <c r="M94" s="707"/>
      <c r="N94" s="707"/>
      <c r="O94" s="710"/>
      <c r="P94" s="709"/>
    </row>
    <row r="95" spans="2:16" ht="14.4">
      <c r="B95" s="703"/>
      <c r="C95" s="712"/>
      <c r="D95" s="707"/>
      <c r="E95" s="707"/>
      <c r="F95" s="707"/>
      <c r="G95" s="707"/>
      <c r="H95" s="707" t="s">
        <v>1127</v>
      </c>
      <c r="I95" s="711"/>
      <c r="J95" s="711"/>
      <c r="K95" s="711"/>
      <c r="L95" s="707"/>
      <c r="M95" s="707"/>
      <c r="N95" s="707"/>
      <c r="O95" s="710"/>
      <c r="P95" s="709"/>
    </row>
    <row r="96" spans="2:16" ht="14.4">
      <c r="B96" s="703"/>
      <c r="C96" s="708"/>
      <c r="D96" s="706"/>
      <c r="E96" s="706"/>
      <c r="F96" s="706"/>
      <c r="G96" s="706"/>
      <c r="H96" s="707" t="s">
        <v>1126</v>
      </c>
      <c r="I96" s="707"/>
      <c r="J96" s="707"/>
      <c r="K96" s="707"/>
      <c r="L96" s="706"/>
      <c r="M96" s="706"/>
      <c r="N96" s="706"/>
      <c r="O96" s="705"/>
      <c r="P96" s="704"/>
    </row>
    <row r="97" spans="2:16" ht="18.75" customHeight="1" thickBot="1">
      <c r="B97" s="703"/>
      <c r="C97" s="1224"/>
      <c r="D97" s="1225"/>
      <c r="E97" s="1225"/>
      <c r="F97" s="702"/>
      <c r="G97" s="702"/>
      <c r="H97" s="702"/>
      <c r="I97" s="702"/>
      <c r="J97" s="702"/>
      <c r="K97" s="1226"/>
      <c r="L97" s="1226"/>
      <c r="M97" s="1226"/>
      <c r="N97" s="1226"/>
      <c r="O97" s="1227"/>
      <c r="P97" s="701"/>
    </row>
    <row r="98" spans="2:16" ht="14.4" thickBot="1">
      <c r="B98" s="700"/>
      <c r="C98" s="699"/>
      <c r="D98" s="699"/>
      <c r="E98" s="699"/>
      <c r="F98" s="699"/>
      <c r="G98" s="699"/>
      <c r="H98" s="699"/>
      <c r="I98" s="699"/>
      <c r="J98" s="699"/>
      <c r="K98" s="699"/>
      <c r="L98" s="699"/>
      <c r="M98" s="699"/>
      <c r="N98" s="699"/>
      <c r="O98" s="699"/>
      <c r="P98" s="698"/>
    </row>
    <row r="99" spans="2:16" ht="14.4" thickTop="1"/>
  </sheetData>
  <mergeCells count="77">
    <mergeCell ref="C97:E97"/>
    <mergeCell ref="K97:O97"/>
    <mergeCell ref="M39:N39"/>
    <mergeCell ref="M40:N40"/>
    <mergeCell ref="M41:N41"/>
    <mergeCell ref="M42:N42"/>
    <mergeCell ref="M43:N43"/>
    <mergeCell ref="M44:N44"/>
    <mergeCell ref="M45:N45"/>
    <mergeCell ref="C74:N74"/>
    <mergeCell ref="C76:N76"/>
    <mergeCell ref="C84:O84"/>
    <mergeCell ref="C85:O85"/>
    <mergeCell ref="C88:O89"/>
    <mergeCell ref="C90:O91"/>
    <mergeCell ref="C70:I70"/>
    <mergeCell ref="M70:N70"/>
    <mergeCell ref="C71:I71"/>
    <mergeCell ref="M71:N71"/>
    <mergeCell ref="M72:N72"/>
    <mergeCell ref="M73:N73"/>
    <mergeCell ref="C67:O69"/>
    <mergeCell ref="C54:I54"/>
    <mergeCell ref="M54:N54"/>
    <mergeCell ref="C55:N55"/>
    <mergeCell ref="C56:O58"/>
    <mergeCell ref="M59:N59"/>
    <mergeCell ref="M60:N60"/>
    <mergeCell ref="M61:N61"/>
    <mergeCell ref="M62:N62"/>
    <mergeCell ref="M63:N63"/>
    <mergeCell ref="C64:N64"/>
    <mergeCell ref="C66:N66"/>
    <mergeCell ref="C53:I53"/>
    <mergeCell ref="M53:N53"/>
    <mergeCell ref="C33:N33"/>
    <mergeCell ref="C34:O36"/>
    <mergeCell ref="C37:J37"/>
    <mergeCell ref="M37:N37"/>
    <mergeCell ref="M38:N38"/>
    <mergeCell ref="M46:N46"/>
    <mergeCell ref="M47:N47"/>
    <mergeCell ref="C48:N48"/>
    <mergeCell ref="C49:O51"/>
    <mergeCell ref="C52:I52"/>
    <mergeCell ref="M52:N52"/>
    <mergeCell ref="H30:I30"/>
    <mergeCell ref="M30:N30"/>
    <mergeCell ref="M31:N31"/>
    <mergeCell ref="H32:I32"/>
    <mergeCell ref="J32:K32"/>
    <mergeCell ref="M32:N32"/>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06331-2638-410C-8D99-A10B83BE5A05}">
  <sheetPr>
    <tabColor theme="6" tint="-0.499984740745262"/>
  </sheetPr>
  <dimension ref="A1:N76"/>
  <sheetViews>
    <sheetView topLeftCell="A37" zoomScaleNormal="100" zoomScaleSheetLayoutView="91" workbookViewId="0">
      <selection activeCell="A29" sqref="A29:G29"/>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3" hidden="1" customWidth="1"/>
    <col min="11" max="12"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10.8" thickBot="1">
      <c r="A7" s="108" t="s">
        <v>878</v>
      </c>
      <c r="B7" s="109"/>
      <c r="C7" s="110"/>
      <c r="D7" s="57"/>
      <c r="E7" s="56"/>
      <c r="F7" s="133" t="s">
        <v>50</v>
      </c>
      <c r="G7" s="60"/>
      <c r="H7" s="104"/>
      <c r="J7" s="238" t="e">
        <f>+PPTO!#REF!</f>
        <v>#REF!</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t="e">
        <f t="shared" ref="J10:J15" si="0">G10*$J$7</f>
        <v>#REF!</v>
      </c>
      <c r="K10" s="146" t="e">
        <f t="shared" ref="K10:K15" si="1">F10*$J$7</f>
        <v>#REF!</v>
      </c>
      <c r="L10" s="147">
        <f t="shared" ref="L10:L15" si="2">G10/$H$45</f>
        <v>3.7820624342866653E-3</v>
      </c>
    </row>
    <row r="11" spans="1:12" s="7" customFormat="1" ht="10.199999999999999">
      <c r="A11" s="25"/>
      <c r="B11" s="48"/>
      <c r="C11" s="26"/>
      <c r="D11" s="89"/>
      <c r="E11" s="249"/>
      <c r="F11" s="89"/>
      <c r="G11" s="66"/>
      <c r="H11" s="24"/>
      <c r="J11" s="160"/>
      <c r="K11" s="146"/>
      <c r="L11" s="147"/>
    </row>
    <row r="12" spans="1:12" s="7" customFormat="1" ht="10.199999999999999">
      <c r="A12" s="25"/>
      <c r="B12" s="48"/>
      <c r="C12" s="26"/>
      <c r="D12" s="89"/>
      <c r="E12" s="63"/>
      <c r="F12" s="89"/>
      <c r="G12" s="66"/>
      <c r="H12" s="24"/>
      <c r="J12" s="160" t="e">
        <f t="shared" si="0"/>
        <v>#REF!</v>
      </c>
      <c r="K12" s="146" t="e">
        <f t="shared" si="1"/>
        <v>#REF!</v>
      </c>
      <c r="L12" s="147">
        <f t="shared" si="2"/>
        <v>0</v>
      </c>
    </row>
    <row r="13" spans="1:12" s="7" customFormat="1" ht="10.199999999999999">
      <c r="A13" s="25"/>
      <c r="B13" s="48"/>
      <c r="C13" s="26"/>
      <c r="D13" s="89"/>
      <c r="E13" s="63"/>
      <c r="F13" s="89"/>
      <c r="G13" s="66"/>
      <c r="H13" s="24"/>
      <c r="J13" s="160" t="e">
        <f t="shared" si="0"/>
        <v>#REF!</v>
      </c>
      <c r="K13" s="146" t="e">
        <f t="shared" si="1"/>
        <v>#REF!</v>
      </c>
      <c r="L13" s="147">
        <f t="shared" si="2"/>
        <v>0</v>
      </c>
    </row>
    <row r="14" spans="1:12" s="7" customFormat="1" ht="10.199999999999999">
      <c r="A14" s="25"/>
      <c r="B14" s="48"/>
      <c r="C14" s="26"/>
      <c r="D14" s="89"/>
      <c r="E14" s="63"/>
      <c r="F14" s="89"/>
      <c r="G14" s="66"/>
      <c r="H14" s="24"/>
      <c r="J14" s="160" t="e">
        <f t="shared" si="0"/>
        <v>#REF!</v>
      </c>
      <c r="K14" s="146" t="e">
        <f t="shared" si="1"/>
        <v>#REF!</v>
      </c>
      <c r="L14" s="147">
        <f t="shared" si="2"/>
        <v>0</v>
      </c>
    </row>
    <row r="15" spans="1:12" s="7" customFormat="1" ht="10.8" thickBot="1">
      <c r="A15" s="28"/>
      <c r="B15" s="15"/>
      <c r="C15" s="29"/>
      <c r="D15" s="90"/>
      <c r="E15" s="64"/>
      <c r="F15" s="90"/>
      <c r="G15" s="67"/>
      <c r="H15" s="30"/>
      <c r="J15" s="160" t="e">
        <f t="shared" si="0"/>
        <v>#REF!</v>
      </c>
      <c r="K15" s="146" t="e">
        <f t="shared" si="1"/>
        <v>#REF!</v>
      </c>
      <c r="L15" s="147">
        <f t="shared" si="2"/>
        <v>0</v>
      </c>
    </row>
    <row r="16" spans="1:12" s="7" customFormat="1" ht="10.8" thickBot="1">
      <c r="A16" s="17"/>
      <c r="F16" s="93"/>
      <c r="G16" s="31" t="s">
        <v>6</v>
      </c>
      <c r="H16" s="68">
        <f>ROUND((SUM(G10:G15)),0)</f>
        <v>1000</v>
      </c>
      <c r="J16" s="152" t="e">
        <f>SUM(J10:J15)</f>
        <v>#REF!</v>
      </c>
      <c r="K16" s="157" t="e">
        <f>SUM(K10:K15)</f>
        <v>#REF!</v>
      </c>
      <c r="L16" s="161">
        <f>SUM(L10:L15)</f>
        <v>3.7820624342866653E-3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545</v>
      </c>
      <c r="B19" s="48"/>
      <c r="C19" s="26"/>
      <c r="D19" s="89" t="s">
        <v>50</v>
      </c>
      <c r="E19" s="63">
        <f>+'ESTUDIO DE MERCADO-V2'!E58</f>
        <v>198864</v>
      </c>
      <c r="F19" s="89">
        <v>1</v>
      </c>
      <c r="G19" s="65">
        <f>F19*E19</f>
        <v>198864</v>
      </c>
      <c r="H19" s="24"/>
      <c r="J19" s="149" t="e">
        <f>G19*$J$7</f>
        <v>#REF!</v>
      </c>
      <c r="K19" s="146" t="e">
        <f>F19*$J$7</f>
        <v>#REF!</v>
      </c>
      <c r="L19" s="150">
        <f>G19/$H$45</f>
        <v>0.75211606393198338</v>
      </c>
    </row>
    <row r="20" spans="1:12" s="7" customFormat="1" ht="10.199999999999999">
      <c r="A20" s="25" t="s">
        <v>543</v>
      </c>
      <c r="B20" s="48"/>
      <c r="C20" s="26"/>
      <c r="D20" s="89" t="s">
        <v>490</v>
      </c>
      <c r="E20" s="63">
        <v>7167</v>
      </c>
      <c r="F20" s="89">
        <v>1</v>
      </c>
      <c r="G20" s="65">
        <f>F20*E20</f>
        <v>7167</v>
      </c>
      <c r="H20" s="24"/>
      <c r="J20" s="149" t="e">
        <f t="shared" ref="J20:J25" si="3">G20*$J$7</f>
        <v>#REF!</v>
      </c>
      <c r="K20" s="146" t="e">
        <f t="shared" ref="K20:K25" si="4">F20*$J$7</f>
        <v>#REF!</v>
      </c>
      <c r="L20" s="150">
        <f t="shared" ref="L20:L25" si="5">G20/$H$45</f>
        <v>2.7106041466532529E-2</v>
      </c>
    </row>
    <row r="21" spans="1:12" s="7" customFormat="1" ht="10.199999999999999">
      <c r="A21" s="25"/>
      <c r="B21" s="48"/>
      <c r="C21" s="26"/>
      <c r="D21" s="89"/>
      <c r="E21" s="63"/>
      <c r="F21" s="89"/>
      <c r="G21" s="65"/>
      <c r="H21" s="24"/>
      <c r="J21" s="149" t="e">
        <f t="shared" si="3"/>
        <v>#REF!</v>
      </c>
      <c r="K21" s="146" t="e">
        <f t="shared" si="4"/>
        <v>#REF!</v>
      </c>
      <c r="L21" s="150">
        <f t="shared" si="5"/>
        <v>0</v>
      </c>
    </row>
    <row r="22" spans="1:12" s="7" customFormat="1" ht="10.199999999999999">
      <c r="A22" s="25"/>
      <c r="B22" s="48"/>
      <c r="C22" s="26"/>
      <c r="D22" s="89"/>
      <c r="E22" s="63"/>
      <c r="F22" s="89"/>
      <c r="G22" s="65"/>
      <c r="H22" s="24"/>
      <c r="J22" s="149" t="e">
        <f t="shared" si="3"/>
        <v>#REF!</v>
      </c>
      <c r="K22" s="146" t="e">
        <f t="shared" si="4"/>
        <v>#REF!</v>
      </c>
      <c r="L22" s="150">
        <f t="shared" si="5"/>
        <v>0</v>
      </c>
    </row>
    <row r="23" spans="1:12" s="7" customFormat="1" ht="10.199999999999999">
      <c r="A23" s="25"/>
      <c r="B23" s="48"/>
      <c r="C23" s="26"/>
      <c r="D23" s="89"/>
      <c r="E23" s="63"/>
      <c r="F23" s="89"/>
      <c r="G23" s="65"/>
      <c r="H23" s="24"/>
      <c r="J23" s="149" t="e">
        <f t="shared" si="3"/>
        <v>#REF!</v>
      </c>
      <c r="K23" s="146" t="e">
        <f t="shared" si="4"/>
        <v>#REF!</v>
      </c>
      <c r="L23" s="150">
        <f t="shared" si="5"/>
        <v>0</v>
      </c>
    </row>
    <row r="24" spans="1:12" s="7" customFormat="1" ht="10.199999999999999">
      <c r="A24" s="25"/>
      <c r="B24" s="48"/>
      <c r="C24" s="26"/>
      <c r="D24" s="26"/>
      <c r="E24" s="26"/>
      <c r="F24" s="89"/>
      <c r="G24" s="27"/>
      <c r="H24" s="24"/>
      <c r="J24" s="149" t="e">
        <f t="shared" si="3"/>
        <v>#REF!</v>
      </c>
      <c r="K24" s="146" t="e">
        <f t="shared" si="4"/>
        <v>#REF!</v>
      </c>
      <c r="L24" s="150">
        <f t="shared" si="5"/>
        <v>0</v>
      </c>
    </row>
    <row r="25" spans="1:12" s="7" customFormat="1" ht="10.8" thickBot="1">
      <c r="A25" s="28"/>
      <c r="B25" s="15"/>
      <c r="C25" s="29"/>
      <c r="D25" s="29"/>
      <c r="E25" s="29"/>
      <c r="F25" s="90"/>
      <c r="G25" s="16"/>
      <c r="H25" s="30"/>
      <c r="J25" s="149" t="e">
        <f t="shared" si="3"/>
        <v>#REF!</v>
      </c>
      <c r="K25" s="24" t="e">
        <f t="shared" si="4"/>
        <v>#REF!</v>
      </c>
      <c r="L25" s="151">
        <f t="shared" si="5"/>
        <v>0</v>
      </c>
    </row>
    <row r="26" spans="1:12" s="7" customFormat="1" ht="10.8" thickBot="1">
      <c r="A26" s="17"/>
      <c r="F26" s="93"/>
      <c r="G26" s="31" t="s">
        <v>6</v>
      </c>
      <c r="H26" s="111">
        <f>ROUND((SUM(G19:G25)),0)</f>
        <v>206031</v>
      </c>
      <c r="J26" s="152" t="e">
        <f>SUM(J19:J25)</f>
        <v>#REF!</v>
      </c>
      <c r="K26" s="32" t="e">
        <f>SUM(K19:K25)</f>
        <v>#REF!</v>
      </c>
      <c r="L26" s="153">
        <f>SUM(L19:L25)</f>
        <v>0.77922210539851589</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c r="D29" s="88"/>
      <c r="E29" s="88"/>
      <c r="F29" s="105"/>
      <c r="G29" s="65">
        <f>ROUND(F29*E29*D29,0)</f>
        <v>0</v>
      </c>
      <c r="H29" s="24"/>
      <c r="J29" s="154" t="e">
        <f>G29*$J$7</f>
        <v>#REF!</v>
      </c>
      <c r="K29" s="146"/>
      <c r="L29" s="162">
        <f>G29/$H$45</f>
        <v>0</v>
      </c>
    </row>
    <row r="30" spans="1:12" s="7" customFormat="1" ht="10.199999999999999">
      <c r="A30" s="25"/>
      <c r="B30" s="26"/>
      <c r="C30" s="26"/>
      <c r="D30" s="26"/>
      <c r="E30" s="26"/>
      <c r="F30" s="89"/>
      <c r="G30" s="27"/>
      <c r="H30" s="24"/>
      <c r="J30" s="154" t="e">
        <f>G30*$J$7</f>
        <v>#REF!</v>
      </c>
      <c r="K30" s="24"/>
      <c r="L30" s="150">
        <f>G30/$H$45</f>
        <v>0</v>
      </c>
    </row>
    <row r="31" spans="1:12" s="7" customFormat="1" ht="10.199999999999999">
      <c r="A31" s="25"/>
      <c r="B31" s="26"/>
      <c r="C31" s="26"/>
      <c r="D31" s="26"/>
      <c r="E31" s="26"/>
      <c r="F31" s="89"/>
      <c r="G31" s="27"/>
      <c r="H31" s="24"/>
      <c r="J31" s="154" t="e">
        <f>G31*$J$7</f>
        <v>#REF!</v>
      </c>
      <c r="K31" s="24"/>
      <c r="L31" s="150">
        <f>G31/$H$45</f>
        <v>0</v>
      </c>
    </row>
    <row r="32" spans="1:12" s="7" customFormat="1" ht="10.8" thickBot="1">
      <c r="A32" s="28"/>
      <c r="B32" s="29"/>
      <c r="C32" s="36"/>
      <c r="D32" s="36"/>
      <c r="E32" s="36"/>
      <c r="F32" s="96"/>
      <c r="G32" s="37"/>
      <c r="H32" s="30"/>
      <c r="J32" s="154" t="e">
        <f>G32*$J$7</f>
        <v>#REF!</v>
      </c>
      <c r="K32" s="24"/>
      <c r="L32" s="150">
        <f>G32/$H$45</f>
        <v>0</v>
      </c>
    </row>
    <row r="33" spans="1:12" s="7" customFormat="1" ht="10.8" thickBot="1">
      <c r="A33" s="17"/>
      <c r="F33" s="93"/>
      <c r="G33" s="31" t="s">
        <v>6</v>
      </c>
      <c r="H33" s="68">
        <f>ROUND((SUM(G29:G32)),0)</f>
        <v>0</v>
      </c>
      <c r="J33" s="148" t="e">
        <f>SUM(J29:J32)</f>
        <v>#REF!</v>
      </c>
      <c r="K33" s="32">
        <f>SUM(K29:K32)</f>
        <v>0</v>
      </c>
      <c r="L33" s="155">
        <f>SUM(L29:L32)</f>
        <v>0</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4</v>
      </c>
      <c r="G36" s="107">
        <f>ROUND(E36/F36,0)</f>
        <v>25500</v>
      </c>
      <c r="H36" s="24"/>
      <c r="J36" s="154" t="e">
        <f>G36*$J$7</f>
        <v>#REF!</v>
      </c>
      <c r="K36" s="146" t="e">
        <f>B36*$J$7</f>
        <v>#REF!</v>
      </c>
      <c r="L36" s="150">
        <f>G36/$H$45</f>
        <v>9.6442592074309968E-2</v>
      </c>
    </row>
    <row r="37" spans="1:12" s="7" customFormat="1" ht="10.199999999999999">
      <c r="A37" s="34" t="str">
        <f>OBRE2</f>
        <v>OFICIAL</v>
      </c>
      <c r="B37" s="88">
        <v>1</v>
      </c>
      <c r="C37" s="91">
        <f>VLOOKUP(A37,EQUIPOS!B12:D59,3,FALSE)</f>
        <v>85000</v>
      </c>
      <c r="D37" s="77">
        <v>1.5</v>
      </c>
      <c r="E37" s="106">
        <f>B37*ROUND(D37*C37,0)</f>
        <v>127500</v>
      </c>
      <c r="F37" s="89">
        <f>F36</f>
        <v>4</v>
      </c>
      <c r="G37" s="107">
        <f>ROUND(E37/F37,0)</f>
        <v>31875</v>
      </c>
      <c r="H37" s="24"/>
      <c r="J37" s="154" t="e">
        <f t="shared" ref="J37:J42" si="6">G37*$J$7</f>
        <v>#REF!</v>
      </c>
      <c r="K37" s="146" t="e">
        <f t="shared" ref="K37:K42" si="7">B37*$J$7</f>
        <v>#REF!</v>
      </c>
      <c r="L37" s="150">
        <f t="shared" ref="L37:L42" si="8">G37/$H$45</f>
        <v>0.12055324009288745</v>
      </c>
    </row>
    <row r="38" spans="1:12" s="7" customFormat="1" ht="10.199999999999999">
      <c r="A38" s="34"/>
      <c r="B38" s="88"/>
      <c r="C38" s="26"/>
      <c r="D38" s="26"/>
      <c r="E38" s="26"/>
      <c r="F38" s="89"/>
      <c r="G38" s="27"/>
      <c r="H38" s="24"/>
      <c r="J38" s="154" t="e">
        <f t="shared" si="6"/>
        <v>#REF!</v>
      </c>
      <c r="K38" s="146" t="e">
        <f t="shared" si="7"/>
        <v>#REF!</v>
      </c>
      <c r="L38" s="150">
        <f t="shared" si="8"/>
        <v>0</v>
      </c>
    </row>
    <row r="39" spans="1:12" s="7" customFormat="1" ht="10.199999999999999">
      <c r="A39" s="34"/>
      <c r="B39" s="88"/>
      <c r="C39" s="26"/>
      <c r="D39" s="26"/>
      <c r="E39" s="26"/>
      <c r="F39" s="89"/>
      <c r="G39" s="27"/>
      <c r="H39" s="24"/>
      <c r="J39" s="154" t="e">
        <f t="shared" si="6"/>
        <v>#REF!</v>
      </c>
      <c r="K39" s="146" t="e">
        <f t="shared" si="7"/>
        <v>#REF!</v>
      </c>
      <c r="L39" s="150">
        <f t="shared" si="8"/>
        <v>0</v>
      </c>
    </row>
    <row r="40" spans="1:12" s="7" customFormat="1" ht="10.199999999999999">
      <c r="A40" s="34"/>
      <c r="B40" s="88"/>
      <c r="C40" s="26"/>
      <c r="D40" s="26"/>
      <c r="E40" s="26"/>
      <c r="F40" s="89"/>
      <c r="G40" s="27"/>
      <c r="H40" s="24"/>
      <c r="J40" s="154" t="e">
        <f t="shared" si="6"/>
        <v>#REF!</v>
      </c>
      <c r="K40" s="146" t="e">
        <f t="shared" si="7"/>
        <v>#REF!</v>
      </c>
      <c r="L40" s="150">
        <f t="shared" si="8"/>
        <v>0</v>
      </c>
    </row>
    <row r="41" spans="1:12" s="7" customFormat="1" ht="10.199999999999999">
      <c r="A41" s="34"/>
      <c r="B41" s="88"/>
      <c r="C41" s="26"/>
      <c r="D41" s="26"/>
      <c r="E41" s="26"/>
      <c r="F41" s="89"/>
      <c r="G41" s="27"/>
      <c r="H41" s="24"/>
      <c r="J41" s="154" t="e">
        <f t="shared" si="6"/>
        <v>#REF!</v>
      </c>
      <c r="K41" s="146" t="e">
        <f t="shared" si="7"/>
        <v>#REF!</v>
      </c>
      <c r="L41" s="150">
        <f t="shared" si="8"/>
        <v>0</v>
      </c>
    </row>
    <row r="42" spans="1:12" s="7" customFormat="1" ht="10.8" thickBot="1">
      <c r="A42" s="35"/>
      <c r="B42" s="29"/>
      <c r="C42" s="29"/>
      <c r="D42" s="29"/>
      <c r="E42" s="29"/>
      <c r="F42" s="90"/>
      <c r="G42" s="16"/>
      <c r="H42" s="30"/>
      <c r="J42" s="154" t="e">
        <f t="shared" si="6"/>
        <v>#REF!</v>
      </c>
      <c r="K42" s="146" t="e">
        <f t="shared" si="7"/>
        <v>#REF!</v>
      </c>
      <c r="L42" s="150">
        <f t="shared" si="8"/>
        <v>0</v>
      </c>
    </row>
    <row r="43" spans="1:12" s="7" customFormat="1" ht="10.8" thickBot="1">
      <c r="A43" s="17"/>
      <c r="F43" s="93"/>
      <c r="G43" s="31" t="s">
        <v>6</v>
      </c>
      <c r="H43" s="68">
        <f>ROUND((SUM(G36:G42)),0)</f>
        <v>57375</v>
      </c>
      <c r="J43" s="148" t="e">
        <f>SUM(J36:J42)</f>
        <v>#REF!</v>
      </c>
      <c r="K43" s="157" t="e">
        <f>SUM(K36:K42)</f>
        <v>#REF!</v>
      </c>
      <c r="L43" s="163">
        <f>SUM(L36:L42)</f>
        <v>0.21699583216719742</v>
      </c>
    </row>
    <row r="44" spans="1:12" s="7" customFormat="1" ht="10.8" thickBot="1">
      <c r="A44" s="17"/>
      <c r="F44" s="93"/>
      <c r="G44" s="40"/>
      <c r="H44" s="9"/>
    </row>
    <row r="45" spans="1:12" s="7" customFormat="1" ht="10.8" thickBot="1">
      <c r="A45" s="17"/>
      <c r="E45" s="41" t="s">
        <v>20</v>
      </c>
      <c r="F45" s="93"/>
      <c r="G45" s="42"/>
      <c r="H45" s="68">
        <f>ROUND((H43+H33+H26+H16),0)</f>
        <v>264406</v>
      </c>
      <c r="J45" s="158" t="e">
        <f>+J43+J33+J26+J16</f>
        <v>#REF!</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58169</v>
      </c>
      <c r="H48" s="49"/>
    </row>
    <row r="49" spans="1:14" s="7" customFormat="1" ht="10.199999999999999">
      <c r="A49" s="25" t="s">
        <v>43</v>
      </c>
      <c r="B49" s="79"/>
      <c r="C49" s="48"/>
      <c r="D49" s="48"/>
      <c r="E49" s="26"/>
      <c r="F49" s="99">
        <f>+'1.1'!F49</f>
        <v>0.03</v>
      </c>
      <c r="G49" s="81">
        <f>ROUND(F49*$H$45,0)</f>
        <v>7932</v>
      </c>
      <c r="H49" s="49"/>
    </row>
    <row r="50" spans="1:14" s="7" customFormat="1" ht="10.8" thickBot="1">
      <c r="A50" s="28" t="s">
        <v>44</v>
      </c>
      <c r="B50" s="80"/>
      <c r="C50" s="15"/>
      <c r="D50" s="15"/>
      <c r="E50" s="29"/>
      <c r="F50" s="99">
        <f>+'1.1'!F50</f>
        <v>0.05</v>
      </c>
      <c r="G50" s="82">
        <f>ROUND(F50*$H$45,0)</f>
        <v>13220</v>
      </c>
      <c r="H50" s="30"/>
    </row>
    <row r="51" spans="1:14" s="7" customFormat="1" ht="10.8" thickBot="1">
      <c r="A51" s="17"/>
      <c r="F51" s="93"/>
      <c r="G51" s="31" t="s">
        <v>6</v>
      </c>
      <c r="H51" s="83">
        <f>SUM(G48:G50)</f>
        <v>79321</v>
      </c>
      <c r="J51" s="159" t="e">
        <f>J45*(1+AIU)</f>
        <v>#REF!</v>
      </c>
    </row>
    <row r="52" spans="1:14" s="7" customFormat="1" ht="10.8" thickBot="1">
      <c r="A52" s="17"/>
      <c r="F52" s="93"/>
      <c r="H52" s="9"/>
    </row>
    <row r="53" spans="1:14" s="7" customFormat="1" ht="13.8" thickBot="1">
      <c r="A53" s="50"/>
      <c r="B53"/>
      <c r="D53" s="41" t="s">
        <v>24</v>
      </c>
      <c r="E53" s="42"/>
      <c r="F53" s="93"/>
      <c r="G53" s="42"/>
      <c r="H53" s="68">
        <f>ROUND((H51+H45),0)</f>
        <v>343727</v>
      </c>
      <c r="N53" s="565"/>
    </row>
    <row r="54" spans="1:14" s="7" customFormat="1" ht="10.199999999999999">
      <c r="A54" s="18"/>
      <c r="B54" s="31"/>
      <c r="C54" s="87"/>
      <c r="D54" s="41"/>
      <c r="E54" s="42"/>
      <c r="F54" s="93"/>
      <c r="G54" s="42"/>
      <c r="H54" s="9"/>
    </row>
    <row r="55" spans="1:14" s="7" customFormat="1" ht="10.199999999999999">
      <c r="A55" s="17"/>
      <c r="F55" s="93"/>
      <c r="H55" s="9"/>
    </row>
    <row r="56" spans="1:14" s="7" customFormat="1" ht="10.8" thickBot="1">
      <c r="A56" s="51"/>
      <c r="B56" s="52"/>
      <c r="C56" s="15"/>
      <c r="D56" s="15"/>
      <c r="E56" s="15"/>
      <c r="F56" s="101"/>
      <c r="G56" s="15"/>
      <c r="H56" s="16"/>
    </row>
    <row r="57" spans="1:14" s="7" customFormat="1" ht="10.199999999999999">
      <c r="F57" s="93"/>
    </row>
    <row r="58" spans="1:14" s="7" customFormat="1" ht="10.199999999999999">
      <c r="F58" s="93"/>
    </row>
    <row r="59" spans="1:14" s="7" customFormat="1" ht="10.199999999999999">
      <c r="F59" s="93"/>
    </row>
    <row r="60" spans="1:14" s="7" customFormat="1" ht="10.199999999999999">
      <c r="F60" s="93"/>
    </row>
    <row r="61" spans="1:14" s="7" customFormat="1" ht="10.199999999999999">
      <c r="F61" s="93"/>
    </row>
    <row r="62" spans="1:14" s="7" customFormat="1" ht="10.199999999999999">
      <c r="F62" s="93"/>
    </row>
    <row r="63" spans="1:14" s="7" customFormat="1" ht="10.199999999999999">
      <c r="F63" s="93"/>
    </row>
    <row r="64" spans="1:14"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6"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AAC6A-9DEB-421D-89BC-199F6DADD185}">
  <sheetPr>
    <tabColor theme="0" tint="-0.34998626667073579"/>
  </sheetPr>
  <dimension ref="B1:S92"/>
  <sheetViews>
    <sheetView showGridLines="0" topLeftCell="A10"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1189</v>
      </c>
      <c r="D25" s="900" t="str">
        <f>+'3.5'!A7</f>
        <v>INSTALACION DE CIERRA PUERTA HIDRAULICO DE 80KG</v>
      </c>
      <c r="E25" s="901"/>
      <c r="F25" s="901"/>
      <c r="G25" s="901"/>
      <c r="H25" s="901"/>
      <c r="I25" s="901"/>
      <c r="J25" s="901"/>
      <c r="K25" s="901"/>
      <c r="L25" s="902"/>
      <c r="M25" s="898"/>
      <c r="N25" s="899" t="str">
        <f>+PPTO!C24</f>
        <v>UND</v>
      </c>
      <c r="O25" s="764">
        <f>+PPTO!D24</f>
        <v>1</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+'3.5'!A10</f>
        <v>HERRAMIENTA MENOR</v>
      </c>
      <c r="D30" s="719"/>
      <c r="E30" s="719"/>
      <c r="F30" s="719"/>
      <c r="G30" s="805"/>
      <c r="H30" s="1188"/>
      <c r="I30" s="1189"/>
      <c r="J30" s="807" t="str">
        <f>+'3.5'!D10</f>
        <v>GLOBAL</v>
      </c>
      <c r="K30" s="808"/>
      <c r="L30" s="906">
        <f>+'3.5'!E10</f>
        <v>1000</v>
      </c>
      <c r="M30" s="1190">
        <f>+'3.5'!F10</f>
        <v>1</v>
      </c>
      <c r="N30" s="1191"/>
      <c r="O30" s="812">
        <f>L30/M30</f>
        <v>1000</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+'3.5'!A19</f>
        <v>CIERRA PUERTA HIDRAULICO 80KG</v>
      </c>
      <c r="D38" s="719"/>
      <c r="E38" s="719"/>
      <c r="F38" s="719"/>
      <c r="G38" s="719"/>
      <c r="H38" s="719"/>
      <c r="I38" s="719"/>
      <c r="J38" s="805"/>
      <c r="K38" s="758" t="str">
        <f>+'3.5'!D19</f>
        <v>UND</v>
      </c>
      <c r="L38" s="918">
        <f>+'3.5'!F19</f>
        <v>1</v>
      </c>
      <c r="M38" s="1200">
        <f>+'3.5'!E19</f>
        <v>198864</v>
      </c>
      <c r="N38" s="1201"/>
      <c r="O38" s="812">
        <f>M38*L38</f>
        <v>198864</v>
      </c>
      <c r="P38" s="740"/>
    </row>
    <row r="39" spans="2:16" ht="14.4">
      <c r="B39" s="703"/>
      <c r="C39" s="804" t="str">
        <f>+'3.5'!A20</f>
        <v>ELEMENTOS FIJACION</v>
      </c>
      <c r="D39" s="719"/>
      <c r="E39" s="713"/>
      <c r="F39" s="713"/>
      <c r="G39" s="713"/>
      <c r="H39" s="713"/>
      <c r="I39" s="713"/>
      <c r="J39" s="761"/>
      <c r="K39" s="758" t="str">
        <f>+'3.5'!D20</f>
        <v>GLB</v>
      </c>
      <c r="L39" s="918">
        <f>+'3.5'!F20</f>
        <v>1</v>
      </c>
      <c r="M39" s="1200">
        <f>+'3.5'!E20</f>
        <v>7167</v>
      </c>
      <c r="N39" s="1201"/>
      <c r="O39" s="812">
        <f>M39*L39</f>
        <v>7167</v>
      </c>
      <c r="P39" s="740"/>
    </row>
    <row r="40" spans="2:16" ht="15" thickBot="1">
      <c r="B40" s="703"/>
      <c r="C40" s="804"/>
      <c r="D40" s="719"/>
      <c r="E40" s="728"/>
      <c r="F40" s="728"/>
      <c r="G40" s="728"/>
      <c r="H40" s="728"/>
      <c r="I40" s="728"/>
      <c r="J40" s="806"/>
      <c r="K40" s="758"/>
      <c r="L40" s="916"/>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206031</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+'3.5'!A36</f>
        <v>OBRERO AYUDANTE</v>
      </c>
      <c r="D53" s="747"/>
      <c r="E53" s="747"/>
      <c r="F53" s="747"/>
      <c r="G53" s="747"/>
      <c r="H53" s="747"/>
      <c r="I53" s="816">
        <f>+'3.5'!B36</f>
        <v>1</v>
      </c>
      <c r="J53" s="818">
        <f>+'3.5'!C36</f>
        <v>68000</v>
      </c>
      <c r="K53" s="820">
        <f>+'1.1'!D36</f>
        <v>1.5</v>
      </c>
      <c r="L53" s="821">
        <f>I53*ROUND(J53*K53,0)</f>
        <v>102000</v>
      </c>
      <c r="M53" s="1233">
        <f>+'3.5'!F36</f>
        <v>4</v>
      </c>
      <c r="N53" s="1234"/>
      <c r="O53" s="822">
        <f>ROUND(L53/M53,0)</f>
        <v>25500</v>
      </c>
      <c r="P53" s="743"/>
    </row>
    <row r="54" spans="2:16" ht="14.4">
      <c r="B54" s="703"/>
      <c r="C54" s="748" t="str">
        <f>+'3.5'!A37</f>
        <v>OFICIAL</v>
      </c>
      <c r="D54" s="747"/>
      <c r="E54" s="747"/>
      <c r="F54" s="747"/>
      <c r="G54" s="747"/>
      <c r="H54" s="747"/>
      <c r="I54" s="816">
        <f>+'3.5'!B37</f>
        <v>1</v>
      </c>
      <c r="J54" s="818">
        <f>+'3.5'!C37</f>
        <v>85000</v>
      </c>
      <c r="K54" s="820">
        <f>+K53</f>
        <v>1.5</v>
      </c>
      <c r="L54" s="821">
        <f>I54*ROUND(J54*K54,0)</f>
        <v>127500</v>
      </c>
      <c r="M54" s="1233">
        <f>+M53</f>
        <v>4</v>
      </c>
      <c r="N54" s="1234"/>
      <c r="O54" s="822">
        <f>ROUND(L54/M54,0)</f>
        <v>31875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57375</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264406</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58169</v>
      </c>
      <c r="N64" s="1220"/>
      <c r="O64" s="724"/>
      <c r="P64" s="723"/>
    </row>
    <row r="65" spans="2:19" ht="14.4">
      <c r="B65" s="703"/>
      <c r="C65" s="732" t="s">
        <v>1139</v>
      </c>
      <c r="D65" s="713"/>
      <c r="E65" s="713"/>
      <c r="F65" s="713"/>
      <c r="G65" s="713"/>
      <c r="H65" s="713"/>
      <c r="I65" s="713"/>
      <c r="J65" s="731"/>
      <c r="K65" s="730"/>
      <c r="L65" s="725">
        <f>+'1.1'!F49</f>
        <v>0.03</v>
      </c>
      <c r="M65" s="1219">
        <f t="shared" ref="M65" si="0">ROUND(L65*$O$59,0)</f>
        <v>7932</v>
      </c>
      <c r="N65" s="1220"/>
      <c r="O65" s="724"/>
      <c r="P65" s="723"/>
    </row>
    <row r="66" spans="2:19" ht="15" thickBot="1">
      <c r="B66" s="703"/>
      <c r="C66" s="729" t="s">
        <v>44</v>
      </c>
      <c r="D66" s="728"/>
      <c r="E66" s="728"/>
      <c r="F66" s="728"/>
      <c r="G66" s="728"/>
      <c r="H66" s="728"/>
      <c r="I66" s="728"/>
      <c r="J66" s="727"/>
      <c r="K66" s="726"/>
      <c r="L66" s="725">
        <f>+'1.1'!F50</f>
        <v>0.05</v>
      </c>
      <c r="M66" s="1219">
        <f>ROUND(L66*$O$59,0)</f>
        <v>13220</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79321</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343727</v>
      </c>
      <c r="P69" s="722"/>
      <c r="S69" s="903">
        <f>+O69-'3.5'!H53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E90F4-11D9-40D4-97D7-065747D144A1}">
  <sheetPr>
    <tabColor theme="6" tint="-0.499984740745262"/>
  </sheetPr>
  <dimension ref="A1:L76"/>
  <sheetViews>
    <sheetView topLeftCell="A28" zoomScaleNormal="100" zoomScaleSheetLayoutView="93" workbookViewId="0">
      <selection activeCell="A29" sqref="A29"/>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3" hidden="1" customWidth="1"/>
    <col min="11" max="12"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21" thickBot="1">
      <c r="A7" s="108" t="s">
        <v>546</v>
      </c>
      <c r="B7" s="109"/>
      <c r="C7" s="110"/>
      <c r="D7" s="57"/>
      <c r="E7" s="56"/>
      <c r="F7" s="133" t="s">
        <v>86</v>
      </c>
      <c r="G7" s="60"/>
      <c r="H7" s="104"/>
      <c r="J7" s="238">
        <v>1</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f t="shared" ref="J10:J15" si="0">G10*$J$7</f>
        <v>1000</v>
      </c>
      <c r="K10" s="146">
        <f t="shared" ref="K10:K15" si="1">F10*$J$7</f>
        <v>1</v>
      </c>
      <c r="L10" s="147">
        <f t="shared" ref="L10:L15" si="2">G10/$H$45</f>
        <v>1.7295412564771321E-3</v>
      </c>
    </row>
    <row r="11" spans="1:12" s="7" customFormat="1" ht="10.199999999999999">
      <c r="A11" s="25" t="str">
        <f>MATER1</f>
        <v>ANDAMIO SECCION</v>
      </c>
      <c r="B11" s="48"/>
      <c r="C11" s="26"/>
      <c r="D11" s="89" t="str">
        <f>VLOOKUP(A10,EQUIPOS!B11:D49,2,TRUE)</f>
        <v>DIA</v>
      </c>
      <c r="E11" s="249">
        <f>VLOOKUP(A11,EQUIPOS!B11:D138,3,FALSE)</f>
        <v>40000</v>
      </c>
      <c r="F11" s="89">
        <v>10</v>
      </c>
      <c r="G11" s="66">
        <f>E11/F11</f>
        <v>4000</v>
      </c>
      <c r="H11" s="24"/>
      <c r="J11" s="160">
        <f t="shared" si="0"/>
        <v>4000</v>
      </c>
      <c r="K11" s="146">
        <f t="shared" si="1"/>
        <v>10</v>
      </c>
      <c r="L11" s="147">
        <f t="shared" si="2"/>
        <v>6.9181650259085284E-3</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5000</v>
      </c>
      <c r="J16" s="152">
        <f>SUM(J10:J15)</f>
        <v>5000</v>
      </c>
      <c r="K16" s="157">
        <f>SUM(K10:K15)</f>
        <v>11</v>
      </c>
      <c r="L16" s="161">
        <f>SUM(L10:L15)</f>
        <v>8.6477062823856598E-3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905</v>
      </c>
      <c r="B19" s="48"/>
      <c r="C19" s="26"/>
      <c r="D19" s="89" t="s">
        <v>86</v>
      </c>
      <c r="E19" s="63">
        <v>500000</v>
      </c>
      <c r="F19" s="89">
        <v>1</v>
      </c>
      <c r="G19" s="65">
        <f>F19*E19</f>
        <v>500000</v>
      </c>
      <c r="H19" s="24"/>
      <c r="J19" s="149">
        <f>G19*$J$7</f>
        <v>500000</v>
      </c>
      <c r="K19" s="146">
        <f>F19*$J$7</f>
        <v>1</v>
      </c>
      <c r="L19" s="150">
        <f>G19/$H$45</f>
        <v>0.86477062823856599</v>
      </c>
    </row>
    <row r="20" spans="1:12" s="7" customFormat="1" ht="10.199999999999999">
      <c r="A20" s="25" t="s">
        <v>543</v>
      </c>
      <c r="B20" s="48"/>
      <c r="C20" s="26"/>
      <c r="D20" s="89" t="s">
        <v>490</v>
      </c>
      <c r="E20" s="63">
        <v>4500</v>
      </c>
      <c r="F20" s="89">
        <v>1</v>
      </c>
      <c r="G20" s="65">
        <f>F20*E20</f>
        <v>4500</v>
      </c>
      <c r="H20" s="24"/>
      <c r="J20" s="149">
        <f t="shared" ref="J20:J25" si="3">G20*$J$7</f>
        <v>4500</v>
      </c>
      <c r="K20" s="146">
        <f t="shared" ref="K20:K25" si="4">F20*$J$7</f>
        <v>1</v>
      </c>
      <c r="L20" s="150">
        <f t="shared" ref="L20:L25" si="5">G20/$H$45</f>
        <v>7.7829356541470936E-3</v>
      </c>
    </row>
    <row r="21" spans="1:12" s="7" customFormat="1" ht="10.199999999999999">
      <c r="A21" s="25" t="s">
        <v>904</v>
      </c>
      <c r="B21" s="48"/>
      <c r="C21" s="26"/>
      <c r="D21" s="89" t="s">
        <v>50</v>
      </c>
      <c r="E21" s="63">
        <v>40000</v>
      </c>
      <c r="F21" s="89">
        <v>1</v>
      </c>
      <c r="G21" s="65">
        <f>F21*E21</f>
        <v>40000</v>
      </c>
      <c r="H21" s="24"/>
      <c r="J21" s="149">
        <f t="shared" si="3"/>
        <v>40000</v>
      </c>
      <c r="K21" s="146">
        <f t="shared" si="4"/>
        <v>1</v>
      </c>
      <c r="L21" s="150">
        <f t="shared" si="5"/>
        <v>6.9181650259085278E-2</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544500</v>
      </c>
      <c r="J26" s="152">
        <f>SUM(J19:J25)</f>
        <v>544500</v>
      </c>
      <c r="K26" s="32">
        <f>SUM(K19:K25)</f>
        <v>3</v>
      </c>
      <c r="L26" s="153">
        <f>SUM(L19:L25)</f>
        <v>0.94173521415179839</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105"/>
      <c r="G29" s="65">
        <f>ROUND(F29*E29*D29,0)</f>
        <v>0</v>
      </c>
      <c r="H29" s="24"/>
      <c r="J29" s="154">
        <f>G29*$J$7</f>
        <v>0</v>
      </c>
      <c r="K29" s="146"/>
      <c r="L29" s="162">
        <f>G29/$H$45</f>
        <v>0</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0</v>
      </c>
      <c r="J33" s="148">
        <f>SUM(J29:J32)</f>
        <v>0</v>
      </c>
      <c r="K33" s="32">
        <f>SUM(K29:K32)</f>
        <v>0</v>
      </c>
      <c r="L33" s="155">
        <f>SUM(L29:L32)</f>
        <v>0</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8</v>
      </c>
      <c r="G36" s="107">
        <f>ROUND(E36/F36,0)</f>
        <v>12750</v>
      </c>
      <c r="H36" s="24"/>
      <c r="J36" s="154">
        <f>G36*$J$7</f>
        <v>12750</v>
      </c>
      <c r="K36" s="146">
        <f>B36*$J$7</f>
        <v>1</v>
      </c>
      <c r="L36" s="150">
        <f>G36/$H$45</f>
        <v>2.2051651020083433E-2</v>
      </c>
    </row>
    <row r="37" spans="1:12" s="7" customFormat="1" ht="10.199999999999999">
      <c r="A37" s="34" t="str">
        <f>OBRE2</f>
        <v>OFICIAL</v>
      </c>
      <c r="B37" s="88">
        <v>1</v>
      </c>
      <c r="C37" s="91">
        <f>VLOOKUP(A37,EQUIPOS!B12:D59,3,FALSE)</f>
        <v>85000</v>
      </c>
      <c r="D37" s="77">
        <v>1.5</v>
      </c>
      <c r="E37" s="106">
        <f>B37*ROUND(D37*C37,0)</f>
        <v>127500</v>
      </c>
      <c r="F37" s="89">
        <f>F36</f>
        <v>8</v>
      </c>
      <c r="G37" s="107">
        <f>ROUND(E37/F37,0)</f>
        <v>15938</v>
      </c>
      <c r="H37" s="24"/>
      <c r="J37" s="154">
        <f t="shared" ref="J37:J42" si="6">G37*$J$7</f>
        <v>15938</v>
      </c>
      <c r="K37" s="146">
        <f t="shared" ref="K37:K42" si="7">B37*$J$7</f>
        <v>1</v>
      </c>
      <c r="L37" s="150">
        <f t="shared" ref="L37:L42" si="8">G37/$H$45</f>
        <v>2.7565428545732532E-2</v>
      </c>
    </row>
    <row r="38" spans="1:12" s="7" customFormat="1" ht="10.199999999999999">
      <c r="A38" s="34"/>
      <c r="B38" s="88"/>
      <c r="C38" s="26"/>
      <c r="D38" s="26"/>
      <c r="E38" s="26"/>
      <c r="F38" s="89"/>
      <c r="G38" s="27"/>
      <c r="H38" s="24"/>
      <c r="J38" s="154">
        <f t="shared" si="6"/>
        <v>0</v>
      </c>
      <c r="K38" s="146">
        <f t="shared" si="7"/>
        <v>0</v>
      </c>
      <c r="L38" s="150">
        <f t="shared" si="8"/>
        <v>0</v>
      </c>
    </row>
    <row r="39" spans="1:12" s="7" customFormat="1" ht="10.199999999999999">
      <c r="A39" s="34"/>
      <c r="B39" s="88"/>
      <c r="C39" s="26"/>
      <c r="D39" s="26"/>
      <c r="E39" s="26"/>
      <c r="F39" s="89"/>
      <c r="G39" s="27"/>
      <c r="H39" s="24"/>
      <c r="J39" s="154">
        <f t="shared" si="6"/>
        <v>0</v>
      </c>
      <c r="K39" s="146">
        <f t="shared" si="7"/>
        <v>0</v>
      </c>
      <c r="L39" s="150">
        <f t="shared" si="8"/>
        <v>0</v>
      </c>
    </row>
    <row r="40" spans="1:12" s="7" customFormat="1" ht="10.199999999999999">
      <c r="A40" s="34"/>
      <c r="B40" s="88"/>
      <c r="C40" s="26"/>
      <c r="D40" s="26"/>
      <c r="E40" s="26"/>
      <c r="F40" s="89"/>
      <c r="G40" s="27"/>
      <c r="H40" s="24"/>
      <c r="J40" s="154">
        <f t="shared" si="6"/>
        <v>0</v>
      </c>
      <c r="K40" s="146">
        <f t="shared" si="7"/>
        <v>0</v>
      </c>
      <c r="L40" s="150">
        <f t="shared" si="8"/>
        <v>0</v>
      </c>
    </row>
    <row r="41" spans="1:12" s="7" customFormat="1" ht="10.199999999999999">
      <c r="A41" s="34"/>
      <c r="B41" s="88"/>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28688</v>
      </c>
      <c r="J43" s="148">
        <f>SUM(J36:J42)</f>
        <v>28688</v>
      </c>
      <c r="K43" s="157">
        <f>SUM(K36:K42)</f>
        <v>2</v>
      </c>
      <c r="L43" s="163">
        <f>SUM(L36:L42)</f>
        <v>4.9617079565815965E-2</v>
      </c>
    </row>
    <row r="44" spans="1:12" s="7" customFormat="1" ht="10.8" thickBot="1">
      <c r="A44" s="17"/>
      <c r="F44" s="93"/>
      <c r="G44" s="40"/>
      <c r="H44" s="9"/>
    </row>
    <row r="45" spans="1:12" s="7" customFormat="1" ht="10.8" thickBot="1">
      <c r="A45" s="17"/>
      <c r="E45" s="41" t="s">
        <v>20</v>
      </c>
      <c r="F45" s="93"/>
      <c r="G45" s="42"/>
      <c r="H45" s="68">
        <f>ROUND((H43+H33+H26+H16),0)</f>
        <v>578188</v>
      </c>
      <c r="J45" s="158">
        <f>+J43+J33+J26+J16</f>
        <v>578188</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127201</v>
      </c>
      <c r="H48" s="49"/>
    </row>
    <row r="49" spans="1:10" s="7" customFormat="1" ht="10.199999999999999">
      <c r="A49" s="25" t="s">
        <v>43</v>
      </c>
      <c r="B49" s="79"/>
      <c r="C49" s="48"/>
      <c r="D49" s="48"/>
      <c r="E49" s="26"/>
      <c r="F49" s="99">
        <f>+'1.1'!F49</f>
        <v>0.03</v>
      </c>
      <c r="G49" s="81">
        <f>ROUND(F49*$H$45,0)</f>
        <v>17346</v>
      </c>
      <c r="H49" s="49"/>
    </row>
    <row r="50" spans="1:10" s="7" customFormat="1" ht="10.8" thickBot="1">
      <c r="A50" s="28" t="s">
        <v>44</v>
      </c>
      <c r="B50" s="80"/>
      <c r="C50" s="15"/>
      <c r="D50" s="15"/>
      <c r="E50" s="29"/>
      <c r="F50" s="99">
        <f>+'1.1'!F50</f>
        <v>0.05</v>
      </c>
      <c r="G50" s="82">
        <f>ROUND(F50*$H$45,0)</f>
        <v>28909</v>
      </c>
      <c r="H50" s="30"/>
    </row>
    <row r="51" spans="1:10" s="7" customFormat="1" ht="10.8" thickBot="1">
      <c r="A51" s="17"/>
      <c r="F51" s="93"/>
      <c r="G51" s="31" t="s">
        <v>6</v>
      </c>
      <c r="H51" s="83">
        <f>SUM(G48:G50)</f>
        <v>173456</v>
      </c>
      <c r="J51" s="159">
        <f>J45*(1+AIU)</f>
        <v>751644.4</v>
      </c>
    </row>
    <row r="52" spans="1:10" s="7" customFormat="1" ht="10.8" thickBot="1">
      <c r="A52" s="17"/>
      <c r="F52" s="93"/>
      <c r="H52" s="9"/>
    </row>
    <row r="53" spans="1:10" s="7" customFormat="1" ht="13.8" thickBot="1">
      <c r="A53" s="50"/>
      <c r="B53"/>
      <c r="D53" s="41" t="s">
        <v>24</v>
      </c>
      <c r="E53" s="42"/>
      <c r="F53" s="93"/>
      <c r="G53" s="42"/>
      <c r="H53" s="68">
        <f>ROUND((H51+H45),0)</f>
        <v>751644</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6"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8BDE0-E5A5-45DE-BD0D-AA5C4C16240C}">
  <sheetPr>
    <tabColor theme="0" tint="-0.34998626667073579"/>
  </sheetPr>
  <dimension ref="B1:S92"/>
  <sheetViews>
    <sheetView showGridLines="0" topLeftCell="A49" zoomScale="80" zoomScaleNormal="80" zoomScaleSheetLayoutView="80" workbookViewId="0">
      <selection activeCell="O69" sqref="O69"/>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1190</v>
      </c>
      <c r="D25" s="900" t="str">
        <f>+'3.6'!A7</f>
        <v>SUMINISTRO E INSTALACION DE PUERTA Y DIVISION EN ALUMINIO, INCLUYE MANO DE OBRA Y ELEMENTOS</v>
      </c>
      <c r="E25" s="901"/>
      <c r="F25" s="901"/>
      <c r="G25" s="901"/>
      <c r="H25" s="901"/>
      <c r="I25" s="901"/>
      <c r="J25" s="901"/>
      <c r="K25" s="901"/>
      <c r="L25" s="902"/>
      <c r="M25" s="898"/>
      <c r="N25" s="899" t="str">
        <f>+'3.6'!F7</f>
        <v>M2</v>
      </c>
      <c r="O25" s="764">
        <f>+PPTO!D25</f>
        <v>8.8000000000000007</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+'3.6'!A10</f>
        <v>HERRAMIENTA MENOR</v>
      </c>
      <c r="D30" s="719"/>
      <c r="E30" s="719"/>
      <c r="F30" s="719"/>
      <c r="G30" s="805"/>
      <c r="H30" s="1188"/>
      <c r="I30" s="1189"/>
      <c r="J30" s="807" t="str">
        <f>+'3.6'!D10</f>
        <v>GLOBAL</v>
      </c>
      <c r="K30" s="808"/>
      <c r="L30" s="906">
        <f>+'3.6'!E10</f>
        <v>1000</v>
      </c>
      <c r="M30" s="1190">
        <f>+'3.6'!F10</f>
        <v>1</v>
      </c>
      <c r="N30" s="1191"/>
      <c r="O30" s="812">
        <f>L30/M30</f>
        <v>1000</v>
      </c>
      <c r="P30" s="740"/>
    </row>
    <row r="31" spans="2:16" ht="14.4">
      <c r="B31" s="703"/>
      <c r="C31" s="804" t="str">
        <f>+'3.6'!A11</f>
        <v>ANDAMIO SECCION</v>
      </c>
      <c r="D31" s="719"/>
      <c r="E31" s="713"/>
      <c r="F31" s="713"/>
      <c r="G31" s="761"/>
      <c r="H31" s="762"/>
      <c r="I31" s="761"/>
      <c r="J31" s="807" t="str">
        <f>+'3.6'!D11</f>
        <v>DIA</v>
      </c>
      <c r="K31" s="808"/>
      <c r="L31" s="906">
        <f>+'3.6'!E11</f>
        <v>40000</v>
      </c>
      <c r="M31" s="1190">
        <f>+'3.6'!F11</f>
        <v>10</v>
      </c>
      <c r="N31" s="1191"/>
      <c r="O31" s="812">
        <f>L31/M31</f>
        <v>4000</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5000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+'3.6'!A19</f>
        <v>PUERTA EN ALUMINIO + MARCO</v>
      </c>
      <c r="D38" s="719"/>
      <c r="E38" s="719"/>
      <c r="F38" s="719"/>
      <c r="G38" s="719"/>
      <c r="H38" s="719"/>
      <c r="I38" s="719"/>
      <c r="J38" s="805"/>
      <c r="K38" s="758" t="str">
        <f>+'3.6'!D19</f>
        <v>M2</v>
      </c>
      <c r="L38" s="918">
        <f>+'3.6'!F19</f>
        <v>1</v>
      </c>
      <c r="M38" s="1200">
        <f>+'3.6'!E19</f>
        <v>500000</v>
      </c>
      <c r="N38" s="1201"/>
      <c r="O38" s="812">
        <f>M38*L38</f>
        <v>500000</v>
      </c>
      <c r="P38" s="740"/>
    </row>
    <row r="39" spans="2:16" ht="14.4">
      <c r="B39" s="703"/>
      <c r="C39" s="804" t="str">
        <f>+'3.6'!A20</f>
        <v>ELEMENTOS FIJACION</v>
      </c>
      <c r="D39" s="719"/>
      <c r="E39" s="713"/>
      <c r="F39" s="713"/>
      <c r="G39" s="713"/>
      <c r="H39" s="713"/>
      <c r="I39" s="713"/>
      <c r="J39" s="761"/>
      <c r="K39" s="758" t="str">
        <f>+'3.6'!D20</f>
        <v>GLB</v>
      </c>
      <c r="L39" s="918">
        <f>+'3.6'!F20</f>
        <v>1</v>
      </c>
      <c r="M39" s="1200">
        <f>+'3.6'!E20</f>
        <v>4500</v>
      </c>
      <c r="N39" s="1201"/>
      <c r="O39" s="812">
        <f>M39*L39</f>
        <v>4500</v>
      </c>
      <c r="P39" s="740"/>
    </row>
    <row r="40" spans="2:16" ht="15" thickBot="1">
      <c r="B40" s="703"/>
      <c r="C40" s="804" t="str">
        <f>+'3.6'!A21</f>
        <v>CHAPA BOLA METALICA</v>
      </c>
      <c r="D40" s="719"/>
      <c r="E40" s="728"/>
      <c r="F40" s="728"/>
      <c r="G40" s="728"/>
      <c r="H40" s="728"/>
      <c r="I40" s="728"/>
      <c r="J40" s="806"/>
      <c r="K40" s="758" t="str">
        <f>+'3.6'!D21</f>
        <v>UND</v>
      </c>
      <c r="L40" s="918">
        <f>+'3.6'!F21</f>
        <v>1</v>
      </c>
      <c r="M40" s="1200">
        <f>+'3.6'!E21</f>
        <v>40000</v>
      </c>
      <c r="N40" s="1201"/>
      <c r="O40" s="812">
        <f>M40*L40</f>
        <v>40000</v>
      </c>
      <c r="P40" s="740"/>
    </row>
    <row r="41" spans="2:16" ht="15" thickBot="1">
      <c r="B41" s="703"/>
      <c r="C41" s="1196" t="s">
        <v>1138</v>
      </c>
      <c r="D41" s="1197"/>
      <c r="E41" s="1197"/>
      <c r="F41" s="1197"/>
      <c r="G41" s="1197"/>
      <c r="H41" s="1197"/>
      <c r="I41" s="1197"/>
      <c r="J41" s="1197"/>
      <c r="K41" s="1197"/>
      <c r="L41" s="1197"/>
      <c r="M41" s="1197"/>
      <c r="N41" s="1198"/>
      <c r="O41" s="811">
        <f>ROUND((SUM(O38:O40)),0)</f>
        <v>544500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f>+'3.6'!A29</f>
        <v>0</v>
      </c>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+'3.6'!A36</f>
        <v>OBRERO AYUDANTE</v>
      </c>
      <c r="D53" s="747"/>
      <c r="E53" s="747"/>
      <c r="F53" s="747"/>
      <c r="G53" s="747"/>
      <c r="H53" s="747"/>
      <c r="I53" s="816">
        <f>+'3.6'!B36</f>
        <v>1</v>
      </c>
      <c r="J53" s="818">
        <f>+'3.6'!C36</f>
        <v>68000</v>
      </c>
      <c r="K53" s="820">
        <f>+'1.1'!D36</f>
        <v>1.5</v>
      </c>
      <c r="L53" s="821">
        <f>I53*ROUND(J53*K53,0)</f>
        <v>102000</v>
      </c>
      <c r="M53" s="1233">
        <f>+'3.6'!F36</f>
        <v>8</v>
      </c>
      <c r="N53" s="1234"/>
      <c r="O53" s="822">
        <f>ROUND(L53/M53,0)</f>
        <v>12750</v>
      </c>
      <c r="P53" s="743"/>
    </row>
    <row r="54" spans="2:16" ht="14.4">
      <c r="B54" s="703"/>
      <c r="C54" s="748" t="str">
        <f>+'3.6'!A37</f>
        <v>OFICIAL</v>
      </c>
      <c r="D54" s="747"/>
      <c r="E54" s="747"/>
      <c r="F54" s="747"/>
      <c r="G54" s="747"/>
      <c r="H54" s="747"/>
      <c r="I54" s="816">
        <f>+'3.6'!B37</f>
        <v>1</v>
      </c>
      <c r="J54" s="818">
        <f>+'3.6'!C37</f>
        <v>85000</v>
      </c>
      <c r="K54" s="820">
        <f>+K53</f>
        <v>1.5</v>
      </c>
      <c r="L54" s="821">
        <f>I54*ROUND(J54*K54,0)</f>
        <v>127500</v>
      </c>
      <c r="M54" s="1233">
        <f>+M53</f>
        <v>8</v>
      </c>
      <c r="N54" s="1234"/>
      <c r="O54" s="822">
        <f>ROUND(L54/M54,0)</f>
        <v>15938</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28688</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578188</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127201</v>
      </c>
      <c r="N64" s="1220"/>
      <c r="O64" s="724"/>
      <c r="P64" s="723"/>
    </row>
    <row r="65" spans="2:19" ht="14.4">
      <c r="B65" s="703"/>
      <c r="C65" s="732" t="s">
        <v>1139</v>
      </c>
      <c r="D65" s="713"/>
      <c r="E65" s="713"/>
      <c r="F65" s="713"/>
      <c r="G65" s="713"/>
      <c r="H65" s="713"/>
      <c r="I65" s="713"/>
      <c r="J65" s="731"/>
      <c r="K65" s="730"/>
      <c r="L65" s="725">
        <f>+'1.1'!F49</f>
        <v>0.03</v>
      </c>
      <c r="M65" s="1219">
        <f t="shared" ref="M65" si="0">ROUND(L65*$O$59,0)</f>
        <v>17346</v>
      </c>
      <c r="N65" s="1220"/>
      <c r="O65" s="724"/>
      <c r="P65" s="723"/>
    </row>
    <row r="66" spans="2:19" ht="15" thickBot="1">
      <c r="B66" s="703"/>
      <c r="C66" s="729" t="s">
        <v>44</v>
      </c>
      <c r="D66" s="728"/>
      <c r="E66" s="728"/>
      <c r="F66" s="728"/>
      <c r="G66" s="728"/>
      <c r="H66" s="728"/>
      <c r="I66" s="728"/>
      <c r="J66" s="727"/>
      <c r="K66" s="726"/>
      <c r="L66" s="725">
        <f>+'1.1'!F50</f>
        <v>0.05</v>
      </c>
      <c r="M66" s="1219">
        <f>ROUND(L66*$O$59,0)</f>
        <v>28909</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173456</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751644</v>
      </c>
      <c r="P69" s="722"/>
      <c r="S69" s="903">
        <f>+O69-'3.6'!H53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499984740745262"/>
    <pageSetUpPr fitToPage="1"/>
  </sheetPr>
  <dimension ref="A1:L76"/>
  <sheetViews>
    <sheetView topLeftCell="A31" zoomScale="110" zoomScaleNormal="110" zoomScaleSheetLayoutView="96" workbookViewId="0">
      <selection activeCell="F11" sqref="F11"/>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hidden="1" customWidth="1"/>
    <col min="10"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10.8" thickBot="1">
      <c r="A7" s="108" t="s">
        <v>489</v>
      </c>
      <c r="B7" s="109"/>
      <c r="C7" s="110"/>
      <c r="D7" s="57"/>
      <c r="E7" s="56"/>
      <c r="F7" s="133" t="s">
        <v>86</v>
      </c>
      <c r="G7" s="60"/>
      <c r="H7" s="104"/>
      <c r="J7" s="238">
        <f>+PPTO!D27</f>
        <v>86</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f t="shared" ref="J10:J15" si="0">G10*$J$7</f>
        <v>86000</v>
      </c>
      <c r="K10" s="146">
        <f t="shared" ref="K10:K15" si="1">F10*$J$7</f>
        <v>86</v>
      </c>
      <c r="L10" s="147">
        <f t="shared" ref="L10:L15" si="2">G10/$H$45</f>
        <v>1.8071744826963044E-2</v>
      </c>
    </row>
    <row r="11" spans="1:12" s="7" customFormat="1" ht="10.199999999999999">
      <c r="A11" s="25" t="str">
        <f>MATER1</f>
        <v>ANDAMIO SECCION</v>
      </c>
      <c r="B11" s="48"/>
      <c r="C11" s="26"/>
      <c r="D11" s="89" t="str">
        <f>VLOOKUP(A10,EQUIPOS!B11:D49,2,TRUE)</f>
        <v>DIA</v>
      </c>
      <c r="E11" s="249">
        <v>40000</v>
      </c>
      <c r="F11" s="89">
        <v>25</v>
      </c>
      <c r="G11" s="66">
        <f>E11/F11</f>
        <v>1600</v>
      </c>
      <c r="H11" s="24"/>
      <c r="J11" s="160">
        <f t="shared" si="0"/>
        <v>137600</v>
      </c>
      <c r="K11" s="146">
        <f t="shared" si="1"/>
        <v>2150</v>
      </c>
      <c r="L11" s="147">
        <f t="shared" si="2"/>
        <v>2.8914791723140869E-2</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2600</v>
      </c>
      <c r="J16" s="152">
        <f>SUM(J10:J15)</f>
        <v>223600</v>
      </c>
      <c r="K16" s="157">
        <f>SUM(K10:K15)</f>
        <v>2236</v>
      </c>
      <c r="L16" s="161">
        <f>SUM(L10:L15)</f>
        <v>4.6986536550103916E-2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877</v>
      </c>
      <c r="B19" s="48"/>
      <c r="C19" s="26"/>
      <c r="D19" s="89" t="s">
        <v>86</v>
      </c>
      <c r="E19" s="63">
        <v>30000</v>
      </c>
      <c r="F19" s="89">
        <v>1</v>
      </c>
      <c r="G19" s="65">
        <f>F19*E19</f>
        <v>30000</v>
      </c>
      <c r="H19" s="24"/>
      <c r="J19" s="149">
        <f>G19*$J$7</f>
        <v>2580000</v>
      </c>
      <c r="K19" s="146">
        <f>F19*$J$7</f>
        <v>86</v>
      </c>
      <c r="L19" s="150">
        <f>G19/$H$45</f>
        <v>0.5421523448088913</v>
      </c>
    </row>
    <row r="20" spans="1:12" s="7" customFormat="1" ht="10.199999999999999">
      <c r="A20" s="25" t="s">
        <v>917</v>
      </c>
      <c r="B20" s="48"/>
      <c r="C20" s="26"/>
      <c r="D20" s="89" t="s">
        <v>349</v>
      </c>
      <c r="E20" s="63">
        <v>40000</v>
      </c>
      <c r="F20" s="89">
        <v>0.09</v>
      </c>
      <c r="G20" s="65">
        <f>F20*E20</f>
        <v>3600</v>
      </c>
      <c r="H20" s="24"/>
      <c r="J20" s="149">
        <f t="shared" ref="J20:J25" si="3">G20*$J$7</f>
        <v>309600</v>
      </c>
      <c r="K20" s="146">
        <f t="shared" ref="K20:K25" si="4">F20*$J$7</f>
        <v>7.7399999999999993</v>
      </c>
      <c r="L20" s="150">
        <f t="shared" ref="L20:L25" si="5">G20/$H$45</f>
        <v>6.5058281377066957E-2</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33600</v>
      </c>
      <c r="J26" s="152">
        <f>SUM(J19:J25)</f>
        <v>2889600</v>
      </c>
      <c r="K26" s="32">
        <f>SUM(K19:K25)</f>
        <v>93.74</v>
      </c>
      <c r="L26" s="153">
        <f>SUM(L19:L25)</f>
        <v>0.60721062618595822</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t="str">
        <f>EQPO9</f>
        <v>CAMION</v>
      </c>
      <c r="B29" s="26"/>
      <c r="C29" s="89" t="str">
        <f>VLOOKUP(A29,EQUIPOS!$B$11:$D$995,2,FALSE)</f>
        <v>GLOBAL</v>
      </c>
      <c r="D29" s="88">
        <v>1E-3</v>
      </c>
      <c r="E29" s="88">
        <v>0.01</v>
      </c>
      <c r="F29" s="105">
        <f>VLOOKUP(A29,EQUIPOS!B11:D28,3,FALSE)</f>
        <v>1000000</v>
      </c>
      <c r="G29" s="65">
        <f>ROUND(F29*E29*D29,0)</f>
        <v>10</v>
      </c>
      <c r="H29" s="24"/>
      <c r="J29" s="154">
        <f>G29*$J$7</f>
        <v>860</v>
      </c>
      <c r="K29" s="146"/>
      <c r="L29" s="162">
        <f>G29/$H$45</f>
        <v>1.8071744826963042E-4</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2" s="7" customFormat="1" ht="10.8" thickBot="1">
      <c r="A33" s="17"/>
      <c r="F33" s="93"/>
      <c r="G33" s="31" t="s">
        <v>6</v>
      </c>
      <c r="H33" s="68">
        <f>ROUND((SUM(G29:G32)),0)</f>
        <v>10</v>
      </c>
      <c r="J33" s="148">
        <f>SUM(J29:J32)</f>
        <v>860</v>
      </c>
      <c r="K33" s="32">
        <f>SUM(K29:K32)</f>
        <v>0</v>
      </c>
      <c r="L33" s="155">
        <f>SUM(L29:L32)</f>
        <v>1.8071744826963042E-4</v>
      </c>
    </row>
    <row r="34" spans="1:12" s="7" customFormat="1" ht="13.8" thickBot="1">
      <c r="A34" s="19" t="s">
        <v>16</v>
      </c>
      <c r="B34" s="74"/>
      <c r="F34" s="93"/>
      <c r="H34" s="9"/>
    </row>
    <row r="35" spans="1:12" s="7" customFormat="1" ht="10.199999999999999">
      <c r="A35" s="38" t="s">
        <v>17</v>
      </c>
      <c r="B35" s="76" t="s">
        <v>38</v>
      </c>
      <c r="C35" s="22" t="s">
        <v>18</v>
      </c>
      <c r="D35" s="76" t="s">
        <v>39</v>
      </c>
      <c r="E35" s="39" t="s">
        <v>19</v>
      </c>
      <c r="F35" s="97" t="s">
        <v>4</v>
      </c>
      <c r="G35" s="23" t="s">
        <v>5</v>
      </c>
      <c r="H35" s="24"/>
      <c r="J35" s="156"/>
      <c r="K35" s="47"/>
      <c r="L35" s="145"/>
    </row>
    <row r="36" spans="1:12" s="7" customFormat="1" ht="10.199999999999999">
      <c r="A36" s="34" t="str">
        <f>OBRE1</f>
        <v>OBRERO AYUDANTE</v>
      </c>
      <c r="B36" s="88">
        <v>1</v>
      </c>
      <c r="C36" s="91">
        <f>VLOOKUP(A36,EQUIPOS!B11:D58,3,FALSE)</f>
        <v>68000</v>
      </c>
      <c r="D36" s="77">
        <v>1.5</v>
      </c>
      <c r="E36" s="106">
        <f>B36*ROUND(D36*C36,0)</f>
        <v>102000</v>
      </c>
      <c r="F36" s="89">
        <v>12</v>
      </c>
      <c r="G36" s="107">
        <f>ROUND(E36/F36,0)</f>
        <v>8500</v>
      </c>
      <c r="H36" s="24"/>
      <c r="J36" s="154">
        <f>G36*$J$7</f>
        <v>731000</v>
      </c>
      <c r="K36" s="146">
        <f>B36*$J$7</f>
        <v>86</v>
      </c>
      <c r="L36" s="150">
        <f>G36/$H$45</f>
        <v>0.15360983102918588</v>
      </c>
    </row>
    <row r="37" spans="1:12" s="7" customFormat="1" ht="10.199999999999999">
      <c r="A37" s="34" t="str">
        <f>OBRE2</f>
        <v>OFICIAL</v>
      </c>
      <c r="B37" s="88">
        <v>1</v>
      </c>
      <c r="C37" s="91">
        <f>VLOOKUP(A37,EQUIPOS!B12:D59,3,FALSE)</f>
        <v>85000</v>
      </c>
      <c r="D37" s="77">
        <v>1.5</v>
      </c>
      <c r="E37" s="106">
        <f>B37*ROUND(D37*C37,0)</f>
        <v>127500</v>
      </c>
      <c r="F37" s="89">
        <f>F36</f>
        <v>12</v>
      </c>
      <c r="G37" s="107">
        <f>ROUND(E37/F37,0)</f>
        <v>10625</v>
      </c>
      <c r="H37" s="24"/>
      <c r="J37" s="154">
        <f t="shared" ref="J37:J42" si="6">G37*$J$7</f>
        <v>913750</v>
      </c>
      <c r="K37" s="146">
        <f t="shared" ref="K37:K42" si="7">B37*$J$7</f>
        <v>86</v>
      </c>
      <c r="L37" s="150">
        <f t="shared" ref="L37:L42" si="8">G37/$H$45</f>
        <v>0.19201228878648233</v>
      </c>
    </row>
    <row r="38" spans="1:12" s="7" customFormat="1" ht="10.199999999999999">
      <c r="A38" s="34"/>
      <c r="B38" s="88"/>
      <c r="C38" s="26"/>
      <c r="D38" s="26"/>
      <c r="E38" s="26"/>
      <c r="F38" s="89"/>
      <c r="G38" s="27"/>
      <c r="H38" s="24"/>
      <c r="J38" s="154">
        <f t="shared" si="6"/>
        <v>0</v>
      </c>
      <c r="K38" s="146">
        <f t="shared" si="7"/>
        <v>0</v>
      </c>
      <c r="L38" s="150">
        <f t="shared" si="8"/>
        <v>0</v>
      </c>
    </row>
    <row r="39" spans="1:12" s="7" customFormat="1" ht="10.199999999999999">
      <c r="A39" s="34"/>
      <c r="B39" s="88"/>
      <c r="C39" s="26"/>
      <c r="D39" s="26"/>
      <c r="E39" s="26"/>
      <c r="F39" s="89"/>
      <c r="G39" s="27"/>
      <c r="H39" s="24"/>
      <c r="J39" s="154">
        <f t="shared" si="6"/>
        <v>0</v>
      </c>
      <c r="K39" s="146">
        <f t="shared" si="7"/>
        <v>0</v>
      </c>
      <c r="L39" s="150">
        <f t="shared" si="8"/>
        <v>0</v>
      </c>
    </row>
    <row r="40" spans="1:12" s="7" customFormat="1" ht="10.199999999999999">
      <c r="A40" s="34"/>
      <c r="B40" s="88"/>
      <c r="C40" s="26"/>
      <c r="D40" s="26"/>
      <c r="E40" s="26"/>
      <c r="F40" s="89"/>
      <c r="G40" s="27"/>
      <c r="H40" s="24"/>
      <c r="J40" s="154">
        <f t="shared" si="6"/>
        <v>0</v>
      </c>
      <c r="K40" s="146">
        <f t="shared" si="7"/>
        <v>0</v>
      </c>
      <c r="L40" s="150">
        <f t="shared" si="8"/>
        <v>0</v>
      </c>
    </row>
    <row r="41" spans="1:12" s="7" customFormat="1" ht="10.199999999999999">
      <c r="A41" s="34"/>
      <c r="B41" s="88"/>
      <c r="C41" s="26"/>
      <c r="D41" s="26"/>
      <c r="E41" s="26"/>
      <c r="F41" s="89"/>
      <c r="G41" s="27"/>
      <c r="H41" s="24"/>
      <c r="J41" s="154">
        <f t="shared" si="6"/>
        <v>0</v>
      </c>
      <c r="K41" s="146">
        <f t="shared" si="7"/>
        <v>0</v>
      </c>
      <c r="L41" s="150">
        <f t="shared" si="8"/>
        <v>0</v>
      </c>
    </row>
    <row r="42" spans="1:12" s="7" customFormat="1" ht="10.8" thickBot="1">
      <c r="A42" s="35"/>
      <c r="B42" s="29"/>
      <c r="C42" s="29"/>
      <c r="D42" s="29"/>
      <c r="E42" s="29"/>
      <c r="F42" s="90"/>
      <c r="G42" s="16"/>
      <c r="H42" s="30"/>
      <c r="J42" s="154">
        <f t="shared" si="6"/>
        <v>0</v>
      </c>
      <c r="K42" s="146">
        <f t="shared" si="7"/>
        <v>0</v>
      </c>
      <c r="L42" s="150">
        <f t="shared" si="8"/>
        <v>0</v>
      </c>
    </row>
    <row r="43" spans="1:12" s="7" customFormat="1" ht="10.8" thickBot="1">
      <c r="A43" s="17"/>
      <c r="F43" s="93"/>
      <c r="G43" s="31" t="s">
        <v>6</v>
      </c>
      <c r="H43" s="68">
        <f>ROUND((SUM(G36:G42)),0)</f>
        <v>19125</v>
      </c>
      <c r="J43" s="148">
        <f>SUM(J36:J42)</f>
        <v>1644750</v>
      </c>
      <c r="K43" s="157">
        <f>SUM(K36:K42)</f>
        <v>172</v>
      </c>
      <c r="L43" s="163">
        <f>SUM(L36:L42)</f>
        <v>0.34562211981566821</v>
      </c>
    </row>
    <row r="44" spans="1:12" s="7" customFormat="1" ht="10.8" thickBot="1">
      <c r="A44" s="17"/>
      <c r="F44" s="93"/>
      <c r="G44" s="40"/>
      <c r="H44" s="9"/>
    </row>
    <row r="45" spans="1:12" s="7" customFormat="1" ht="10.8" thickBot="1">
      <c r="A45" s="17"/>
      <c r="E45" s="41" t="s">
        <v>20</v>
      </c>
      <c r="F45" s="93"/>
      <c r="G45" s="42"/>
      <c r="H45" s="68">
        <f>ROUND((H43+H33+H26+H16),0)</f>
        <v>55335</v>
      </c>
      <c r="J45" s="158">
        <f>+J43+J33+J26+J16</f>
        <v>4758810</v>
      </c>
    </row>
    <row r="46" spans="1:12" s="7" customFormat="1" ht="13.8" thickBot="1">
      <c r="A46" s="19" t="s">
        <v>21</v>
      </c>
      <c r="B46" s="74"/>
      <c r="F46" s="93"/>
      <c r="H46" s="9"/>
    </row>
    <row r="47" spans="1:12" s="7" customFormat="1" ht="10.199999999999999">
      <c r="A47" s="75" t="s">
        <v>2</v>
      </c>
      <c r="B47" s="78"/>
      <c r="C47" s="43" t="s">
        <v>37</v>
      </c>
      <c r="D47" s="43"/>
      <c r="E47" s="44"/>
      <c r="F47" s="98" t="s">
        <v>22</v>
      </c>
      <c r="G47" s="46" t="s">
        <v>23</v>
      </c>
      <c r="H47" s="47"/>
    </row>
    <row r="48" spans="1:12" s="7" customFormat="1" ht="10.199999999999999">
      <c r="A48" s="25" t="s">
        <v>42</v>
      </c>
      <c r="B48" s="79"/>
      <c r="C48" s="48"/>
      <c r="D48" s="48"/>
      <c r="E48" s="26"/>
      <c r="F48" s="99">
        <f>+'1.1'!F48</f>
        <v>0.22</v>
      </c>
      <c r="G48" s="81">
        <f>ROUND(F48*$H$45,0)</f>
        <v>12174</v>
      </c>
      <c r="H48" s="49"/>
    </row>
    <row r="49" spans="1:10" s="7" customFormat="1" ht="10.199999999999999">
      <c r="A49" s="25" t="s">
        <v>43</v>
      </c>
      <c r="B49" s="79"/>
      <c r="C49" s="48"/>
      <c r="D49" s="48"/>
      <c r="E49" s="26"/>
      <c r="F49" s="99">
        <f>+'1.1'!F49</f>
        <v>0.03</v>
      </c>
      <c r="G49" s="81">
        <f>ROUND(F49*$H$45,0)</f>
        <v>1660</v>
      </c>
      <c r="H49" s="49"/>
    </row>
    <row r="50" spans="1:10" s="7" customFormat="1" ht="10.8" thickBot="1">
      <c r="A50" s="28" t="s">
        <v>44</v>
      </c>
      <c r="B50" s="80"/>
      <c r="C50" s="15"/>
      <c r="D50" s="15"/>
      <c r="E50" s="29"/>
      <c r="F50" s="99">
        <f>+'1.1'!F50</f>
        <v>0.05</v>
      </c>
      <c r="G50" s="82">
        <f>ROUND(F50*$H$45,0)</f>
        <v>2767</v>
      </c>
      <c r="H50" s="30"/>
    </row>
    <row r="51" spans="1:10" s="7" customFormat="1" ht="10.8" thickBot="1">
      <c r="A51" s="17"/>
      <c r="F51" s="93"/>
      <c r="G51" s="31" t="s">
        <v>6</v>
      </c>
      <c r="H51" s="83">
        <f>SUM(G48:G50)</f>
        <v>16601</v>
      </c>
      <c r="J51" s="159">
        <f>J45*(1+AIU)</f>
        <v>6186453</v>
      </c>
    </row>
    <row r="52" spans="1:10" s="7" customFormat="1" ht="10.8" thickBot="1">
      <c r="A52" s="17"/>
      <c r="F52" s="93"/>
      <c r="H52" s="9"/>
    </row>
    <row r="53" spans="1:10" s="7" customFormat="1" ht="13.8" thickBot="1">
      <c r="A53" s="50"/>
      <c r="B53"/>
      <c r="D53" s="41" t="s">
        <v>24</v>
      </c>
      <c r="E53" s="42"/>
      <c r="F53" s="93"/>
      <c r="G53" s="42"/>
      <c r="H53" s="68">
        <f>ROUND((H51+H45),0)</f>
        <v>71936</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0866141732283472" right="0.70866141732283472" top="0.74803149606299213" bottom="0.74803149606299213" header="0.31496062992125984" footer="0.31496062992125984"/>
  <pageSetup scale="86" orientation="portrait" r:id="rId1"/>
  <colBreaks count="1" manualBreakCount="1">
    <brk id="8"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BBB23-1CC9-45C0-9E85-DD3FA3FB02F5}">
  <sheetPr>
    <tabColor theme="0" tint="-0.34998626667073579"/>
  </sheetPr>
  <dimension ref="B1:S92"/>
  <sheetViews>
    <sheetView showGridLines="0" topLeftCell="A22" zoomScale="80" zoomScaleNormal="80" zoomScaleSheetLayoutView="80" workbookViewId="0">
      <selection activeCell="U27" sqref="U27"/>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413</v>
      </c>
      <c r="D25" s="900" t="str">
        <f>+ANALISIS68</f>
        <v>IMPERMEABILIZACION CANALES MANTO ASFALTICO Y FOIL ALUMINIO</v>
      </c>
      <c r="E25" s="901"/>
      <c r="F25" s="901"/>
      <c r="G25" s="901"/>
      <c r="H25" s="901"/>
      <c r="I25" s="901"/>
      <c r="J25" s="901"/>
      <c r="K25" s="901"/>
      <c r="L25" s="902"/>
      <c r="M25" s="898"/>
      <c r="N25" s="899" t="str">
        <f>+'4.1'!F7</f>
        <v>M2</v>
      </c>
      <c r="O25" s="764">
        <f>+PPTO!D27</f>
        <v>86</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+'4.1'!A10</f>
        <v>HERRAMIENTA MENOR</v>
      </c>
      <c r="D30" s="719"/>
      <c r="E30" s="719"/>
      <c r="F30" s="719"/>
      <c r="G30" s="805"/>
      <c r="H30" s="1188"/>
      <c r="I30" s="1189"/>
      <c r="J30" s="807" t="str">
        <f>+'4.1'!D10</f>
        <v>GLOBAL</v>
      </c>
      <c r="K30" s="808"/>
      <c r="L30" s="906">
        <f>+'4.1'!E10</f>
        <v>1000</v>
      </c>
      <c r="M30" s="1190">
        <f>+'4.1'!F10</f>
        <v>1</v>
      </c>
      <c r="N30" s="1191"/>
      <c r="O30" s="812">
        <f>L30/M30</f>
        <v>1000</v>
      </c>
      <c r="P30" s="740"/>
    </row>
    <row r="31" spans="2:16" ht="14.4">
      <c r="B31" s="703"/>
      <c r="C31" s="804" t="str">
        <f>+'4.1'!A11</f>
        <v>ANDAMIO SECCION</v>
      </c>
      <c r="D31" s="719"/>
      <c r="E31" s="713"/>
      <c r="F31" s="713"/>
      <c r="G31" s="761"/>
      <c r="H31" s="762"/>
      <c r="I31" s="761"/>
      <c r="J31" s="807" t="str">
        <f>+'4.1'!D11</f>
        <v>DIA</v>
      </c>
      <c r="K31" s="808"/>
      <c r="L31" s="906">
        <f>+'4.1'!E11</f>
        <v>40000</v>
      </c>
      <c r="M31" s="1190">
        <f>+'4.1'!F11</f>
        <v>25</v>
      </c>
      <c r="N31" s="1191"/>
      <c r="O31" s="812">
        <f>L31/M31</f>
        <v>1600</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2600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+'4.1'!A19</f>
        <v>MANTO ASFALTICO</v>
      </c>
      <c r="D38" s="719"/>
      <c r="E38" s="719"/>
      <c r="F38" s="719"/>
      <c r="G38" s="719"/>
      <c r="H38" s="719"/>
      <c r="I38" s="719"/>
      <c r="J38" s="805"/>
      <c r="K38" s="758" t="str">
        <f>+'4.1'!D19</f>
        <v>M2</v>
      </c>
      <c r="L38" s="918">
        <f>+'4.1'!F19</f>
        <v>1</v>
      </c>
      <c r="M38" s="1200">
        <f>+'4.1'!E19</f>
        <v>30000</v>
      </c>
      <c r="N38" s="1201"/>
      <c r="O38" s="812">
        <f>M38*L38</f>
        <v>30000</v>
      </c>
      <c r="P38" s="740"/>
    </row>
    <row r="39" spans="2:16" ht="14.4">
      <c r="B39" s="703"/>
      <c r="C39" s="804" t="str">
        <f>+'4.1'!A20</f>
        <v>EMULSION ASFALTICA</v>
      </c>
      <c r="D39" s="719"/>
      <c r="E39" s="713"/>
      <c r="F39" s="713"/>
      <c r="G39" s="713"/>
      <c r="H39" s="713"/>
      <c r="I39" s="713"/>
      <c r="J39" s="761"/>
      <c r="K39" s="758" t="str">
        <f>+'4.1'!D20</f>
        <v>GALON</v>
      </c>
      <c r="L39" s="752">
        <f>+'4.1'!F20</f>
        <v>0.09</v>
      </c>
      <c r="M39" s="1200">
        <f>+'4.1'!E20</f>
        <v>40000</v>
      </c>
      <c r="N39" s="1201"/>
      <c r="O39" s="812">
        <f>M39*L39</f>
        <v>3600</v>
      </c>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33600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t="str">
        <f>+'4.1'!A29</f>
        <v>CAMION</v>
      </c>
      <c r="D46" s="1205"/>
      <c r="E46" s="1205"/>
      <c r="F46" s="1205"/>
      <c r="G46" s="1205"/>
      <c r="H46" s="1205"/>
      <c r="I46" s="1205"/>
      <c r="J46" s="752" t="str">
        <f>+'4.1'!C29</f>
        <v>GLOBAL</v>
      </c>
      <c r="K46" s="910">
        <f>+'4.1'!D29</f>
        <v>1E-3</v>
      </c>
      <c r="L46" s="752">
        <f>+'4.1'!E29</f>
        <v>0.01</v>
      </c>
      <c r="M46" s="1231">
        <f>+'4.1'!F29</f>
        <v>1000000</v>
      </c>
      <c r="N46" s="1232"/>
      <c r="O46" s="812">
        <f>+M46*L46*K46</f>
        <v>10</v>
      </c>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10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+'4.1'!A36</f>
        <v>OBRERO AYUDANTE</v>
      </c>
      <c r="D53" s="747"/>
      <c r="E53" s="747"/>
      <c r="F53" s="747"/>
      <c r="G53" s="747"/>
      <c r="H53" s="747"/>
      <c r="I53" s="816">
        <f>+'4.1'!B36</f>
        <v>1</v>
      </c>
      <c r="J53" s="818">
        <f>+'4.1'!C36</f>
        <v>68000</v>
      </c>
      <c r="K53" s="820">
        <f>+'1.1'!D36</f>
        <v>1.5</v>
      </c>
      <c r="L53" s="821">
        <f>I53*ROUND(J53*K53,0)</f>
        <v>102000</v>
      </c>
      <c r="M53" s="1233">
        <f>+'4.1'!F36</f>
        <v>12</v>
      </c>
      <c r="N53" s="1234"/>
      <c r="O53" s="822">
        <f>ROUND(L53/M53,0)</f>
        <v>8500</v>
      </c>
      <c r="P53" s="743"/>
    </row>
    <row r="54" spans="2:16" ht="14.4">
      <c r="B54" s="703"/>
      <c r="C54" s="748" t="str">
        <f>+'4.1'!A37</f>
        <v>OFICIAL</v>
      </c>
      <c r="D54" s="747"/>
      <c r="E54" s="747"/>
      <c r="F54" s="747"/>
      <c r="G54" s="747"/>
      <c r="H54" s="747"/>
      <c r="I54" s="816">
        <f>+'4.1'!B37</f>
        <v>1</v>
      </c>
      <c r="J54" s="818">
        <f>+'4.1'!C37</f>
        <v>85000</v>
      </c>
      <c r="K54" s="820">
        <f>+K53</f>
        <v>1.5</v>
      </c>
      <c r="L54" s="821">
        <f>I54*ROUND(J54*K54,0)</f>
        <v>127500</v>
      </c>
      <c r="M54" s="1233">
        <f>+M53</f>
        <v>12</v>
      </c>
      <c r="N54" s="1234"/>
      <c r="O54" s="822">
        <f>ROUND(L54/M54,0)</f>
        <v>10625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19125</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55335</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12174</v>
      </c>
      <c r="N64" s="1220"/>
      <c r="O64" s="724"/>
      <c r="P64" s="723"/>
    </row>
    <row r="65" spans="2:19" ht="14.4">
      <c r="B65" s="703"/>
      <c r="C65" s="732" t="s">
        <v>1139</v>
      </c>
      <c r="D65" s="713"/>
      <c r="E65" s="713"/>
      <c r="F65" s="713"/>
      <c r="G65" s="713"/>
      <c r="H65" s="713"/>
      <c r="I65" s="713"/>
      <c r="J65" s="731"/>
      <c r="K65" s="730"/>
      <c r="L65" s="725">
        <f>+'1.1'!F49</f>
        <v>0.03</v>
      </c>
      <c r="M65" s="1219">
        <f t="shared" ref="M65" si="0">ROUND(L65*$O$59,0)</f>
        <v>1660</v>
      </c>
      <c r="N65" s="1220"/>
      <c r="O65" s="724"/>
      <c r="P65" s="723"/>
    </row>
    <row r="66" spans="2:19" ht="15" thickBot="1">
      <c r="B66" s="703"/>
      <c r="C66" s="729" t="s">
        <v>44</v>
      </c>
      <c r="D66" s="728"/>
      <c r="E66" s="728"/>
      <c r="F66" s="728"/>
      <c r="G66" s="728"/>
      <c r="H66" s="728"/>
      <c r="I66" s="728"/>
      <c r="J66" s="727"/>
      <c r="K66" s="726"/>
      <c r="L66" s="725">
        <f>+'1.1'!F50</f>
        <v>0.05</v>
      </c>
      <c r="M66" s="1219">
        <f>ROUND(L66*$O$59,0)</f>
        <v>2767</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16601</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71936</v>
      </c>
      <c r="P69" s="722"/>
      <c r="S69" s="903">
        <f>+O69-'4.1'!H53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61CF8-A8A3-4DE1-A7CF-B011C0D0B361}">
  <sheetPr>
    <tabColor theme="6" tint="-0.499984740745262"/>
  </sheetPr>
  <dimension ref="A1:O76"/>
  <sheetViews>
    <sheetView topLeftCell="A7" workbookViewId="0">
      <selection activeCell="F24" sqref="F24"/>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10.8" thickBot="1">
      <c r="A7" s="251" t="str">
        <f>+PPTO!B41</f>
        <v>DESMONTE DE LUMIINARIA LED EXISTENTE</v>
      </c>
      <c r="B7" s="109"/>
      <c r="C7" s="110"/>
      <c r="D7" s="57"/>
      <c r="E7" s="56"/>
      <c r="F7" s="133" t="str">
        <f>+PPTO!C41</f>
        <v>UND</v>
      </c>
      <c r="G7" s="60"/>
      <c r="H7" s="104"/>
      <c r="J7" s="238">
        <f>+PPTO!D41</f>
        <v>60</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+'4.1'!E10</f>
        <v>1000</v>
      </c>
      <c r="F10" s="506">
        <v>7.6</v>
      </c>
      <c r="G10" s="66">
        <f>E10/F10</f>
        <v>131.57894736842107</v>
      </c>
      <c r="H10" s="24"/>
      <c r="J10" s="160">
        <f t="shared" ref="J10:J15" si="0">G10*$J$7</f>
        <v>7894.7368421052643</v>
      </c>
      <c r="K10" s="146">
        <f t="shared" ref="K10:K15" si="1">F10*$J$7</f>
        <v>456</v>
      </c>
      <c r="L10" s="147">
        <f t="shared" ref="L10:L15" si="2">G10/$H$45</f>
        <v>9.7465886939571162E-3</v>
      </c>
    </row>
    <row r="11" spans="1:12" s="7" customFormat="1" ht="10.199999999999999">
      <c r="A11" s="25"/>
      <c r="B11" s="48"/>
      <c r="C11" s="26"/>
      <c r="D11" s="89"/>
      <c r="E11" s="249"/>
      <c r="F11" s="89"/>
      <c r="G11" s="66"/>
      <c r="H11" s="24"/>
      <c r="J11" s="160">
        <f t="shared" si="0"/>
        <v>0</v>
      </c>
      <c r="K11" s="146">
        <f t="shared" si="1"/>
        <v>0</v>
      </c>
      <c r="L11" s="147">
        <f t="shared" si="2"/>
        <v>0</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132</v>
      </c>
      <c r="J16" s="152">
        <f>SUM(J10:J15)</f>
        <v>7894.7368421052643</v>
      </c>
      <c r="K16" s="157">
        <f>SUM(K10:K15)</f>
        <v>456</v>
      </c>
      <c r="L16" s="161">
        <f>SUM(L10:L15)</f>
        <v>9.7465886939571162E-3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c r="B19" s="48"/>
      <c r="C19" s="26"/>
      <c r="D19" s="89"/>
      <c r="E19" s="63"/>
      <c r="F19" s="89"/>
      <c r="G19" s="65"/>
      <c r="H19" s="24"/>
      <c r="J19" s="149">
        <f>G19*$J$7</f>
        <v>0</v>
      </c>
      <c r="K19" s="146">
        <f>F19*$J$7</f>
        <v>0</v>
      </c>
      <c r="L19" s="150">
        <f>G19/$H$45</f>
        <v>0</v>
      </c>
    </row>
    <row r="20" spans="1:12" s="7" customFormat="1" ht="10.199999999999999">
      <c r="A20" s="25"/>
      <c r="B20" s="48"/>
      <c r="C20" s="26"/>
      <c r="D20" s="89"/>
      <c r="E20" s="63"/>
      <c r="F20" s="89"/>
      <c r="G20" s="65"/>
      <c r="H20" s="24"/>
      <c r="J20" s="149">
        <f t="shared" ref="J20:J25" si="3">G20*$J$7</f>
        <v>0</v>
      </c>
      <c r="K20" s="146">
        <f t="shared" ref="K20:K25" si="4">F20*$J$7</f>
        <v>0</v>
      </c>
      <c r="L20" s="150">
        <f t="shared" ref="L20:L25" si="5">G20/$H$45</f>
        <v>0</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0</v>
      </c>
      <c r="J26" s="171">
        <f>SUM(J19:J25)</f>
        <v>0</v>
      </c>
      <c r="K26" s="32">
        <f>SUM(K19:K25)</f>
        <v>0</v>
      </c>
      <c r="L26" s="153">
        <f>SUM(L19:L25)</f>
        <v>0</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105"/>
      <c r="G29" s="65"/>
      <c r="H29" s="24"/>
      <c r="J29" s="154">
        <f>G29*$J$7</f>
        <v>0</v>
      </c>
      <c r="K29" s="146"/>
      <c r="L29" s="162">
        <f>G29/$H$45</f>
        <v>0</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5" s="7" customFormat="1" ht="10.8" thickBot="1">
      <c r="A33" s="17"/>
      <c r="F33" s="93"/>
      <c r="G33" s="31" t="s">
        <v>6</v>
      </c>
      <c r="H33" s="68">
        <f>ROUND((SUM(G29:G32)),0)</f>
        <v>0</v>
      </c>
      <c r="J33" s="148">
        <f>SUM(J29:J32)</f>
        <v>0</v>
      </c>
      <c r="K33" s="32">
        <f>SUM(K29:K32)</f>
        <v>0</v>
      </c>
      <c r="L33" s="155">
        <f>SUM(L29:L32)</f>
        <v>0</v>
      </c>
    </row>
    <row r="34" spans="1:15" s="7" customFormat="1" ht="13.8" thickBot="1">
      <c r="A34" s="19" t="s">
        <v>16</v>
      </c>
      <c r="B34" s="74"/>
      <c r="F34" s="93"/>
      <c r="H34" s="9"/>
    </row>
    <row r="35" spans="1:15" s="7" customFormat="1" ht="10.199999999999999">
      <c r="A35" s="38" t="s">
        <v>17</v>
      </c>
      <c r="B35" s="76" t="s">
        <v>38</v>
      </c>
      <c r="C35" s="22" t="s">
        <v>18</v>
      </c>
      <c r="D35" s="76" t="s">
        <v>39</v>
      </c>
      <c r="E35" s="39" t="s">
        <v>19</v>
      </c>
      <c r="F35" s="97" t="s">
        <v>4</v>
      </c>
      <c r="G35" s="23" t="s">
        <v>5</v>
      </c>
      <c r="H35" s="24"/>
      <c r="J35" s="156"/>
      <c r="K35" s="47"/>
      <c r="L35" s="145"/>
    </row>
    <row r="36" spans="1:15" s="7" customFormat="1" ht="10.199999999999999">
      <c r="A36" s="34" t="str">
        <f>OBRE1</f>
        <v>OBRERO AYUDANTE</v>
      </c>
      <c r="B36" s="88">
        <v>1</v>
      </c>
      <c r="C36" s="91">
        <f>VLOOKUP(A36,EQUIPOS!B11:D58,3,FALSE)</f>
        <v>68000</v>
      </c>
      <c r="D36" s="77">
        <v>1.5</v>
      </c>
      <c r="E36" s="106">
        <f>B36*ROUND(D36*C36,0)</f>
        <v>102000</v>
      </c>
      <c r="F36" s="89">
        <v>7.63</v>
      </c>
      <c r="G36" s="107">
        <f>ROUND(E36/F36,0)</f>
        <v>13368</v>
      </c>
      <c r="H36" s="24"/>
      <c r="J36" s="154">
        <f>G36*$J$7</f>
        <v>802080</v>
      </c>
      <c r="K36" s="146">
        <f>B36*$J$7</f>
        <v>60</v>
      </c>
      <c r="L36" s="150">
        <f>G36/$H$45</f>
        <v>0.99022222222222223</v>
      </c>
    </row>
    <row r="37" spans="1:15" s="7" customFormat="1" ht="10.199999999999999">
      <c r="A37" s="34"/>
      <c r="B37" s="88"/>
      <c r="C37" s="91"/>
      <c r="D37" s="77"/>
      <c r="E37" s="106"/>
      <c r="F37" s="89"/>
      <c r="G37" s="107"/>
      <c r="H37" s="24"/>
      <c r="J37" s="154">
        <f t="shared" ref="J37:J42" si="6">G37*$J$7</f>
        <v>0</v>
      </c>
      <c r="K37" s="146">
        <f t="shared" ref="K37:K42" si="7">B37*$J$7</f>
        <v>0</v>
      </c>
      <c r="L37" s="150">
        <f t="shared" ref="L37:L42" si="8">G37/$H$45</f>
        <v>0</v>
      </c>
    </row>
    <row r="38" spans="1:15" s="7" customFormat="1" ht="10.199999999999999">
      <c r="A38" s="34"/>
      <c r="B38" s="88"/>
      <c r="C38" s="26"/>
      <c r="D38" s="26"/>
      <c r="E38" s="26"/>
      <c r="F38" s="89"/>
      <c r="G38" s="27"/>
      <c r="H38" s="24"/>
      <c r="J38" s="154">
        <f t="shared" si="6"/>
        <v>0</v>
      </c>
      <c r="K38" s="146">
        <f t="shared" si="7"/>
        <v>0</v>
      </c>
      <c r="L38" s="150">
        <f t="shared" si="8"/>
        <v>0</v>
      </c>
    </row>
    <row r="39" spans="1:15" s="7" customFormat="1" ht="10.199999999999999">
      <c r="A39" s="34"/>
      <c r="B39" s="88"/>
      <c r="C39" s="26"/>
      <c r="D39" s="26"/>
      <c r="E39" s="26"/>
      <c r="F39" s="89"/>
      <c r="G39" s="27"/>
      <c r="H39" s="24"/>
      <c r="J39" s="154">
        <f t="shared" si="6"/>
        <v>0</v>
      </c>
      <c r="K39" s="146">
        <f t="shared" si="7"/>
        <v>0</v>
      </c>
      <c r="L39" s="150">
        <f t="shared" si="8"/>
        <v>0</v>
      </c>
    </row>
    <row r="40" spans="1:15" s="7" customFormat="1" ht="10.199999999999999">
      <c r="A40" s="34"/>
      <c r="B40" s="88"/>
      <c r="C40" s="26"/>
      <c r="D40" s="26"/>
      <c r="E40" s="26"/>
      <c r="F40" s="89"/>
      <c r="G40" s="27"/>
      <c r="H40" s="24"/>
      <c r="J40" s="154">
        <f t="shared" si="6"/>
        <v>0</v>
      </c>
      <c r="K40" s="146">
        <f t="shared" si="7"/>
        <v>0</v>
      </c>
      <c r="L40" s="150">
        <f t="shared" si="8"/>
        <v>0</v>
      </c>
    </row>
    <row r="41" spans="1:15" s="7" customFormat="1" ht="10.199999999999999">
      <c r="A41" s="34"/>
      <c r="B41" s="88"/>
      <c r="C41" s="26"/>
      <c r="D41" s="26"/>
      <c r="E41" s="26"/>
      <c r="F41" s="89"/>
      <c r="G41" s="27"/>
      <c r="H41" s="24"/>
      <c r="J41" s="154">
        <f t="shared" si="6"/>
        <v>0</v>
      </c>
      <c r="K41" s="146">
        <f t="shared" si="7"/>
        <v>0</v>
      </c>
      <c r="L41" s="150">
        <f t="shared" si="8"/>
        <v>0</v>
      </c>
    </row>
    <row r="42" spans="1:15" s="7" customFormat="1" ht="10.8" thickBot="1">
      <c r="A42" s="35"/>
      <c r="B42" s="29"/>
      <c r="C42" s="29"/>
      <c r="D42" s="29"/>
      <c r="E42" s="29"/>
      <c r="F42" s="90"/>
      <c r="G42" s="16"/>
      <c r="H42" s="30"/>
      <c r="J42" s="154">
        <f t="shared" si="6"/>
        <v>0</v>
      </c>
      <c r="K42" s="146">
        <f t="shared" si="7"/>
        <v>0</v>
      </c>
      <c r="L42" s="150">
        <f t="shared" si="8"/>
        <v>0</v>
      </c>
    </row>
    <row r="43" spans="1:15" s="7" customFormat="1" ht="10.8" thickBot="1">
      <c r="A43" s="17"/>
      <c r="F43" s="93"/>
      <c r="G43" s="31" t="s">
        <v>6</v>
      </c>
      <c r="H43" s="68">
        <f>ROUND((SUM(G36:G42)),0)</f>
        <v>13368</v>
      </c>
      <c r="J43" s="148">
        <f>SUM(J36:J42)</f>
        <v>802080</v>
      </c>
      <c r="K43" s="157">
        <f>SUM(K36:K42)</f>
        <v>60</v>
      </c>
      <c r="L43" s="163">
        <f>SUM(L36:L42)</f>
        <v>0.99022222222222223</v>
      </c>
    </row>
    <row r="44" spans="1:15" s="7" customFormat="1" ht="10.8" thickBot="1">
      <c r="A44" s="17"/>
      <c r="F44" s="93"/>
      <c r="G44" s="40"/>
      <c r="H44" s="9"/>
    </row>
    <row r="45" spans="1:15" s="7" customFormat="1" ht="10.8" thickBot="1">
      <c r="A45" s="17"/>
      <c r="E45" s="41" t="s">
        <v>20</v>
      </c>
      <c r="F45" s="93"/>
      <c r="G45" s="42"/>
      <c r="H45" s="68">
        <f>ROUND((H43+H33+H26+H16),0)</f>
        <v>13500</v>
      </c>
      <c r="J45" s="170">
        <f>+J43+J33+J26+J16</f>
        <v>809974.73684210528</v>
      </c>
      <c r="O45" s="565"/>
    </row>
    <row r="46" spans="1:15" s="7" customFormat="1" ht="13.8" thickBot="1">
      <c r="A46" s="19" t="s">
        <v>21</v>
      </c>
      <c r="B46" s="74"/>
      <c r="F46" s="93"/>
      <c r="H46" s="9"/>
    </row>
    <row r="47" spans="1:15" s="7" customFormat="1" ht="10.199999999999999">
      <c r="A47" s="75" t="s">
        <v>2</v>
      </c>
      <c r="B47" s="78"/>
      <c r="C47" s="43" t="s">
        <v>37</v>
      </c>
      <c r="D47" s="43"/>
      <c r="E47" s="44"/>
      <c r="F47" s="98" t="s">
        <v>22</v>
      </c>
      <c r="G47" s="46" t="s">
        <v>23</v>
      </c>
      <c r="H47" s="47"/>
    </row>
    <row r="48" spans="1:15" s="7" customFormat="1" ht="10.199999999999999">
      <c r="A48" s="25" t="s">
        <v>42</v>
      </c>
      <c r="B48" s="79"/>
      <c r="C48" s="48"/>
      <c r="D48" s="48"/>
      <c r="E48" s="26"/>
      <c r="F48" s="99">
        <f>+'1.1'!F48</f>
        <v>0.22</v>
      </c>
      <c r="G48" s="81">
        <f>ROUND(F48*$H$45,0)</f>
        <v>2970</v>
      </c>
      <c r="H48" s="49"/>
    </row>
    <row r="49" spans="1:10" s="7" customFormat="1" ht="10.199999999999999">
      <c r="A49" s="25" t="s">
        <v>43</v>
      </c>
      <c r="B49" s="79"/>
      <c r="C49" s="48"/>
      <c r="D49" s="48"/>
      <c r="E49" s="26"/>
      <c r="F49" s="99">
        <f>+'1.1'!F49</f>
        <v>0.03</v>
      </c>
      <c r="G49" s="81">
        <f>ROUND(F49*$H$45,0)</f>
        <v>405</v>
      </c>
      <c r="H49" s="49"/>
    </row>
    <row r="50" spans="1:10" s="7" customFormat="1" ht="10.8" thickBot="1">
      <c r="A50" s="28" t="s">
        <v>44</v>
      </c>
      <c r="B50" s="80"/>
      <c r="C50" s="15"/>
      <c r="D50" s="15"/>
      <c r="E50" s="29"/>
      <c r="F50" s="99">
        <f>+'1.1'!F50</f>
        <v>0.05</v>
      </c>
      <c r="G50" s="82">
        <f>ROUND(F50*$H$45,0)</f>
        <v>675</v>
      </c>
      <c r="H50" s="30"/>
    </row>
    <row r="51" spans="1:10" s="7" customFormat="1" ht="10.8" thickBot="1">
      <c r="A51" s="17"/>
      <c r="F51" s="93"/>
      <c r="G51" s="31" t="s">
        <v>6</v>
      </c>
      <c r="H51" s="83">
        <f>SUM(G48:G50)</f>
        <v>4050</v>
      </c>
      <c r="J51" s="169">
        <f>J45*(1+AIU)</f>
        <v>1052967.1578947369</v>
      </c>
    </row>
    <row r="52" spans="1:10" s="7" customFormat="1" ht="10.8" thickBot="1">
      <c r="A52" s="17"/>
      <c r="F52" s="93"/>
      <c r="H52" s="9"/>
    </row>
    <row r="53" spans="1:10" s="7" customFormat="1" ht="13.8" thickBot="1">
      <c r="A53" s="50"/>
      <c r="B53"/>
      <c r="D53" s="41" t="s">
        <v>24</v>
      </c>
      <c r="E53" s="42"/>
      <c r="F53" s="93"/>
      <c r="G53" s="42"/>
      <c r="H53" s="68">
        <f>ROUND((H51+H45),0)</f>
        <v>17550</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5733A-2989-49E0-83C2-AE900732BF15}">
  <sheetPr>
    <tabColor theme="0" tint="-0.34998626667073579"/>
  </sheetPr>
  <dimension ref="B1:S92"/>
  <sheetViews>
    <sheetView showGridLines="0" topLeftCell="A19"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1191</v>
      </c>
      <c r="D25" s="900" t="str">
        <f>+'5.1-11.1'!A7</f>
        <v>DESMONTE DE LUMIINARIA LED EXISTENTE</v>
      </c>
      <c r="E25" s="901"/>
      <c r="F25" s="901"/>
      <c r="G25" s="901"/>
      <c r="H25" s="901"/>
      <c r="I25" s="901"/>
      <c r="J25" s="901"/>
      <c r="K25" s="901"/>
      <c r="L25" s="902"/>
      <c r="M25" s="898"/>
      <c r="N25" s="899" t="str">
        <f>+'5.1-11.1'!F7</f>
        <v>UND</v>
      </c>
      <c r="O25" s="764">
        <f>+PPTO!D41+PPTO!D85</f>
        <v>82</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+'5.1-11.1'!A10</f>
        <v>HERRAMIENTA MENOR</v>
      </c>
      <c r="D30" s="719"/>
      <c r="E30" s="719"/>
      <c r="F30" s="719"/>
      <c r="G30" s="805"/>
      <c r="H30" s="1188"/>
      <c r="I30" s="1189"/>
      <c r="J30" s="807" t="str">
        <f>+'5.1-11.1'!D10</f>
        <v>GLOBAL</v>
      </c>
      <c r="K30" s="808"/>
      <c r="L30" s="906">
        <f>+'5.1-11.1'!E10</f>
        <v>1000</v>
      </c>
      <c r="M30" s="1214">
        <f>+'5.1-11.1'!F10</f>
        <v>7.6</v>
      </c>
      <c r="N30" s="1191"/>
      <c r="O30" s="812">
        <f>L30/M30</f>
        <v>131.57894736842107</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132</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c r="D38" s="719"/>
      <c r="E38" s="719"/>
      <c r="F38" s="719"/>
      <c r="G38" s="719"/>
      <c r="H38" s="719"/>
      <c r="I38" s="719"/>
      <c r="J38" s="805"/>
      <c r="K38" s="758"/>
      <c r="L38" s="918"/>
      <c r="M38" s="1200"/>
      <c r="N38" s="1201"/>
      <c r="O38" s="812"/>
      <c r="P38" s="740"/>
    </row>
    <row r="39" spans="2:16" ht="14.4">
      <c r="B39" s="703"/>
      <c r="C39" s="804"/>
      <c r="D39" s="719"/>
      <c r="E39" s="713"/>
      <c r="F39" s="713"/>
      <c r="G39" s="713"/>
      <c r="H39" s="713"/>
      <c r="I39" s="713"/>
      <c r="J39" s="761"/>
      <c r="K39" s="758"/>
      <c r="L39" s="752"/>
      <c r="M39" s="1200"/>
      <c r="N39" s="1201"/>
      <c r="O39" s="812"/>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752"/>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+'5.1-11.1'!A36</f>
        <v>OBRERO AYUDANTE</v>
      </c>
      <c r="D53" s="747"/>
      <c r="E53" s="747"/>
      <c r="F53" s="747"/>
      <c r="G53" s="747"/>
      <c r="H53" s="747"/>
      <c r="I53" s="816">
        <f>+'5.1-11.1'!B36</f>
        <v>1</v>
      </c>
      <c r="J53" s="818">
        <f>+'5.1-11.1'!C36</f>
        <v>68000</v>
      </c>
      <c r="K53" s="820">
        <f>+'1.1'!D36</f>
        <v>1.5</v>
      </c>
      <c r="L53" s="821">
        <f>I53*ROUND(J53*K53,0)</f>
        <v>102000</v>
      </c>
      <c r="M53" s="1233">
        <f>+'5.1-11.1'!F36</f>
        <v>7.63</v>
      </c>
      <c r="N53" s="1234"/>
      <c r="O53" s="822">
        <f>ROUND(L53/M53,0)</f>
        <v>13368</v>
      </c>
      <c r="P53" s="743"/>
    </row>
    <row r="54" spans="2:16" ht="14.4">
      <c r="B54" s="703"/>
      <c r="C54" s="748"/>
      <c r="D54" s="747"/>
      <c r="E54" s="747"/>
      <c r="F54" s="747"/>
      <c r="G54" s="747"/>
      <c r="H54" s="747"/>
      <c r="I54" s="816"/>
      <c r="J54" s="818"/>
      <c r="K54" s="820"/>
      <c r="L54" s="821"/>
      <c r="M54" s="1233"/>
      <c r="N54" s="1234"/>
      <c r="O54" s="822"/>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13368</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13500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2970</v>
      </c>
      <c r="N64" s="1220"/>
      <c r="O64" s="724"/>
      <c r="P64" s="723"/>
    </row>
    <row r="65" spans="2:19" ht="14.4">
      <c r="B65" s="703"/>
      <c r="C65" s="732" t="s">
        <v>1139</v>
      </c>
      <c r="D65" s="713"/>
      <c r="E65" s="713"/>
      <c r="F65" s="713"/>
      <c r="G65" s="713"/>
      <c r="H65" s="713"/>
      <c r="I65" s="713"/>
      <c r="J65" s="731"/>
      <c r="K65" s="730"/>
      <c r="L65" s="725">
        <f>+'1.1'!F49</f>
        <v>0.03</v>
      </c>
      <c r="M65" s="1219">
        <f t="shared" ref="M65" si="0">ROUND(L65*$O$59,0)</f>
        <v>405</v>
      </c>
      <c r="N65" s="1220"/>
      <c r="O65" s="724"/>
      <c r="P65" s="723"/>
    </row>
    <row r="66" spans="2:19" ht="15" thickBot="1">
      <c r="B66" s="703"/>
      <c r="C66" s="729" t="s">
        <v>44</v>
      </c>
      <c r="D66" s="728"/>
      <c r="E66" s="728"/>
      <c r="F66" s="728"/>
      <c r="G66" s="728"/>
      <c r="H66" s="728"/>
      <c r="I66" s="728"/>
      <c r="J66" s="727"/>
      <c r="K66" s="726"/>
      <c r="L66" s="725">
        <f>+'1.1'!F50</f>
        <v>0.05</v>
      </c>
      <c r="M66" s="1219">
        <f>ROUND(L66*$O$59,0)</f>
        <v>675</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4050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17550</v>
      </c>
      <c r="P69" s="722"/>
      <c r="S69" s="903">
        <f>+O69-'5.1-11.1'!H53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72934-3176-4A77-BEA8-27B9AAE9B6A8}">
  <sheetPr>
    <tabColor theme="6" tint="-0.499984740745262"/>
  </sheetPr>
  <dimension ref="A1:O76"/>
  <sheetViews>
    <sheetView topLeftCell="A34" zoomScaleNormal="100" zoomScaleSheetLayoutView="91" workbookViewId="0">
      <selection activeCell="E10" sqref="E10"/>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hidden="1" customWidth="1"/>
    <col min="10" max="10" width="12.44140625" hidden="1" customWidth="1"/>
    <col min="11" max="13" width="0" hidden="1"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
        <v>388</v>
      </c>
      <c r="E5" s="236"/>
      <c r="F5" s="236"/>
      <c r="G5" s="236"/>
      <c r="H5" s="237"/>
    </row>
    <row r="6" spans="1:12" s="7" customFormat="1">
      <c r="A6" s="53" t="s">
        <v>29</v>
      </c>
      <c r="B6" s="73"/>
      <c r="C6" s="54"/>
      <c r="D6" s="55"/>
      <c r="E6" s="58" t="s">
        <v>30</v>
      </c>
      <c r="F6" s="94"/>
      <c r="G6" s="53" t="s">
        <v>31</v>
      </c>
      <c r="H6" s="59"/>
      <c r="J6" s="141"/>
    </row>
    <row r="7" spans="1:12" s="7" customFormat="1" ht="10.8" thickBot="1">
      <c r="A7" s="251" t="s">
        <v>416</v>
      </c>
      <c r="B7" s="109"/>
      <c r="C7" s="110"/>
      <c r="D7" s="57"/>
      <c r="E7" s="56"/>
      <c r="F7" s="133" t="s">
        <v>50</v>
      </c>
      <c r="G7" s="60"/>
      <c r="H7" s="104"/>
      <c r="J7" s="238">
        <f>+PPTO!D20</f>
        <v>44.2</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+'5.1-11.1'!E10</f>
        <v>1000</v>
      </c>
      <c r="F10" s="506">
        <v>1.8</v>
      </c>
      <c r="G10" s="66">
        <f>E10/F10</f>
        <v>555.55555555555554</v>
      </c>
      <c r="H10" s="24"/>
      <c r="J10" s="160">
        <f t="shared" ref="J10:J15" si="0">G10*$J$7</f>
        <v>24555.555555555558</v>
      </c>
      <c r="K10" s="146">
        <f t="shared" ref="K10:K15" si="1">F10*$J$7</f>
        <v>79.56</v>
      </c>
      <c r="L10" s="147">
        <f t="shared" ref="L10:L15" si="2">G10/$H$45</f>
        <v>3.2731917088744738E-3</v>
      </c>
    </row>
    <row r="11" spans="1:12" s="7" customFormat="1" ht="10.199999999999999">
      <c r="A11" s="25" t="s">
        <v>951</v>
      </c>
      <c r="B11" s="48"/>
      <c r="C11" s="26"/>
      <c r="D11" s="89" t="s">
        <v>33</v>
      </c>
      <c r="E11" s="249">
        <v>1000</v>
      </c>
      <c r="F11" s="548">
        <v>1.7949999999999999</v>
      </c>
      <c r="G11" s="66">
        <f>E11/F11</f>
        <v>557.10306406685243</v>
      </c>
      <c r="H11" s="24"/>
      <c r="J11" s="160">
        <f t="shared" si="0"/>
        <v>24623.955431754879</v>
      </c>
      <c r="K11" s="146">
        <f t="shared" si="1"/>
        <v>79.338999999999999</v>
      </c>
      <c r="L11" s="147">
        <f t="shared" si="2"/>
        <v>3.2823092345259349E-3</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1113</v>
      </c>
      <c r="J16" s="152">
        <f>SUM(J10:J15)</f>
        <v>49179.510987310437</v>
      </c>
      <c r="K16" s="157">
        <f>SUM(K10:K15)</f>
        <v>158.899</v>
      </c>
      <c r="L16" s="161">
        <f>SUM(L10:L15)</f>
        <v>6.5555009434004087E-3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MATER42</f>
        <v>LAMAPARA 60X60 DE 48W</v>
      </c>
      <c r="B19" s="48"/>
      <c r="C19" s="26"/>
      <c r="D19" s="89" t="str">
        <f>VLOOKUP(A19,EQUIPOS!$B$11:$D$995,2,FALSE)</f>
        <v>UND</v>
      </c>
      <c r="E19" s="63">
        <f>+'ESTUDIO DE MERCADO-V2'!E126</f>
        <v>84000</v>
      </c>
      <c r="F19" s="89">
        <v>1</v>
      </c>
      <c r="G19" s="65">
        <f>F19*E19</f>
        <v>84000</v>
      </c>
      <c r="H19" s="24"/>
      <c r="J19" s="149">
        <f>G19*$J$7</f>
        <v>3712800.0000000005</v>
      </c>
      <c r="K19" s="146">
        <f>F19*$J$7</f>
        <v>44.2</v>
      </c>
      <c r="L19" s="150">
        <f>G19/$H$45</f>
        <v>0.49490658638182045</v>
      </c>
    </row>
    <row r="20" spans="1:12" s="7" customFormat="1" ht="10.199999999999999">
      <c r="A20" s="25" t="str">
        <f>+MATER50</f>
        <v>MARCO ALUMINIO DE 60X60</v>
      </c>
      <c r="B20" s="48"/>
      <c r="C20" s="26"/>
      <c r="D20" s="89" t="str">
        <f>VLOOKUP(A20,EQUIPOS!$B$11:$D$995,2,FALSE)</f>
        <v>UND</v>
      </c>
      <c r="E20" s="63">
        <f>+'ESTUDIO DE MERCADO-V2'!E129</f>
        <v>27500</v>
      </c>
      <c r="F20" s="89">
        <v>1</v>
      </c>
      <c r="G20" s="65">
        <f>F20*E20</f>
        <v>27500</v>
      </c>
      <c r="H20" s="24"/>
      <c r="J20" s="149">
        <f t="shared" ref="J20:J25" si="3">G20*$J$7</f>
        <v>1215500</v>
      </c>
      <c r="K20" s="146">
        <f t="shared" ref="K20:K25" si="4">F20*$J$7</f>
        <v>44.2</v>
      </c>
      <c r="L20" s="150">
        <f t="shared" ref="L20:L25" si="5">G20/$H$45</f>
        <v>0.16202298958928646</v>
      </c>
    </row>
    <row r="21" spans="1:12" s="7" customFormat="1" ht="10.199999999999999">
      <c r="A21" s="25" t="s">
        <v>148</v>
      </c>
      <c r="B21" s="48"/>
      <c r="C21" s="26"/>
      <c r="D21" s="89" t="str">
        <f>VLOOKUP(A21,EQUIPOS!$B$11:$D$995,2,FALSE)</f>
        <v>UND</v>
      </c>
      <c r="E21" s="63">
        <f>VLOOKUP(A21,EQUIPOS!$B$11:$D$965,3,FALSE)</f>
        <v>1000</v>
      </c>
      <c r="F21" s="89">
        <v>2</v>
      </c>
      <c r="G21" s="65">
        <f>F21*E21</f>
        <v>2000</v>
      </c>
      <c r="H21" s="24"/>
      <c r="J21" s="149">
        <f t="shared" ref="J21" si="6">G21*$J$7</f>
        <v>88400</v>
      </c>
      <c r="K21" s="146">
        <f t="shared" ref="K21" si="7">F21*$J$7</f>
        <v>88.4</v>
      </c>
      <c r="L21" s="150">
        <f t="shared" ref="L21" si="8">G21/$H$45</f>
        <v>1.1783490151948106E-2</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113500</v>
      </c>
      <c r="J26" s="171">
        <f>SUM(J19:J25)</f>
        <v>5016700</v>
      </c>
      <c r="K26" s="32">
        <f>SUM(K19:K25)</f>
        <v>176.8</v>
      </c>
      <c r="L26" s="153">
        <f>SUM(L19:L25)</f>
        <v>0.66871306612305503</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105"/>
      <c r="G29" s="65"/>
      <c r="H29" s="24"/>
      <c r="J29" s="154">
        <f>G29*$J$7</f>
        <v>0</v>
      </c>
      <c r="K29" s="146"/>
      <c r="L29" s="162">
        <f>G29/$H$45</f>
        <v>0</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5" s="7" customFormat="1" ht="10.8" thickBot="1">
      <c r="A33" s="17"/>
      <c r="F33" s="93"/>
      <c r="G33" s="31" t="s">
        <v>6</v>
      </c>
      <c r="H33" s="68">
        <f>ROUND((SUM(G29:G32)),0)</f>
        <v>0</v>
      </c>
      <c r="J33" s="148">
        <f>SUM(J29:J32)</f>
        <v>0</v>
      </c>
      <c r="K33" s="32">
        <f>SUM(K29:K32)</f>
        <v>0</v>
      </c>
      <c r="L33" s="155">
        <f>SUM(L29:L32)</f>
        <v>0</v>
      </c>
    </row>
    <row r="34" spans="1:15" s="7" customFormat="1" ht="13.8" thickBot="1">
      <c r="A34" s="19" t="s">
        <v>16</v>
      </c>
      <c r="B34" s="74"/>
      <c r="F34" s="93"/>
      <c r="H34" s="9"/>
    </row>
    <row r="35" spans="1:15" s="7" customFormat="1" ht="10.199999999999999">
      <c r="A35" s="38" t="s">
        <v>17</v>
      </c>
      <c r="B35" s="76" t="s">
        <v>38</v>
      </c>
      <c r="C35" s="22" t="s">
        <v>18</v>
      </c>
      <c r="D35" s="76" t="s">
        <v>39</v>
      </c>
      <c r="E35" s="39" t="s">
        <v>19</v>
      </c>
      <c r="F35" s="97" t="s">
        <v>4</v>
      </c>
      <c r="G35" s="23" t="s">
        <v>5</v>
      </c>
      <c r="H35" s="24"/>
      <c r="J35" s="156"/>
      <c r="K35" s="47"/>
      <c r="L35" s="145"/>
    </row>
    <row r="36" spans="1:15" s="7" customFormat="1" ht="10.199999999999999">
      <c r="A36" s="34" t="str">
        <f>OBRE1</f>
        <v>OBRERO AYUDANTE</v>
      </c>
      <c r="B36" s="88">
        <v>1</v>
      </c>
      <c r="C36" s="91">
        <f>VLOOKUP(A36,EQUIPOS!B11:D58,3,FALSE)</f>
        <v>68000</v>
      </c>
      <c r="D36" s="77">
        <v>1.5</v>
      </c>
      <c r="E36" s="106">
        <f>B36*ROUND(D36*C36,0)</f>
        <v>102000</v>
      </c>
      <c r="F36" s="89">
        <v>4.3</v>
      </c>
      <c r="G36" s="107">
        <f>ROUND(E36/F36,0)</f>
        <v>23721</v>
      </c>
      <c r="H36" s="24"/>
      <c r="J36" s="154">
        <f>G36*$J$7</f>
        <v>1048468.2000000001</v>
      </c>
      <c r="K36" s="146">
        <f>B36*$J$7</f>
        <v>44.2</v>
      </c>
      <c r="L36" s="150">
        <f>G36/$H$45</f>
        <v>0.13975808494718051</v>
      </c>
    </row>
    <row r="37" spans="1:15" s="7" customFormat="1" ht="10.199999999999999">
      <c r="A37" s="34" t="str">
        <f>OBRE5</f>
        <v>ELECTRICISTA</v>
      </c>
      <c r="B37" s="88">
        <v>1</v>
      </c>
      <c r="C37" s="91">
        <f>VLOOKUP(A37,EQUIPOS!B12:D59,3,FALSE)</f>
        <v>90000</v>
      </c>
      <c r="D37" s="77">
        <f>+D36</f>
        <v>1.5</v>
      </c>
      <c r="E37" s="106">
        <f>B37*ROUND(D37*C37,0)</f>
        <v>135000</v>
      </c>
      <c r="F37" s="89">
        <f>F36</f>
        <v>4.3</v>
      </c>
      <c r="G37" s="107">
        <f>ROUND(E37/F37,0)</f>
        <v>31395</v>
      </c>
      <c r="H37" s="24"/>
      <c r="J37" s="154">
        <f t="shared" ref="J37:J42" si="9">G37*$J$7</f>
        <v>1387659</v>
      </c>
      <c r="K37" s="146">
        <f t="shared" ref="K37:K42" si="10">B37*$J$7</f>
        <v>44.2</v>
      </c>
      <c r="L37" s="150">
        <f t="shared" ref="L37:L42" si="11">G37/$H$45</f>
        <v>0.18497133666020538</v>
      </c>
    </row>
    <row r="38" spans="1:15" s="7" customFormat="1" ht="10.199999999999999">
      <c r="A38" s="34"/>
      <c r="B38" s="88"/>
      <c r="C38" s="26"/>
      <c r="D38" s="26"/>
      <c r="E38" s="26"/>
      <c r="F38" s="89"/>
      <c r="G38" s="27"/>
      <c r="H38" s="24"/>
      <c r="J38" s="154">
        <f t="shared" si="9"/>
        <v>0</v>
      </c>
      <c r="K38" s="146">
        <f t="shared" si="10"/>
        <v>0</v>
      </c>
      <c r="L38" s="150">
        <f t="shared" si="11"/>
        <v>0</v>
      </c>
    </row>
    <row r="39" spans="1:15" s="7" customFormat="1" ht="10.199999999999999">
      <c r="A39" s="34"/>
      <c r="B39" s="88"/>
      <c r="C39" s="26"/>
      <c r="D39" s="26"/>
      <c r="E39" s="26"/>
      <c r="F39" s="89"/>
      <c r="G39" s="27"/>
      <c r="H39" s="24"/>
      <c r="J39" s="154">
        <f t="shared" si="9"/>
        <v>0</v>
      </c>
      <c r="K39" s="146">
        <f t="shared" si="10"/>
        <v>0</v>
      </c>
      <c r="L39" s="150">
        <f t="shared" si="11"/>
        <v>0</v>
      </c>
    </row>
    <row r="40" spans="1:15" s="7" customFormat="1" ht="10.199999999999999">
      <c r="A40" s="34"/>
      <c r="B40" s="88"/>
      <c r="C40" s="26"/>
      <c r="D40" s="26"/>
      <c r="E40" s="26"/>
      <c r="F40" s="89"/>
      <c r="G40" s="27"/>
      <c r="H40" s="24"/>
      <c r="J40" s="154">
        <f t="shared" si="9"/>
        <v>0</v>
      </c>
      <c r="K40" s="146">
        <f t="shared" si="10"/>
        <v>0</v>
      </c>
      <c r="L40" s="150">
        <f t="shared" si="11"/>
        <v>0</v>
      </c>
    </row>
    <row r="41" spans="1:15" s="7" customFormat="1" ht="10.199999999999999">
      <c r="A41" s="34"/>
      <c r="B41" s="88"/>
      <c r="C41" s="26"/>
      <c r="D41" s="26"/>
      <c r="E41" s="26"/>
      <c r="F41" s="89"/>
      <c r="G41" s="27"/>
      <c r="H41" s="24"/>
      <c r="J41" s="154">
        <f t="shared" si="9"/>
        <v>0</v>
      </c>
      <c r="K41" s="146">
        <f t="shared" si="10"/>
        <v>0</v>
      </c>
      <c r="L41" s="150">
        <f t="shared" si="11"/>
        <v>0</v>
      </c>
    </row>
    <row r="42" spans="1:15" s="7" customFormat="1" ht="10.8" thickBot="1">
      <c r="A42" s="35"/>
      <c r="B42" s="29"/>
      <c r="C42" s="29"/>
      <c r="D42" s="29"/>
      <c r="E42" s="29"/>
      <c r="F42" s="90"/>
      <c r="G42" s="16"/>
      <c r="H42" s="30"/>
      <c r="J42" s="154">
        <f t="shared" si="9"/>
        <v>0</v>
      </c>
      <c r="K42" s="146">
        <f t="shared" si="10"/>
        <v>0</v>
      </c>
      <c r="L42" s="150">
        <f t="shared" si="11"/>
        <v>0</v>
      </c>
    </row>
    <row r="43" spans="1:15" s="7" customFormat="1" ht="10.8" thickBot="1">
      <c r="A43" s="17"/>
      <c r="F43" s="93"/>
      <c r="G43" s="31" t="s">
        <v>6</v>
      </c>
      <c r="H43" s="68">
        <f>ROUND((SUM(G36:G42)),0)</f>
        <v>55116</v>
      </c>
      <c r="J43" s="148">
        <f>SUM(J36:J42)</f>
        <v>2436127.2000000002</v>
      </c>
      <c r="K43" s="157">
        <f>SUM(K36:K42)</f>
        <v>88.4</v>
      </c>
      <c r="L43" s="163">
        <f>SUM(L36:L42)</f>
        <v>0.32472942160738588</v>
      </c>
    </row>
    <row r="44" spans="1:15" s="7" customFormat="1" ht="10.8" thickBot="1">
      <c r="A44" s="17"/>
      <c r="F44" s="93"/>
      <c r="G44" s="40"/>
      <c r="H44" s="9"/>
    </row>
    <row r="45" spans="1:15" s="7" customFormat="1" ht="13.8" thickBot="1">
      <c r="A45" s="17"/>
      <c r="E45" s="41" t="s">
        <v>20</v>
      </c>
      <c r="F45" s="93"/>
      <c r="G45" s="42"/>
      <c r="H45" s="68">
        <f>ROUND((H43+H33+H26+H16),0)</f>
        <v>169729</v>
      </c>
      <c r="J45" s="170">
        <f>+J43+J33+J26+J16</f>
        <v>7502006.7109873109</v>
      </c>
      <c r="O45" s="567">
        <v>169729</v>
      </c>
    </row>
    <row r="46" spans="1:15" s="7" customFormat="1" ht="13.8" thickBot="1">
      <c r="A46" s="19" t="s">
        <v>21</v>
      </c>
      <c r="B46" s="74"/>
      <c r="F46" s="93"/>
      <c r="H46" s="9"/>
    </row>
    <row r="47" spans="1:15" s="7" customFormat="1" ht="10.199999999999999">
      <c r="A47" s="75" t="s">
        <v>2</v>
      </c>
      <c r="B47" s="78"/>
      <c r="C47" s="43" t="s">
        <v>37</v>
      </c>
      <c r="D47" s="43"/>
      <c r="E47" s="44"/>
      <c r="F47" s="98" t="s">
        <v>22</v>
      </c>
      <c r="G47" s="46" t="s">
        <v>23</v>
      </c>
      <c r="H47" s="47"/>
    </row>
    <row r="48" spans="1:15" s="7" customFormat="1" ht="10.199999999999999">
      <c r="A48" s="25" t="s">
        <v>42</v>
      </c>
      <c r="B48" s="79"/>
      <c r="C48" s="48"/>
      <c r="D48" s="48"/>
      <c r="E48" s="26"/>
      <c r="F48" s="99">
        <f>+'1.2'!F48</f>
        <v>0.22</v>
      </c>
      <c r="G48" s="81">
        <f>ROUND(F48*$H$45,0)</f>
        <v>37340</v>
      </c>
      <c r="H48" s="49"/>
    </row>
    <row r="49" spans="1:10" s="7" customFormat="1" ht="10.199999999999999">
      <c r="A49" s="25" t="s">
        <v>43</v>
      </c>
      <c r="B49" s="79"/>
      <c r="C49" s="48"/>
      <c r="D49" s="48"/>
      <c r="E49" s="26"/>
      <c r="F49" s="99">
        <f>+'1.2'!F49</f>
        <v>0.03</v>
      </c>
      <c r="G49" s="81">
        <f>ROUND(F49*$H$45,0)</f>
        <v>5092</v>
      </c>
      <c r="H49" s="49"/>
    </row>
    <row r="50" spans="1:10" s="7" customFormat="1" ht="10.8" thickBot="1">
      <c r="A50" s="28" t="s">
        <v>44</v>
      </c>
      <c r="B50" s="80"/>
      <c r="C50" s="15"/>
      <c r="D50" s="15"/>
      <c r="E50" s="29"/>
      <c r="F50" s="99">
        <f>+'1.2'!F50</f>
        <v>0.05</v>
      </c>
      <c r="G50" s="82">
        <f>ROUND(F50*$H$45,0)</f>
        <v>8486</v>
      </c>
      <c r="H50" s="30"/>
    </row>
    <row r="51" spans="1:10" s="7" customFormat="1" ht="10.8" thickBot="1">
      <c r="A51" s="17"/>
      <c r="F51" s="93"/>
      <c r="G51" s="31" t="s">
        <v>6</v>
      </c>
      <c r="H51" s="83">
        <f>SUM(G48:G50)</f>
        <v>50918</v>
      </c>
      <c r="J51" s="169">
        <f>J45*(1+AIU)</f>
        <v>9752608.7242835052</v>
      </c>
    </row>
    <row r="52" spans="1:10" s="7" customFormat="1" ht="10.8" thickBot="1">
      <c r="A52" s="17"/>
      <c r="F52" s="93"/>
      <c r="H52" s="9"/>
    </row>
    <row r="53" spans="1:10" s="7" customFormat="1" ht="13.8" thickBot="1">
      <c r="A53" s="50"/>
      <c r="B53"/>
      <c r="D53" s="41" t="s">
        <v>24</v>
      </c>
      <c r="E53" s="42"/>
      <c r="F53" s="93"/>
      <c r="G53" s="42"/>
      <c r="H53" s="68">
        <f>ROUND((H51+H45),0)</f>
        <v>220647</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6"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886F2-DC09-409B-A7DE-C42FAB888332}">
  <sheetPr>
    <tabColor theme="0" tint="-0.34998626667073579"/>
  </sheetPr>
  <dimension ref="B1:S92"/>
  <sheetViews>
    <sheetView showGridLines="0" topLeftCell="A19" zoomScale="80" zoomScaleNormal="80" zoomScaleSheetLayoutView="80" workbookViewId="0">
      <selection activeCell="C26" sqref="C26:O28"/>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1193</v>
      </c>
      <c r="D25" s="900" t="str">
        <f>+ANALISIS102</f>
        <v>SUMINISTRO E INSTALACION LAMAPRAS 60X60 , 40 INCLUYE MARCOS</v>
      </c>
      <c r="E25" s="901"/>
      <c r="F25" s="901"/>
      <c r="G25" s="901"/>
      <c r="H25" s="901"/>
      <c r="I25" s="901"/>
      <c r="J25" s="901"/>
      <c r="K25" s="901"/>
      <c r="L25" s="902"/>
      <c r="M25" s="898"/>
      <c r="N25" s="899" t="str">
        <f>+'6.1-8.2-12.1'!F7</f>
        <v>UND</v>
      </c>
      <c r="O25" s="764">
        <f>+PPTO!D41+PPTO!D65+PPTO!D87</f>
        <v>84</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+'6.1-8.2-12.1'!A10</f>
        <v>HERRAMIENTA MENOR</v>
      </c>
      <c r="D30" s="719"/>
      <c r="E30" s="719"/>
      <c r="F30" s="719"/>
      <c r="G30" s="805"/>
      <c r="H30" s="1188"/>
      <c r="I30" s="1189"/>
      <c r="J30" s="807" t="str">
        <f>+'6.1-8.2-12.1'!D10</f>
        <v>GLOBAL</v>
      </c>
      <c r="K30" s="808"/>
      <c r="L30" s="906">
        <f>+'6.1-8.2-12.1'!E10</f>
        <v>1000</v>
      </c>
      <c r="M30" s="1214">
        <f>+'6.1-8.2-12.1'!F10</f>
        <v>1.8</v>
      </c>
      <c r="N30" s="1191"/>
      <c r="O30" s="812">
        <f>L30/M30</f>
        <v>555.55555555555554</v>
      </c>
      <c r="P30" s="740"/>
    </row>
    <row r="31" spans="2:16" ht="14.4">
      <c r="B31" s="703"/>
      <c r="C31" s="804" t="str">
        <f>+'6.1-8.2-12.1'!A11</f>
        <v>ESCALERA DE TIJERA O TELESCOPICA O SIMILAR</v>
      </c>
      <c r="D31" s="719"/>
      <c r="E31" s="713"/>
      <c r="F31" s="713"/>
      <c r="G31" s="761"/>
      <c r="H31" s="762"/>
      <c r="I31" s="761"/>
      <c r="J31" s="807" t="str">
        <f>+'6.1-8.2-12.1'!D11</f>
        <v>GLOBAL</v>
      </c>
      <c r="K31" s="808"/>
      <c r="L31" s="906">
        <f>+'6.1-8.2-12.1'!E11</f>
        <v>1000</v>
      </c>
      <c r="M31" s="1235">
        <f>+'6.1-8.2-12.1'!F11</f>
        <v>1.7949999999999999</v>
      </c>
      <c r="N31" s="1236"/>
      <c r="O31" s="812">
        <f>L31/M31</f>
        <v>557.10306406685243</v>
      </c>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1113</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+'6.1-8.2-12.1'!A19</f>
        <v>LAMAPARA 60X60 DE 48W</v>
      </c>
      <c r="D38" s="719"/>
      <c r="E38" s="719"/>
      <c r="F38" s="719"/>
      <c r="G38" s="719"/>
      <c r="H38" s="719"/>
      <c r="I38" s="719"/>
      <c r="J38" s="805"/>
      <c r="K38" s="758" t="str">
        <f>+'6.1-8.2-12.1'!D19</f>
        <v>UND</v>
      </c>
      <c r="L38" s="918">
        <f>+'6.1-8.2-12.1'!F19</f>
        <v>1</v>
      </c>
      <c r="M38" s="1200">
        <f>+'6.1-8.2-12.1'!E19</f>
        <v>84000</v>
      </c>
      <c r="N38" s="1201"/>
      <c r="O38" s="812">
        <f>M38*L38</f>
        <v>84000</v>
      </c>
      <c r="P38" s="740"/>
    </row>
    <row r="39" spans="2:16" ht="14.4">
      <c r="B39" s="703"/>
      <c r="C39" s="804" t="str">
        <f>+'6.1-8.2-12.1'!A20</f>
        <v>MARCO ALUMINIO DE 60X60</v>
      </c>
      <c r="D39" s="719"/>
      <c r="E39" s="713"/>
      <c r="F39" s="713"/>
      <c r="G39" s="713"/>
      <c r="H39" s="713"/>
      <c r="I39" s="713"/>
      <c r="J39" s="761"/>
      <c r="K39" s="758" t="str">
        <f>+'6.1-8.2-12.1'!D20</f>
        <v>UND</v>
      </c>
      <c r="L39" s="918">
        <f>+'6.1-8.2-12.1'!F20</f>
        <v>1</v>
      </c>
      <c r="M39" s="1200">
        <f>+'6.1-8.2-12.1'!E20</f>
        <v>27500</v>
      </c>
      <c r="N39" s="1201"/>
      <c r="O39" s="812">
        <f>M39*L39</f>
        <v>27500</v>
      </c>
      <c r="P39" s="740"/>
    </row>
    <row r="40" spans="2:16" ht="15" thickBot="1">
      <c r="B40" s="703"/>
      <c r="C40" s="804" t="str">
        <f>+'6.1-8.2-12.1'!A21</f>
        <v>ACCESORIOS ELECTRICOS</v>
      </c>
      <c r="D40" s="719"/>
      <c r="E40" s="728"/>
      <c r="F40" s="728"/>
      <c r="G40" s="728"/>
      <c r="H40" s="728"/>
      <c r="I40" s="728"/>
      <c r="J40" s="806"/>
      <c r="K40" s="758" t="str">
        <f>+'6.1-8.2-12.1'!D21</f>
        <v>UND</v>
      </c>
      <c r="L40" s="918">
        <f>+'6.1-8.2-12.1'!F21</f>
        <v>2</v>
      </c>
      <c r="M40" s="1200">
        <f>+'6.1-8.2-12.1'!E21</f>
        <v>1000</v>
      </c>
      <c r="N40" s="1201"/>
      <c r="O40" s="812">
        <f>M40*L40</f>
        <v>2000</v>
      </c>
      <c r="P40" s="740"/>
    </row>
    <row r="41" spans="2:16" ht="15" thickBot="1">
      <c r="B41" s="703"/>
      <c r="C41" s="1196" t="s">
        <v>1138</v>
      </c>
      <c r="D41" s="1197"/>
      <c r="E41" s="1197"/>
      <c r="F41" s="1197"/>
      <c r="G41" s="1197"/>
      <c r="H41" s="1197"/>
      <c r="I41" s="1197"/>
      <c r="J41" s="1197"/>
      <c r="K41" s="1197"/>
      <c r="L41" s="1197"/>
      <c r="M41" s="1197"/>
      <c r="N41" s="1198"/>
      <c r="O41" s="811">
        <f>ROUND((SUM(O38:O40)),0)</f>
        <v>113500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752"/>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+'6.1-8.2-12.1'!A36</f>
        <v>OBRERO AYUDANTE</v>
      </c>
      <c r="D53" s="747"/>
      <c r="E53" s="747"/>
      <c r="F53" s="747"/>
      <c r="G53" s="747"/>
      <c r="H53" s="747"/>
      <c r="I53" s="816">
        <f>+'6.1-8.2-12.1'!B36</f>
        <v>1</v>
      </c>
      <c r="J53" s="818">
        <f>+'6.1-8.2-12.1'!C36</f>
        <v>68000</v>
      </c>
      <c r="K53" s="820">
        <f>+'6.1-8.2-12.1'!D36</f>
        <v>1.5</v>
      </c>
      <c r="L53" s="821">
        <f>I53*ROUND(J53*K53,0)</f>
        <v>102000</v>
      </c>
      <c r="M53" s="1233">
        <f>+'6.1-8.2-12.1'!F36</f>
        <v>4.3</v>
      </c>
      <c r="N53" s="1234"/>
      <c r="O53" s="822">
        <f>ROUND(L53/M53,0)</f>
        <v>23721</v>
      </c>
      <c r="P53" s="743"/>
    </row>
    <row r="54" spans="2:16" ht="14.4">
      <c r="B54" s="703"/>
      <c r="C54" s="748" t="str">
        <f>+'6.1-8.2-12.1'!A37</f>
        <v>ELECTRICISTA</v>
      </c>
      <c r="D54" s="747"/>
      <c r="E54" s="747"/>
      <c r="F54" s="747"/>
      <c r="G54" s="747"/>
      <c r="H54" s="747"/>
      <c r="I54" s="816">
        <f>+'6.1-8.2-12.1'!B37</f>
        <v>1</v>
      </c>
      <c r="J54" s="818">
        <f>+'6.1-8.2-12.1'!C37</f>
        <v>90000</v>
      </c>
      <c r="K54" s="820">
        <f>+K53</f>
        <v>1.5</v>
      </c>
      <c r="L54" s="821">
        <f>I54*ROUND(J54*K54,0)</f>
        <v>135000</v>
      </c>
      <c r="M54" s="1233">
        <f>+M53</f>
        <v>4.3</v>
      </c>
      <c r="N54" s="1234"/>
      <c r="O54" s="822">
        <f>ROUND(L54/M54,0)</f>
        <v>31395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55116</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169729</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37340</v>
      </c>
      <c r="N64" s="1220"/>
      <c r="O64" s="724"/>
      <c r="P64" s="723"/>
    </row>
    <row r="65" spans="2:19" ht="14.4">
      <c r="B65" s="703"/>
      <c r="C65" s="732" t="s">
        <v>1139</v>
      </c>
      <c r="D65" s="713"/>
      <c r="E65" s="713"/>
      <c r="F65" s="713"/>
      <c r="G65" s="713"/>
      <c r="H65" s="713"/>
      <c r="I65" s="713"/>
      <c r="J65" s="731"/>
      <c r="K65" s="730"/>
      <c r="L65" s="725">
        <f>+'1.1'!F49</f>
        <v>0.03</v>
      </c>
      <c r="M65" s="1219">
        <f t="shared" ref="M65" si="0">ROUND(L65*$O$59,0)</f>
        <v>5092</v>
      </c>
      <c r="N65" s="1220"/>
      <c r="O65" s="724"/>
      <c r="P65" s="723"/>
    </row>
    <row r="66" spans="2:19" ht="15" thickBot="1">
      <c r="B66" s="703"/>
      <c r="C66" s="729" t="s">
        <v>44</v>
      </c>
      <c r="D66" s="728"/>
      <c r="E66" s="728"/>
      <c r="F66" s="728"/>
      <c r="G66" s="728"/>
      <c r="H66" s="728"/>
      <c r="I66" s="728"/>
      <c r="J66" s="727"/>
      <c r="K66" s="726"/>
      <c r="L66" s="725">
        <f>+'1.1'!F50</f>
        <v>0.05</v>
      </c>
      <c r="M66" s="1219">
        <f>ROUND(L66*$O$59,0)</f>
        <v>8486</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50918</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220647</v>
      </c>
      <c r="P69" s="722"/>
      <c r="S69" s="903">
        <f>+O69-'6.1-8.2-12.1'!H53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3:F3"/>
    <mergeCell ref="C6:O6"/>
    <mergeCell ref="C8:C14"/>
    <mergeCell ref="D8:K8"/>
    <mergeCell ref="L8:O9"/>
    <mergeCell ref="D9:K9"/>
    <mergeCell ref="D10:K10"/>
    <mergeCell ref="L10:L11"/>
    <mergeCell ref="M10:O11"/>
    <mergeCell ref="D11:K11"/>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M39:N39"/>
    <mergeCell ref="H30:I30"/>
    <mergeCell ref="M30:N30"/>
    <mergeCell ref="M31:N31"/>
    <mergeCell ref="H32:I32"/>
    <mergeCell ref="J32:K32"/>
    <mergeCell ref="M32:N32"/>
    <mergeCell ref="C33:N33"/>
    <mergeCell ref="C34:O36"/>
    <mergeCell ref="C37:J37"/>
    <mergeCell ref="M37:N37"/>
    <mergeCell ref="M38:N38"/>
    <mergeCell ref="M53:N53"/>
    <mergeCell ref="M40:N40"/>
    <mergeCell ref="C41:N41"/>
    <mergeCell ref="C42:O44"/>
    <mergeCell ref="C45:I45"/>
    <mergeCell ref="M45:N45"/>
    <mergeCell ref="C46:I46"/>
    <mergeCell ref="M46:N46"/>
    <mergeCell ref="C47:I47"/>
    <mergeCell ref="M47:N47"/>
    <mergeCell ref="C48:N48"/>
    <mergeCell ref="C49:O51"/>
    <mergeCell ref="M52:N52"/>
    <mergeCell ref="M66:N66"/>
    <mergeCell ref="M54:N54"/>
    <mergeCell ref="M55:N55"/>
    <mergeCell ref="M56:N56"/>
    <mergeCell ref="C57:N57"/>
    <mergeCell ref="C59:N59"/>
    <mergeCell ref="C60:O62"/>
    <mergeCell ref="C63:I63"/>
    <mergeCell ref="M63:N63"/>
    <mergeCell ref="C64:I64"/>
    <mergeCell ref="M64:N64"/>
    <mergeCell ref="M65:N65"/>
    <mergeCell ref="C90:E90"/>
    <mergeCell ref="K90:O90"/>
    <mergeCell ref="C67:N67"/>
    <mergeCell ref="C69:N69"/>
    <mergeCell ref="C77:O77"/>
    <mergeCell ref="C78:O78"/>
    <mergeCell ref="C81:O82"/>
    <mergeCell ref="C83:O8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D6BEB-5CAF-4234-8A8C-17B6DAE8082E}">
  <sheetPr>
    <tabColor rgb="FFFFFF00"/>
  </sheetPr>
  <dimension ref="A1:N65"/>
  <sheetViews>
    <sheetView topLeftCell="A37" zoomScaleNormal="100" zoomScaleSheetLayoutView="91" workbookViewId="0">
      <selection activeCell="E10" sqref="E10"/>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2" width="0" hidden="1" customWidth="1"/>
  </cols>
  <sheetData>
    <row r="1" spans="1:14" ht="15.6">
      <c r="A1" s="1"/>
      <c r="B1" s="69"/>
      <c r="C1" s="2"/>
      <c r="D1" s="3"/>
      <c r="E1" s="4"/>
      <c r="F1" s="92"/>
      <c r="G1" s="3"/>
      <c r="H1" s="5"/>
    </row>
    <row r="2" spans="1:14" s="7" customFormat="1">
      <c r="A2" s="84" t="str">
        <f>'[29]1.2'!A2</f>
        <v>ANALISIS UNITARIOS</v>
      </c>
      <c r="B2" s="85"/>
      <c r="C2" s="86"/>
      <c r="E2" s="74" t="s">
        <v>0</v>
      </c>
      <c r="F2" s="93"/>
      <c r="H2" s="9"/>
    </row>
    <row r="3" spans="1:14" s="7" customFormat="1" ht="15.6">
      <c r="A3" s="10"/>
      <c r="B3" s="70"/>
      <c r="C3" s="6"/>
      <c r="D3" s="11"/>
      <c r="F3" s="93"/>
      <c r="H3" s="9"/>
      <c r="J3" s="40" t="s">
        <v>185</v>
      </c>
    </row>
    <row r="4" spans="1:14" s="7" customFormat="1">
      <c r="A4" s="507"/>
      <c r="B4" s="508"/>
      <c r="C4" s="6"/>
      <c r="E4" s="74"/>
      <c r="F4" s="93"/>
      <c r="H4" s="9"/>
    </row>
    <row r="5" spans="1:14" s="7" customFormat="1" ht="18" thickBot="1">
      <c r="A5" s="13"/>
      <c r="B5" s="72"/>
      <c r="C5" s="14"/>
      <c r="D5" s="236" t="s">
        <v>388</v>
      </c>
      <c r="E5" s="236"/>
      <c r="F5" s="236"/>
      <c r="G5" s="236"/>
      <c r="H5" s="237"/>
    </row>
    <row r="6" spans="1:14" s="7" customFormat="1">
      <c r="A6" s="509" t="s">
        <v>29</v>
      </c>
      <c r="B6" s="510"/>
      <c r="C6" s="54"/>
      <c r="D6" s="55"/>
      <c r="E6" s="58" t="s">
        <v>30</v>
      </c>
      <c r="F6" s="94"/>
      <c r="G6" s="509" t="s">
        <v>31</v>
      </c>
      <c r="H6" s="59"/>
      <c r="J6" s="141"/>
    </row>
    <row r="7" spans="1:14" s="7" customFormat="1" ht="10.8" thickBot="1">
      <c r="A7" s="511" t="s">
        <v>487</v>
      </c>
      <c r="B7" s="512"/>
      <c r="C7" s="110"/>
      <c r="D7" s="57"/>
      <c r="E7" s="513"/>
      <c r="F7" s="133" t="s">
        <v>55</v>
      </c>
      <c r="G7" s="60"/>
      <c r="H7" s="104"/>
      <c r="J7" s="238">
        <f>+[29]PPTO!D20</f>
        <v>25.003</v>
      </c>
    </row>
    <row r="8" spans="1:14" s="7" customFormat="1" ht="13.8" thickBot="1">
      <c r="A8" s="19" t="s">
        <v>1</v>
      </c>
      <c r="B8" s="74"/>
      <c r="F8" s="93"/>
      <c r="H8" s="9"/>
      <c r="J8" s="143" t="s">
        <v>186</v>
      </c>
      <c r="K8" s="143" t="s">
        <v>10</v>
      </c>
      <c r="L8" s="144" t="s">
        <v>187</v>
      </c>
    </row>
    <row r="9" spans="1:14" s="7" customFormat="1" ht="10.199999999999999">
      <c r="A9" s="20" t="s">
        <v>2</v>
      </c>
      <c r="B9" s="43"/>
      <c r="C9" s="21"/>
      <c r="D9" s="22" t="s">
        <v>8</v>
      </c>
      <c r="E9" s="22" t="s">
        <v>15</v>
      </c>
      <c r="F9" s="95" t="s">
        <v>4</v>
      </c>
      <c r="G9" s="23" t="s">
        <v>5</v>
      </c>
      <c r="H9" s="24"/>
      <c r="J9" s="47"/>
      <c r="K9" s="47"/>
      <c r="L9" s="145"/>
    </row>
    <row r="10" spans="1:14" s="7" customFormat="1" ht="10.199999999999999">
      <c r="A10" s="25" t="str">
        <f>MATER3</f>
        <v>HERRAMIENTA MENOR</v>
      </c>
      <c r="B10" s="48"/>
      <c r="C10" s="26"/>
      <c r="D10" s="89" t="str">
        <f>VLOOKUP(A10,[29]EQUIPOS!B11:D49,2,FALSE)</f>
        <v>GLOBAL</v>
      </c>
      <c r="E10" s="529">
        <f>+'6.1-8.2-12.1'!E10</f>
        <v>1000</v>
      </c>
      <c r="F10" s="537">
        <v>58</v>
      </c>
      <c r="G10" s="536">
        <f>E10/F10</f>
        <v>17.241379310344829</v>
      </c>
      <c r="H10" s="24"/>
      <c r="J10" s="160">
        <f t="shared" ref="J10:J15" si="0">G10*$J$7</f>
        <v>431.08620689655174</v>
      </c>
      <c r="K10" s="146">
        <f t="shared" ref="K10:K15" si="1">F10*$J$7</f>
        <v>1450.174</v>
      </c>
      <c r="L10" s="533">
        <f t="shared" ref="L10:L15" si="2">G10/$H$45</f>
        <v>2.1348909497702858E-3</v>
      </c>
      <c r="N10" s="570"/>
    </row>
    <row r="11" spans="1:14" s="7" customFormat="1" ht="10.199999999999999">
      <c r="A11" s="25"/>
      <c r="B11" s="48"/>
      <c r="C11" s="26"/>
      <c r="D11" s="89"/>
      <c r="E11" s="530"/>
      <c r="F11" s="89"/>
      <c r="G11" s="536"/>
      <c r="H11" s="24"/>
      <c r="J11" s="160">
        <f t="shared" si="0"/>
        <v>0</v>
      </c>
      <c r="K11" s="146">
        <f t="shared" si="1"/>
        <v>0</v>
      </c>
      <c r="L11" s="533">
        <f t="shared" si="2"/>
        <v>0</v>
      </c>
      <c r="N11" s="570"/>
    </row>
    <row r="12" spans="1:14" s="7" customFormat="1" ht="10.199999999999999">
      <c r="A12" s="25"/>
      <c r="B12" s="48"/>
      <c r="C12" s="26"/>
      <c r="D12" s="89"/>
      <c r="E12" s="529"/>
      <c r="F12" s="89"/>
      <c r="G12" s="536"/>
      <c r="H12" s="24"/>
      <c r="J12" s="160">
        <f t="shared" si="0"/>
        <v>0</v>
      </c>
      <c r="K12" s="146">
        <f t="shared" si="1"/>
        <v>0</v>
      </c>
      <c r="L12" s="533">
        <f t="shared" si="2"/>
        <v>0</v>
      </c>
    </row>
    <row r="13" spans="1:14" s="7" customFormat="1" ht="10.199999999999999">
      <c r="A13" s="25"/>
      <c r="B13" s="48"/>
      <c r="C13" s="26"/>
      <c r="D13" s="89"/>
      <c r="E13" s="529"/>
      <c r="F13" s="89"/>
      <c r="G13" s="536"/>
      <c r="H13" s="24"/>
      <c r="J13" s="160">
        <f t="shared" si="0"/>
        <v>0</v>
      </c>
      <c r="K13" s="146">
        <f t="shared" si="1"/>
        <v>0</v>
      </c>
      <c r="L13" s="533">
        <f t="shared" si="2"/>
        <v>0</v>
      </c>
    </row>
    <row r="14" spans="1:14" s="7" customFormat="1" ht="10.199999999999999">
      <c r="A14" s="25"/>
      <c r="B14" s="48"/>
      <c r="C14" s="26"/>
      <c r="D14" s="89"/>
      <c r="E14" s="529"/>
      <c r="F14" s="89"/>
      <c r="G14" s="536"/>
      <c r="H14" s="24"/>
      <c r="J14" s="160">
        <f t="shared" si="0"/>
        <v>0</v>
      </c>
      <c r="K14" s="146">
        <f t="shared" si="1"/>
        <v>0</v>
      </c>
      <c r="L14" s="533">
        <f t="shared" si="2"/>
        <v>0</v>
      </c>
    </row>
    <row r="15" spans="1:14" s="7" customFormat="1" ht="10.8" thickBot="1">
      <c r="A15" s="28"/>
      <c r="B15" s="15"/>
      <c r="C15" s="29"/>
      <c r="D15" s="90"/>
      <c r="E15" s="535"/>
      <c r="F15" s="90"/>
      <c r="G15" s="534"/>
      <c r="H15" s="30"/>
      <c r="J15" s="160">
        <f t="shared" si="0"/>
        <v>0</v>
      </c>
      <c r="K15" s="146">
        <f t="shared" si="1"/>
        <v>0</v>
      </c>
      <c r="L15" s="533">
        <f t="shared" si="2"/>
        <v>0</v>
      </c>
    </row>
    <row r="16" spans="1:14" s="7" customFormat="1" ht="10.8" thickBot="1">
      <c r="A16" s="17"/>
      <c r="F16" s="93"/>
      <c r="G16" s="31" t="s">
        <v>6</v>
      </c>
      <c r="H16" s="68">
        <f>ROUND((SUM(G10:G15)),0)</f>
        <v>17</v>
      </c>
      <c r="J16" s="532">
        <f>SUM(J10:J15)</f>
        <v>431.08620689655174</v>
      </c>
      <c r="K16" s="157">
        <f>SUM(K10:K15)</f>
        <v>1450.174</v>
      </c>
      <c r="L16" s="531">
        <f>SUM(L10:L15)</f>
        <v>2.1348909497702858E-3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921</v>
      </c>
      <c r="B19" s="48"/>
      <c r="C19" s="26"/>
      <c r="D19" s="89" t="s">
        <v>55</v>
      </c>
      <c r="E19" s="530">
        <v>3479</v>
      </c>
      <c r="F19" s="89">
        <v>1.1000000000000001</v>
      </c>
      <c r="G19" s="65">
        <f>F19*E19</f>
        <v>3826.9</v>
      </c>
      <c r="H19" s="24"/>
      <c r="J19" s="149">
        <f t="shared" ref="J19:J25" si="3">G19*$J$7</f>
        <v>95683.9807</v>
      </c>
      <c r="K19" s="146">
        <f t="shared" ref="K19:K25" si="4">F19*$J$7</f>
        <v>27.503300000000003</v>
      </c>
      <c r="L19" s="520">
        <f t="shared" ref="L19:L25" si="5">G19/$H$45</f>
        <v>0.47386082218920261</v>
      </c>
    </row>
    <row r="20" spans="1:12" s="7" customFormat="1" ht="10.199999999999999">
      <c r="A20" s="25"/>
      <c r="B20" s="48"/>
      <c r="C20" s="26"/>
      <c r="D20" s="89"/>
      <c r="E20" s="530"/>
      <c r="F20" s="89"/>
      <c r="G20" s="65"/>
      <c r="H20" s="24"/>
      <c r="J20" s="149">
        <f t="shared" si="3"/>
        <v>0</v>
      </c>
      <c r="K20" s="146">
        <f t="shared" si="4"/>
        <v>0</v>
      </c>
      <c r="L20" s="520">
        <f t="shared" si="5"/>
        <v>0</v>
      </c>
    </row>
    <row r="21" spans="1:12" s="7" customFormat="1" ht="10.199999999999999">
      <c r="A21" s="25"/>
      <c r="B21" s="48"/>
      <c r="C21" s="26"/>
      <c r="D21" s="89"/>
      <c r="E21" s="530"/>
      <c r="F21" s="89"/>
      <c r="G21" s="65"/>
      <c r="H21" s="24"/>
      <c r="J21" s="149">
        <f t="shared" si="3"/>
        <v>0</v>
      </c>
      <c r="K21" s="146">
        <f t="shared" si="4"/>
        <v>0</v>
      </c>
      <c r="L21" s="520">
        <f t="shared" si="5"/>
        <v>0</v>
      </c>
    </row>
    <row r="22" spans="1:12" s="7" customFormat="1" ht="10.199999999999999">
      <c r="A22" s="25"/>
      <c r="B22" s="48"/>
      <c r="C22" s="26"/>
      <c r="D22" s="89"/>
      <c r="E22" s="530"/>
      <c r="F22" s="89"/>
      <c r="G22" s="65"/>
      <c r="H22" s="24"/>
      <c r="J22" s="149">
        <f t="shared" si="3"/>
        <v>0</v>
      </c>
      <c r="K22" s="146">
        <f t="shared" si="4"/>
        <v>0</v>
      </c>
      <c r="L22" s="520">
        <f t="shared" si="5"/>
        <v>0</v>
      </c>
    </row>
    <row r="23" spans="1:12" s="7" customFormat="1" ht="10.199999999999999">
      <c r="A23" s="25"/>
      <c r="B23" s="48"/>
      <c r="C23" s="26"/>
      <c r="D23" s="89"/>
      <c r="E23" s="529"/>
      <c r="F23" s="89"/>
      <c r="G23" s="65"/>
      <c r="H23" s="24"/>
      <c r="J23" s="149">
        <f t="shared" si="3"/>
        <v>0</v>
      </c>
      <c r="K23" s="146">
        <f t="shared" si="4"/>
        <v>0</v>
      </c>
      <c r="L23" s="520">
        <f t="shared" si="5"/>
        <v>0</v>
      </c>
    </row>
    <row r="24" spans="1:12" s="7" customFormat="1" ht="10.199999999999999">
      <c r="A24" s="25"/>
      <c r="B24" s="48"/>
      <c r="C24" s="26"/>
      <c r="D24" s="26"/>
      <c r="E24" s="26"/>
      <c r="F24" s="89"/>
      <c r="G24" s="27"/>
      <c r="H24" s="24"/>
      <c r="J24" s="149">
        <f t="shared" si="3"/>
        <v>0</v>
      </c>
      <c r="K24" s="146">
        <f t="shared" si="4"/>
        <v>0</v>
      </c>
      <c r="L24" s="520">
        <f t="shared" si="5"/>
        <v>0</v>
      </c>
    </row>
    <row r="25" spans="1:12" s="7" customFormat="1" ht="10.8" thickBot="1">
      <c r="A25" s="28"/>
      <c r="B25" s="15"/>
      <c r="C25" s="29"/>
      <c r="D25" s="29"/>
      <c r="E25" s="29"/>
      <c r="F25" s="90"/>
      <c r="G25" s="16"/>
      <c r="H25" s="30"/>
      <c r="J25" s="149">
        <f t="shared" si="3"/>
        <v>0</v>
      </c>
      <c r="K25" s="24">
        <f t="shared" si="4"/>
        <v>0</v>
      </c>
      <c r="L25" s="528">
        <f t="shared" si="5"/>
        <v>0</v>
      </c>
    </row>
    <row r="26" spans="1:12" s="7" customFormat="1" ht="10.8" thickBot="1">
      <c r="A26" s="17"/>
      <c r="F26" s="93"/>
      <c r="G26" s="31" t="s">
        <v>6</v>
      </c>
      <c r="H26" s="527">
        <f>ROUND((SUM(G19:G25)),2)</f>
        <v>3826.9</v>
      </c>
      <c r="J26" s="526">
        <f>SUM(J19:J25)</f>
        <v>95683.9807</v>
      </c>
      <c r="K26" s="32">
        <f>SUM(K19:K25)</f>
        <v>27.503300000000003</v>
      </c>
      <c r="L26" s="153">
        <f>SUM(L19:L25)</f>
        <v>0.47386082218920261</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525"/>
      <c r="G29" s="65"/>
      <c r="H29" s="24"/>
      <c r="J29" s="521">
        <f>G29*$J$7</f>
        <v>0</v>
      </c>
      <c r="K29" s="146"/>
      <c r="L29" s="524">
        <f>G29/$H$45</f>
        <v>0</v>
      </c>
    </row>
    <row r="30" spans="1:12" s="7" customFormat="1" ht="10.199999999999999">
      <c r="A30" s="25"/>
      <c r="B30" s="26"/>
      <c r="C30" s="26"/>
      <c r="D30" s="26"/>
      <c r="E30" s="26"/>
      <c r="F30" s="89"/>
      <c r="G30" s="27"/>
      <c r="H30" s="24"/>
      <c r="J30" s="521">
        <f>G30*$J$7</f>
        <v>0</v>
      </c>
      <c r="K30" s="24"/>
      <c r="L30" s="520">
        <f>G30/$H$45</f>
        <v>0</v>
      </c>
    </row>
    <row r="31" spans="1:12" s="7" customFormat="1" ht="10.199999999999999">
      <c r="A31" s="25"/>
      <c r="B31" s="26"/>
      <c r="C31" s="26"/>
      <c r="D31" s="26"/>
      <c r="E31" s="26"/>
      <c r="F31" s="89"/>
      <c r="G31" s="27"/>
      <c r="H31" s="24"/>
      <c r="J31" s="521">
        <f>G31*$J$7</f>
        <v>0</v>
      </c>
      <c r="K31" s="24"/>
      <c r="L31" s="520">
        <f>G31/$H$45</f>
        <v>0</v>
      </c>
    </row>
    <row r="32" spans="1:12" s="7" customFormat="1" ht="10.8" thickBot="1">
      <c r="A32" s="28"/>
      <c r="B32" s="29"/>
      <c r="C32" s="36"/>
      <c r="D32" s="36"/>
      <c r="E32" s="36"/>
      <c r="F32" s="96"/>
      <c r="G32" s="37"/>
      <c r="H32" s="30"/>
      <c r="J32" s="521">
        <f>G32*$J$7</f>
        <v>0</v>
      </c>
      <c r="K32" s="24"/>
      <c r="L32" s="520">
        <f>G32/$H$45</f>
        <v>0</v>
      </c>
    </row>
    <row r="33" spans="1:14" s="7" customFormat="1" ht="10.8" thickBot="1">
      <c r="A33" s="17"/>
      <c r="F33" s="93"/>
      <c r="G33" s="31" t="s">
        <v>6</v>
      </c>
      <c r="H33" s="68">
        <f>ROUND((SUM(G29:G32)),0)</f>
        <v>0</v>
      </c>
      <c r="J33" s="519">
        <f>SUM(J29:J32)</f>
        <v>0</v>
      </c>
      <c r="K33" s="32">
        <f>SUM(K29:K32)</f>
        <v>0</v>
      </c>
      <c r="L33" s="155">
        <f>SUM(L29:L32)</f>
        <v>0</v>
      </c>
    </row>
    <row r="34" spans="1:14" s="7" customFormat="1" ht="13.8" thickBot="1">
      <c r="A34" s="19" t="s">
        <v>16</v>
      </c>
      <c r="B34" s="74"/>
      <c r="F34" s="93"/>
      <c r="H34" s="9"/>
    </row>
    <row r="35" spans="1:14" s="7" customFormat="1" ht="10.199999999999999">
      <c r="A35" s="38" t="s">
        <v>17</v>
      </c>
      <c r="B35" s="76" t="s">
        <v>38</v>
      </c>
      <c r="C35" s="22" t="s">
        <v>18</v>
      </c>
      <c r="D35" s="76" t="s">
        <v>39</v>
      </c>
      <c r="E35" s="39" t="s">
        <v>19</v>
      </c>
      <c r="F35" s="97" t="s">
        <v>4</v>
      </c>
      <c r="G35" s="23" t="s">
        <v>5</v>
      </c>
      <c r="H35" s="24"/>
      <c r="J35" s="523"/>
      <c r="K35" s="47"/>
      <c r="L35" s="145"/>
    </row>
    <row r="36" spans="1:14" s="7" customFormat="1" ht="10.199999999999999">
      <c r="A36" s="34" t="str">
        <f>OBRE1</f>
        <v>OBRERO AYUDANTE</v>
      </c>
      <c r="B36" s="88">
        <v>1</v>
      </c>
      <c r="C36" s="91">
        <f>VLOOKUP(A36,EQUIPOS!B11:D58,3,FALSE)</f>
        <v>68000</v>
      </c>
      <c r="D36" s="77">
        <v>1.5</v>
      </c>
      <c r="E36" s="106">
        <f>B36*ROUND(D36*C36,0)</f>
        <v>102000</v>
      </c>
      <c r="F36" s="571">
        <v>56</v>
      </c>
      <c r="G36" s="522">
        <f>ROUND(E36/F36,2)</f>
        <v>1821.43</v>
      </c>
      <c r="H36" s="24"/>
      <c r="J36" s="521">
        <f t="shared" ref="J36:J42" si="6">G36*$J$7</f>
        <v>45541.214290000004</v>
      </c>
      <c r="K36" s="146">
        <f t="shared" ref="K36:K42" si="7">B36*$J$7</f>
        <v>25.003</v>
      </c>
      <c r="L36" s="520">
        <f t="shared" ref="L36:L42" si="8">G36/$H$45</f>
        <v>0.22553615651312531</v>
      </c>
    </row>
    <row r="37" spans="1:14" s="7" customFormat="1" ht="10.199999999999999">
      <c r="A37" s="34" t="str">
        <f>OBRE5</f>
        <v>ELECTRICISTA</v>
      </c>
      <c r="B37" s="88">
        <v>1</v>
      </c>
      <c r="C37" s="91">
        <f>VLOOKUP(A37,EQUIPOS!B12:D59,3,FALSE)</f>
        <v>90000</v>
      </c>
      <c r="D37" s="77">
        <f>+D36</f>
        <v>1.5</v>
      </c>
      <c r="E37" s="106">
        <f>B37*ROUND(D37*C37,0)</f>
        <v>135000</v>
      </c>
      <c r="F37" s="89">
        <f>F36</f>
        <v>56</v>
      </c>
      <c r="G37" s="522">
        <f>ROUND(E37/F37,2)</f>
        <v>2410.71</v>
      </c>
      <c r="H37" s="24"/>
      <c r="J37" s="521">
        <f t="shared" si="6"/>
        <v>60274.982130000004</v>
      </c>
      <c r="K37" s="146">
        <f t="shared" si="7"/>
        <v>25.003</v>
      </c>
      <c r="L37" s="520">
        <f t="shared" si="8"/>
        <v>0.29850297176820206</v>
      </c>
    </row>
    <row r="38" spans="1:14" s="7" customFormat="1" ht="10.199999999999999">
      <c r="A38" s="34"/>
      <c r="B38" s="88"/>
      <c r="C38" s="26"/>
      <c r="D38" s="26"/>
      <c r="E38" s="26"/>
      <c r="F38" s="89"/>
      <c r="G38" s="27"/>
      <c r="H38" s="24"/>
      <c r="J38" s="521">
        <f t="shared" si="6"/>
        <v>0</v>
      </c>
      <c r="K38" s="146">
        <f t="shared" si="7"/>
        <v>0</v>
      </c>
      <c r="L38" s="520">
        <f t="shared" si="8"/>
        <v>0</v>
      </c>
    </row>
    <row r="39" spans="1:14" s="7" customFormat="1" ht="10.199999999999999">
      <c r="A39" s="34"/>
      <c r="B39" s="88"/>
      <c r="C39" s="26"/>
      <c r="D39" s="26"/>
      <c r="E39" s="26"/>
      <c r="F39" s="89"/>
      <c r="G39" s="27"/>
      <c r="H39" s="24"/>
      <c r="J39" s="521">
        <f t="shared" si="6"/>
        <v>0</v>
      </c>
      <c r="K39" s="146">
        <f t="shared" si="7"/>
        <v>0</v>
      </c>
      <c r="L39" s="520">
        <f t="shared" si="8"/>
        <v>0</v>
      </c>
    </row>
    <row r="40" spans="1:14" s="7" customFormat="1" ht="10.199999999999999">
      <c r="A40" s="34"/>
      <c r="B40" s="88"/>
      <c r="C40" s="26"/>
      <c r="D40" s="26"/>
      <c r="E40" s="26"/>
      <c r="F40" s="89"/>
      <c r="G40" s="27"/>
      <c r="H40" s="24"/>
      <c r="J40" s="521">
        <f t="shared" si="6"/>
        <v>0</v>
      </c>
      <c r="K40" s="146">
        <f t="shared" si="7"/>
        <v>0</v>
      </c>
      <c r="L40" s="520">
        <f t="shared" si="8"/>
        <v>0</v>
      </c>
    </row>
    <row r="41" spans="1:14" s="7" customFormat="1" ht="10.199999999999999">
      <c r="A41" s="34"/>
      <c r="B41" s="88"/>
      <c r="C41" s="26"/>
      <c r="D41" s="26"/>
      <c r="E41" s="26"/>
      <c r="F41" s="89"/>
      <c r="G41" s="27"/>
      <c r="H41" s="24"/>
      <c r="J41" s="521">
        <f t="shared" si="6"/>
        <v>0</v>
      </c>
      <c r="K41" s="146">
        <f t="shared" si="7"/>
        <v>0</v>
      </c>
      <c r="L41" s="520">
        <f t="shared" si="8"/>
        <v>0</v>
      </c>
    </row>
    <row r="42" spans="1:14" s="7" customFormat="1" ht="10.8" thickBot="1">
      <c r="A42" s="35"/>
      <c r="B42" s="29"/>
      <c r="C42" s="29"/>
      <c r="D42" s="29"/>
      <c r="E42" s="29"/>
      <c r="F42" s="90"/>
      <c r="G42" s="16"/>
      <c r="H42" s="30"/>
      <c r="J42" s="521">
        <f t="shared" si="6"/>
        <v>0</v>
      </c>
      <c r="K42" s="146">
        <f t="shared" si="7"/>
        <v>0</v>
      </c>
      <c r="L42" s="520">
        <f t="shared" si="8"/>
        <v>0</v>
      </c>
    </row>
    <row r="43" spans="1:14" s="7" customFormat="1" ht="10.8" thickBot="1">
      <c r="A43" s="17"/>
      <c r="F43" s="93"/>
      <c r="G43" s="31" t="s">
        <v>6</v>
      </c>
      <c r="H43" s="68">
        <f>ROUND((SUM(G36:G42)),2)</f>
        <v>4232.1400000000003</v>
      </c>
      <c r="J43" s="519">
        <f>SUM(J36:J42)</f>
        <v>105816.19642000001</v>
      </c>
      <c r="K43" s="157">
        <f>SUM(K36:K42)</f>
        <v>50.006</v>
      </c>
      <c r="L43" s="518">
        <f>SUM(L36:L42)</f>
        <v>0.52403912828132737</v>
      </c>
    </row>
    <row r="44" spans="1:14" s="7" customFormat="1" ht="10.8" thickBot="1">
      <c r="A44" s="17"/>
      <c r="F44" s="93"/>
      <c r="G44" s="40"/>
      <c r="H44" s="9"/>
    </row>
    <row r="45" spans="1:14" s="7" customFormat="1" ht="10.8" thickBot="1">
      <c r="A45" s="17"/>
      <c r="E45" s="41" t="s">
        <v>20</v>
      </c>
      <c r="F45" s="93"/>
      <c r="G45" s="42"/>
      <c r="H45" s="68">
        <f>ROUND((H43+H33+H26+H16),0)</f>
        <v>8076</v>
      </c>
      <c r="J45" s="170">
        <f>+J43+J33+J26+J16</f>
        <v>201931.26332689656</v>
      </c>
      <c r="N45" s="565"/>
    </row>
    <row r="46" spans="1:14" s="7" customFormat="1" ht="13.8" thickBot="1">
      <c r="A46" s="19" t="s">
        <v>21</v>
      </c>
      <c r="B46" s="74"/>
      <c r="F46" s="93"/>
      <c r="H46" s="9"/>
    </row>
    <row r="47" spans="1:14" s="7" customFormat="1" ht="10.199999999999999">
      <c r="A47" s="75" t="s">
        <v>2</v>
      </c>
      <c r="B47" s="78"/>
      <c r="C47" s="43" t="s">
        <v>37</v>
      </c>
      <c r="D47" s="43"/>
      <c r="E47" s="44"/>
      <c r="F47" s="98" t="s">
        <v>22</v>
      </c>
      <c r="G47" s="46" t="s">
        <v>23</v>
      </c>
      <c r="H47" s="47"/>
    </row>
    <row r="48" spans="1:14" s="7" customFormat="1" ht="10.199999999999999">
      <c r="A48" s="25" t="s">
        <v>42</v>
      </c>
      <c r="B48" s="79"/>
      <c r="C48" s="48"/>
      <c r="D48" s="48"/>
      <c r="E48" s="26"/>
      <c r="F48" s="99">
        <f>+'1.2'!F48</f>
        <v>0.22</v>
      </c>
      <c r="G48" s="81">
        <f>ROUND(F48*$H$45,0)</f>
        <v>1777</v>
      </c>
      <c r="H48" s="49"/>
    </row>
    <row r="49" spans="1:10" s="7" customFormat="1" ht="10.199999999999999">
      <c r="A49" s="25" t="s">
        <v>43</v>
      </c>
      <c r="B49" s="79"/>
      <c r="C49" s="48"/>
      <c r="D49" s="48"/>
      <c r="E49" s="26"/>
      <c r="F49" s="99">
        <f>+'1.2'!F49</f>
        <v>0.03</v>
      </c>
      <c r="G49" s="81">
        <f>ROUND(F49*$H$45,0)</f>
        <v>242</v>
      </c>
      <c r="H49" s="49"/>
    </row>
    <row r="50" spans="1:10" s="7" customFormat="1" ht="10.8" thickBot="1">
      <c r="A50" s="28" t="s">
        <v>44</v>
      </c>
      <c r="B50" s="80"/>
      <c r="C50" s="15"/>
      <c r="D50" s="15"/>
      <c r="E50" s="29"/>
      <c r="F50" s="99">
        <f>+'1.2'!F50</f>
        <v>0.05</v>
      </c>
      <c r="G50" s="82">
        <f>ROUND(F50*$H$45,0)</f>
        <v>404</v>
      </c>
      <c r="H50" s="30"/>
    </row>
    <row r="51" spans="1:10" s="7" customFormat="1" ht="10.8" thickBot="1">
      <c r="A51" s="17"/>
      <c r="F51" s="93"/>
      <c r="G51" s="31" t="s">
        <v>6</v>
      </c>
      <c r="H51" s="83">
        <f>SUM(G48:G50)</f>
        <v>2423</v>
      </c>
      <c r="J51" s="169">
        <f>J45*(1+AIU)</f>
        <v>262510.64232496556</v>
      </c>
    </row>
    <row r="52" spans="1:10" s="7" customFormat="1" ht="10.8" thickBot="1">
      <c r="A52" s="17"/>
      <c r="F52" s="93"/>
      <c r="H52" s="9"/>
    </row>
    <row r="53" spans="1:10" s="7" customFormat="1" ht="13.8" thickBot="1">
      <c r="A53" s="50"/>
      <c r="B53"/>
      <c r="D53" s="41" t="s">
        <v>24</v>
      </c>
      <c r="E53" s="42"/>
      <c r="F53" s="93"/>
      <c r="G53" s="42"/>
      <c r="H53" s="68">
        <f>ROUND((H51+H45),0)</f>
        <v>10499</v>
      </c>
    </row>
    <row r="54" spans="1:10" s="7" customFormat="1" ht="10.199999999999999">
      <c r="A54" s="18"/>
      <c r="B54" s="31"/>
      <c r="C54" s="87"/>
      <c r="D54" s="41"/>
      <c r="E54" s="42"/>
      <c r="F54" s="93"/>
      <c r="G54" s="42"/>
      <c r="H54" s="9"/>
    </row>
    <row r="55" spans="1:10" s="7" customFormat="1" ht="10.199999999999999">
      <c r="A55" s="17"/>
      <c r="F55" s="93"/>
      <c r="H55" s="9"/>
    </row>
    <row r="56" spans="1:10" s="7" customFormat="1" ht="10.8" thickBot="1">
      <c r="A56" s="51"/>
      <c r="B56" s="52"/>
      <c r="C56" s="15"/>
      <c r="D56" s="15"/>
      <c r="E56" s="15"/>
      <c r="F56" s="101"/>
      <c r="G56" s="15"/>
      <c r="H56" s="16"/>
    </row>
    <row r="57" spans="1:10" s="7" customFormat="1" ht="10.199999999999999">
      <c r="F57" s="93"/>
    </row>
    <row r="58" spans="1:10" s="7" customFormat="1" ht="10.199999999999999">
      <c r="F58" s="93"/>
    </row>
    <row r="59" spans="1:10" s="7" customFormat="1" ht="10.199999999999999">
      <c r="F59" s="93"/>
    </row>
    <row r="60" spans="1:10" s="7" customFormat="1" ht="10.199999999999999">
      <c r="F60" s="93"/>
    </row>
    <row r="61" spans="1:10" s="7" customFormat="1" ht="10.199999999999999">
      <c r="F61" s="93"/>
    </row>
    <row r="62" spans="1:10" s="7" customFormat="1" ht="10.199999999999999">
      <c r="F62" s="93"/>
    </row>
    <row r="63" spans="1:10" s="7" customFormat="1" ht="10.199999999999999">
      <c r="F63" s="93"/>
    </row>
    <row r="64" spans="1:10" s="7" customFormat="1" ht="10.199999999999999">
      <c r="F64" s="93"/>
    </row>
    <row r="65" spans="6:6" s="7" customFormat="1" ht="10.199999999999999">
      <c r="F65" s="93"/>
    </row>
  </sheetData>
  <pageMargins left="0.7" right="0.7" top="0.75" bottom="0.75" header="0.3" footer="0.3"/>
  <pageSetup scale="86"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E78F8-DFA2-4320-A17D-C4E521EC8038}">
  <sheetPr>
    <tabColor theme="0" tint="-0.34998626667073579"/>
  </sheetPr>
  <dimension ref="B1:S92"/>
  <sheetViews>
    <sheetView showGridLines="0" topLeftCell="A16" zoomScale="80" zoomScaleNormal="80" zoomScaleSheetLayoutView="80" workbookViewId="0">
      <selection activeCell="C26" sqref="C26:O28"/>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v>6.2</v>
      </c>
      <c r="D25" s="900" t="str">
        <f>+'6.2'!ANALISIS102</f>
        <v>SUMINISTRO E INSTALACION DE CABLE UTP CAT 6A TENDIDO Y CERTIFICADO</v>
      </c>
      <c r="E25" s="901"/>
      <c r="F25" s="901"/>
      <c r="G25" s="901"/>
      <c r="H25" s="901"/>
      <c r="I25" s="901"/>
      <c r="J25" s="901"/>
      <c r="K25" s="901"/>
      <c r="L25" s="902"/>
      <c r="M25" s="898"/>
      <c r="N25" s="899" t="str">
        <f>+'6.2'!F7</f>
        <v>ML</v>
      </c>
      <c r="O25" s="764">
        <f>+PPTO!D44</f>
        <v>915</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+'6.2'!A10</f>
        <v>HERRAMIENTA MENOR</v>
      </c>
      <c r="D30" s="719"/>
      <c r="E30" s="719"/>
      <c r="F30" s="719"/>
      <c r="G30" s="805"/>
      <c r="H30" s="1188"/>
      <c r="I30" s="1189"/>
      <c r="J30" s="807" t="str">
        <f>+'6.2'!D10</f>
        <v>GLOBAL</v>
      </c>
      <c r="K30" s="808"/>
      <c r="L30" s="906">
        <f>+'6.2'!E10</f>
        <v>1000</v>
      </c>
      <c r="M30" s="1214">
        <f>+'6.2'!F10</f>
        <v>58</v>
      </c>
      <c r="N30" s="1191"/>
      <c r="O30" s="812">
        <f>L30/M30</f>
        <v>17.241379310344829</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17</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+'6.2'!A19</f>
        <v>UTP 6A CABLE</v>
      </c>
      <c r="D38" s="719"/>
      <c r="E38" s="719"/>
      <c r="F38" s="719"/>
      <c r="G38" s="719"/>
      <c r="H38" s="719"/>
      <c r="I38" s="719"/>
      <c r="J38" s="805"/>
      <c r="K38" s="758" t="str">
        <f>+'6.2'!D19</f>
        <v>ML</v>
      </c>
      <c r="L38" s="918">
        <f>+'6.2'!F19</f>
        <v>1.1000000000000001</v>
      </c>
      <c r="M38" s="1200">
        <f>+'6.2'!E19</f>
        <v>3479</v>
      </c>
      <c r="N38" s="1201"/>
      <c r="O38" s="812">
        <f>M38*L38</f>
        <v>3826.9</v>
      </c>
      <c r="P38" s="740"/>
    </row>
    <row r="39" spans="2:16" ht="14.4">
      <c r="B39" s="703"/>
      <c r="C39" s="804"/>
      <c r="D39" s="719"/>
      <c r="E39" s="713"/>
      <c r="F39" s="713"/>
      <c r="G39" s="713"/>
      <c r="H39" s="713"/>
      <c r="I39" s="713"/>
      <c r="J39" s="761"/>
      <c r="K39" s="758"/>
      <c r="L39" s="918"/>
      <c r="M39" s="1200"/>
      <c r="N39" s="1201"/>
      <c r="O39" s="812"/>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3827</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f>+'3.6'!A29</f>
        <v>0</v>
      </c>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+'6.2'!A36</f>
        <v>OBRERO AYUDANTE</v>
      </c>
      <c r="D53" s="747"/>
      <c r="E53" s="747"/>
      <c r="F53" s="747"/>
      <c r="G53" s="747"/>
      <c r="H53" s="747"/>
      <c r="I53" s="816">
        <f>+'6.2'!B36</f>
        <v>1</v>
      </c>
      <c r="J53" s="818">
        <f>+'6.2'!C36</f>
        <v>68000</v>
      </c>
      <c r="K53" s="820">
        <f>+'6.2'!D36</f>
        <v>1.5</v>
      </c>
      <c r="L53" s="821">
        <f>I53*ROUND(J53*K53,0)</f>
        <v>102000</v>
      </c>
      <c r="M53" s="1233">
        <f>+'6.2'!F36</f>
        <v>56</v>
      </c>
      <c r="N53" s="1234"/>
      <c r="O53" s="822">
        <f>ROUND(L53/M53,0)</f>
        <v>1821</v>
      </c>
      <c r="P53" s="743"/>
    </row>
    <row r="54" spans="2:16" ht="14.4">
      <c r="B54" s="703"/>
      <c r="C54" s="748" t="str">
        <f>+'6.2'!A37</f>
        <v>ELECTRICISTA</v>
      </c>
      <c r="D54" s="747"/>
      <c r="E54" s="747"/>
      <c r="F54" s="747"/>
      <c r="G54" s="747"/>
      <c r="H54" s="747"/>
      <c r="I54" s="816">
        <f>+'6.2'!B37</f>
        <v>1</v>
      </c>
      <c r="J54" s="818">
        <f>+'6.2'!C37</f>
        <v>90000</v>
      </c>
      <c r="K54" s="820">
        <f>+K53</f>
        <v>1.5</v>
      </c>
      <c r="L54" s="821">
        <f>I54*ROUND(J54*K54,0)</f>
        <v>135000</v>
      </c>
      <c r="M54" s="1233">
        <f>+M53</f>
        <v>56</v>
      </c>
      <c r="N54" s="1234"/>
      <c r="O54" s="822">
        <f>ROUND(L54/M54,0)</f>
        <v>2411</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4232</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8076</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1777</v>
      </c>
      <c r="N64" s="1220"/>
      <c r="O64" s="724"/>
      <c r="P64" s="723"/>
    </row>
    <row r="65" spans="2:19" ht="14.4">
      <c r="B65" s="703"/>
      <c r="C65" s="732" t="s">
        <v>1139</v>
      </c>
      <c r="D65" s="713"/>
      <c r="E65" s="713"/>
      <c r="F65" s="713"/>
      <c r="G65" s="713"/>
      <c r="H65" s="713"/>
      <c r="I65" s="713"/>
      <c r="J65" s="731"/>
      <c r="K65" s="730"/>
      <c r="L65" s="725">
        <f>+'1.1'!F49</f>
        <v>0.03</v>
      </c>
      <c r="M65" s="1219">
        <f t="shared" ref="M65" si="0">ROUND(L65*$O$59,0)</f>
        <v>242</v>
      </c>
      <c r="N65" s="1220"/>
      <c r="O65" s="724"/>
      <c r="P65" s="723"/>
    </row>
    <row r="66" spans="2:19" ht="15" thickBot="1">
      <c r="B66" s="703"/>
      <c r="C66" s="729" t="s">
        <v>44</v>
      </c>
      <c r="D66" s="728"/>
      <c r="E66" s="728"/>
      <c r="F66" s="728"/>
      <c r="G66" s="728"/>
      <c r="H66" s="728"/>
      <c r="I66" s="728"/>
      <c r="J66" s="727"/>
      <c r="K66" s="726"/>
      <c r="L66" s="725">
        <f>+'1.1'!F50</f>
        <v>0.05</v>
      </c>
      <c r="M66" s="1219">
        <f>ROUND(L66*$O$59,0)</f>
        <v>404</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2423</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10499</v>
      </c>
      <c r="P69" s="722"/>
      <c r="S69" s="903">
        <f>+O69-'6.2'!H53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DE978-3256-443E-98CB-FFC5E839D19A}">
  <sheetPr>
    <tabColor rgb="FFFFFF00"/>
  </sheetPr>
  <dimension ref="A1:N76"/>
  <sheetViews>
    <sheetView topLeftCell="A40" zoomScaleNormal="100" zoomScaleSheetLayoutView="91" workbookViewId="0">
      <selection activeCell="H51" sqref="H51 H45"/>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2" width="0" hidden="1" customWidth="1"/>
  </cols>
  <sheetData>
    <row r="1" spans="1:14" ht="15.6">
      <c r="A1" s="1"/>
      <c r="B1" s="69"/>
      <c r="C1" s="2"/>
      <c r="D1" s="3"/>
      <c r="E1" s="4"/>
      <c r="F1" s="92"/>
      <c r="G1" s="3"/>
      <c r="H1" s="5"/>
    </row>
    <row r="2" spans="1:14" s="7" customFormat="1">
      <c r="A2" s="84" t="str">
        <f>'[29]1.2'!A2</f>
        <v>ANALISIS UNITARIOS</v>
      </c>
      <c r="B2" s="85"/>
      <c r="C2" s="86"/>
      <c r="E2" s="74" t="s">
        <v>0</v>
      </c>
      <c r="F2" s="93"/>
      <c r="H2" s="9"/>
    </row>
    <row r="3" spans="1:14" s="7" customFormat="1" ht="15.6">
      <c r="A3" s="10"/>
      <c r="B3" s="70"/>
      <c r="C3" s="6"/>
      <c r="D3" s="11"/>
      <c r="F3" s="93"/>
      <c r="H3" s="9"/>
      <c r="J3" s="40" t="s">
        <v>185</v>
      </c>
    </row>
    <row r="4" spans="1:14" s="7" customFormat="1">
      <c r="A4" s="507"/>
      <c r="B4" s="508"/>
      <c r="C4" s="6"/>
      <c r="E4" s="74"/>
      <c r="F4" s="93"/>
      <c r="H4" s="9"/>
    </row>
    <row r="5" spans="1:14" s="7" customFormat="1" ht="18" thickBot="1">
      <c r="A5" s="13"/>
      <c r="B5" s="72"/>
      <c r="C5" s="14"/>
      <c r="D5" s="236" t="s">
        <v>388</v>
      </c>
      <c r="E5" s="236"/>
      <c r="F5" s="236"/>
      <c r="G5" s="236"/>
      <c r="H5" s="237"/>
    </row>
    <row r="6" spans="1:14" s="7" customFormat="1">
      <c r="A6" s="509" t="s">
        <v>29</v>
      </c>
      <c r="B6" s="510"/>
      <c r="C6" s="54"/>
      <c r="D6" s="55"/>
      <c r="E6" s="58" t="s">
        <v>30</v>
      </c>
      <c r="F6" s="94"/>
      <c r="G6" s="509" t="s">
        <v>31</v>
      </c>
      <c r="H6" s="59"/>
      <c r="J6" s="141"/>
    </row>
    <row r="7" spans="1:14" s="7" customFormat="1" ht="10.8" thickBot="1">
      <c r="A7" s="511" t="s">
        <v>484</v>
      </c>
      <c r="B7" s="512"/>
      <c r="C7" s="110"/>
      <c r="D7" s="57"/>
      <c r="E7" s="513"/>
      <c r="F7" s="133" t="s">
        <v>55</v>
      </c>
      <c r="G7" s="60"/>
      <c r="H7" s="104"/>
      <c r="J7" s="238">
        <f>+[29]PPTO!D20</f>
        <v>25.003</v>
      </c>
    </row>
    <row r="8" spans="1:14" s="7" customFormat="1" ht="13.8" thickBot="1">
      <c r="A8" s="19" t="s">
        <v>1</v>
      </c>
      <c r="B8" s="74"/>
      <c r="F8" s="93"/>
      <c r="H8" s="9"/>
      <c r="J8" s="143" t="s">
        <v>186</v>
      </c>
      <c r="K8" s="143" t="s">
        <v>10</v>
      </c>
      <c r="L8" s="144" t="s">
        <v>187</v>
      </c>
    </row>
    <row r="9" spans="1:14" s="7" customFormat="1" ht="10.199999999999999">
      <c r="A9" s="20" t="s">
        <v>2</v>
      </c>
      <c r="B9" s="43"/>
      <c r="C9" s="21"/>
      <c r="D9" s="22" t="s">
        <v>8</v>
      </c>
      <c r="E9" s="22" t="s">
        <v>15</v>
      </c>
      <c r="F9" s="95" t="s">
        <v>4</v>
      </c>
      <c r="G9" s="23" t="s">
        <v>5</v>
      </c>
      <c r="H9" s="24"/>
      <c r="J9" s="47"/>
      <c r="K9" s="47"/>
      <c r="L9" s="145"/>
      <c r="N9" s="569"/>
    </row>
    <row r="10" spans="1:14" s="7" customFormat="1" ht="10.199999999999999">
      <c r="A10" s="25" t="str">
        <f>MATER3</f>
        <v>HERRAMIENTA MENOR</v>
      </c>
      <c r="B10" s="48"/>
      <c r="C10" s="26"/>
      <c r="D10" s="89" t="str">
        <f>VLOOKUP(A10,[29]EQUIPOS!B11:D49,2,FALSE)</f>
        <v>GLOBAL</v>
      </c>
      <c r="E10" s="529">
        <f>+'6.2'!E10</f>
        <v>1000</v>
      </c>
      <c r="F10" s="537">
        <v>10.3</v>
      </c>
      <c r="G10" s="536">
        <f>E10/F10</f>
        <v>97.087378640776691</v>
      </c>
      <c r="H10" s="24"/>
      <c r="J10" s="160">
        <f t="shared" ref="J10:J15" si="0">G10*$J$7</f>
        <v>2427.4757281553398</v>
      </c>
      <c r="K10" s="146">
        <f t="shared" ref="K10:K15" si="1">F10*$J$7</f>
        <v>257.53090000000003</v>
      </c>
      <c r="L10" s="533">
        <f t="shared" ref="L10:L15" si="2">G10/$H$45</f>
        <v>1.1302240793561972E-3</v>
      </c>
      <c r="N10" s="570"/>
    </row>
    <row r="11" spans="1:14" s="7" customFormat="1" ht="10.199999999999999">
      <c r="A11" s="25"/>
      <c r="B11" s="48"/>
      <c r="C11" s="26"/>
      <c r="D11" s="89"/>
      <c r="E11" s="530"/>
      <c r="F11" s="89"/>
      <c r="G11" s="536"/>
      <c r="H11" s="24"/>
      <c r="J11" s="160">
        <f t="shared" si="0"/>
        <v>0</v>
      </c>
      <c r="K11" s="146">
        <f t="shared" si="1"/>
        <v>0</v>
      </c>
      <c r="L11" s="533">
        <f t="shared" si="2"/>
        <v>0</v>
      </c>
    </row>
    <row r="12" spans="1:14" s="7" customFormat="1" ht="10.199999999999999">
      <c r="A12" s="25"/>
      <c r="B12" s="48"/>
      <c r="C12" s="26"/>
      <c r="D12" s="89"/>
      <c r="E12" s="529"/>
      <c r="F12" s="89"/>
      <c r="G12" s="536"/>
      <c r="H12" s="24"/>
      <c r="J12" s="160">
        <f t="shared" si="0"/>
        <v>0</v>
      </c>
      <c r="K12" s="146">
        <f t="shared" si="1"/>
        <v>0</v>
      </c>
      <c r="L12" s="533">
        <f t="shared" si="2"/>
        <v>0</v>
      </c>
    </row>
    <row r="13" spans="1:14" s="7" customFormat="1" ht="10.199999999999999">
      <c r="A13" s="25"/>
      <c r="B13" s="48"/>
      <c r="C13" s="26"/>
      <c r="D13" s="89"/>
      <c r="E13" s="529"/>
      <c r="F13" s="89"/>
      <c r="G13" s="536"/>
      <c r="H13" s="24"/>
      <c r="J13" s="160">
        <f t="shared" si="0"/>
        <v>0</v>
      </c>
      <c r="K13" s="146">
        <f t="shared" si="1"/>
        <v>0</v>
      </c>
      <c r="L13" s="533">
        <f t="shared" si="2"/>
        <v>0</v>
      </c>
    </row>
    <row r="14" spans="1:14" s="7" customFormat="1" ht="10.199999999999999">
      <c r="A14" s="25"/>
      <c r="B14" s="48"/>
      <c r="C14" s="26"/>
      <c r="D14" s="89"/>
      <c r="E14" s="529"/>
      <c r="F14" s="89"/>
      <c r="G14" s="536"/>
      <c r="H14" s="24"/>
      <c r="J14" s="160">
        <f t="shared" si="0"/>
        <v>0</v>
      </c>
      <c r="K14" s="146">
        <f t="shared" si="1"/>
        <v>0</v>
      </c>
      <c r="L14" s="533">
        <f t="shared" si="2"/>
        <v>0</v>
      </c>
    </row>
    <row r="15" spans="1:14" s="7" customFormat="1" ht="10.8" thickBot="1">
      <c r="A15" s="28"/>
      <c r="B15" s="15"/>
      <c r="C15" s="29"/>
      <c r="D15" s="90"/>
      <c r="E15" s="535"/>
      <c r="F15" s="90"/>
      <c r="G15" s="534"/>
      <c r="H15" s="30"/>
      <c r="J15" s="160">
        <f t="shared" si="0"/>
        <v>0</v>
      </c>
      <c r="K15" s="146">
        <f t="shared" si="1"/>
        <v>0</v>
      </c>
      <c r="L15" s="533">
        <f t="shared" si="2"/>
        <v>0</v>
      </c>
    </row>
    <row r="16" spans="1:14" s="7" customFormat="1" ht="10.8" thickBot="1">
      <c r="A16" s="17"/>
      <c r="F16" s="93"/>
      <c r="G16" s="31" t="s">
        <v>6</v>
      </c>
      <c r="H16" s="68">
        <f>ROUND((SUM(G10:G15)),0)</f>
        <v>97</v>
      </c>
      <c r="J16" s="532">
        <f>SUM(J10:J15)</f>
        <v>2427.4757281553398</v>
      </c>
      <c r="K16" s="157">
        <f>SUM(K10:K15)</f>
        <v>257.53090000000003</v>
      </c>
      <c r="L16" s="531">
        <f>SUM(L10:L15)</f>
        <v>1.1302240793561972E-3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922</v>
      </c>
      <c r="B19" s="48"/>
      <c r="C19" s="26"/>
      <c r="D19" s="89" t="s">
        <v>55</v>
      </c>
      <c r="E19" s="530">
        <v>62750</v>
      </c>
      <c r="F19" s="89">
        <v>1.05</v>
      </c>
      <c r="G19" s="65">
        <f>F19*E19</f>
        <v>65887.5</v>
      </c>
      <c r="H19" s="24"/>
      <c r="J19" s="149">
        <f>G19*$J$7</f>
        <v>1647385.1625000001</v>
      </c>
      <c r="K19" s="146">
        <f>F19*$J$7</f>
        <v>26.253150000000002</v>
      </c>
      <c r="L19" s="520">
        <f>G19/$H$45</f>
        <v>0.76701668199438888</v>
      </c>
    </row>
    <row r="20" spans="1:12" s="7" customFormat="1" ht="10.199999999999999">
      <c r="A20" s="25"/>
      <c r="B20" s="48"/>
      <c r="C20" s="26"/>
      <c r="D20" s="89"/>
      <c r="E20" s="530"/>
      <c r="F20" s="89"/>
      <c r="G20" s="65"/>
      <c r="H20" s="24"/>
      <c r="J20" s="149">
        <f t="shared" ref="J20:J25" si="3">G20*$J$7</f>
        <v>0</v>
      </c>
      <c r="K20" s="146">
        <f t="shared" ref="K20:K25" si="4">F20*$J$7</f>
        <v>0</v>
      </c>
      <c r="L20" s="520">
        <f t="shared" ref="L20:L25" si="5">G20/$H$45</f>
        <v>0</v>
      </c>
    </row>
    <row r="21" spans="1:12" s="7" customFormat="1" ht="10.199999999999999">
      <c r="A21" s="25"/>
      <c r="B21" s="48"/>
      <c r="C21" s="26"/>
      <c r="D21" s="89"/>
      <c r="E21" s="530"/>
      <c r="F21" s="89"/>
      <c r="G21" s="65"/>
      <c r="H21" s="24"/>
      <c r="J21" s="149">
        <f t="shared" si="3"/>
        <v>0</v>
      </c>
      <c r="K21" s="146">
        <f t="shared" si="4"/>
        <v>0</v>
      </c>
      <c r="L21" s="520">
        <f t="shared" si="5"/>
        <v>0</v>
      </c>
    </row>
    <row r="22" spans="1:12" s="7" customFormat="1" ht="10.199999999999999">
      <c r="A22" s="25"/>
      <c r="B22" s="48"/>
      <c r="C22" s="26"/>
      <c r="D22" s="89"/>
      <c r="E22" s="529"/>
      <c r="F22" s="89"/>
      <c r="G22" s="65"/>
      <c r="H22" s="24"/>
      <c r="J22" s="149">
        <f t="shared" si="3"/>
        <v>0</v>
      </c>
      <c r="K22" s="146">
        <f t="shared" si="4"/>
        <v>0</v>
      </c>
      <c r="L22" s="520">
        <f t="shared" si="5"/>
        <v>0</v>
      </c>
    </row>
    <row r="23" spans="1:12" s="7" customFormat="1" ht="10.199999999999999">
      <c r="A23" s="25"/>
      <c r="B23" s="48"/>
      <c r="C23" s="26"/>
      <c r="D23" s="89"/>
      <c r="E23" s="529"/>
      <c r="F23" s="89"/>
      <c r="G23" s="65"/>
      <c r="H23" s="24"/>
      <c r="J23" s="149">
        <f t="shared" si="3"/>
        <v>0</v>
      </c>
      <c r="K23" s="146">
        <f t="shared" si="4"/>
        <v>0</v>
      </c>
      <c r="L23" s="520">
        <f t="shared" si="5"/>
        <v>0</v>
      </c>
    </row>
    <row r="24" spans="1:12" s="7" customFormat="1" ht="10.199999999999999">
      <c r="A24" s="25"/>
      <c r="B24" s="48"/>
      <c r="C24" s="26"/>
      <c r="D24" s="26"/>
      <c r="E24" s="26"/>
      <c r="F24" s="89"/>
      <c r="G24" s="27"/>
      <c r="H24" s="24"/>
      <c r="J24" s="149">
        <f t="shared" si="3"/>
        <v>0</v>
      </c>
      <c r="K24" s="146">
        <f t="shared" si="4"/>
        <v>0</v>
      </c>
      <c r="L24" s="520">
        <f t="shared" si="5"/>
        <v>0</v>
      </c>
    </row>
    <row r="25" spans="1:12" s="7" customFormat="1" ht="10.8" thickBot="1">
      <c r="A25" s="28"/>
      <c r="B25" s="15"/>
      <c r="C25" s="29"/>
      <c r="D25" s="29"/>
      <c r="E25" s="29"/>
      <c r="F25" s="90"/>
      <c r="G25" s="16"/>
      <c r="H25" s="30"/>
      <c r="J25" s="149">
        <f t="shared" si="3"/>
        <v>0</v>
      </c>
      <c r="K25" s="24">
        <f t="shared" si="4"/>
        <v>0</v>
      </c>
      <c r="L25" s="528">
        <f t="shared" si="5"/>
        <v>0</v>
      </c>
    </row>
    <row r="26" spans="1:12" s="7" customFormat="1" ht="10.8" thickBot="1">
      <c r="A26" s="17"/>
      <c r="F26" s="93"/>
      <c r="G26" s="31" t="s">
        <v>6</v>
      </c>
      <c r="H26" s="527">
        <f>ROUND((SUM(G19:G25)),0)</f>
        <v>65888</v>
      </c>
      <c r="J26" s="526">
        <f>SUM(J19:J25)</f>
        <v>1647385.1625000001</v>
      </c>
      <c r="K26" s="32">
        <f>SUM(K19:K25)</f>
        <v>26.253150000000002</v>
      </c>
      <c r="L26" s="153">
        <f>SUM(L19:L25)</f>
        <v>0.76701668199438888</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525"/>
      <c r="G29" s="65"/>
      <c r="H29" s="24"/>
      <c r="J29" s="521">
        <f>G29*$J$7</f>
        <v>0</v>
      </c>
      <c r="K29" s="146"/>
      <c r="L29" s="524">
        <f>G29/$H$45</f>
        <v>0</v>
      </c>
    </row>
    <row r="30" spans="1:12" s="7" customFormat="1" ht="10.199999999999999">
      <c r="A30" s="25"/>
      <c r="B30" s="26"/>
      <c r="C30" s="26"/>
      <c r="D30" s="26"/>
      <c r="E30" s="26"/>
      <c r="F30" s="89"/>
      <c r="G30" s="27"/>
      <c r="H30" s="24"/>
      <c r="J30" s="521">
        <f>G30*$J$7</f>
        <v>0</v>
      </c>
      <c r="K30" s="24"/>
      <c r="L30" s="520">
        <f>G30/$H$45</f>
        <v>0</v>
      </c>
    </row>
    <row r="31" spans="1:12" s="7" customFormat="1" ht="10.199999999999999">
      <c r="A31" s="25"/>
      <c r="B31" s="26"/>
      <c r="C31" s="26"/>
      <c r="D31" s="26"/>
      <c r="E31" s="26"/>
      <c r="F31" s="89"/>
      <c r="G31" s="27"/>
      <c r="H31" s="24"/>
      <c r="J31" s="521">
        <f>G31*$J$7</f>
        <v>0</v>
      </c>
      <c r="K31" s="24"/>
      <c r="L31" s="520">
        <f>G31/$H$45</f>
        <v>0</v>
      </c>
    </row>
    <row r="32" spans="1:12" s="7" customFormat="1" ht="10.8" thickBot="1">
      <c r="A32" s="28"/>
      <c r="B32" s="29"/>
      <c r="C32" s="36"/>
      <c r="D32" s="36"/>
      <c r="E32" s="36"/>
      <c r="F32" s="96"/>
      <c r="G32" s="37"/>
      <c r="H32" s="30"/>
      <c r="J32" s="521">
        <f>G32*$J$7</f>
        <v>0</v>
      </c>
      <c r="K32" s="24"/>
      <c r="L32" s="520">
        <f>G32/$H$45</f>
        <v>0</v>
      </c>
    </row>
    <row r="33" spans="1:14" s="7" customFormat="1" ht="10.8" thickBot="1">
      <c r="A33" s="17"/>
      <c r="F33" s="93"/>
      <c r="G33" s="31" t="s">
        <v>6</v>
      </c>
      <c r="H33" s="68">
        <f>ROUND((SUM(G29:G32)),0)</f>
        <v>0</v>
      </c>
      <c r="J33" s="519">
        <f>SUM(J29:J32)</f>
        <v>0</v>
      </c>
      <c r="K33" s="32">
        <f>SUM(K29:K32)</f>
        <v>0</v>
      </c>
      <c r="L33" s="155">
        <f>SUM(L29:L32)</f>
        <v>0</v>
      </c>
    </row>
    <row r="34" spans="1:14" s="7" customFormat="1" ht="13.8" thickBot="1">
      <c r="A34" s="19" t="s">
        <v>16</v>
      </c>
      <c r="B34" s="74"/>
      <c r="F34" s="93"/>
      <c r="H34" s="9"/>
    </row>
    <row r="35" spans="1:14" s="7" customFormat="1" ht="10.199999999999999">
      <c r="A35" s="38" t="s">
        <v>17</v>
      </c>
      <c r="B35" s="76" t="s">
        <v>38</v>
      </c>
      <c r="C35" s="22" t="s">
        <v>18</v>
      </c>
      <c r="D35" s="76" t="s">
        <v>39</v>
      </c>
      <c r="E35" s="39" t="s">
        <v>19</v>
      </c>
      <c r="F35" s="97" t="s">
        <v>4</v>
      </c>
      <c r="G35" s="23" t="s">
        <v>5</v>
      </c>
      <c r="H35" s="24"/>
      <c r="J35" s="523"/>
      <c r="K35" s="47"/>
      <c r="L35" s="145"/>
    </row>
    <row r="36" spans="1:14" s="7" customFormat="1" ht="10.199999999999999">
      <c r="A36" s="34" t="str">
        <f>OBRE1</f>
        <v>OBRERO AYUDANTE</v>
      </c>
      <c r="B36" s="88">
        <v>1</v>
      </c>
      <c r="C36" s="91">
        <f>VLOOKUP(A36,EQUIPOS!B11:D58,3,FALSE)</f>
        <v>68000</v>
      </c>
      <c r="D36" s="77">
        <v>1.5</v>
      </c>
      <c r="E36" s="106">
        <f>B36*ROUND(D36*C36,0)</f>
        <v>102000</v>
      </c>
      <c r="F36" s="89">
        <v>11.9</v>
      </c>
      <c r="G36" s="522">
        <f>ROUND(E36/F36,2)</f>
        <v>8571.43</v>
      </c>
      <c r="H36" s="24"/>
      <c r="J36" s="521">
        <f>G36*$J$7</f>
        <v>214311.46429</v>
      </c>
      <c r="K36" s="146">
        <f>B36*$J$7</f>
        <v>25.003</v>
      </c>
      <c r="L36" s="520">
        <f>G36/$H$45</f>
        <v>9.978265677931572E-2</v>
      </c>
    </row>
    <row r="37" spans="1:14" s="7" customFormat="1" ht="10.199999999999999">
      <c r="A37" s="34" t="str">
        <f>OBRE5</f>
        <v>ELECTRICISTA</v>
      </c>
      <c r="B37" s="88">
        <v>1</v>
      </c>
      <c r="C37" s="91">
        <f>VLOOKUP(A37,EQUIPOS!B12:D59,3,FALSE)</f>
        <v>90000</v>
      </c>
      <c r="D37" s="77">
        <f>+D36</f>
        <v>1.5</v>
      </c>
      <c r="E37" s="106">
        <f>B37*ROUND(D37*C37,0)</f>
        <v>135000</v>
      </c>
      <c r="F37" s="89">
        <f>F36</f>
        <v>11.9</v>
      </c>
      <c r="G37" s="522">
        <f>ROUND(E37/F37,2)</f>
        <v>11344.54</v>
      </c>
      <c r="H37" s="24"/>
      <c r="J37" s="521">
        <f t="shared" ref="J37:J42" si="6">G37*$J$7</f>
        <v>283647.53362</v>
      </c>
      <c r="K37" s="146">
        <f t="shared" ref="K37:K42" si="7">B37*$J$7</f>
        <v>25.003</v>
      </c>
      <c r="L37" s="520">
        <f t="shared" ref="L37:L42" si="8">G37/$H$45</f>
        <v>0.13206528445536142</v>
      </c>
    </row>
    <row r="38" spans="1:14" s="7" customFormat="1" ht="10.199999999999999">
      <c r="A38" s="34"/>
      <c r="B38" s="88"/>
      <c r="C38" s="26"/>
      <c r="D38" s="26"/>
      <c r="E38" s="26"/>
      <c r="F38" s="89"/>
      <c r="G38" s="27"/>
      <c r="H38" s="24"/>
      <c r="J38" s="521">
        <f t="shared" si="6"/>
        <v>0</v>
      </c>
      <c r="K38" s="146">
        <f t="shared" si="7"/>
        <v>0</v>
      </c>
      <c r="L38" s="520">
        <f t="shared" si="8"/>
        <v>0</v>
      </c>
    </row>
    <row r="39" spans="1:14" s="7" customFormat="1" ht="10.199999999999999">
      <c r="A39" s="34"/>
      <c r="B39" s="88"/>
      <c r="C39" s="26"/>
      <c r="D39" s="26"/>
      <c r="E39" s="26"/>
      <c r="F39" s="89"/>
      <c r="G39" s="27"/>
      <c r="H39" s="24"/>
      <c r="J39" s="521">
        <f t="shared" si="6"/>
        <v>0</v>
      </c>
      <c r="K39" s="146">
        <f t="shared" si="7"/>
        <v>0</v>
      </c>
      <c r="L39" s="520">
        <f t="shared" si="8"/>
        <v>0</v>
      </c>
    </row>
    <row r="40" spans="1:14" s="7" customFormat="1" ht="10.199999999999999">
      <c r="A40" s="34"/>
      <c r="B40" s="88"/>
      <c r="C40" s="26"/>
      <c r="D40" s="26"/>
      <c r="E40" s="26"/>
      <c r="F40" s="89"/>
      <c r="G40" s="27"/>
      <c r="H40" s="24"/>
      <c r="J40" s="521">
        <f t="shared" si="6"/>
        <v>0</v>
      </c>
      <c r="K40" s="146">
        <f t="shared" si="7"/>
        <v>0</v>
      </c>
      <c r="L40" s="520">
        <f t="shared" si="8"/>
        <v>0</v>
      </c>
    </row>
    <row r="41" spans="1:14" s="7" customFormat="1" ht="10.199999999999999">
      <c r="A41" s="34"/>
      <c r="B41" s="88"/>
      <c r="C41" s="26"/>
      <c r="D41" s="26"/>
      <c r="E41" s="26"/>
      <c r="F41" s="89"/>
      <c r="G41" s="27"/>
      <c r="H41" s="24"/>
      <c r="J41" s="521">
        <f t="shared" si="6"/>
        <v>0</v>
      </c>
      <c r="K41" s="146">
        <f t="shared" si="7"/>
        <v>0</v>
      </c>
      <c r="L41" s="520">
        <f t="shared" si="8"/>
        <v>0</v>
      </c>
    </row>
    <row r="42" spans="1:14" s="7" customFormat="1" ht="10.8" thickBot="1">
      <c r="A42" s="35"/>
      <c r="B42" s="29"/>
      <c r="C42" s="29"/>
      <c r="D42" s="29"/>
      <c r="E42" s="29"/>
      <c r="F42" s="90"/>
      <c r="G42" s="16"/>
      <c r="H42" s="30"/>
      <c r="J42" s="521">
        <f t="shared" si="6"/>
        <v>0</v>
      </c>
      <c r="K42" s="146">
        <f t="shared" si="7"/>
        <v>0</v>
      </c>
      <c r="L42" s="520">
        <f t="shared" si="8"/>
        <v>0</v>
      </c>
    </row>
    <row r="43" spans="1:14" s="7" customFormat="1" ht="10.8" thickBot="1">
      <c r="A43" s="17"/>
      <c r="F43" s="93"/>
      <c r="G43" s="31" t="s">
        <v>6</v>
      </c>
      <c r="H43" s="68">
        <f>ROUND((SUM(G36:G42)),2)</f>
        <v>19915.97</v>
      </c>
      <c r="J43" s="519">
        <f>SUM(J36:J42)</f>
        <v>497958.99791000003</v>
      </c>
      <c r="K43" s="157">
        <f>SUM(K36:K42)</f>
        <v>50.006</v>
      </c>
      <c r="L43" s="518">
        <f>SUM(L36:L42)</f>
        <v>0.23184794123467714</v>
      </c>
    </row>
    <row r="44" spans="1:14" s="7" customFormat="1" ht="10.8" thickBot="1">
      <c r="A44" s="17"/>
      <c r="F44" s="93"/>
      <c r="G44" s="40"/>
      <c r="H44" s="9"/>
    </row>
    <row r="45" spans="1:14" s="7" customFormat="1" ht="10.8" thickBot="1">
      <c r="A45" s="17"/>
      <c r="E45" s="41" t="s">
        <v>20</v>
      </c>
      <c r="F45" s="93"/>
      <c r="G45" s="42"/>
      <c r="H45" s="68">
        <f>ROUND((H43+H33+H26+H16),0)</f>
        <v>85901</v>
      </c>
      <c r="J45" s="170">
        <f>+J43+J33+J26+J16</f>
        <v>2147771.6361381551</v>
      </c>
      <c r="N45" s="565"/>
    </row>
    <row r="46" spans="1:14" s="7" customFormat="1" ht="13.8" thickBot="1">
      <c r="A46" s="19" t="s">
        <v>21</v>
      </c>
      <c r="B46" s="74"/>
      <c r="F46" s="93"/>
      <c r="H46" s="9"/>
    </row>
    <row r="47" spans="1:14" s="7" customFormat="1" ht="10.199999999999999">
      <c r="A47" s="75" t="s">
        <v>2</v>
      </c>
      <c r="B47" s="78"/>
      <c r="C47" s="43" t="s">
        <v>37</v>
      </c>
      <c r="D47" s="43"/>
      <c r="E47" s="44"/>
      <c r="F47" s="98" t="s">
        <v>22</v>
      </c>
      <c r="G47" s="46" t="s">
        <v>23</v>
      </c>
      <c r="H47" s="47"/>
    </row>
    <row r="48" spans="1:14" s="7" customFormat="1" ht="10.199999999999999">
      <c r="A48" s="25" t="s">
        <v>42</v>
      </c>
      <c r="B48" s="538"/>
      <c r="C48" s="48"/>
      <c r="D48" s="48"/>
      <c r="E48" s="26"/>
      <c r="F48" s="539">
        <f>+'1.1'!F48</f>
        <v>0.22</v>
      </c>
      <c r="G48" s="540">
        <f>ROUND(F48*$H$45,0)</f>
        <v>18898</v>
      </c>
      <c r="H48" s="49"/>
    </row>
    <row r="49" spans="1:14" s="7" customFormat="1" ht="10.199999999999999">
      <c r="A49" s="25" t="s">
        <v>43</v>
      </c>
      <c r="B49" s="538"/>
      <c r="C49" s="48"/>
      <c r="D49" s="48"/>
      <c r="E49" s="26"/>
      <c r="F49" s="539">
        <f>+'1.1'!F49</f>
        <v>0.03</v>
      </c>
      <c r="G49" s="540">
        <f>ROUND(F49*$H$45,0)</f>
        <v>2577</v>
      </c>
      <c r="H49" s="49"/>
    </row>
    <row r="50" spans="1:14" s="7" customFormat="1" ht="10.8" thickBot="1">
      <c r="A50" s="28" t="s">
        <v>44</v>
      </c>
      <c r="B50" s="541"/>
      <c r="C50" s="15"/>
      <c r="D50" s="15"/>
      <c r="E50" s="29"/>
      <c r="F50" s="539">
        <f>+'1.1'!F50</f>
        <v>0.05</v>
      </c>
      <c r="G50" s="542">
        <f>ROUND(F50*$H$45,0)</f>
        <v>4295</v>
      </c>
      <c r="H50" s="30"/>
    </row>
    <row r="51" spans="1:14" s="7" customFormat="1" ht="10.8" thickBot="1">
      <c r="A51" s="17"/>
      <c r="F51" s="93"/>
      <c r="G51" s="31" t="s">
        <v>6</v>
      </c>
      <c r="H51" s="83">
        <f>SUM(G48:G50)</f>
        <v>25770</v>
      </c>
      <c r="J51" s="543">
        <f>J45*(1+AIU)</f>
        <v>2792103.1269796016</v>
      </c>
    </row>
    <row r="52" spans="1:14" s="7" customFormat="1" ht="10.8" thickBot="1">
      <c r="A52" s="17"/>
      <c r="F52" s="93"/>
      <c r="H52" s="9"/>
    </row>
    <row r="53" spans="1:14" s="7" customFormat="1" ht="13.8" thickBot="1">
      <c r="A53" s="50"/>
      <c r="B53"/>
      <c r="D53" s="41" t="s">
        <v>24</v>
      </c>
      <c r="E53" s="42"/>
      <c r="F53" s="93"/>
      <c r="G53" s="42"/>
      <c r="H53" s="68">
        <f>ROUND((H51+H45),0)</f>
        <v>111671</v>
      </c>
      <c r="J53" s="544">
        <v>85901.192599999995</v>
      </c>
    </row>
    <row r="54" spans="1:14" s="7" customFormat="1" ht="10.199999999999999">
      <c r="A54" s="18"/>
      <c r="B54" s="31"/>
      <c r="C54" s="87"/>
      <c r="D54" s="41"/>
      <c r="E54" s="42"/>
      <c r="F54" s="93"/>
      <c r="G54" s="42"/>
      <c r="H54" s="9"/>
    </row>
    <row r="55" spans="1:14" s="7" customFormat="1" ht="10.199999999999999">
      <c r="A55" s="17"/>
      <c r="F55" s="93"/>
      <c r="H55" s="9"/>
    </row>
    <row r="56" spans="1:14" s="7" customFormat="1" ht="10.8" thickBot="1">
      <c r="A56" s="51"/>
      <c r="B56" s="52"/>
      <c r="C56" s="15"/>
      <c r="D56" s="15"/>
      <c r="E56" s="15"/>
      <c r="F56" s="101"/>
      <c r="G56" s="15"/>
      <c r="H56" s="16"/>
    </row>
    <row r="57" spans="1:14" s="7" customFormat="1" ht="10.199999999999999">
      <c r="F57" s="93"/>
      <c r="N57" s="570"/>
    </row>
    <row r="58" spans="1:14" s="7" customFormat="1" ht="10.199999999999999">
      <c r="F58" s="93"/>
    </row>
    <row r="59" spans="1:14" s="7" customFormat="1" ht="10.199999999999999">
      <c r="F59" s="93"/>
    </row>
    <row r="60" spans="1:14" s="7" customFormat="1" ht="10.199999999999999">
      <c r="F60" s="93"/>
    </row>
    <row r="61" spans="1:14" s="7" customFormat="1" ht="10.199999999999999">
      <c r="F61" s="93"/>
    </row>
    <row r="62" spans="1:14" s="7" customFormat="1" ht="10.199999999999999">
      <c r="F62" s="93"/>
    </row>
    <row r="63" spans="1:14" s="7" customFormat="1" ht="10.199999999999999">
      <c r="F63" s="93"/>
    </row>
    <row r="64" spans="1:14"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5"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3FF03-FECB-49A5-A0B9-A3D0F11C4B52}">
  <sheetPr>
    <tabColor theme="0" tint="-0.34998626667073579"/>
  </sheetPr>
  <dimension ref="B1:S92"/>
  <sheetViews>
    <sheetView showGridLines="0" topLeftCell="A10" zoomScale="80" zoomScaleNormal="80" zoomScaleSheetLayoutView="80" workbookViewId="0">
      <selection activeCell="J30" sqref="J3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1196</v>
      </c>
      <c r="D25" s="900" t="str">
        <f>+'6.3'!ANALISIS102</f>
        <v>SUMINISTRO, TRANSPORTE E INSTALACIÓN DE CANALETA PLASTICA (12 X 5) CM CON DIVISIÓN</v>
      </c>
      <c r="E25" s="901"/>
      <c r="F25" s="901"/>
      <c r="G25" s="901"/>
      <c r="H25" s="901"/>
      <c r="I25" s="901"/>
      <c r="J25" s="901"/>
      <c r="K25" s="901"/>
      <c r="L25" s="902"/>
      <c r="M25" s="898"/>
      <c r="N25" s="899" t="str">
        <f>+'6.3'!F7</f>
        <v>ML</v>
      </c>
      <c r="O25" s="764">
        <f>+PPTO!D45</f>
        <v>70</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+'6.3'!A10</f>
        <v>HERRAMIENTA MENOR</v>
      </c>
      <c r="D30" s="719"/>
      <c r="E30" s="719"/>
      <c r="F30" s="719"/>
      <c r="G30" s="805"/>
      <c r="H30" s="1188"/>
      <c r="I30" s="1189"/>
      <c r="J30" s="807" t="str">
        <f>+'6.3'!D10</f>
        <v>GLOBAL</v>
      </c>
      <c r="K30" s="808"/>
      <c r="L30" s="906">
        <f>+'6.3'!E10</f>
        <v>1000</v>
      </c>
      <c r="M30" s="1214">
        <f>+'6.3'!F10</f>
        <v>10.3</v>
      </c>
      <c r="N30" s="1191"/>
      <c r="O30" s="812">
        <f>L30/M30</f>
        <v>97.087378640776691</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97</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+'6.3'!A19</f>
        <v>Canaleta 12x5 blanca</v>
      </c>
      <c r="D38" s="719"/>
      <c r="E38" s="719"/>
      <c r="F38" s="719"/>
      <c r="G38" s="719"/>
      <c r="H38" s="719"/>
      <c r="I38" s="719"/>
      <c r="J38" s="805"/>
      <c r="K38" s="758" t="str">
        <f>+'6.3'!D19</f>
        <v>ML</v>
      </c>
      <c r="L38" s="918">
        <f>+'6.3'!F19</f>
        <v>1.05</v>
      </c>
      <c r="M38" s="1200">
        <f>+'6.3'!E19</f>
        <v>62750</v>
      </c>
      <c r="N38" s="1201"/>
      <c r="O38" s="812">
        <f>M38*L38</f>
        <v>65887.5</v>
      </c>
      <c r="P38" s="740"/>
    </row>
    <row r="39" spans="2:16" ht="14.4">
      <c r="B39" s="703"/>
      <c r="C39" s="804"/>
      <c r="D39" s="719"/>
      <c r="E39" s="713"/>
      <c r="F39" s="713"/>
      <c r="G39" s="713"/>
      <c r="H39" s="713"/>
      <c r="I39" s="713"/>
      <c r="J39" s="761"/>
      <c r="K39" s="758"/>
      <c r="L39" s="918"/>
      <c r="M39" s="1200"/>
      <c r="N39" s="1201"/>
      <c r="O39" s="812"/>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65888</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f>+'3.6'!A29</f>
        <v>0</v>
      </c>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+'6.3'!A36</f>
        <v>OBRERO AYUDANTE</v>
      </c>
      <c r="D53" s="747"/>
      <c r="E53" s="747"/>
      <c r="F53" s="747"/>
      <c r="G53" s="747"/>
      <c r="H53" s="747"/>
      <c r="I53" s="816">
        <f>+'6.3'!B36</f>
        <v>1</v>
      </c>
      <c r="J53" s="818">
        <f>+'6.3'!C36</f>
        <v>68000</v>
      </c>
      <c r="K53" s="820">
        <f>+'6.3'!D36</f>
        <v>1.5</v>
      </c>
      <c r="L53" s="821">
        <f>I53*ROUND(J53*K53,0)</f>
        <v>102000</v>
      </c>
      <c r="M53" s="1233">
        <f>+'6.3'!F36</f>
        <v>11.9</v>
      </c>
      <c r="N53" s="1234"/>
      <c r="O53" s="822">
        <f>ROUND(L53/M53,0)</f>
        <v>8571</v>
      </c>
      <c r="P53" s="743"/>
    </row>
    <row r="54" spans="2:16" ht="14.4">
      <c r="B54" s="703"/>
      <c r="C54" s="748" t="str">
        <f>+'6.3'!A37</f>
        <v>ELECTRICISTA</v>
      </c>
      <c r="D54" s="747"/>
      <c r="E54" s="747"/>
      <c r="F54" s="747"/>
      <c r="G54" s="747"/>
      <c r="H54" s="747"/>
      <c r="I54" s="816">
        <f>+'6.3'!B37</f>
        <v>1</v>
      </c>
      <c r="J54" s="818">
        <f>+'6.3'!C37</f>
        <v>90000</v>
      </c>
      <c r="K54" s="820">
        <f>+K53</f>
        <v>1.5</v>
      </c>
      <c r="L54" s="821">
        <f>I54*ROUND(J54*K54,0)</f>
        <v>135000</v>
      </c>
      <c r="M54" s="1233">
        <f>+M53</f>
        <v>11.9</v>
      </c>
      <c r="N54" s="1234"/>
      <c r="O54" s="822">
        <f>ROUND(L54/M54,0)</f>
        <v>11345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19916</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85901</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18898</v>
      </c>
      <c r="N64" s="1220"/>
      <c r="O64" s="724"/>
      <c r="P64" s="723"/>
    </row>
    <row r="65" spans="2:19" ht="14.4">
      <c r="B65" s="703"/>
      <c r="C65" s="732" t="s">
        <v>1139</v>
      </c>
      <c r="D65" s="713"/>
      <c r="E65" s="713"/>
      <c r="F65" s="713"/>
      <c r="G65" s="713"/>
      <c r="H65" s="713"/>
      <c r="I65" s="713"/>
      <c r="J65" s="731"/>
      <c r="K65" s="730"/>
      <c r="L65" s="725">
        <f>+'1.1'!F49</f>
        <v>0.03</v>
      </c>
      <c r="M65" s="1219">
        <f t="shared" ref="M65" si="0">ROUND(L65*$O$59,0)</f>
        <v>2577</v>
      </c>
      <c r="N65" s="1220"/>
      <c r="O65" s="724"/>
      <c r="P65" s="723"/>
    </row>
    <row r="66" spans="2:19" ht="15" thickBot="1">
      <c r="B66" s="703"/>
      <c r="C66" s="729" t="s">
        <v>44</v>
      </c>
      <c r="D66" s="728"/>
      <c r="E66" s="728"/>
      <c r="F66" s="728"/>
      <c r="G66" s="728"/>
      <c r="H66" s="728"/>
      <c r="I66" s="728"/>
      <c r="J66" s="727"/>
      <c r="K66" s="726"/>
      <c r="L66" s="725">
        <f>+'1.1'!F50</f>
        <v>0.05</v>
      </c>
      <c r="M66" s="1219">
        <f>ROUND(L66*$O$59,0)</f>
        <v>4295</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25770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111671</v>
      </c>
      <c r="P69" s="722"/>
      <c r="S69" s="903">
        <f>+O69-'6.3'!H53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3:F3"/>
    <mergeCell ref="C6:O6"/>
    <mergeCell ref="C8:C14"/>
    <mergeCell ref="D8:K8"/>
    <mergeCell ref="L8:O9"/>
    <mergeCell ref="D9:K9"/>
    <mergeCell ref="D10:K10"/>
    <mergeCell ref="L10:L11"/>
    <mergeCell ref="M10:O11"/>
    <mergeCell ref="D11:K11"/>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M39:N39"/>
    <mergeCell ref="H30:I30"/>
    <mergeCell ref="M30:N30"/>
    <mergeCell ref="M31:N31"/>
    <mergeCell ref="H32:I32"/>
    <mergeCell ref="J32:K32"/>
    <mergeCell ref="M32:N32"/>
    <mergeCell ref="C33:N33"/>
    <mergeCell ref="C34:O36"/>
    <mergeCell ref="C37:J37"/>
    <mergeCell ref="M37:N37"/>
    <mergeCell ref="M38:N38"/>
    <mergeCell ref="M53:N53"/>
    <mergeCell ref="M40:N40"/>
    <mergeCell ref="C41:N41"/>
    <mergeCell ref="C42:O44"/>
    <mergeCell ref="C45:I45"/>
    <mergeCell ref="M45:N45"/>
    <mergeCell ref="C46:I46"/>
    <mergeCell ref="M46:N46"/>
    <mergeCell ref="C47:I47"/>
    <mergeCell ref="M47:N47"/>
    <mergeCell ref="C48:N48"/>
    <mergeCell ref="C49:O51"/>
    <mergeCell ref="M52:N52"/>
    <mergeCell ref="M66:N66"/>
    <mergeCell ref="M54:N54"/>
    <mergeCell ref="M55:N55"/>
    <mergeCell ref="M56:N56"/>
    <mergeCell ref="C57:N57"/>
    <mergeCell ref="C59:N59"/>
    <mergeCell ref="C60:O62"/>
    <mergeCell ref="C63:I63"/>
    <mergeCell ref="M63:N63"/>
    <mergeCell ref="C64:I64"/>
    <mergeCell ref="M64:N64"/>
    <mergeCell ref="M65:N65"/>
    <mergeCell ref="C90:E90"/>
    <mergeCell ref="K90:O90"/>
    <mergeCell ref="C67:N67"/>
    <mergeCell ref="C69:N69"/>
    <mergeCell ref="C77:O77"/>
    <mergeCell ref="C78:O78"/>
    <mergeCell ref="C81:O82"/>
    <mergeCell ref="C83:O8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DB52C-A398-4E04-8376-B74BEE45898F}">
  <sheetPr>
    <tabColor rgb="FFFFFF00"/>
  </sheetPr>
  <dimension ref="A1:N76"/>
  <sheetViews>
    <sheetView topLeftCell="A31" zoomScaleNormal="100" zoomScaleSheetLayoutView="91" workbookViewId="0">
      <selection activeCell="H51" sqref="H51 H45"/>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2" width="0" hidden="1" customWidth="1"/>
  </cols>
  <sheetData>
    <row r="1" spans="1:14" ht="15.6">
      <c r="A1" s="1"/>
      <c r="B1" s="69"/>
      <c r="C1" s="2"/>
      <c r="D1" s="3"/>
      <c r="E1" s="4"/>
      <c r="F1" s="92"/>
      <c r="G1" s="3"/>
      <c r="H1" s="5"/>
    </row>
    <row r="2" spans="1:14" s="7" customFormat="1">
      <c r="A2" s="84" t="str">
        <f>'[29]1.2'!A2</f>
        <v>ANALISIS UNITARIOS</v>
      </c>
      <c r="B2" s="85"/>
      <c r="C2" s="86"/>
      <c r="E2" s="74" t="s">
        <v>0</v>
      </c>
      <c r="F2" s="93"/>
      <c r="H2" s="9"/>
    </row>
    <row r="3" spans="1:14" s="7" customFormat="1" ht="15.6">
      <c r="A3" s="10"/>
      <c r="B3" s="70"/>
      <c r="C3" s="6"/>
      <c r="D3" s="11"/>
      <c r="F3" s="93"/>
      <c r="H3" s="9"/>
      <c r="J3" s="40" t="s">
        <v>185</v>
      </c>
    </row>
    <row r="4" spans="1:14" s="7" customFormat="1">
      <c r="A4" s="507"/>
      <c r="B4" s="508"/>
      <c r="C4" s="6"/>
      <c r="E4" s="74"/>
      <c r="F4" s="93"/>
      <c r="H4" s="9"/>
    </row>
    <row r="5" spans="1:14" s="7" customFormat="1" ht="18" thickBot="1">
      <c r="A5" s="13"/>
      <c r="B5" s="72"/>
      <c r="C5" s="14"/>
      <c r="D5" s="236" t="s">
        <v>388</v>
      </c>
      <c r="E5" s="236"/>
      <c r="F5" s="236"/>
      <c r="G5" s="236"/>
      <c r="H5" s="237"/>
    </row>
    <row r="6" spans="1:14" s="7" customFormat="1">
      <c r="A6" s="509" t="s">
        <v>29</v>
      </c>
      <c r="B6" s="510"/>
      <c r="C6" s="54"/>
      <c r="D6" s="55"/>
      <c r="E6" s="58" t="s">
        <v>30</v>
      </c>
      <c r="F6" s="94"/>
      <c r="G6" s="509" t="s">
        <v>31</v>
      </c>
      <c r="H6" s="59"/>
      <c r="J6" s="141"/>
    </row>
    <row r="7" spans="1:14" s="7" customFormat="1" ht="10.8" thickBot="1">
      <c r="A7" s="511" t="s">
        <v>485</v>
      </c>
      <c r="B7" s="512"/>
      <c r="C7" s="110"/>
      <c r="D7" s="57"/>
      <c r="E7" s="513"/>
      <c r="F7" s="133" t="s">
        <v>50</v>
      </c>
      <c r="G7" s="60"/>
      <c r="H7" s="104"/>
      <c r="J7" s="238">
        <f>+[29]PPTO!D20</f>
        <v>25.003</v>
      </c>
    </row>
    <row r="8" spans="1:14" s="7" customFormat="1" ht="13.8" thickBot="1">
      <c r="A8" s="19" t="s">
        <v>1</v>
      </c>
      <c r="B8" s="74"/>
      <c r="F8" s="93"/>
      <c r="H8" s="9"/>
      <c r="J8" s="143" t="s">
        <v>186</v>
      </c>
      <c r="K8" s="143" t="s">
        <v>10</v>
      </c>
      <c r="L8" s="144" t="s">
        <v>187</v>
      </c>
    </row>
    <row r="9" spans="1:14" s="7" customFormat="1" ht="10.199999999999999">
      <c r="A9" s="20" t="s">
        <v>2</v>
      </c>
      <c r="B9" s="43"/>
      <c r="C9" s="21"/>
      <c r="D9" s="22" t="s">
        <v>8</v>
      </c>
      <c r="E9" s="22" t="s">
        <v>15</v>
      </c>
      <c r="F9" s="95" t="s">
        <v>4</v>
      </c>
      <c r="G9" s="23" t="s">
        <v>5</v>
      </c>
      <c r="H9" s="24"/>
      <c r="J9" s="47"/>
      <c r="K9" s="47"/>
      <c r="L9" s="145"/>
      <c r="N9" s="570"/>
    </row>
    <row r="10" spans="1:14" s="7" customFormat="1" ht="10.199999999999999">
      <c r="A10" s="25" t="str">
        <f>MATER3</f>
        <v>HERRAMIENTA MENOR</v>
      </c>
      <c r="B10" s="48"/>
      <c r="C10" s="26"/>
      <c r="D10" s="89" t="str">
        <f>VLOOKUP(A10,[29]EQUIPOS!B11:D49,2,FALSE)</f>
        <v>GLOBAL</v>
      </c>
      <c r="E10" s="529">
        <f>+'6.1-8.2-12.1'!E10</f>
        <v>1000</v>
      </c>
      <c r="F10" s="537">
        <v>5.78</v>
      </c>
      <c r="G10" s="536">
        <f>E10/F10</f>
        <v>173.01038062283737</v>
      </c>
      <c r="H10" s="24"/>
      <c r="J10" s="160">
        <f t="shared" ref="J10:J15" si="0">G10*$J$7</f>
        <v>4325.7785467128033</v>
      </c>
      <c r="K10" s="146">
        <f t="shared" ref="K10:K15" si="1">F10*$J$7</f>
        <v>144.51734000000002</v>
      </c>
      <c r="L10" s="533">
        <f t="shared" ref="L10:L15" si="2">G10/$H$45</f>
        <v>1.3495981139744245E-3</v>
      </c>
      <c r="N10" s="570"/>
    </row>
    <row r="11" spans="1:14" s="7" customFormat="1" ht="10.199999999999999">
      <c r="A11" s="25"/>
      <c r="B11" s="48"/>
      <c r="C11" s="26"/>
      <c r="D11" s="89"/>
      <c r="E11" s="530"/>
      <c r="F11" s="89"/>
      <c r="G11" s="536"/>
      <c r="H11" s="24"/>
      <c r="J11" s="160">
        <f t="shared" si="0"/>
        <v>0</v>
      </c>
      <c r="K11" s="146">
        <f t="shared" si="1"/>
        <v>0</v>
      </c>
      <c r="L11" s="533">
        <f t="shared" si="2"/>
        <v>0</v>
      </c>
      <c r="N11" s="570"/>
    </row>
    <row r="12" spans="1:14" s="7" customFormat="1" ht="10.199999999999999">
      <c r="A12" s="25"/>
      <c r="B12" s="48"/>
      <c r="C12" s="26"/>
      <c r="D12" s="89"/>
      <c r="E12" s="529"/>
      <c r="F12" s="89"/>
      <c r="G12" s="536"/>
      <c r="H12" s="24"/>
      <c r="J12" s="160">
        <f t="shared" si="0"/>
        <v>0</v>
      </c>
      <c r="K12" s="146">
        <f t="shared" si="1"/>
        <v>0</v>
      </c>
      <c r="L12" s="533">
        <f t="shared" si="2"/>
        <v>0</v>
      </c>
    </row>
    <row r="13" spans="1:14" s="7" customFormat="1" ht="10.199999999999999">
      <c r="A13" s="25"/>
      <c r="B13" s="48"/>
      <c r="C13" s="26"/>
      <c r="D13" s="89"/>
      <c r="E13" s="529"/>
      <c r="F13" s="89"/>
      <c r="G13" s="536"/>
      <c r="H13" s="24"/>
      <c r="J13" s="160">
        <f t="shared" si="0"/>
        <v>0</v>
      </c>
      <c r="K13" s="146">
        <f t="shared" si="1"/>
        <v>0</v>
      </c>
      <c r="L13" s="533">
        <f t="shared" si="2"/>
        <v>0</v>
      </c>
    </row>
    <row r="14" spans="1:14" s="7" customFormat="1" ht="10.199999999999999">
      <c r="A14" s="25"/>
      <c r="B14" s="48"/>
      <c r="C14" s="26"/>
      <c r="D14" s="89"/>
      <c r="E14" s="529"/>
      <c r="F14" s="89"/>
      <c r="G14" s="536"/>
      <c r="H14" s="24"/>
      <c r="J14" s="160">
        <f t="shared" si="0"/>
        <v>0</v>
      </c>
      <c r="K14" s="146">
        <f t="shared" si="1"/>
        <v>0</v>
      </c>
      <c r="L14" s="533">
        <f t="shared" si="2"/>
        <v>0</v>
      </c>
    </row>
    <row r="15" spans="1:14" s="7" customFormat="1" ht="10.8" thickBot="1">
      <c r="A15" s="28"/>
      <c r="B15" s="15"/>
      <c r="C15" s="29"/>
      <c r="D15" s="90"/>
      <c r="E15" s="535"/>
      <c r="F15" s="90"/>
      <c r="G15" s="534"/>
      <c r="H15" s="30"/>
      <c r="J15" s="160">
        <f t="shared" si="0"/>
        <v>0</v>
      </c>
      <c r="K15" s="146">
        <f t="shared" si="1"/>
        <v>0</v>
      </c>
      <c r="L15" s="533">
        <f t="shared" si="2"/>
        <v>0</v>
      </c>
    </row>
    <row r="16" spans="1:14" s="7" customFormat="1" ht="10.8" thickBot="1">
      <c r="A16" s="17"/>
      <c r="F16" s="93"/>
      <c r="G16" s="31" t="s">
        <v>6</v>
      </c>
      <c r="H16" s="68">
        <f>ROUND((SUM(G10:G15)),2)</f>
        <v>173.01</v>
      </c>
      <c r="J16" s="532">
        <f>SUM(J10:J15)</f>
        <v>4325.7785467128033</v>
      </c>
      <c r="K16" s="157">
        <f>SUM(K10:K15)</f>
        <v>144.51734000000002</v>
      </c>
      <c r="L16" s="531">
        <f>SUM(L10:L15)</f>
        <v>1.3495981139744245E-3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923</v>
      </c>
      <c r="B19" s="48"/>
      <c r="C19" s="26"/>
      <c r="D19" s="89" t="s">
        <v>50</v>
      </c>
      <c r="E19" s="530">
        <v>27300</v>
      </c>
      <c r="F19" s="89">
        <v>1</v>
      </c>
      <c r="G19" s="65">
        <f>F19*E19</f>
        <v>27300</v>
      </c>
      <c r="H19" s="24"/>
      <c r="J19" s="149">
        <f>G19*$J$7</f>
        <v>682581.9</v>
      </c>
      <c r="K19" s="146">
        <f>F19*$J$7</f>
        <v>25.003</v>
      </c>
      <c r="L19" s="520">
        <f>G19/$H$45</f>
        <v>0.21295848479648033</v>
      </c>
    </row>
    <row r="20" spans="1:12" s="7" customFormat="1" ht="10.199999999999999">
      <c r="A20" s="25" t="s">
        <v>924</v>
      </c>
      <c r="B20" s="48"/>
      <c r="C20" s="26"/>
      <c r="D20" s="89" t="s">
        <v>55</v>
      </c>
      <c r="E20" s="530">
        <v>1333.3333333333333</v>
      </c>
      <c r="F20" s="89">
        <v>5</v>
      </c>
      <c r="G20" s="65">
        <f>F20*E20</f>
        <v>6666.6666666666661</v>
      </c>
      <c r="H20" s="24"/>
      <c r="J20" s="149">
        <f t="shared" ref="J20:J25" si="3">G20*$J$7</f>
        <v>166686.66666666666</v>
      </c>
      <c r="K20" s="146">
        <f t="shared" ref="K20:K25" si="4">F20*$J$7</f>
        <v>125.015</v>
      </c>
      <c r="L20" s="520">
        <f t="shared" ref="L20:L25" si="5">G20/$H$45</f>
        <v>5.2004513991814487E-2</v>
      </c>
    </row>
    <row r="21" spans="1:12" s="7" customFormat="1" ht="10.199999999999999">
      <c r="A21" s="25" t="s">
        <v>600</v>
      </c>
      <c r="B21" s="48"/>
      <c r="C21" s="26"/>
      <c r="D21" s="89" t="s">
        <v>50</v>
      </c>
      <c r="E21" s="530">
        <v>3800</v>
      </c>
      <c r="F21" s="89">
        <v>1</v>
      </c>
      <c r="G21" s="65">
        <f>F21*E21</f>
        <v>3800</v>
      </c>
      <c r="H21" s="24"/>
      <c r="J21" s="149">
        <f t="shared" si="3"/>
        <v>95011.4</v>
      </c>
      <c r="K21" s="146">
        <f t="shared" si="4"/>
        <v>25.003</v>
      </c>
      <c r="L21" s="520">
        <f t="shared" si="5"/>
        <v>2.964257297533426E-2</v>
      </c>
    </row>
    <row r="22" spans="1:12" s="7" customFormat="1" ht="10.199999999999999">
      <c r="A22" s="25" t="s">
        <v>592</v>
      </c>
      <c r="B22" s="48"/>
      <c r="C22" s="26"/>
      <c r="D22" s="89" t="s">
        <v>55</v>
      </c>
      <c r="E22" s="530">
        <v>2349</v>
      </c>
      <c r="F22" s="89">
        <f>5*1.05*3</f>
        <v>15.75</v>
      </c>
      <c r="G22" s="65">
        <f>F22*E22</f>
        <v>36996.75</v>
      </c>
      <c r="H22" s="24"/>
      <c r="J22" s="149">
        <f t="shared" si="3"/>
        <v>925029.74025000003</v>
      </c>
      <c r="K22" s="146">
        <f t="shared" si="4"/>
        <v>393.79725000000002</v>
      </c>
      <c r="L22" s="520">
        <f t="shared" si="5"/>
        <v>0.28859970045399941</v>
      </c>
    </row>
    <row r="23" spans="1:12" s="7" customFormat="1" ht="10.199999999999999">
      <c r="A23" s="25"/>
      <c r="B23" s="48"/>
      <c r="C23" s="26"/>
      <c r="D23" s="89"/>
      <c r="E23" s="529"/>
      <c r="F23" s="89"/>
      <c r="G23" s="65"/>
      <c r="H23" s="24"/>
      <c r="J23" s="149">
        <f t="shared" si="3"/>
        <v>0</v>
      </c>
      <c r="K23" s="146">
        <f t="shared" si="4"/>
        <v>0</v>
      </c>
      <c r="L23" s="520">
        <f t="shared" si="5"/>
        <v>0</v>
      </c>
    </row>
    <row r="24" spans="1:12" s="7" customFormat="1" ht="10.199999999999999">
      <c r="A24" s="25"/>
      <c r="B24" s="48"/>
      <c r="C24" s="26"/>
      <c r="D24" s="26"/>
      <c r="E24" s="26"/>
      <c r="F24" s="89"/>
      <c r="G24" s="27"/>
      <c r="H24" s="24"/>
      <c r="J24" s="149">
        <f t="shared" si="3"/>
        <v>0</v>
      </c>
      <c r="K24" s="146">
        <f t="shared" si="4"/>
        <v>0</v>
      </c>
      <c r="L24" s="520">
        <f t="shared" si="5"/>
        <v>0</v>
      </c>
    </row>
    <row r="25" spans="1:12" s="7" customFormat="1" ht="10.8" thickBot="1">
      <c r="A25" s="28"/>
      <c r="B25" s="15"/>
      <c r="C25" s="29"/>
      <c r="D25" s="29"/>
      <c r="E25" s="29"/>
      <c r="F25" s="90"/>
      <c r="G25" s="16"/>
      <c r="H25" s="30"/>
      <c r="J25" s="149">
        <f t="shared" si="3"/>
        <v>0</v>
      </c>
      <c r="K25" s="24">
        <f t="shared" si="4"/>
        <v>0</v>
      </c>
      <c r="L25" s="528">
        <f t="shared" si="5"/>
        <v>0</v>
      </c>
    </row>
    <row r="26" spans="1:12" s="7" customFormat="1" ht="10.8" thickBot="1">
      <c r="A26" s="17"/>
      <c r="F26" s="93"/>
      <c r="G26" s="31" t="s">
        <v>6</v>
      </c>
      <c r="H26" s="527">
        <f>ROUND((SUM(G19:G25)),0)</f>
        <v>74763</v>
      </c>
      <c r="J26" s="526">
        <f>SUM(J19:J25)</f>
        <v>1869309.7069166666</v>
      </c>
      <c r="K26" s="32">
        <f>SUM(K19:K25)</f>
        <v>568.81825000000003</v>
      </c>
      <c r="L26" s="153">
        <f>SUM(L19:L25)</f>
        <v>0.58320527221762841</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525"/>
      <c r="G29" s="65"/>
      <c r="H29" s="24"/>
      <c r="J29" s="521">
        <f>G29*$J$7</f>
        <v>0</v>
      </c>
      <c r="K29" s="146"/>
      <c r="L29" s="524">
        <f>G29/$H$45</f>
        <v>0</v>
      </c>
    </row>
    <row r="30" spans="1:12" s="7" customFormat="1" ht="10.199999999999999">
      <c r="A30" s="25"/>
      <c r="B30" s="26"/>
      <c r="C30" s="26"/>
      <c r="D30" s="26"/>
      <c r="E30" s="26"/>
      <c r="F30" s="89"/>
      <c r="G30" s="27"/>
      <c r="H30" s="24"/>
      <c r="J30" s="521">
        <f>G30*$J$7</f>
        <v>0</v>
      </c>
      <c r="K30" s="24"/>
      <c r="L30" s="520">
        <f>G30/$H$45</f>
        <v>0</v>
      </c>
    </row>
    <row r="31" spans="1:12" s="7" customFormat="1" ht="10.199999999999999">
      <c r="A31" s="25"/>
      <c r="B31" s="26"/>
      <c r="C31" s="26"/>
      <c r="D31" s="26"/>
      <c r="E31" s="26"/>
      <c r="F31" s="89"/>
      <c r="G31" s="27"/>
      <c r="H31" s="24"/>
      <c r="J31" s="521">
        <f>G31*$J$7</f>
        <v>0</v>
      </c>
      <c r="K31" s="24"/>
      <c r="L31" s="520">
        <f>G31/$H$45</f>
        <v>0</v>
      </c>
    </row>
    <row r="32" spans="1:12" s="7" customFormat="1" ht="10.8" thickBot="1">
      <c r="A32" s="28"/>
      <c r="B32" s="29"/>
      <c r="C32" s="36"/>
      <c r="D32" s="36"/>
      <c r="E32" s="36"/>
      <c r="F32" s="96"/>
      <c r="G32" s="37"/>
      <c r="H32" s="30"/>
      <c r="J32" s="521">
        <f>G32*$J$7</f>
        <v>0</v>
      </c>
      <c r="K32" s="24"/>
      <c r="L32" s="520">
        <f>G32/$H$45</f>
        <v>0</v>
      </c>
    </row>
    <row r="33" spans="1:14" s="7" customFormat="1" ht="10.8" thickBot="1">
      <c r="A33" s="17"/>
      <c r="F33" s="93"/>
      <c r="G33" s="31" t="s">
        <v>6</v>
      </c>
      <c r="H33" s="68">
        <f>ROUND((SUM(G29:G32)),0)</f>
        <v>0</v>
      </c>
      <c r="J33" s="519">
        <f>SUM(J29:J32)</f>
        <v>0</v>
      </c>
      <c r="K33" s="32">
        <f>SUM(K29:K32)</f>
        <v>0</v>
      </c>
      <c r="L33" s="155">
        <f>SUM(L29:L32)</f>
        <v>0</v>
      </c>
    </row>
    <row r="34" spans="1:14" s="7" customFormat="1" ht="13.8" thickBot="1">
      <c r="A34" s="19" t="s">
        <v>16</v>
      </c>
      <c r="B34" s="74"/>
      <c r="F34" s="93"/>
      <c r="H34" s="9"/>
    </row>
    <row r="35" spans="1:14" s="7" customFormat="1" ht="10.199999999999999">
      <c r="A35" s="38" t="s">
        <v>17</v>
      </c>
      <c r="B35" s="76" t="s">
        <v>38</v>
      </c>
      <c r="C35" s="22" t="s">
        <v>18</v>
      </c>
      <c r="D35" s="76" t="s">
        <v>39</v>
      </c>
      <c r="E35" s="39" t="s">
        <v>19</v>
      </c>
      <c r="F35" s="97" t="s">
        <v>4</v>
      </c>
      <c r="G35" s="23" t="s">
        <v>5</v>
      </c>
      <c r="H35" s="24"/>
      <c r="J35" s="523"/>
      <c r="K35" s="47"/>
      <c r="L35" s="145"/>
    </row>
    <row r="36" spans="1:14" s="7" customFormat="1" ht="10.199999999999999">
      <c r="A36" s="34" t="str">
        <f>OBRE1</f>
        <v>OBRERO AYUDANTE</v>
      </c>
      <c r="B36" s="88">
        <v>1</v>
      </c>
      <c r="C36" s="91">
        <f>VLOOKUP(A36,EQUIPOS!B11:D58,3,FALSE)</f>
        <v>68000</v>
      </c>
      <c r="D36" s="77">
        <v>1.5</v>
      </c>
      <c r="E36" s="106">
        <f>B36*ROUND(D36*C36,0)</f>
        <v>102000</v>
      </c>
      <c r="F36" s="568">
        <v>4.45</v>
      </c>
      <c r="G36" s="522">
        <f>ROUND(E36/F36,2)</f>
        <v>22921.35</v>
      </c>
      <c r="H36" s="24"/>
      <c r="J36" s="521">
        <f>G36*$J$7</f>
        <v>573102.51405</v>
      </c>
      <c r="K36" s="146">
        <f>B36*$J$7</f>
        <v>25.003</v>
      </c>
      <c r="L36" s="520">
        <f>G36/$H$45</f>
        <v>0.17880205001794156</v>
      </c>
    </row>
    <row r="37" spans="1:14" s="7" customFormat="1" ht="10.199999999999999">
      <c r="A37" s="34" t="str">
        <f>OBRE5</f>
        <v>ELECTRICISTA</v>
      </c>
      <c r="B37" s="88">
        <v>1</v>
      </c>
      <c r="C37" s="91">
        <f>VLOOKUP(A37,EQUIPOS!B12:D59,3,FALSE)</f>
        <v>90000</v>
      </c>
      <c r="D37" s="77">
        <f>+D36</f>
        <v>1.5</v>
      </c>
      <c r="E37" s="106">
        <f>B37*ROUND(D37*C37,0)</f>
        <v>135000</v>
      </c>
      <c r="F37" s="568">
        <f>+F36</f>
        <v>4.45</v>
      </c>
      <c r="G37" s="522">
        <f>ROUND(E37/F37,2)</f>
        <v>30337.08</v>
      </c>
      <c r="H37" s="24"/>
      <c r="J37" s="521">
        <f t="shared" ref="J37:J42" si="6">G37*$J$7</f>
        <v>758518.01124000002</v>
      </c>
      <c r="K37" s="146">
        <f t="shared" ref="K37:K42" si="7">B37*$J$7</f>
        <v>25.003</v>
      </c>
      <c r="L37" s="520">
        <f t="shared" ref="L37:L42" si="8">G37/$H$45</f>
        <v>0.23664976519961933</v>
      </c>
    </row>
    <row r="38" spans="1:14" s="7" customFormat="1" ht="10.199999999999999">
      <c r="A38" s="34"/>
      <c r="B38" s="88"/>
      <c r="C38" s="26"/>
      <c r="D38" s="26"/>
      <c r="E38" s="26"/>
      <c r="F38" s="89"/>
      <c r="G38" s="27"/>
      <c r="H38" s="24"/>
      <c r="J38" s="521">
        <f t="shared" si="6"/>
        <v>0</v>
      </c>
      <c r="K38" s="146">
        <f t="shared" si="7"/>
        <v>0</v>
      </c>
      <c r="L38" s="520">
        <f t="shared" si="8"/>
        <v>0</v>
      </c>
    </row>
    <row r="39" spans="1:14" s="7" customFormat="1" ht="10.199999999999999">
      <c r="A39" s="34"/>
      <c r="B39" s="88"/>
      <c r="C39" s="26"/>
      <c r="D39" s="26"/>
      <c r="E39" s="26"/>
      <c r="F39" s="89"/>
      <c r="G39" s="27"/>
      <c r="H39" s="24"/>
      <c r="J39" s="521">
        <f t="shared" si="6"/>
        <v>0</v>
      </c>
      <c r="K39" s="146">
        <f t="shared" si="7"/>
        <v>0</v>
      </c>
      <c r="L39" s="520">
        <f t="shared" si="8"/>
        <v>0</v>
      </c>
    </row>
    <row r="40" spans="1:14" s="7" customFormat="1" ht="10.199999999999999">
      <c r="A40" s="34"/>
      <c r="B40" s="88"/>
      <c r="C40" s="26"/>
      <c r="D40" s="26"/>
      <c r="E40" s="26"/>
      <c r="F40" s="89"/>
      <c r="G40" s="27"/>
      <c r="H40" s="24"/>
      <c r="J40" s="521">
        <f t="shared" si="6"/>
        <v>0</v>
      </c>
      <c r="K40" s="146">
        <f t="shared" si="7"/>
        <v>0</v>
      </c>
      <c r="L40" s="520">
        <f t="shared" si="8"/>
        <v>0</v>
      </c>
    </row>
    <row r="41" spans="1:14" s="7" customFormat="1" ht="10.199999999999999">
      <c r="A41" s="34"/>
      <c r="B41" s="88"/>
      <c r="C41" s="26"/>
      <c r="D41" s="26"/>
      <c r="E41" s="26"/>
      <c r="F41" s="89"/>
      <c r="G41" s="27"/>
      <c r="H41" s="24"/>
      <c r="J41" s="521">
        <f t="shared" si="6"/>
        <v>0</v>
      </c>
      <c r="K41" s="146">
        <f t="shared" si="7"/>
        <v>0</v>
      </c>
      <c r="L41" s="520">
        <f t="shared" si="8"/>
        <v>0</v>
      </c>
    </row>
    <row r="42" spans="1:14" s="7" customFormat="1" ht="10.8" thickBot="1">
      <c r="A42" s="35"/>
      <c r="B42" s="29"/>
      <c r="C42" s="29"/>
      <c r="D42" s="29"/>
      <c r="E42" s="29"/>
      <c r="F42" s="90"/>
      <c r="G42" s="16"/>
      <c r="H42" s="30"/>
      <c r="J42" s="521">
        <f t="shared" si="6"/>
        <v>0</v>
      </c>
      <c r="K42" s="146">
        <f t="shared" si="7"/>
        <v>0</v>
      </c>
      <c r="L42" s="520">
        <f t="shared" si="8"/>
        <v>0</v>
      </c>
    </row>
    <row r="43" spans="1:14" s="7" customFormat="1" ht="10.8" thickBot="1">
      <c r="A43" s="17"/>
      <c r="F43" s="93"/>
      <c r="G43" s="31" t="s">
        <v>6</v>
      </c>
      <c r="H43" s="68">
        <f>ROUND((SUM(G36:G42)),2)</f>
        <v>53258.43</v>
      </c>
      <c r="J43" s="519">
        <f>SUM(J36:J42)</f>
        <v>1331620.52529</v>
      </c>
      <c r="K43" s="157">
        <f>SUM(K36:K42)</f>
        <v>50.006</v>
      </c>
      <c r="L43" s="518">
        <f>SUM(L36:L42)</f>
        <v>0.41545181521756092</v>
      </c>
    </row>
    <row r="44" spans="1:14" s="7" customFormat="1" ht="10.8" thickBot="1">
      <c r="A44" s="17"/>
      <c r="F44" s="93"/>
      <c r="G44" s="40"/>
      <c r="H44" s="9"/>
    </row>
    <row r="45" spans="1:14" s="7" customFormat="1" ht="10.8" thickBot="1">
      <c r="A45" s="17"/>
      <c r="E45" s="41" t="s">
        <v>20</v>
      </c>
      <c r="F45" s="93"/>
      <c r="G45" s="42"/>
      <c r="H45" s="68">
        <f>ROUND((H43+H33+H26+H16),0)</f>
        <v>128194</v>
      </c>
      <c r="J45" s="170">
        <f>+J43+J33+J26+J16</f>
        <v>3205256.0107533797</v>
      </c>
      <c r="N45" s="566"/>
    </row>
    <row r="46" spans="1:14" s="7" customFormat="1" ht="13.8" thickBot="1">
      <c r="A46" s="19" t="s">
        <v>21</v>
      </c>
      <c r="B46" s="74"/>
      <c r="F46" s="93"/>
      <c r="H46" s="9"/>
    </row>
    <row r="47" spans="1:14" s="7" customFormat="1" ht="10.199999999999999">
      <c r="A47" s="75" t="s">
        <v>2</v>
      </c>
      <c r="B47" s="78"/>
      <c r="C47" s="43" t="s">
        <v>37</v>
      </c>
      <c r="D47" s="43"/>
      <c r="E47" s="44"/>
      <c r="F47" s="98" t="s">
        <v>22</v>
      </c>
      <c r="G47" s="46" t="s">
        <v>23</v>
      </c>
      <c r="H47" s="47"/>
    </row>
    <row r="48" spans="1:14" s="7" customFormat="1" ht="10.199999999999999">
      <c r="A48" s="25" t="s">
        <v>42</v>
      </c>
      <c r="B48" s="538"/>
      <c r="C48" s="48"/>
      <c r="D48" s="48"/>
      <c r="E48" s="26"/>
      <c r="F48" s="539">
        <f>+'6.3'!F48</f>
        <v>0.22</v>
      </c>
      <c r="G48" s="540">
        <f>ROUND(F48*$H$45,0)</f>
        <v>28203</v>
      </c>
      <c r="H48" s="49"/>
    </row>
    <row r="49" spans="1:14" s="7" customFormat="1" ht="10.199999999999999">
      <c r="A49" s="25" t="s">
        <v>43</v>
      </c>
      <c r="B49" s="538"/>
      <c r="C49" s="48"/>
      <c r="D49" s="48"/>
      <c r="E49" s="26"/>
      <c r="F49" s="539">
        <f>+'6.3'!F49</f>
        <v>0.03</v>
      </c>
      <c r="G49" s="540">
        <f>ROUND(F49*$H$45,0)</f>
        <v>3846</v>
      </c>
      <c r="H49" s="49"/>
    </row>
    <row r="50" spans="1:14" s="7" customFormat="1" ht="10.8" thickBot="1">
      <c r="A50" s="28" t="s">
        <v>44</v>
      </c>
      <c r="B50" s="541"/>
      <c r="C50" s="15"/>
      <c r="D50" s="15"/>
      <c r="E50" s="29"/>
      <c r="F50" s="539">
        <f>+'6.3'!F50</f>
        <v>0.05</v>
      </c>
      <c r="G50" s="542">
        <f>ROUND(F50*$H$45,0)</f>
        <v>6410</v>
      </c>
      <c r="H50" s="30"/>
    </row>
    <row r="51" spans="1:14" s="7" customFormat="1" ht="10.8" thickBot="1">
      <c r="A51" s="17"/>
      <c r="F51" s="93"/>
      <c r="G51" s="31" t="s">
        <v>6</v>
      </c>
      <c r="H51" s="83">
        <f>SUM(G48:G50)</f>
        <v>38459</v>
      </c>
      <c r="J51" s="543">
        <f>J45*(1+AIU)</f>
        <v>4166832.8139793938</v>
      </c>
    </row>
    <row r="52" spans="1:14" s="7" customFormat="1" ht="10.8" thickBot="1">
      <c r="A52" s="17"/>
      <c r="F52" s="93"/>
      <c r="H52" s="9"/>
    </row>
    <row r="53" spans="1:14" s="7" customFormat="1" ht="13.8" thickBot="1">
      <c r="A53" s="50"/>
      <c r="B53"/>
      <c r="D53" s="41" t="s">
        <v>24</v>
      </c>
      <c r="E53" s="42"/>
      <c r="F53" s="93"/>
      <c r="G53" s="42"/>
      <c r="H53" s="68">
        <f>ROUND((H51+H45),0)</f>
        <v>166653</v>
      </c>
      <c r="J53" s="7">
        <v>128194.30050000001</v>
      </c>
    </row>
    <row r="54" spans="1:14" s="7" customFormat="1" ht="10.199999999999999">
      <c r="A54" s="18"/>
      <c r="B54" s="31"/>
      <c r="C54" s="87"/>
      <c r="D54" s="41"/>
      <c r="E54" s="42"/>
      <c r="F54" s="93"/>
      <c r="G54" s="42"/>
      <c r="H54" s="9"/>
    </row>
    <row r="55" spans="1:14" s="7" customFormat="1" ht="10.199999999999999">
      <c r="A55" s="17"/>
      <c r="F55" s="93"/>
      <c r="H55" s="9"/>
    </row>
    <row r="56" spans="1:14" s="7" customFormat="1" ht="10.8" thickBot="1">
      <c r="A56" s="51"/>
      <c r="B56" s="52"/>
      <c r="C56" s="15"/>
      <c r="D56" s="15"/>
      <c r="E56" s="15"/>
      <c r="F56" s="101"/>
      <c r="G56" s="15"/>
      <c r="H56" s="16"/>
    </row>
    <row r="57" spans="1:14" s="7" customFormat="1" ht="10.199999999999999">
      <c r="F57" s="93"/>
      <c r="N57" s="570"/>
    </row>
    <row r="58" spans="1:14" s="7" customFormat="1" ht="10.199999999999999">
      <c r="F58" s="93"/>
    </row>
    <row r="59" spans="1:14" s="7" customFormat="1" ht="10.199999999999999">
      <c r="F59" s="93"/>
    </row>
    <row r="60" spans="1:14" s="7" customFormat="1" ht="10.199999999999999">
      <c r="F60" s="93"/>
    </row>
    <row r="61" spans="1:14" s="7" customFormat="1" ht="10.199999999999999">
      <c r="F61" s="93"/>
    </row>
    <row r="62" spans="1:14" s="7" customFormat="1" ht="10.199999999999999">
      <c r="F62" s="93"/>
    </row>
    <row r="63" spans="1:14" s="7" customFormat="1" ht="10.199999999999999">
      <c r="F63" s="93"/>
    </row>
    <row r="64" spans="1:14"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5"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1C8F5-1BE9-4C85-B3B6-9F6E078A1B61}">
  <sheetPr>
    <tabColor theme="0" tint="-0.34998626667073579"/>
  </sheetPr>
  <dimension ref="B1:S93"/>
  <sheetViews>
    <sheetView showGridLines="0" topLeftCell="A16" zoomScale="80" zoomScaleNormal="80" zoomScaleSheetLayoutView="80" workbookViewId="0">
      <selection activeCell="S70" sqref="S7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1198</v>
      </c>
      <c r="D25" s="900" t="str">
        <f>+'6.4-9.2'!ANALISIS102</f>
        <v>SALIDA + TOMACORRIENTE DOBLE MONOFASICA - INCLUYE CAJA, TUBERIA</v>
      </c>
      <c r="E25" s="901"/>
      <c r="F25" s="901"/>
      <c r="G25" s="901"/>
      <c r="H25" s="901"/>
      <c r="I25" s="901"/>
      <c r="J25" s="901"/>
      <c r="K25" s="901"/>
      <c r="L25" s="902"/>
      <c r="M25" s="898"/>
      <c r="N25" s="899" t="str">
        <f>+'6.4-9.2'!F7</f>
        <v>UND</v>
      </c>
      <c r="O25" s="764">
        <f>+PPTO!D46+PPTO!D69</f>
        <v>77</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1197</v>
      </c>
      <c r="K29" s="1186"/>
      <c r="L29" s="749" t="s">
        <v>524</v>
      </c>
      <c r="M29" s="1184" t="s">
        <v>1142</v>
      </c>
      <c r="N29" s="1187"/>
      <c r="O29" s="755" t="s">
        <v>1141</v>
      </c>
      <c r="P29" s="754"/>
    </row>
    <row r="30" spans="2:16" ht="14.4">
      <c r="B30" s="703"/>
      <c r="C30" s="804" t="str">
        <f>+'6.4-9.2'!A10</f>
        <v>HERRAMIENTA MENOR</v>
      </c>
      <c r="D30" s="719"/>
      <c r="E30" s="719"/>
      <c r="F30" s="719"/>
      <c r="G30" s="805"/>
      <c r="H30" s="1188"/>
      <c r="I30" s="1189"/>
      <c r="J30" s="807" t="str">
        <f>+'6.4-9.2'!D10</f>
        <v>GLOBAL</v>
      </c>
      <c r="K30" s="808"/>
      <c r="L30" s="906">
        <f>+'6.4-9.2'!E10</f>
        <v>1000</v>
      </c>
      <c r="M30" s="1214">
        <f>+'6.4-9.2'!F10</f>
        <v>5.78</v>
      </c>
      <c r="N30" s="1215"/>
      <c r="O30" s="812">
        <f>L30/M30</f>
        <v>173.01038062283737</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173</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+'6.4-9.2'!A19</f>
        <v>Toma doble Monofasica</v>
      </c>
      <c r="D38" s="719"/>
      <c r="E38" s="719"/>
      <c r="F38" s="719"/>
      <c r="G38" s="719"/>
      <c r="H38" s="719"/>
      <c r="I38" s="719"/>
      <c r="J38" s="805"/>
      <c r="K38" s="758" t="str">
        <f>+'6.4-9.2'!D19</f>
        <v>UND</v>
      </c>
      <c r="L38" s="918">
        <f>+'6.4-9.2'!F19</f>
        <v>1</v>
      </c>
      <c r="M38" s="1200">
        <f>+'6.4-9.2'!E19</f>
        <v>27300</v>
      </c>
      <c r="N38" s="1201"/>
      <c r="O38" s="812">
        <f>M38*L38</f>
        <v>27300</v>
      </c>
      <c r="P38" s="740"/>
    </row>
    <row r="39" spans="2:16" ht="14.4">
      <c r="B39" s="703"/>
      <c r="C39" s="804" t="str">
        <f>+'6.4-9.2'!A20</f>
        <v>Tuberia Conduit 1/2</v>
      </c>
      <c r="D39" s="719"/>
      <c r="E39" s="713"/>
      <c r="F39" s="713"/>
      <c r="G39" s="713"/>
      <c r="H39" s="713"/>
      <c r="I39" s="713"/>
      <c r="J39" s="761"/>
      <c r="K39" s="758" t="str">
        <f>+'6.4-9.2'!D20</f>
        <v>ML</v>
      </c>
      <c r="L39" s="918">
        <f>+'6.4-9.2'!F20</f>
        <v>5</v>
      </c>
      <c r="M39" s="1200">
        <f>+'6.4-9.2'!E20</f>
        <v>1333.3333333333333</v>
      </c>
      <c r="N39" s="1201"/>
      <c r="O39" s="812">
        <f t="shared" ref="O39:O41" si="0">M39*L39</f>
        <v>6666.6666666666661</v>
      </c>
      <c r="P39" s="740"/>
    </row>
    <row r="40" spans="2:16" ht="14.4">
      <c r="B40" s="703"/>
      <c r="C40" s="804" t="str">
        <f>+'6.4-9.2'!A21</f>
        <v>Caja pvc 2400</v>
      </c>
      <c r="D40" s="719"/>
      <c r="E40" s="713"/>
      <c r="F40" s="713"/>
      <c r="G40" s="713"/>
      <c r="H40" s="713"/>
      <c r="I40" s="713"/>
      <c r="J40" s="761"/>
      <c r="K40" s="758" t="str">
        <f>+'6.4-9.2'!D21</f>
        <v>UND</v>
      </c>
      <c r="L40" s="918">
        <f>+'6.4-9.2'!F21</f>
        <v>1</v>
      </c>
      <c r="M40" s="1200">
        <f>+'6.4-9.2'!E21</f>
        <v>3800</v>
      </c>
      <c r="N40" s="1201"/>
      <c r="O40" s="812">
        <f t="shared" si="0"/>
        <v>3800</v>
      </c>
      <c r="P40" s="740"/>
    </row>
    <row r="41" spans="2:16" ht="15" thickBot="1">
      <c r="B41" s="703"/>
      <c r="C41" s="804" t="str">
        <f>+'6.4-9.2'!A22</f>
        <v>Cable cu # 12</v>
      </c>
      <c r="D41" s="719"/>
      <c r="E41" s="728"/>
      <c r="F41" s="728"/>
      <c r="G41" s="728"/>
      <c r="H41" s="728"/>
      <c r="I41" s="728"/>
      <c r="J41" s="806"/>
      <c r="K41" s="758" t="str">
        <f>+'6.4-9.2'!D22</f>
        <v>ML</v>
      </c>
      <c r="L41" s="918">
        <f>+'6.4-9.2'!F22</f>
        <v>15.75</v>
      </c>
      <c r="M41" s="1200">
        <f>+'6.4-9.2'!E22</f>
        <v>2349</v>
      </c>
      <c r="N41" s="1201"/>
      <c r="O41" s="812">
        <f t="shared" si="0"/>
        <v>36996.75</v>
      </c>
      <c r="P41" s="740"/>
    </row>
    <row r="42" spans="2:16" ht="15" thickBot="1">
      <c r="B42" s="703"/>
      <c r="C42" s="1196" t="s">
        <v>1138</v>
      </c>
      <c r="D42" s="1197"/>
      <c r="E42" s="1197"/>
      <c r="F42" s="1197"/>
      <c r="G42" s="1197"/>
      <c r="H42" s="1197"/>
      <c r="I42" s="1197"/>
      <c r="J42" s="1197"/>
      <c r="K42" s="1197"/>
      <c r="L42" s="1197"/>
      <c r="M42" s="1197"/>
      <c r="N42" s="1198"/>
      <c r="O42" s="811">
        <f>ROUND((SUM(O38:O41)),0)</f>
        <v>74763</v>
      </c>
      <c r="P42" s="740"/>
    </row>
    <row r="43" spans="2:16">
      <c r="B43" s="703"/>
      <c r="C43" s="1172" t="s">
        <v>11</v>
      </c>
      <c r="D43" s="1173"/>
      <c r="E43" s="1173"/>
      <c r="F43" s="1173"/>
      <c r="G43" s="1173"/>
      <c r="H43" s="1173"/>
      <c r="I43" s="1173"/>
      <c r="J43" s="1173"/>
      <c r="K43" s="1173"/>
      <c r="L43" s="1173"/>
      <c r="M43" s="1173"/>
      <c r="N43" s="1173"/>
      <c r="O43" s="1174"/>
      <c r="P43" s="738"/>
    </row>
    <row r="44" spans="2:16">
      <c r="B44" s="703"/>
      <c r="C44" s="1175"/>
      <c r="D44" s="1176"/>
      <c r="E44" s="1176"/>
      <c r="F44" s="1176"/>
      <c r="G44" s="1176"/>
      <c r="H44" s="1176"/>
      <c r="I44" s="1176"/>
      <c r="J44" s="1176"/>
      <c r="K44" s="1176"/>
      <c r="L44" s="1176"/>
      <c r="M44" s="1176"/>
      <c r="N44" s="1176"/>
      <c r="O44" s="1177"/>
      <c r="P44" s="738"/>
    </row>
    <row r="45" spans="2:16" ht="14.4" thickBot="1">
      <c r="B45" s="703"/>
      <c r="C45" s="1178"/>
      <c r="D45" s="1179"/>
      <c r="E45" s="1179"/>
      <c r="F45" s="1179"/>
      <c r="G45" s="1179"/>
      <c r="H45" s="1179"/>
      <c r="I45" s="1179"/>
      <c r="J45" s="1179"/>
      <c r="K45" s="1179"/>
      <c r="L45" s="1179"/>
      <c r="M45" s="1179"/>
      <c r="N45" s="1179"/>
      <c r="O45" s="1180"/>
      <c r="P45" s="738"/>
    </row>
    <row r="46" spans="2:16" ht="16.8">
      <c r="B46" s="703"/>
      <c r="C46" s="1181" t="s">
        <v>1148</v>
      </c>
      <c r="D46" s="1199"/>
      <c r="E46" s="1199"/>
      <c r="F46" s="1199"/>
      <c r="G46" s="1199"/>
      <c r="H46" s="1199"/>
      <c r="I46" s="1199"/>
      <c r="J46" s="749" t="s">
        <v>1095</v>
      </c>
      <c r="K46" s="737" t="s">
        <v>1147</v>
      </c>
      <c r="L46" s="756" t="s">
        <v>1146</v>
      </c>
      <c r="M46" s="1184" t="s">
        <v>524</v>
      </c>
      <c r="N46" s="1187"/>
      <c r="O46" s="755" t="s">
        <v>1141</v>
      </c>
      <c r="P46" s="754"/>
    </row>
    <row r="47" spans="2:16" ht="14.4">
      <c r="B47" s="703"/>
      <c r="C47" s="1204">
        <f>+'3.6'!A29</f>
        <v>0</v>
      </c>
      <c r="D47" s="1205"/>
      <c r="E47" s="1205"/>
      <c r="F47" s="1205"/>
      <c r="G47" s="1205"/>
      <c r="H47" s="1205"/>
      <c r="I47" s="1205"/>
      <c r="J47" s="752"/>
      <c r="K47" s="910"/>
      <c r="L47" s="917"/>
      <c r="M47" s="1231"/>
      <c r="N47" s="1232"/>
      <c r="O47" s="812"/>
      <c r="P47" s="740"/>
    </row>
    <row r="48" spans="2:16" ht="15" thickBot="1">
      <c r="B48" s="703"/>
      <c r="C48" s="1208"/>
      <c r="D48" s="1209"/>
      <c r="E48" s="1209"/>
      <c r="F48" s="1209"/>
      <c r="G48" s="1209"/>
      <c r="H48" s="1209"/>
      <c r="I48" s="1209"/>
      <c r="J48" s="742"/>
      <c r="K48" s="702"/>
      <c r="L48" s="742"/>
      <c r="M48" s="1194"/>
      <c r="N48" s="1195"/>
      <c r="O48" s="741"/>
      <c r="P48" s="740"/>
    </row>
    <row r="49" spans="2:16" ht="15" thickBot="1">
      <c r="B49" s="703"/>
      <c r="C49" s="1196" t="s">
        <v>1138</v>
      </c>
      <c r="D49" s="1197"/>
      <c r="E49" s="1197"/>
      <c r="F49" s="1197"/>
      <c r="G49" s="1197"/>
      <c r="H49" s="1197"/>
      <c r="I49" s="1197"/>
      <c r="J49" s="1197"/>
      <c r="K49" s="1197"/>
      <c r="L49" s="1197"/>
      <c r="M49" s="1197"/>
      <c r="N49" s="1198"/>
      <c r="O49" s="810">
        <f>ROUND((SUM(O47:O48)),0)</f>
        <v>0</v>
      </c>
      <c r="P49" s="750"/>
    </row>
    <row r="50" spans="2:16">
      <c r="B50" s="703"/>
      <c r="C50" s="1172" t="s">
        <v>16</v>
      </c>
      <c r="D50" s="1173"/>
      <c r="E50" s="1173"/>
      <c r="F50" s="1173"/>
      <c r="G50" s="1173"/>
      <c r="H50" s="1173"/>
      <c r="I50" s="1173"/>
      <c r="J50" s="1173"/>
      <c r="K50" s="1173"/>
      <c r="L50" s="1173"/>
      <c r="M50" s="1173"/>
      <c r="N50" s="1173"/>
      <c r="O50" s="1174"/>
      <c r="P50" s="738"/>
    </row>
    <row r="51" spans="2:16">
      <c r="B51" s="703"/>
      <c r="C51" s="1175"/>
      <c r="D51" s="1176"/>
      <c r="E51" s="1176"/>
      <c r="F51" s="1176"/>
      <c r="G51" s="1176"/>
      <c r="H51" s="1176"/>
      <c r="I51" s="1176"/>
      <c r="J51" s="1176"/>
      <c r="K51" s="1176"/>
      <c r="L51" s="1176"/>
      <c r="M51" s="1176"/>
      <c r="N51" s="1176"/>
      <c r="O51" s="1177"/>
      <c r="P51" s="738"/>
    </row>
    <row r="52" spans="2:16" ht="14.4" thickBot="1">
      <c r="B52" s="703"/>
      <c r="C52" s="1178"/>
      <c r="D52" s="1179"/>
      <c r="E52" s="1179"/>
      <c r="F52" s="1179"/>
      <c r="G52" s="1179"/>
      <c r="H52" s="1179"/>
      <c r="I52" s="1179"/>
      <c r="J52" s="1179"/>
      <c r="K52" s="1179"/>
      <c r="L52" s="1179"/>
      <c r="M52" s="1179"/>
      <c r="N52" s="1179"/>
      <c r="O52" s="1180"/>
      <c r="P52" s="738"/>
    </row>
    <row r="53" spans="2:16" ht="24.6">
      <c r="B53" s="703"/>
      <c r="C53" s="907" t="s">
        <v>1145</v>
      </c>
      <c r="D53" s="737"/>
      <c r="E53" s="737"/>
      <c r="F53" s="737"/>
      <c r="G53" s="737"/>
      <c r="H53" s="737"/>
      <c r="I53" s="815" t="s">
        <v>1094</v>
      </c>
      <c r="J53" s="814" t="s">
        <v>788</v>
      </c>
      <c r="K53" s="819" t="s">
        <v>1144</v>
      </c>
      <c r="L53" s="735" t="s">
        <v>1143</v>
      </c>
      <c r="M53" s="1210" t="s">
        <v>1142</v>
      </c>
      <c r="N53" s="1211"/>
      <c r="O53" s="734" t="s">
        <v>1141</v>
      </c>
      <c r="P53" s="733"/>
    </row>
    <row r="54" spans="2:16" ht="14.4">
      <c r="B54" s="703"/>
      <c r="C54" s="748" t="str">
        <f>+'6.4-9.2'!A36</f>
        <v>OBRERO AYUDANTE</v>
      </c>
      <c r="D54" s="747"/>
      <c r="E54" s="747"/>
      <c r="F54" s="747"/>
      <c r="G54" s="747"/>
      <c r="H54" s="747"/>
      <c r="I54" s="816">
        <f>+'6.4-9.2'!B36</f>
        <v>1</v>
      </c>
      <c r="J54" s="818">
        <f>+'6.4-9.2'!C36</f>
        <v>68000</v>
      </c>
      <c r="K54" s="820">
        <f>+'6.3'!D36</f>
        <v>1.5</v>
      </c>
      <c r="L54" s="821">
        <f>I54*ROUND(J54*K54,0)</f>
        <v>102000</v>
      </c>
      <c r="M54" s="1233">
        <f>+'6.4-9.2'!F36</f>
        <v>4.45</v>
      </c>
      <c r="N54" s="1234"/>
      <c r="O54" s="822">
        <f>ROUND(L54/M54,0)</f>
        <v>22921</v>
      </c>
      <c r="P54" s="743"/>
    </row>
    <row r="55" spans="2:16" ht="14.4">
      <c r="B55" s="703"/>
      <c r="C55" s="748" t="str">
        <f>+'6.4-9.2'!A37</f>
        <v>ELECTRICISTA</v>
      </c>
      <c r="D55" s="747"/>
      <c r="E55" s="747"/>
      <c r="F55" s="747"/>
      <c r="G55" s="747"/>
      <c r="H55" s="747"/>
      <c r="I55" s="816">
        <f>+'6.4-9.2'!B37</f>
        <v>1</v>
      </c>
      <c r="J55" s="818">
        <f>+'6.4-9.2'!C37</f>
        <v>90000</v>
      </c>
      <c r="K55" s="820">
        <f>+K54</f>
        <v>1.5</v>
      </c>
      <c r="L55" s="821">
        <f>I55*ROUND(J55*K55,0)</f>
        <v>135000</v>
      </c>
      <c r="M55" s="1233">
        <f>+M54</f>
        <v>4.45</v>
      </c>
      <c r="N55" s="1234"/>
      <c r="O55" s="822">
        <f>ROUND(L55/M55,0)</f>
        <v>30337</v>
      </c>
      <c r="P55" s="743"/>
    </row>
    <row r="56" spans="2:16" ht="14.4">
      <c r="B56" s="703"/>
      <c r="C56" s="748"/>
      <c r="D56" s="747"/>
      <c r="E56" s="747"/>
      <c r="F56" s="747"/>
      <c r="G56" s="747"/>
      <c r="H56" s="747"/>
      <c r="I56" s="816"/>
      <c r="J56" s="818">
        <f>+'1.1'!C38</f>
        <v>0</v>
      </c>
      <c r="K56" s="746"/>
      <c r="L56" s="745"/>
      <c r="M56" s="1214"/>
      <c r="N56" s="1215"/>
      <c r="O56" s="744"/>
      <c r="P56" s="743"/>
    </row>
    <row r="57" spans="2:16" ht="15" thickBot="1">
      <c r="B57" s="703"/>
      <c r="C57" s="729"/>
      <c r="D57" s="728"/>
      <c r="E57" s="728"/>
      <c r="F57" s="728"/>
      <c r="G57" s="728"/>
      <c r="H57" s="728"/>
      <c r="I57" s="817"/>
      <c r="J57" s="818">
        <f>+'1.1'!C39</f>
        <v>0</v>
      </c>
      <c r="K57" s="702"/>
      <c r="L57" s="742"/>
      <c r="M57" s="1194"/>
      <c r="N57" s="1195"/>
      <c r="O57" s="741"/>
      <c r="P57" s="740"/>
    </row>
    <row r="58" spans="2:16" ht="15" thickBot="1">
      <c r="B58" s="703"/>
      <c r="C58" s="1196" t="s">
        <v>1138</v>
      </c>
      <c r="D58" s="1197"/>
      <c r="E58" s="1197"/>
      <c r="F58" s="1197"/>
      <c r="G58" s="1197"/>
      <c r="H58" s="1197"/>
      <c r="I58" s="1197"/>
      <c r="J58" s="1197"/>
      <c r="K58" s="1197"/>
      <c r="L58" s="1197"/>
      <c r="M58" s="1197"/>
      <c r="N58" s="1198"/>
      <c r="O58" s="811">
        <f>ROUND((SUM(O54:O57)),0)</f>
        <v>53258</v>
      </c>
      <c r="P58" s="740"/>
    </row>
    <row r="59" spans="2:16" ht="15" thickBot="1">
      <c r="B59" s="703"/>
      <c r="C59" s="712"/>
      <c r="D59" s="707"/>
      <c r="E59" s="707"/>
      <c r="F59" s="707"/>
      <c r="G59" s="707"/>
      <c r="H59" s="707"/>
      <c r="I59" s="707"/>
      <c r="J59" s="707"/>
      <c r="K59" s="707"/>
      <c r="L59" s="707"/>
      <c r="M59" s="707"/>
      <c r="N59" s="707"/>
      <c r="O59" s="710"/>
      <c r="P59" s="709"/>
    </row>
    <row r="60" spans="2:16" ht="15" thickBot="1">
      <c r="B60" s="703"/>
      <c r="C60" s="1216" t="s">
        <v>1140</v>
      </c>
      <c r="D60" s="1217"/>
      <c r="E60" s="1217"/>
      <c r="F60" s="1217"/>
      <c r="G60" s="1217"/>
      <c r="H60" s="1217"/>
      <c r="I60" s="1217"/>
      <c r="J60" s="1217"/>
      <c r="K60" s="1217"/>
      <c r="L60" s="1217"/>
      <c r="M60" s="1217"/>
      <c r="N60" s="1218"/>
      <c r="O60" s="823">
        <f>ROUND((O58+O49+O42+O33),0)</f>
        <v>128194</v>
      </c>
      <c r="P60" s="739"/>
    </row>
    <row r="61" spans="2:16">
      <c r="B61" s="703"/>
      <c r="C61" s="1172" t="s">
        <v>21</v>
      </c>
      <c r="D61" s="1173"/>
      <c r="E61" s="1173"/>
      <c r="F61" s="1173"/>
      <c r="G61" s="1173"/>
      <c r="H61" s="1173"/>
      <c r="I61" s="1173"/>
      <c r="J61" s="1173"/>
      <c r="K61" s="1173"/>
      <c r="L61" s="1173"/>
      <c r="M61" s="1173"/>
      <c r="N61" s="1173"/>
      <c r="O61" s="1174"/>
      <c r="P61" s="738"/>
    </row>
    <row r="62" spans="2:16">
      <c r="B62" s="703"/>
      <c r="C62" s="1175"/>
      <c r="D62" s="1176"/>
      <c r="E62" s="1176"/>
      <c r="F62" s="1176"/>
      <c r="G62" s="1176"/>
      <c r="H62" s="1176"/>
      <c r="I62" s="1176"/>
      <c r="J62" s="1176"/>
      <c r="K62" s="1176"/>
      <c r="L62" s="1176"/>
      <c r="M62" s="1176"/>
      <c r="N62" s="1176"/>
      <c r="O62" s="1177"/>
      <c r="P62" s="738"/>
    </row>
    <row r="63" spans="2:16" ht="14.4" thickBot="1">
      <c r="B63" s="703"/>
      <c r="C63" s="1178"/>
      <c r="D63" s="1179"/>
      <c r="E63" s="1179"/>
      <c r="F63" s="1179"/>
      <c r="G63" s="1179"/>
      <c r="H63" s="1179"/>
      <c r="I63" s="1179"/>
      <c r="J63" s="1179"/>
      <c r="K63" s="1179"/>
      <c r="L63" s="1179"/>
      <c r="M63" s="1179"/>
      <c r="N63" s="1179"/>
      <c r="O63" s="1180"/>
      <c r="P63" s="738"/>
    </row>
    <row r="64" spans="2:16" ht="14.4">
      <c r="B64" s="703"/>
      <c r="C64" s="1181" t="s">
        <v>2</v>
      </c>
      <c r="D64" s="1199"/>
      <c r="E64" s="1199"/>
      <c r="F64" s="1199"/>
      <c r="G64" s="1199"/>
      <c r="H64" s="1199"/>
      <c r="I64" s="1199"/>
      <c r="J64" s="737"/>
      <c r="K64" s="736"/>
      <c r="L64" s="735" t="s">
        <v>22</v>
      </c>
      <c r="M64" s="1210" t="s">
        <v>23</v>
      </c>
      <c r="N64" s="1211"/>
      <c r="O64" s="734"/>
      <c r="P64" s="733"/>
    </row>
    <row r="65" spans="2:19" ht="14.4">
      <c r="B65" s="703"/>
      <c r="C65" s="1204" t="s">
        <v>42</v>
      </c>
      <c r="D65" s="1205"/>
      <c r="E65" s="1205"/>
      <c r="F65" s="1205"/>
      <c r="G65" s="1205"/>
      <c r="H65" s="1205"/>
      <c r="I65" s="1205"/>
      <c r="J65" s="731"/>
      <c r="K65" s="730"/>
      <c r="L65" s="725">
        <f>+'1.1'!F48</f>
        <v>0.22</v>
      </c>
      <c r="M65" s="1219">
        <f>ROUND(L65*$O$60,0)</f>
        <v>28203</v>
      </c>
      <c r="N65" s="1220"/>
      <c r="O65" s="724"/>
      <c r="P65" s="723"/>
    </row>
    <row r="66" spans="2:19" ht="14.4">
      <c r="B66" s="703"/>
      <c r="C66" s="732" t="s">
        <v>1139</v>
      </c>
      <c r="D66" s="713"/>
      <c r="E66" s="713"/>
      <c r="F66" s="713"/>
      <c r="G66" s="713"/>
      <c r="H66" s="713"/>
      <c r="I66" s="713"/>
      <c r="J66" s="731"/>
      <c r="K66" s="730"/>
      <c r="L66" s="725">
        <f>+'1.1'!F49</f>
        <v>0.03</v>
      </c>
      <c r="M66" s="1219">
        <f t="shared" ref="M66" si="1">ROUND(L66*$O$60,0)</f>
        <v>3846</v>
      </c>
      <c r="N66" s="1220"/>
      <c r="O66" s="724"/>
      <c r="P66" s="723"/>
    </row>
    <row r="67" spans="2:19" ht="15" thickBot="1">
      <c r="B67" s="703"/>
      <c r="C67" s="729" t="s">
        <v>44</v>
      </c>
      <c r="D67" s="728"/>
      <c r="E67" s="728"/>
      <c r="F67" s="728"/>
      <c r="G67" s="728"/>
      <c r="H67" s="728"/>
      <c r="I67" s="728"/>
      <c r="J67" s="727"/>
      <c r="K67" s="726"/>
      <c r="L67" s="725">
        <f>+'1.1'!F50</f>
        <v>0.05</v>
      </c>
      <c r="M67" s="1219">
        <f>ROUND(L67*$O$60,0)</f>
        <v>6410</v>
      </c>
      <c r="N67" s="1220"/>
      <c r="O67" s="724"/>
      <c r="P67" s="723"/>
    </row>
    <row r="68" spans="2:19" ht="15" thickBot="1">
      <c r="B68" s="703"/>
      <c r="C68" s="1196" t="s">
        <v>1138</v>
      </c>
      <c r="D68" s="1197"/>
      <c r="E68" s="1197"/>
      <c r="F68" s="1197"/>
      <c r="G68" s="1197"/>
      <c r="H68" s="1197"/>
      <c r="I68" s="1197"/>
      <c r="J68" s="1197"/>
      <c r="K68" s="1197"/>
      <c r="L68" s="1197"/>
      <c r="M68" s="1197"/>
      <c r="N68" s="1198"/>
      <c r="O68" s="824">
        <f>ROUND(SUM(M65:N67),0)</f>
        <v>38459</v>
      </c>
      <c r="P68" s="722"/>
    </row>
    <row r="69" spans="2:19" ht="15" thickBot="1">
      <c r="B69" s="703"/>
      <c r="C69" s="712"/>
      <c r="D69" s="707"/>
      <c r="E69" s="707"/>
      <c r="F69" s="707"/>
      <c r="G69" s="707"/>
      <c r="H69" s="707"/>
      <c r="I69" s="707"/>
      <c r="J69" s="707"/>
      <c r="K69" s="707"/>
      <c r="L69" s="707"/>
      <c r="M69" s="707"/>
      <c r="N69" s="707"/>
      <c r="O69" s="710"/>
      <c r="P69" s="709"/>
    </row>
    <row r="70" spans="2:19" ht="15" thickBot="1">
      <c r="B70" s="703"/>
      <c r="C70" s="1216" t="s">
        <v>1137</v>
      </c>
      <c r="D70" s="1217"/>
      <c r="E70" s="1217"/>
      <c r="F70" s="1217"/>
      <c r="G70" s="1217"/>
      <c r="H70" s="1217"/>
      <c r="I70" s="1217"/>
      <c r="J70" s="1217"/>
      <c r="K70" s="1217"/>
      <c r="L70" s="1217"/>
      <c r="M70" s="1217"/>
      <c r="N70" s="1218"/>
      <c r="O70" s="825">
        <f>ROUND(O68+O60,0)</f>
        <v>166653</v>
      </c>
      <c r="P70" s="722"/>
      <c r="S70" s="903">
        <f>+O70-'6.4-9.2'!H53</f>
        <v>0</v>
      </c>
    </row>
    <row r="71" spans="2:19" ht="14.4">
      <c r="B71" s="703"/>
      <c r="C71" s="712"/>
      <c r="D71" s="707"/>
      <c r="E71" s="707"/>
      <c r="F71" s="707"/>
      <c r="G71" s="707"/>
      <c r="H71" s="707"/>
      <c r="I71" s="707"/>
      <c r="J71" s="707"/>
      <c r="K71" s="707"/>
      <c r="L71" s="707"/>
      <c r="M71" s="707"/>
      <c r="N71" s="707"/>
      <c r="O71" s="710"/>
      <c r="P71" s="709"/>
    </row>
    <row r="72" spans="2:19" ht="14.4">
      <c r="B72" s="703"/>
      <c r="C72" s="712"/>
      <c r="D72" s="707"/>
      <c r="E72" s="707"/>
      <c r="F72" s="707"/>
      <c r="G72" s="707"/>
      <c r="H72" s="714" t="s">
        <v>1129</v>
      </c>
      <c r="I72" s="714"/>
      <c r="J72" s="714"/>
      <c r="K72" s="714"/>
      <c r="L72" s="707"/>
      <c r="M72" s="707"/>
      <c r="N72" s="707"/>
      <c r="O72" s="710"/>
      <c r="P72" s="709"/>
    </row>
    <row r="73" spans="2:19" ht="14.4">
      <c r="B73" s="703"/>
      <c r="C73" s="712"/>
      <c r="D73" s="707"/>
      <c r="E73" s="707"/>
      <c r="F73" s="707"/>
      <c r="G73" s="707"/>
      <c r="H73" s="714" t="s">
        <v>1128</v>
      </c>
      <c r="I73" s="707"/>
      <c r="J73" s="707"/>
      <c r="K73" s="707"/>
      <c r="L73" s="707"/>
      <c r="M73" s="707"/>
      <c r="N73" s="707"/>
      <c r="O73" s="710"/>
      <c r="P73" s="721"/>
    </row>
    <row r="74" spans="2:19" ht="14.4">
      <c r="B74" s="703"/>
      <c r="C74" s="712"/>
      <c r="D74" s="707"/>
      <c r="E74" s="707"/>
      <c r="F74" s="707"/>
      <c r="G74" s="707"/>
      <c r="H74" s="714" t="s">
        <v>1136</v>
      </c>
      <c r="I74" s="707"/>
      <c r="J74" s="707"/>
      <c r="K74" s="707"/>
      <c r="L74" s="707"/>
      <c r="M74" s="707"/>
      <c r="N74" s="707"/>
      <c r="O74" s="710"/>
      <c r="P74" s="721"/>
    </row>
    <row r="75" spans="2:19" ht="14.4">
      <c r="B75" s="703"/>
      <c r="C75" s="715"/>
      <c r="D75" s="706"/>
      <c r="E75" s="706"/>
      <c r="F75" s="706"/>
      <c r="G75" s="706"/>
      <c r="H75" s="714" t="s">
        <v>1135</v>
      </c>
      <c r="I75" s="706"/>
      <c r="J75" s="706"/>
      <c r="K75" s="706"/>
      <c r="L75" s="706"/>
      <c r="M75" s="706"/>
      <c r="N75" s="706"/>
      <c r="O75" s="705"/>
      <c r="P75" s="704"/>
    </row>
    <row r="76" spans="2:19" ht="14.4">
      <c r="B76" s="703"/>
      <c r="C76" s="712"/>
      <c r="D76" s="707"/>
      <c r="E76" s="707"/>
      <c r="F76" s="707"/>
      <c r="G76" s="707"/>
      <c r="H76" s="707" t="s">
        <v>1134</v>
      </c>
      <c r="I76" s="707"/>
      <c r="J76" s="707"/>
      <c r="K76" s="707"/>
      <c r="L76" s="707"/>
      <c r="M76" s="707"/>
      <c r="N76" s="707"/>
      <c r="O76" s="710"/>
      <c r="P76" s="709"/>
    </row>
    <row r="77" spans="2:19" ht="14.4">
      <c r="B77" s="703"/>
      <c r="C77" s="720" t="s">
        <v>1133</v>
      </c>
      <c r="D77" s="719"/>
      <c r="E77" s="719"/>
      <c r="F77" s="719"/>
      <c r="G77" s="719"/>
      <c r="H77" s="719"/>
      <c r="I77" s="719"/>
      <c r="J77" s="719"/>
      <c r="K77" s="719"/>
      <c r="L77" s="719"/>
      <c r="M77" s="719"/>
      <c r="N77" s="719"/>
      <c r="O77" s="718"/>
      <c r="P77" s="709"/>
    </row>
    <row r="78" spans="2:19" ht="14.4">
      <c r="B78" s="703"/>
      <c r="C78" s="1228"/>
      <c r="D78" s="1229"/>
      <c r="E78" s="1229"/>
      <c r="F78" s="1229"/>
      <c r="G78" s="1229"/>
      <c r="H78" s="1229"/>
      <c r="I78" s="1229"/>
      <c r="J78" s="1229"/>
      <c r="K78" s="1229"/>
      <c r="L78" s="1229"/>
      <c r="M78" s="1229"/>
      <c r="N78" s="1229"/>
      <c r="O78" s="1230"/>
      <c r="P78" s="704"/>
    </row>
    <row r="79" spans="2:19" ht="14.4">
      <c r="B79" s="703"/>
      <c r="C79" s="1228"/>
      <c r="D79" s="1229"/>
      <c r="E79" s="1229"/>
      <c r="F79" s="1229"/>
      <c r="G79" s="1229"/>
      <c r="H79" s="1229"/>
      <c r="I79" s="1229"/>
      <c r="J79" s="1229"/>
      <c r="K79" s="1229"/>
      <c r="L79" s="1229"/>
      <c r="M79" s="1229"/>
      <c r="N79" s="1229"/>
      <c r="O79" s="1230"/>
      <c r="P79" s="704"/>
    </row>
    <row r="80" spans="2:19" ht="14.4">
      <c r="B80" s="703"/>
      <c r="C80" s="715"/>
      <c r="D80" s="706"/>
      <c r="E80" s="706"/>
      <c r="F80" s="706"/>
      <c r="G80" s="706"/>
      <c r="H80" s="706"/>
      <c r="I80" s="706"/>
      <c r="J80" s="706"/>
      <c r="K80" s="706"/>
      <c r="L80" s="706"/>
      <c r="M80" s="706"/>
      <c r="N80" s="706"/>
      <c r="O80" s="705"/>
      <c r="P80" s="704"/>
    </row>
    <row r="81" spans="2:16" ht="14.4">
      <c r="B81" s="703"/>
      <c r="C81" s="717" t="s">
        <v>1132</v>
      </c>
      <c r="D81" s="706"/>
      <c r="E81" s="706"/>
      <c r="F81" s="706"/>
      <c r="G81" s="706"/>
      <c r="H81" s="706"/>
      <c r="I81" s="706"/>
      <c r="J81" s="706"/>
      <c r="K81" s="706"/>
      <c r="L81" s="706"/>
      <c r="M81" s="706"/>
      <c r="N81" s="706"/>
      <c r="O81" s="705"/>
      <c r="P81" s="704"/>
    </row>
    <row r="82" spans="2:16" ht="12.75" customHeight="1">
      <c r="B82" s="703"/>
      <c r="C82" s="1221" t="s">
        <v>1131</v>
      </c>
      <c r="D82" s="1222"/>
      <c r="E82" s="1222"/>
      <c r="F82" s="1222"/>
      <c r="G82" s="1222"/>
      <c r="H82" s="1222"/>
      <c r="I82" s="1222"/>
      <c r="J82" s="1222"/>
      <c r="K82" s="1222"/>
      <c r="L82" s="1222"/>
      <c r="M82" s="1222"/>
      <c r="N82" s="1222"/>
      <c r="O82" s="1223"/>
      <c r="P82" s="716"/>
    </row>
    <row r="83" spans="2:16" ht="28.5" customHeight="1">
      <c r="B83" s="703"/>
      <c r="C83" s="1221"/>
      <c r="D83" s="1222"/>
      <c r="E83" s="1222"/>
      <c r="F83" s="1222"/>
      <c r="G83" s="1222"/>
      <c r="H83" s="1222"/>
      <c r="I83" s="1222"/>
      <c r="J83" s="1222"/>
      <c r="K83" s="1222"/>
      <c r="L83" s="1222"/>
      <c r="M83" s="1222"/>
      <c r="N83" s="1222"/>
      <c r="O83" s="1223"/>
      <c r="P83" s="716"/>
    </row>
    <row r="84" spans="2:16" ht="13.35" customHeight="1">
      <c r="B84" s="703"/>
      <c r="C84" s="1221" t="s">
        <v>1130</v>
      </c>
      <c r="D84" s="1222"/>
      <c r="E84" s="1222"/>
      <c r="F84" s="1222"/>
      <c r="G84" s="1222"/>
      <c r="H84" s="1222"/>
      <c r="I84" s="1222"/>
      <c r="J84" s="1222"/>
      <c r="K84" s="1222"/>
      <c r="L84" s="1222"/>
      <c r="M84" s="1222"/>
      <c r="N84" s="1222"/>
      <c r="O84" s="1223"/>
      <c r="P84" s="716"/>
    </row>
    <row r="85" spans="2:16" ht="45" customHeight="1">
      <c r="B85" s="703"/>
      <c r="C85" s="1221"/>
      <c r="D85" s="1222"/>
      <c r="E85" s="1222"/>
      <c r="F85" s="1222"/>
      <c r="G85" s="1222"/>
      <c r="H85" s="1222"/>
      <c r="I85" s="1222"/>
      <c r="J85" s="1222"/>
      <c r="K85" s="1222"/>
      <c r="L85" s="1222"/>
      <c r="M85" s="1222"/>
      <c r="N85" s="1222"/>
      <c r="O85" s="1223"/>
      <c r="P85" s="716"/>
    </row>
    <row r="86" spans="2:16" ht="14.4">
      <c r="B86" s="703"/>
      <c r="C86" s="715"/>
      <c r="D86" s="706"/>
      <c r="E86" s="706"/>
      <c r="F86" s="706"/>
      <c r="G86" s="706"/>
      <c r="H86" s="706"/>
      <c r="I86" s="706"/>
      <c r="J86" s="706"/>
      <c r="K86" s="706"/>
      <c r="L86" s="706"/>
      <c r="M86" s="706"/>
      <c r="N86" s="706"/>
      <c r="O86" s="705"/>
      <c r="P86" s="704"/>
    </row>
    <row r="87" spans="2:16" ht="14.4">
      <c r="B87" s="703"/>
      <c r="C87" s="712"/>
      <c r="D87" s="707"/>
      <c r="E87" s="707"/>
      <c r="F87" s="707"/>
      <c r="G87" s="707"/>
      <c r="H87" s="714" t="s">
        <v>1129</v>
      </c>
      <c r="I87" s="707"/>
      <c r="J87" s="707"/>
      <c r="K87" s="707"/>
      <c r="L87" s="707"/>
      <c r="M87" s="707"/>
      <c r="N87" s="707"/>
      <c r="O87" s="710"/>
      <c r="P87" s="709"/>
    </row>
    <row r="88" spans="2:16" ht="14.4">
      <c r="B88" s="703"/>
      <c r="C88" s="712"/>
      <c r="D88" s="707"/>
      <c r="E88" s="707"/>
      <c r="F88" s="707"/>
      <c r="G88" s="707"/>
      <c r="H88" s="707" t="s">
        <v>1128</v>
      </c>
      <c r="I88" s="713"/>
      <c r="J88" s="713"/>
      <c r="K88" s="713"/>
      <c r="L88" s="707"/>
      <c r="M88" s="707"/>
      <c r="N88" s="707"/>
      <c r="O88" s="710"/>
      <c r="P88" s="709"/>
    </row>
    <row r="89" spans="2:16" ht="14.4">
      <c r="B89" s="703"/>
      <c r="C89" s="712"/>
      <c r="D89" s="707"/>
      <c r="E89" s="707"/>
      <c r="F89" s="707"/>
      <c r="G89" s="707"/>
      <c r="H89" s="707" t="s">
        <v>1127</v>
      </c>
      <c r="I89" s="711"/>
      <c r="J89" s="711"/>
      <c r="K89" s="711"/>
      <c r="L89" s="707"/>
      <c r="M89" s="707"/>
      <c r="N89" s="707"/>
      <c r="O89" s="710"/>
      <c r="P89" s="709"/>
    </row>
    <row r="90" spans="2:16" ht="14.4">
      <c r="B90" s="703"/>
      <c r="C90" s="708"/>
      <c r="D90" s="706"/>
      <c r="E90" s="706"/>
      <c r="F90" s="706"/>
      <c r="G90" s="706"/>
      <c r="H90" s="707" t="s">
        <v>1126</v>
      </c>
      <c r="I90" s="707"/>
      <c r="J90" s="707"/>
      <c r="K90" s="707"/>
      <c r="L90" s="706"/>
      <c r="M90" s="706"/>
      <c r="N90" s="706"/>
      <c r="O90" s="705"/>
      <c r="P90" s="704"/>
    </row>
    <row r="91" spans="2:16" ht="18.75" customHeight="1" thickBot="1">
      <c r="B91" s="703"/>
      <c r="C91" s="1224"/>
      <c r="D91" s="1225"/>
      <c r="E91" s="1225"/>
      <c r="F91" s="702"/>
      <c r="G91" s="702"/>
      <c r="H91" s="702"/>
      <c r="I91" s="702"/>
      <c r="J91" s="702"/>
      <c r="K91" s="1226"/>
      <c r="L91" s="1226"/>
      <c r="M91" s="1226"/>
      <c r="N91" s="1226"/>
      <c r="O91" s="1227"/>
      <c r="P91" s="701"/>
    </row>
    <row r="92" spans="2:16" ht="14.4" thickBot="1">
      <c r="B92" s="700"/>
      <c r="C92" s="699"/>
      <c r="D92" s="699"/>
      <c r="E92" s="699"/>
      <c r="F92" s="699"/>
      <c r="G92" s="699"/>
      <c r="H92" s="699"/>
      <c r="I92" s="699"/>
      <c r="J92" s="699"/>
      <c r="K92" s="699"/>
      <c r="L92" s="699"/>
      <c r="M92" s="699"/>
      <c r="N92" s="699"/>
      <c r="O92" s="699"/>
      <c r="P92" s="698"/>
    </row>
    <row r="93" spans="2:16" ht="14.4" thickTop="1"/>
  </sheetData>
  <mergeCells count="71">
    <mergeCell ref="C3:F3"/>
    <mergeCell ref="C6:O6"/>
    <mergeCell ref="C8:C14"/>
    <mergeCell ref="D8:K8"/>
    <mergeCell ref="L8:O9"/>
    <mergeCell ref="D9:K9"/>
    <mergeCell ref="D10:K10"/>
    <mergeCell ref="L10:L11"/>
    <mergeCell ref="M10:O11"/>
    <mergeCell ref="D11:K11"/>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M39:N39"/>
    <mergeCell ref="H30:I30"/>
    <mergeCell ref="M30:N30"/>
    <mergeCell ref="M31:N31"/>
    <mergeCell ref="H32:I32"/>
    <mergeCell ref="J32:K32"/>
    <mergeCell ref="M32:N32"/>
    <mergeCell ref="C33:N33"/>
    <mergeCell ref="C34:O36"/>
    <mergeCell ref="C37:J37"/>
    <mergeCell ref="M37:N37"/>
    <mergeCell ref="M38:N38"/>
    <mergeCell ref="M54:N54"/>
    <mergeCell ref="M41:N41"/>
    <mergeCell ref="C42:N42"/>
    <mergeCell ref="C43:O45"/>
    <mergeCell ref="C46:I46"/>
    <mergeCell ref="M46:N46"/>
    <mergeCell ref="C47:I47"/>
    <mergeCell ref="M47:N47"/>
    <mergeCell ref="C48:I48"/>
    <mergeCell ref="M48:N48"/>
    <mergeCell ref="C49:N49"/>
    <mergeCell ref="C50:O52"/>
    <mergeCell ref="M53:N53"/>
    <mergeCell ref="M56:N56"/>
    <mergeCell ref="M57:N57"/>
    <mergeCell ref="C58:N58"/>
    <mergeCell ref="C60:N60"/>
    <mergeCell ref="C61:O63"/>
    <mergeCell ref="C91:E91"/>
    <mergeCell ref="K91:O91"/>
    <mergeCell ref="M40:N40"/>
    <mergeCell ref="C68:N68"/>
    <mergeCell ref="C70:N70"/>
    <mergeCell ref="C78:O78"/>
    <mergeCell ref="C79:O79"/>
    <mergeCell ref="C82:O83"/>
    <mergeCell ref="C84:O85"/>
    <mergeCell ref="C64:I64"/>
    <mergeCell ref="M64:N64"/>
    <mergeCell ref="C65:I65"/>
    <mergeCell ref="M65:N65"/>
    <mergeCell ref="M66:N66"/>
    <mergeCell ref="M67:N67"/>
    <mergeCell ref="M55:N5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06F53-5C4F-4106-BBD3-D7FB024F7CAD}">
  <sheetPr>
    <tabColor rgb="FFFFFF00"/>
  </sheetPr>
  <dimension ref="A1:O76"/>
  <sheetViews>
    <sheetView topLeftCell="A37" zoomScaleNormal="100" zoomScaleSheetLayoutView="91" workbookViewId="0">
      <selection activeCell="H51" sqref="H51 H45"/>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5" ht="15.6">
      <c r="A1" s="1"/>
      <c r="B1" s="69"/>
      <c r="C1" s="2"/>
      <c r="D1" s="3"/>
      <c r="E1" s="4"/>
      <c r="F1" s="92"/>
      <c r="G1" s="3"/>
      <c r="H1" s="5"/>
    </row>
    <row r="2" spans="1:15" s="7" customFormat="1">
      <c r="A2" s="84" t="str">
        <f>'[29]1.2'!A2</f>
        <v>ANALISIS UNITARIOS</v>
      </c>
      <c r="B2" s="85"/>
      <c r="C2" s="86"/>
      <c r="E2" s="74" t="s">
        <v>0</v>
      </c>
      <c r="F2" s="93"/>
      <c r="H2" s="9"/>
    </row>
    <row r="3" spans="1:15" s="7" customFormat="1" ht="15.6">
      <c r="A3" s="10"/>
      <c r="B3" s="70"/>
      <c r="C3" s="6"/>
      <c r="D3" s="11"/>
      <c r="F3" s="93"/>
      <c r="H3" s="9"/>
      <c r="J3" s="40" t="s">
        <v>185</v>
      </c>
    </row>
    <row r="4" spans="1:15" s="7" customFormat="1">
      <c r="A4" s="507"/>
      <c r="B4" s="508"/>
      <c r="C4" s="6"/>
      <c r="E4" s="74"/>
      <c r="F4" s="93"/>
      <c r="H4" s="9"/>
    </row>
    <row r="5" spans="1:15" s="7" customFormat="1" ht="18" thickBot="1">
      <c r="A5" s="13"/>
      <c r="B5" s="72"/>
      <c r="C5" s="14"/>
      <c r="D5" s="236" t="s">
        <v>388</v>
      </c>
      <c r="E5" s="236"/>
      <c r="F5" s="236"/>
      <c r="G5" s="236"/>
      <c r="H5" s="237"/>
    </row>
    <row r="6" spans="1:15" s="7" customFormat="1">
      <c r="A6" s="509" t="s">
        <v>29</v>
      </c>
      <c r="B6" s="510"/>
      <c r="C6" s="54"/>
      <c r="D6" s="55"/>
      <c r="E6" s="58" t="s">
        <v>30</v>
      </c>
      <c r="F6" s="94"/>
      <c r="G6" s="509" t="s">
        <v>31</v>
      </c>
      <c r="H6" s="59"/>
      <c r="J6" s="141"/>
    </row>
    <row r="7" spans="1:15" s="7" customFormat="1" ht="10.8" thickBot="1">
      <c r="A7" s="511" t="s">
        <v>486</v>
      </c>
      <c r="B7" s="512"/>
      <c r="C7" s="110"/>
      <c r="D7" s="57"/>
      <c r="E7" s="513"/>
      <c r="F7" s="133" t="s">
        <v>50</v>
      </c>
      <c r="G7" s="60"/>
      <c r="H7" s="104"/>
      <c r="J7" s="238">
        <f>+[29]PPTO!D20</f>
        <v>25.003</v>
      </c>
    </row>
    <row r="8" spans="1:15" s="7" customFormat="1" ht="13.8" thickBot="1">
      <c r="A8" s="19" t="s">
        <v>1</v>
      </c>
      <c r="B8" s="74"/>
      <c r="F8" s="93"/>
      <c r="H8" s="9"/>
      <c r="J8" s="143" t="s">
        <v>186</v>
      </c>
      <c r="K8" s="143" t="s">
        <v>10</v>
      </c>
      <c r="L8" s="144" t="s">
        <v>187</v>
      </c>
      <c r="O8" s="570">
        <f>+H45</f>
        <v>97261</v>
      </c>
    </row>
    <row r="9" spans="1:15" s="7" customFormat="1" ht="10.199999999999999">
      <c r="A9" s="20" t="s">
        <v>2</v>
      </c>
      <c r="B9" s="43"/>
      <c r="C9" s="21"/>
      <c r="D9" s="22" t="s">
        <v>8</v>
      </c>
      <c r="E9" s="22" t="s">
        <v>15</v>
      </c>
      <c r="F9" s="95" t="s">
        <v>4</v>
      </c>
      <c r="G9" s="23" t="s">
        <v>5</v>
      </c>
      <c r="H9" s="24"/>
      <c r="J9" s="47"/>
      <c r="K9" s="47"/>
      <c r="L9" s="145"/>
      <c r="O9" s="569">
        <f>+O45</f>
        <v>97262</v>
      </c>
    </row>
    <row r="10" spans="1:15" s="7" customFormat="1" ht="10.199999999999999">
      <c r="A10" s="25" t="str">
        <f>MATER3</f>
        <v>HERRAMIENTA MENOR</v>
      </c>
      <c r="B10" s="48"/>
      <c r="C10" s="26"/>
      <c r="D10" s="89" t="str">
        <f>VLOOKUP(A10,[29]EQUIPOS!B11:D49,2,FALSE)</f>
        <v>GLOBAL</v>
      </c>
      <c r="E10" s="529">
        <f>+'6.4-9.2'!E10</f>
        <v>1000</v>
      </c>
      <c r="F10" s="537">
        <v>6.63</v>
      </c>
      <c r="G10" s="536">
        <f>E10/F10</f>
        <v>150.82956259426848</v>
      </c>
      <c r="H10" s="24"/>
      <c r="J10" s="160">
        <f t="shared" ref="J10:J15" si="0">G10*$J$7</f>
        <v>3771.191553544495</v>
      </c>
      <c r="K10" s="146">
        <f t="shared" ref="K10:K15" si="1">F10*$J$7</f>
        <v>165.76989</v>
      </c>
      <c r="L10" s="533">
        <f t="shared" ref="L10:L15" si="2">G10/$H$45</f>
        <v>1.5507712504937074E-3</v>
      </c>
      <c r="O10" s="569">
        <f>+O57</f>
        <v>1</v>
      </c>
    </row>
    <row r="11" spans="1:15" s="7" customFormat="1" ht="10.199999999999999">
      <c r="A11" s="25"/>
      <c r="B11" s="48"/>
      <c r="C11" s="26"/>
      <c r="D11" s="89"/>
      <c r="E11" s="530"/>
      <c r="F11" s="89"/>
      <c r="G11" s="536"/>
      <c r="H11" s="24"/>
      <c r="J11" s="160">
        <f t="shared" si="0"/>
        <v>0</v>
      </c>
      <c r="K11" s="146">
        <f t="shared" si="1"/>
        <v>0</v>
      </c>
      <c r="L11" s="533">
        <f t="shared" si="2"/>
        <v>0</v>
      </c>
    </row>
    <row r="12" spans="1:15" s="7" customFormat="1" ht="10.199999999999999">
      <c r="A12" s="25"/>
      <c r="B12" s="48"/>
      <c r="C12" s="26"/>
      <c r="D12" s="89"/>
      <c r="E12" s="529"/>
      <c r="F12" s="89"/>
      <c r="G12" s="536"/>
      <c r="H12" s="24"/>
      <c r="J12" s="160">
        <f t="shared" si="0"/>
        <v>0</v>
      </c>
      <c r="K12" s="146">
        <f t="shared" si="1"/>
        <v>0</v>
      </c>
      <c r="L12" s="533">
        <f t="shared" si="2"/>
        <v>0</v>
      </c>
    </row>
    <row r="13" spans="1:15" s="7" customFormat="1" ht="10.199999999999999">
      <c r="A13" s="25"/>
      <c r="B13" s="48"/>
      <c r="C13" s="26"/>
      <c r="D13" s="89"/>
      <c r="E13" s="529"/>
      <c r="F13" s="89"/>
      <c r="G13" s="536"/>
      <c r="H13" s="24"/>
      <c r="J13" s="160">
        <f t="shared" si="0"/>
        <v>0</v>
      </c>
      <c r="K13" s="146">
        <f t="shared" si="1"/>
        <v>0</v>
      </c>
      <c r="L13" s="533">
        <f t="shared" si="2"/>
        <v>0</v>
      </c>
    </row>
    <row r="14" spans="1:15" s="7" customFormat="1" ht="10.199999999999999">
      <c r="A14" s="25"/>
      <c r="B14" s="48"/>
      <c r="C14" s="26"/>
      <c r="D14" s="89"/>
      <c r="E14" s="529"/>
      <c r="F14" s="89"/>
      <c r="G14" s="536"/>
      <c r="H14" s="24"/>
      <c r="J14" s="160">
        <f t="shared" si="0"/>
        <v>0</v>
      </c>
      <c r="K14" s="146">
        <f t="shared" si="1"/>
        <v>0</v>
      </c>
      <c r="L14" s="533">
        <f t="shared" si="2"/>
        <v>0</v>
      </c>
    </row>
    <row r="15" spans="1:15" s="7" customFormat="1" ht="10.8" thickBot="1">
      <c r="A15" s="28"/>
      <c r="B15" s="15"/>
      <c r="C15" s="29"/>
      <c r="D15" s="90"/>
      <c r="E15" s="535"/>
      <c r="F15" s="90"/>
      <c r="G15" s="534"/>
      <c r="H15" s="30"/>
      <c r="J15" s="160">
        <f t="shared" si="0"/>
        <v>0</v>
      </c>
      <c r="K15" s="146">
        <f t="shared" si="1"/>
        <v>0</v>
      </c>
      <c r="L15" s="533">
        <f t="shared" si="2"/>
        <v>0</v>
      </c>
    </row>
    <row r="16" spans="1:15" s="7" customFormat="1" ht="10.8" thickBot="1">
      <c r="A16" s="17"/>
      <c r="F16" s="93"/>
      <c r="G16" s="31" t="s">
        <v>6</v>
      </c>
      <c r="H16" s="68">
        <f>ROUND((SUM(G10:G15)),2)</f>
        <v>150.83000000000001</v>
      </c>
      <c r="J16" s="532">
        <f>SUM(J10:J15)</f>
        <v>3771.191553544495</v>
      </c>
      <c r="K16" s="157">
        <f>SUM(K10:K15)</f>
        <v>165.76989</v>
      </c>
      <c r="L16" s="531">
        <f>SUM(L10:L15)</f>
        <v>1.5507712504937074E-3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925</v>
      </c>
      <c r="B19" s="48"/>
      <c r="C19" s="26"/>
      <c r="D19" s="89" t="s">
        <v>50</v>
      </c>
      <c r="E19" s="530">
        <v>23200</v>
      </c>
      <c r="F19" s="89">
        <v>1</v>
      </c>
      <c r="G19" s="65">
        <f>F19*E19</f>
        <v>23200</v>
      </c>
      <c r="H19" s="24"/>
      <c r="J19" s="149">
        <f>G19*$J$7</f>
        <v>580069.6</v>
      </c>
      <c r="K19" s="146">
        <f>F19*$J$7</f>
        <v>25.003</v>
      </c>
      <c r="L19" s="520">
        <f>G19/$H$45</f>
        <v>0.2385334306659401</v>
      </c>
    </row>
    <row r="20" spans="1:12" s="7" customFormat="1" ht="10.199999999999999">
      <c r="A20" s="25" t="s">
        <v>924</v>
      </c>
      <c r="B20" s="48"/>
      <c r="C20" s="26"/>
      <c r="D20" s="89" t="s">
        <v>55</v>
      </c>
      <c r="E20" s="530">
        <v>1333.3333333333333</v>
      </c>
      <c r="F20" s="89">
        <v>3</v>
      </c>
      <c r="G20" s="65">
        <f>F20*E20</f>
        <v>4000</v>
      </c>
      <c r="H20" s="24"/>
      <c r="J20" s="149">
        <f t="shared" ref="J20:J25" si="3">G20*$J$7</f>
        <v>100012</v>
      </c>
      <c r="K20" s="146">
        <f t="shared" ref="K20:K25" si="4">F20*$J$7</f>
        <v>75.009</v>
      </c>
      <c r="L20" s="520">
        <f t="shared" ref="L20:L25" si="5">G20/$H$45</f>
        <v>4.1126453563093121E-2</v>
      </c>
    </row>
    <row r="21" spans="1:12" s="7" customFormat="1" ht="10.199999999999999">
      <c r="A21" s="25" t="s">
        <v>600</v>
      </c>
      <c r="B21" s="48"/>
      <c r="C21" s="26"/>
      <c r="D21" s="89" t="s">
        <v>50</v>
      </c>
      <c r="E21" s="530">
        <v>3800</v>
      </c>
      <c r="F21" s="89">
        <v>1</v>
      </c>
      <c r="G21" s="65">
        <f>F21*E21</f>
        <v>3800</v>
      </c>
      <c r="H21" s="24"/>
      <c r="J21" s="149">
        <f t="shared" si="3"/>
        <v>95011.4</v>
      </c>
      <c r="K21" s="146">
        <f t="shared" si="4"/>
        <v>25.003</v>
      </c>
      <c r="L21" s="520">
        <f t="shared" si="5"/>
        <v>3.9070130884938464E-2</v>
      </c>
    </row>
    <row r="22" spans="1:12" s="7" customFormat="1" ht="10.199999999999999">
      <c r="A22" s="25" t="s">
        <v>592</v>
      </c>
      <c r="B22" s="48"/>
      <c r="C22" s="26"/>
      <c r="D22" s="89" t="s">
        <v>55</v>
      </c>
      <c r="E22" s="530">
        <v>2349</v>
      </c>
      <c r="F22" s="89">
        <v>9.4499999999999993</v>
      </c>
      <c r="G22" s="65">
        <f>F22*E22</f>
        <v>22198.05</v>
      </c>
      <c r="H22" s="24"/>
      <c r="J22" s="149">
        <f t="shared" si="3"/>
        <v>555017.84415000002</v>
      </c>
      <c r="K22" s="146">
        <f t="shared" si="4"/>
        <v>236.27834999999999</v>
      </c>
      <c r="L22" s="520">
        <f t="shared" si="5"/>
        <v>0.2282317681290548</v>
      </c>
    </row>
    <row r="23" spans="1:12" s="7" customFormat="1" ht="10.199999999999999">
      <c r="A23" s="25"/>
      <c r="B23" s="48"/>
      <c r="C23" s="26"/>
      <c r="D23" s="89"/>
      <c r="E23" s="529"/>
      <c r="F23" s="89"/>
      <c r="G23" s="65"/>
      <c r="H23" s="24"/>
      <c r="J23" s="149">
        <f t="shared" si="3"/>
        <v>0</v>
      </c>
      <c r="K23" s="146">
        <f t="shared" si="4"/>
        <v>0</v>
      </c>
      <c r="L23" s="520">
        <f t="shared" si="5"/>
        <v>0</v>
      </c>
    </row>
    <row r="24" spans="1:12" s="7" customFormat="1" ht="10.199999999999999">
      <c r="A24" s="25"/>
      <c r="B24" s="48"/>
      <c r="C24" s="26"/>
      <c r="D24" s="26"/>
      <c r="E24" s="26"/>
      <c r="F24" s="89"/>
      <c r="G24" s="27"/>
      <c r="H24" s="24"/>
      <c r="J24" s="149">
        <f t="shared" si="3"/>
        <v>0</v>
      </c>
      <c r="K24" s="146">
        <f t="shared" si="4"/>
        <v>0</v>
      </c>
      <c r="L24" s="520">
        <f t="shared" si="5"/>
        <v>0</v>
      </c>
    </row>
    <row r="25" spans="1:12" s="7" customFormat="1" ht="10.8" thickBot="1">
      <c r="A25" s="28"/>
      <c r="B25" s="15"/>
      <c r="C25" s="29"/>
      <c r="D25" s="29"/>
      <c r="E25" s="29"/>
      <c r="F25" s="90"/>
      <c r="G25" s="16"/>
      <c r="H25" s="30"/>
      <c r="J25" s="149">
        <f t="shared" si="3"/>
        <v>0</v>
      </c>
      <c r="K25" s="24">
        <f t="shared" si="4"/>
        <v>0</v>
      </c>
      <c r="L25" s="528">
        <f t="shared" si="5"/>
        <v>0</v>
      </c>
    </row>
    <row r="26" spans="1:12" s="7" customFormat="1" ht="10.8" thickBot="1">
      <c r="A26" s="17"/>
      <c r="F26" s="93"/>
      <c r="G26" s="31" t="s">
        <v>6</v>
      </c>
      <c r="H26" s="527">
        <f>ROUND((SUM(G19:G25)),0)</f>
        <v>53198</v>
      </c>
      <c r="J26" s="526">
        <f>SUM(J19:J25)</f>
        <v>1330110.84415</v>
      </c>
      <c r="K26" s="32">
        <f>SUM(K19:K25)</f>
        <v>361.29334999999998</v>
      </c>
      <c r="L26" s="153">
        <f>SUM(L19:L25)</f>
        <v>0.54696178324302647</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525"/>
      <c r="G29" s="65"/>
      <c r="H29" s="24"/>
      <c r="J29" s="521">
        <f>G29*$J$7</f>
        <v>0</v>
      </c>
      <c r="K29" s="146"/>
      <c r="L29" s="524">
        <f>G29/$H$45</f>
        <v>0</v>
      </c>
    </row>
    <row r="30" spans="1:12" s="7" customFormat="1" ht="10.199999999999999">
      <c r="A30" s="25"/>
      <c r="B30" s="26"/>
      <c r="C30" s="26"/>
      <c r="D30" s="26"/>
      <c r="E30" s="26"/>
      <c r="F30" s="89"/>
      <c r="G30" s="27"/>
      <c r="H30" s="24"/>
      <c r="J30" s="521">
        <f>G30*$J$7</f>
        <v>0</v>
      </c>
      <c r="K30" s="24"/>
      <c r="L30" s="520">
        <f>G30/$H$45</f>
        <v>0</v>
      </c>
    </row>
    <row r="31" spans="1:12" s="7" customFormat="1" ht="10.199999999999999">
      <c r="A31" s="25"/>
      <c r="B31" s="26"/>
      <c r="C31" s="26"/>
      <c r="D31" s="26"/>
      <c r="E31" s="26"/>
      <c r="F31" s="89"/>
      <c r="G31" s="27"/>
      <c r="H31" s="24"/>
      <c r="J31" s="521">
        <f>G31*$J$7</f>
        <v>0</v>
      </c>
      <c r="K31" s="24"/>
      <c r="L31" s="520">
        <f>G31/$H$45</f>
        <v>0</v>
      </c>
    </row>
    <row r="32" spans="1:12" s="7" customFormat="1" ht="10.8" thickBot="1">
      <c r="A32" s="28"/>
      <c r="B32" s="29"/>
      <c r="C32" s="36"/>
      <c r="D32" s="36"/>
      <c r="E32" s="36"/>
      <c r="F32" s="96"/>
      <c r="G32" s="37"/>
      <c r="H32" s="30"/>
      <c r="J32" s="521">
        <f>G32*$J$7</f>
        <v>0</v>
      </c>
      <c r="K32" s="24"/>
      <c r="L32" s="520">
        <f>G32/$H$45</f>
        <v>0</v>
      </c>
    </row>
    <row r="33" spans="1:15" s="7" customFormat="1" ht="10.8" thickBot="1">
      <c r="A33" s="17"/>
      <c r="F33" s="93"/>
      <c r="G33" s="31" t="s">
        <v>6</v>
      </c>
      <c r="H33" s="68">
        <f>ROUND((SUM(G29:G32)),0)</f>
        <v>0</v>
      </c>
      <c r="J33" s="519">
        <f>SUM(J29:J32)</f>
        <v>0</v>
      </c>
      <c r="K33" s="32">
        <f>SUM(K29:K32)</f>
        <v>0</v>
      </c>
      <c r="L33" s="155">
        <f>SUM(L29:L32)</f>
        <v>0</v>
      </c>
    </row>
    <row r="34" spans="1:15" s="7" customFormat="1" ht="13.8" thickBot="1">
      <c r="A34" s="19" t="s">
        <v>16</v>
      </c>
      <c r="B34" s="74"/>
      <c r="F34" s="93"/>
      <c r="H34" s="9"/>
    </row>
    <row r="35" spans="1:15" s="7" customFormat="1" ht="10.199999999999999">
      <c r="A35" s="38" t="s">
        <v>17</v>
      </c>
      <c r="B35" s="76" t="s">
        <v>38</v>
      </c>
      <c r="C35" s="22" t="s">
        <v>18</v>
      </c>
      <c r="D35" s="76" t="s">
        <v>39</v>
      </c>
      <c r="E35" s="39" t="s">
        <v>19</v>
      </c>
      <c r="F35" s="97" t="s">
        <v>4</v>
      </c>
      <c r="G35" s="23" t="s">
        <v>5</v>
      </c>
      <c r="H35" s="24"/>
      <c r="J35" s="523"/>
      <c r="K35" s="47"/>
      <c r="L35" s="145"/>
    </row>
    <row r="36" spans="1:15" s="7" customFormat="1" ht="10.199999999999999">
      <c r="A36" s="34" t="str">
        <f>OBRE1</f>
        <v>OBRERO AYUDANTE</v>
      </c>
      <c r="B36" s="88">
        <v>2</v>
      </c>
      <c r="C36" s="91">
        <f>VLOOKUP(A36,EQUIPOS!B11:D58,3,FALSE)</f>
        <v>68000</v>
      </c>
      <c r="D36" s="77">
        <v>1.5</v>
      </c>
      <c r="E36" s="106">
        <f>B36*ROUND(D36*C36,0)</f>
        <v>204000</v>
      </c>
      <c r="F36" s="568">
        <v>7.72</v>
      </c>
      <c r="G36" s="522">
        <f>ROUND(E36/F36,2)</f>
        <v>26424.87</v>
      </c>
      <c r="H36" s="24"/>
      <c r="J36" s="521">
        <f>G36*$J$7</f>
        <v>660701.02460999996</v>
      </c>
      <c r="K36" s="146">
        <f>B36*$J$7</f>
        <v>50.006</v>
      </c>
      <c r="L36" s="520">
        <f>G36/$H$45</f>
        <v>0.27169029724144311</v>
      </c>
    </row>
    <row r="37" spans="1:15" s="7" customFormat="1" ht="10.199999999999999">
      <c r="A37" s="34" t="str">
        <f>OBRE5</f>
        <v>ELECTRICISTA</v>
      </c>
      <c r="B37" s="88">
        <v>1</v>
      </c>
      <c r="C37" s="91">
        <f>VLOOKUP(A37,EQUIPOS!B12:D59,3,FALSE)</f>
        <v>90000</v>
      </c>
      <c r="D37" s="77">
        <f>+D36</f>
        <v>1.5</v>
      </c>
      <c r="E37" s="106">
        <f>B37*ROUND(D37*C37,0)</f>
        <v>135000</v>
      </c>
      <c r="F37" s="568">
        <f>+F36</f>
        <v>7.72</v>
      </c>
      <c r="G37" s="522">
        <f>ROUND(E37/F37,2)</f>
        <v>17487.05</v>
      </c>
      <c r="H37" s="24"/>
      <c r="J37" s="521">
        <f t="shared" ref="J37:J42" si="6">G37*$J$7</f>
        <v>437228.71114999999</v>
      </c>
      <c r="K37" s="146">
        <f t="shared" ref="K37:K42" si="7">B37*$J$7</f>
        <v>25.003</v>
      </c>
      <c r="L37" s="520">
        <f t="shared" ref="L37:L42" si="8">G37/$H$45</f>
        <v>0.17979508744512188</v>
      </c>
    </row>
    <row r="38" spans="1:15" s="7" customFormat="1" ht="10.199999999999999">
      <c r="A38" s="34"/>
      <c r="B38" s="88"/>
      <c r="C38" s="26"/>
      <c r="D38" s="26"/>
      <c r="E38" s="26"/>
      <c r="F38" s="89"/>
      <c r="G38" s="27"/>
      <c r="H38" s="24"/>
      <c r="J38" s="521">
        <f t="shared" si="6"/>
        <v>0</v>
      </c>
      <c r="K38" s="146">
        <f t="shared" si="7"/>
        <v>0</v>
      </c>
      <c r="L38" s="520">
        <f t="shared" si="8"/>
        <v>0</v>
      </c>
    </row>
    <row r="39" spans="1:15" s="7" customFormat="1" ht="10.199999999999999">
      <c r="A39" s="34"/>
      <c r="B39" s="88"/>
      <c r="C39" s="26"/>
      <c r="D39" s="26"/>
      <c r="E39" s="26"/>
      <c r="F39" s="89"/>
      <c r="G39" s="27"/>
      <c r="H39" s="24"/>
      <c r="J39" s="521">
        <f t="shared" si="6"/>
        <v>0</v>
      </c>
      <c r="K39" s="146">
        <f t="shared" si="7"/>
        <v>0</v>
      </c>
      <c r="L39" s="520">
        <f t="shared" si="8"/>
        <v>0</v>
      </c>
    </row>
    <row r="40" spans="1:15" s="7" customFormat="1" ht="10.199999999999999">
      <c r="A40" s="34"/>
      <c r="B40" s="88"/>
      <c r="C40" s="26"/>
      <c r="D40" s="26"/>
      <c r="E40" s="26"/>
      <c r="F40" s="89"/>
      <c r="G40" s="27"/>
      <c r="H40" s="24"/>
      <c r="J40" s="521">
        <f t="shared" si="6"/>
        <v>0</v>
      </c>
      <c r="K40" s="146">
        <f t="shared" si="7"/>
        <v>0</v>
      </c>
      <c r="L40" s="520">
        <f t="shared" si="8"/>
        <v>0</v>
      </c>
    </row>
    <row r="41" spans="1:15" s="7" customFormat="1" ht="10.199999999999999">
      <c r="A41" s="34"/>
      <c r="B41" s="88"/>
      <c r="C41" s="26"/>
      <c r="D41" s="26"/>
      <c r="E41" s="26"/>
      <c r="F41" s="89"/>
      <c r="G41" s="27"/>
      <c r="H41" s="24"/>
      <c r="J41" s="521">
        <f t="shared" si="6"/>
        <v>0</v>
      </c>
      <c r="K41" s="146">
        <f t="shared" si="7"/>
        <v>0</v>
      </c>
      <c r="L41" s="520">
        <f t="shared" si="8"/>
        <v>0</v>
      </c>
    </row>
    <row r="42" spans="1:15" s="7" customFormat="1" ht="10.8" thickBot="1">
      <c r="A42" s="35"/>
      <c r="B42" s="29"/>
      <c r="C42" s="29"/>
      <c r="D42" s="29"/>
      <c r="E42" s="29"/>
      <c r="F42" s="90"/>
      <c r="G42" s="16"/>
      <c r="H42" s="30"/>
      <c r="J42" s="521">
        <f t="shared" si="6"/>
        <v>0</v>
      </c>
      <c r="K42" s="146">
        <f t="shared" si="7"/>
        <v>0</v>
      </c>
      <c r="L42" s="520">
        <f t="shared" si="8"/>
        <v>0</v>
      </c>
    </row>
    <row r="43" spans="1:15" s="7" customFormat="1" ht="10.8" thickBot="1">
      <c r="A43" s="17"/>
      <c r="F43" s="93"/>
      <c r="G43" s="31" t="s">
        <v>6</v>
      </c>
      <c r="H43" s="68">
        <f>ROUND((SUM(G36:G42)),2)</f>
        <v>43911.92</v>
      </c>
      <c r="J43" s="519">
        <f>SUM(J36:J42)</f>
        <v>1097929.7357600001</v>
      </c>
      <c r="K43" s="157">
        <f>SUM(K36:K42)</f>
        <v>75.009</v>
      </c>
      <c r="L43" s="518">
        <f>SUM(L36:L42)</f>
        <v>0.45148538468656496</v>
      </c>
    </row>
    <row r="44" spans="1:15" s="7" customFormat="1" ht="10.8" thickBot="1">
      <c r="A44" s="17"/>
      <c r="F44" s="93"/>
      <c r="G44" s="40"/>
      <c r="H44" s="9"/>
    </row>
    <row r="45" spans="1:15" s="7" customFormat="1" ht="10.8" thickBot="1">
      <c r="A45" s="17"/>
      <c r="E45" s="41" t="s">
        <v>20</v>
      </c>
      <c r="F45" s="93"/>
      <c r="G45" s="42"/>
      <c r="H45" s="68">
        <f>ROUND((H43+H33+H26+H16),0)</f>
        <v>97261</v>
      </c>
      <c r="J45" s="170">
        <f>+J43+J33+J26+J16</f>
        <v>2431811.7714635446</v>
      </c>
      <c r="K45" s="7">
        <v>97262.106100000005</v>
      </c>
      <c r="O45" s="565">
        <v>97262</v>
      </c>
    </row>
    <row r="46" spans="1:15" s="7" customFormat="1" ht="13.8" thickBot="1">
      <c r="A46" s="19" t="s">
        <v>21</v>
      </c>
      <c r="B46" s="74"/>
      <c r="F46" s="93"/>
      <c r="H46" s="9"/>
    </row>
    <row r="47" spans="1:15" s="7" customFormat="1" ht="10.199999999999999">
      <c r="A47" s="75" t="s">
        <v>2</v>
      </c>
      <c r="B47" s="78"/>
      <c r="C47" s="43" t="s">
        <v>37</v>
      </c>
      <c r="D47" s="43"/>
      <c r="E47" s="44"/>
      <c r="F47" s="98" t="s">
        <v>22</v>
      </c>
      <c r="G47" s="46" t="s">
        <v>23</v>
      </c>
      <c r="H47" s="47"/>
    </row>
    <row r="48" spans="1:15" s="7" customFormat="1" ht="10.199999999999999">
      <c r="A48" s="25" t="s">
        <v>42</v>
      </c>
      <c r="B48" s="538"/>
      <c r="C48" s="48"/>
      <c r="D48" s="48"/>
      <c r="E48" s="26"/>
      <c r="F48" s="539">
        <f>+'6.4-9.2'!F48</f>
        <v>0.22</v>
      </c>
      <c r="G48" s="540">
        <f>ROUND(F48*$H$45,0)</f>
        <v>21397</v>
      </c>
      <c r="H48" s="49"/>
    </row>
    <row r="49" spans="1:15" s="7" customFormat="1" ht="10.199999999999999">
      <c r="A49" s="25" t="s">
        <v>43</v>
      </c>
      <c r="B49" s="538"/>
      <c r="C49" s="48"/>
      <c r="D49" s="48"/>
      <c r="E49" s="26"/>
      <c r="F49" s="539">
        <f>+'6.4-9.2'!F49</f>
        <v>0.03</v>
      </c>
      <c r="G49" s="540">
        <f>ROUND(F49*$H$45,0)</f>
        <v>2918</v>
      </c>
      <c r="H49" s="49"/>
    </row>
    <row r="50" spans="1:15" s="7" customFormat="1" ht="10.8" thickBot="1">
      <c r="A50" s="28" t="s">
        <v>44</v>
      </c>
      <c r="B50" s="541"/>
      <c r="C50" s="15"/>
      <c r="D50" s="15"/>
      <c r="E50" s="29"/>
      <c r="F50" s="539">
        <f>+'6.4-9.2'!F50</f>
        <v>0.05</v>
      </c>
      <c r="G50" s="542">
        <f>ROUND(F50*$H$45,0)</f>
        <v>4863</v>
      </c>
      <c r="H50" s="30"/>
    </row>
    <row r="51" spans="1:15" s="7" customFormat="1" ht="10.8" thickBot="1">
      <c r="A51" s="17"/>
      <c r="F51" s="93"/>
      <c r="G51" s="31" t="s">
        <v>6</v>
      </c>
      <c r="H51" s="83">
        <f>SUM(G48:G50)</f>
        <v>29178</v>
      </c>
      <c r="J51" s="543">
        <f>J45*(1+AIU)</f>
        <v>3161355.3029026082</v>
      </c>
    </row>
    <row r="52" spans="1:15" s="7" customFormat="1" ht="10.8" thickBot="1">
      <c r="A52" s="17"/>
      <c r="F52" s="93"/>
      <c r="H52" s="9"/>
    </row>
    <row r="53" spans="1:15" s="7" customFormat="1" ht="13.8" thickBot="1">
      <c r="A53" s="50"/>
      <c r="B53"/>
      <c r="D53" s="41" t="s">
        <v>24</v>
      </c>
      <c r="E53" s="42"/>
      <c r="F53" s="93"/>
      <c r="G53" s="42"/>
      <c r="H53" s="68">
        <f>ROUND((H51+H45),0)</f>
        <v>126439</v>
      </c>
      <c r="J53" s="7">
        <v>128194.30050000001</v>
      </c>
    </row>
    <row r="54" spans="1:15" s="7" customFormat="1" ht="10.199999999999999">
      <c r="A54" s="18"/>
      <c r="B54" s="31"/>
      <c r="C54" s="87"/>
      <c r="D54" s="41"/>
      <c r="E54" s="42"/>
      <c r="F54" s="93"/>
      <c r="G54" s="42"/>
      <c r="H54" s="9"/>
    </row>
    <row r="55" spans="1:15" s="7" customFormat="1" ht="10.199999999999999">
      <c r="A55" s="17"/>
      <c r="F55" s="93"/>
      <c r="H55" s="9"/>
    </row>
    <row r="56" spans="1:15" s="7" customFormat="1" ht="10.8" thickBot="1">
      <c r="A56" s="51"/>
      <c r="B56" s="52"/>
      <c r="C56" s="15"/>
      <c r="D56" s="15"/>
      <c r="E56" s="15"/>
      <c r="F56" s="101"/>
      <c r="G56" s="15"/>
      <c r="H56" s="16"/>
    </row>
    <row r="57" spans="1:15" s="7" customFormat="1" ht="10.199999999999999">
      <c r="F57" s="93"/>
      <c r="O57" s="570">
        <f>+O45-H45</f>
        <v>1</v>
      </c>
    </row>
    <row r="58" spans="1:15" s="7" customFormat="1" ht="10.199999999999999">
      <c r="F58" s="93"/>
    </row>
    <row r="59" spans="1:15" s="7" customFormat="1" ht="10.199999999999999">
      <c r="F59" s="93"/>
    </row>
    <row r="60" spans="1:15" s="7" customFormat="1" ht="10.199999999999999">
      <c r="F60" s="93"/>
    </row>
    <row r="61" spans="1:15" s="7" customFormat="1" ht="10.199999999999999">
      <c r="F61" s="93"/>
    </row>
    <row r="62" spans="1:15" s="7" customFormat="1" ht="10.199999999999999">
      <c r="F62" s="93"/>
    </row>
    <row r="63" spans="1:15" s="7" customFormat="1" ht="10.199999999999999">
      <c r="F63" s="93"/>
    </row>
    <row r="64" spans="1:15"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5"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58824-0090-45A3-B337-E7071D46E4B8}">
  <sheetPr>
    <tabColor theme="0" tint="-0.34998626667073579"/>
  </sheetPr>
  <dimension ref="B1:S94"/>
  <sheetViews>
    <sheetView showGridLines="0" topLeftCell="A10" zoomScale="80" zoomScaleNormal="80" zoomScaleSheetLayoutView="80" workbookViewId="0">
      <selection activeCell="C26" sqref="C26:O28"/>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1200</v>
      </c>
      <c r="D25" s="900" t="str">
        <f>+'6.5-9.3'!ANALISIS102</f>
        <v>TOMACORRIENTE DOBLE  POLO A TIERRA REGULADA COLOR NARANJA EN CANALETA</v>
      </c>
      <c r="E25" s="901"/>
      <c r="F25" s="901"/>
      <c r="G25" s="901"/>
      <c r="H25" s="901"/>
      <c r="I25" s="901"/>
      <c r="J25" s="901"/>
      <c r="K25" s="901"/>
      <c r="L25" s="902"/>
      <c r="M25" s="898"/>
      <c r="N25" s="899" t="str">
        <f>+'6.5-9.3'!F7</f>
        <v>UND</v>
      </c>
      <c r="O25" s="764">
        <f>+PPTO!D27</f>
        <v>86</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+'6.5-9.3'!A10</f>
        <v>HERRAMIENTA MENOR</v>
      </c>
      <c r="D30" s="719"/>
      <c r="E30" s="719"/>
      <c r="F30" s="719"/>
      <c r="G30" s="805"/>
      <c r="H30" s="1188"/>
      <c r="I30" s="1189"/>
      <c r="J30" s="807" t="str">
        <f>+'6.5-9.3'!D10</f>
        <v>GLOBAL</v>
      </c>
      <c r="K30" s="808"/>
      <c r="L30" s="906">
        <f>+'6.6'!E10</f>
        <v>1000</v>
      </c>
      <c r="M30" s="1214">
        <f>+'6.5-9.3'!F10</f>
        <v>6.63</v>
      </c>
      <c r="N30" s="1191"/>
      <c r="O30" s="812">
        <f>L30/M30</f>
        <v>150.82956259426848</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151</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+'6.5-9.3'!A19</f>
        <v>Toma Doble Regulada</v>
      </c>
      <c r="D38" s="719"/>
      <c r="E38" s="719"/>
      <c r="F38" s="719"/>
      <c r="G38" s="719"/>
      <c r="H38" s="719"/>
      <c r="I38" s="719"/>
      <c r="J38" s="805"/>
      <c r="K38" s="758" t="str">
        <f>+'6.5-9.3'!D19</f>
        <v>UND</v>
      </c>
      <c r="L38" s="918">
        <f>+'6.5-9.3'!F19</f>
        <v>1</v>
      </c>
      <c r="M38" s="1200">
        <f>+'6.5-9.3'!E19</f>
        <v>23200</v>
      </c>
      <c r="N38" s="1201"/>
      <c r="O38" s="812">
        <f>M38*L38</f>
        <v>23200</v>
      </c>
      <c r="P38" s="740"/>
    </row>
    <row r="39" spans="2:16" ht="14.4">
      <c r="B39" s="703"/>
      <c r="C39" s="804" t="str">
        <f>+'6.5-9.3'!A20</f>
        <v>Tuberia Conduit 1/2</v>
      </c>
      <c r="D39" s="719"/>
      <c r="E39" s="713"/>
      <c r="F39" s="713"/>
      <c r="G39" s="713"/>
      <c r="H39" s="713"/>
      <c r="I39" s="713"/>
      <c r="J39" s="761"/>
      <c r="K39" s="758" t="str">
        <f>+'6.5-9.3'!D20</f>
        <v>ML</v>
      </c>
      <c r="L39" s="918">
        <f>+'6.5-9.3'!F20</f>
        <v>3</v>
      </c>
      <c r="M39" s="1200">
        <f>+'6.5-9.3'!E20</f>
        <v>1333.3333333333333</v>
      </c>
      <c r="N39" s="1201"/>
      <c r="O39" s="812">
        <f t="shared" ref="O39:O42" si="0">M39*L39</f>
        <v>4000</v>
      </c>
      <c r="P39" s="740"/>
    </row>
    <row r="40" spans="2:16" ht="14.4">
      <c r="B40" s="703"/>
      <c r="C40" s="804" t="str">
        <f>+'6.5-9.3'!A21</f>
        <v>Caja pvc 2400</v>
      </c>
      <c r="D40" s="719"/>
      <c r="E40" s="713"/>
      <c r="F40" s="713"/>
      <c r="G40" s="713"/>
      <c r="H40" s="713"/>
      <c r="I40" s="713"/>
      <c r="J40" s="761"/>
      <c r="K40" s="758" t="str">
        <f>+'6.5-9.3'!D21</f>
        <v>UND</v>
      </c>
      <c r="L40" s="918">
        <f>+'6.5-9.3'!F21</f>
        <v>1</v>
      </c>
      <c r="M40" s="1200">
        <f>+'6.5-9.3'!E21</f>
        <v>3800</v>
      </c>
      <c r="N40" s="1201"/>
      <c r="O40" s="812">
        <f t="shared" si="0"/>
        <v>3800</v>
      </c>
      <c r="P40" s="740"/>
    </row>
    <row r="41" spans="2:16" ht="14.4">
      <c r="B41" s="703"/>
      <c r="C41" s="804" t="str">
        <f>+'6.5-9.3'!A22</f>
        <v>Cable cu # 12</v>
      </c>
      <c r="D41" s="719"/>
      <c r="E41" s="713"/>
      <c r="F41" s="713"/>
      <c r="G41" s="713"/>
      <c r="H41" s="713"/>
      <c r="I41" s="713"/>
      <c r="J41" s="761"/>
      <c r="K41" s="758" t="str">
        <f>+'6.5-9.3'!D22</f>
        <v>ML</v>
      </c>
      <c r="L41" s="918">
        <f>+'6.5-9.3'!F22</f>
        <v>9.4499999999999993</v>
      </c>
      <c r="M41" s="1200">
        <f>+'6.5-9.3'!E22</f>
        <v>2349</v>
      </c>
      <c r="N41" s="1201"/>
      <c r="O41" s="812">
        <f t="shared" si="0"/>
        <v>22198.05</v>
      </c>
      <c r="P41" s="740"/>
    </row>
    <row r="42" spans="2:16" ht="15" thickBot="1">
      <c r="B42" s="703"/>
      <c r="C42" s="804"/>
      <c r="D42" s="719"/>
      <c r="E42" s="728"/>
      <c r="F42" s="728"/>
      <c r="G42" s="728"/>
      <c r="H42" s="728"/>
      <c r="I42" s="728"/>
      <c r="J42" s="806"/>
      <c r="K42" s="758"/>
      <c r="L42" s="918"/>
      <c r="M42" s="1200"/>
      <c r="N42" s="1201"/>
      <c r="O42" s="812">
        <f t="shared" si="0"/>
        <v>0</v>
      </c>
      <c r="P42" s="740"/>
    </row>
    <row r="43" spans="2:16" ht="15" thickBot="1">
      <c r="B43" s="703"/>
      <c r="C43" s="1196" t="s">
        <v>1138</v>
      </c>
      <c r="D43" s="1197"/>
      <c r="E43" s="1197"/>
      <c r="F43" s="1197"/>
      <c r="G43" s="1197"/>
      <c r="H43" s="1197"/>
      <c r="I43" s="1197"/>
      <c r="J43" s="1197"/>
      <c r="K43" s="1197"/>
      <c r="L43" s="1197"/>
      <c r="M43" s="1197"/>
      <c r="N43" s="1198"/>
      <c r="O43" s="811">
        <f>ROUND((SUM(O38:O42)),0)</f>
        <v>53198</v>
      </c>
      <c r="P43" s="740"/>
    </row>
    <row r="44" spans="2:16">
      <c r="B44" s="703"/>
      <c r="C44" s="1172" t="s">
        <v>11</v>
      </c>
      <c r="D44" s="1173"/>
      <c r="E44" s="1173"/>
      <c r="F44" s="1173"/>
      <c r="G44" s="1173"/>
      <c r="H44" s="1173"/>
      <c r="I44" s="1173"/>
      <c r="J44" s="1173"/>
      <c r="K44" s="1173"/>
      <c r="L44" s="1173"/>
      <c r="M44" s="1173"/>
      <c r="N44" s="1173"/>
      <c r="O44" s="1174"/>
      <c r="P44" s="738"/>
    </row>
    <row r="45" spans="2:16">
      <c r="B45" s="703"/>
      <c r="C45" s="1175"/>
      <c r="D45" s="1176"/>
      <c r="E45" s="1176"/>
      <c r="F45" s="1176"/>
      <c r="G45" s="1176"/>
      <c r="H45" s="1176"/>
      <c r="I45" s="1176"/>
      <c r="J45" s="1176"/>
      <c r="K45" s="1176"/>
      <c r="L45" s="1176"/>
      <c r="M45" s="1176"/>
      <c r="N45" s="1176"/>
      <c r="O45" s="1177"/>
      <c r="P45" s="738"/>
    </row>
    <row r="46" spans="2:16" ht="14.4" thickBot="1">
      <c r="B46" s="703"/>
      <c r="C46" s="1178"/>
      <c r="D46" s="1179"/>
      <c r="E46" s="1179"/>
      <c r="F46" s="1179"/>
      <c r="G46" s="1179"/>
      <c r="H46" s="1179"/>
      <c r="I46" s="1179"/>
      <c r="J46" s="1179"/>
      <c r="K46" s="1179"/>
      <c r="L46" s="1179"/>
      <c r="M46" s="1179"/>
      <c r="N46" s="1179"/>
      <c r="O46" s="1180"/>
      <c r="P46" s="738"/>
    </row>
    <row r="47" spans="2:16" ht="16.8">
      <c r="B47" s="703"/>
      <c r="C47" s="1181" t="s">
        <v>1148</v>
      </c>
      <c r="D47" s="1199"/>
      <c r="E47" s="1199"/>
      <c r="F47" s="1199"/>
      <c r="G47" s="1199"/>
      <c r="H47" s="1199"/>
      <c r="I47" s="1199"/>
      <c r="J47" s="749" t="s">
        <v>1095</v>
      </c>
      <c r="K47" s="737" t="s">
        <v>1147</v>
      </c>
      <c r="L47" s="756" t="s">
        <v>1146</v>
      </c>
      <c r="M47" s="1184" t="s">
        <v>524</v>
      </c>
      <c r="N47" s="1187"/>
      <c r="O47" s="755" t="s">
        <v>1141</v>
      </c>
      <c r="P47" s="754"/>
    </row>
    <row r="48" spans="2:16" ht="14.4">
      <c r="B48" s="703"/>
      <c r="C48" s="1204"/>
      <c r="D48" s="1205"/>
      <c r="E48" s="1205"/>
      <c r="F48" s="1205"/>
      <c r="G48" s="1205"/>
      <c r="H48" s="1205"/>
      <c r="I48" s="1205"/>
      <c r="J48" s="752"/>
      <c r="K48" s="910"/>
      <c r="L48" s="752"/>
      <c r="M48" s="1231"/>
      <c r="N48" s="1232"/>
      <c r="O48" s="812"/>
      <c r="P48" s="740"/>
    </row>
    <row r="49" spans="2:16" ht="15" thickBot="1">
      <c r="B49" s="703"/>
      <c r="C49" s="1208"/>
      <c r="D49" s="1209"/>
      <c r="E49" s="1209"/>
      <c r="F49" s="1209"/>
      <c r="G49" s="1209"/>
      <c r="H49" s="1209"/>
      <c r="I49" s="1209"/>
      <c r="J49" s="742"/>
      <c r="K49" s="702"/>
      <c r="L49" s="742"/>
      <c r="M49" s="1194"/>
      <c r="N49" s="1195"/>
      <c r="O49" s="741"/>
      <c r="P49" s="740"/>
    </row>
    <row r="50" spans="2:16" ht="15" thickBot="1">
      <c r="B50" s="703"/>
      <c r="C50" s="1196" t="s">
        <v>1138</v>
      </c>
      <c r="D50" s="1197"/>
      <c r="E50" s="1197"/>
      <c r="F50" s="1197"/>
      <c r="G50" s="1197"/>
      <c r="H50" s="1197"/>
      <c r="I50" s="1197"/>
      <c r="J50" s="1197"/>
      <c r="K50" s="1197"/>
      <c r="L50" s="1197"/>
      <c r="M50" s="1197"/>
      <c r="N50" s="1198"/>
      <c r="O50" s="810">
        <f>ROUND((SUM(O48:O49)),0)</f>
        <v>0</v>
      </c>
      <c r="P50" s="750"/>
    </row>
    <row r="51" spans="2:16">
      <c r="B51" s="703"/>
      <c r="C51" s="1172" t="s">
        <v>16</v>
      </c>
      <c r="D51" s="1173"/>
      <c r="E51" s="1173"/>
      <c r="F51" s="1173"/>
      <c r="G51" s="1173"/>
      <c r="H51" s="1173"/>
      <c r="I51" s="1173"/>
      <c r="J51" s="1173"/>
      <c r="K51" s="1173"/>
      <c r="L51" s="1173"/>
      <c r="M51" s="1173"/>
      <c r="N51" s="1173"/>
      <c r="O51" s="1174"/>
      <c r="P51" s="738"/>
    </row>
    <row r="52" spans="2:16">
      <c r="B52" s="703"/>
      <c r="C52" s="1175"/>
      <c r="D52" s="1176"/>
      <c r="E52" s="1176"/>
      <c r="F52" s="1176"/>
      <c r="G52" s="1176"/>
      <c r="H52" s="1176"/>
      <c r="I52" s="1176"/>
      <c r="J52" s="1176"/>
      <c r="K52" s="1176"/>
      <c r="L52" s="1176"/>
      <c r="M52" s="1176"/>
      <c r="N52" s="1176"/>
      <c r="O52" s="1177"/>
      <c r="P52" s="738"/>
    </row>
    <row r="53" spans="2:16" ht="14.4" thickBot="1">
      <c r="B53" s="703"/>
      <c r="C53" s="1178"/>
      <c r="D53" s="1179"/>
      <c r="E53" s="1179"/>
      <c r="F53" s="1179"/>
      <c r="G53" s="1179"/>
      <c r="H53" s="1179"/>
      <c r="I53" s="1179"/>
      <c r="J53" s="1179"/>
      <c r="K53" s="1179"/>
      <c r="L53" s="1179"/>
      <c r="M53" s="1179"/>
      <c r="N53" s="1179"/>
      <c r="O53" s="1180"/>
      <c r="P53" s="738"/>
    </row>
    <row r="54" spans="2:16" ht="24.6">
      <c r="B54" s="703"/>
      <c r="C54" s="907" t="s">
        <v>1145</v>
      </c>
      <c r="D54" s="737"/>
      <c r="E54" s="737"/>
      <c r="F54" s="737"/>
      <c r="G54" s="737"/>
      <c r="H54" s="737"/>
      <c r="I54" s="815" t="s">
        <v>1094</v>
      </c>
      <c r="J54" s="814" t="s">
        <v>788</v>
      </c>
      <c r="K54" s="819" t="s">
        <v>1144</v>
      </c>
      <c r="L54" s="735" t="s">
        <v>1143</v>
      </c>
      <c r="M54" s="1210" t="s">
        <v>1142</v>
      </c>
      <c r="N54" s="1211"/>
      <c r="O54" s="734" t="s">
        <v>1141</v>
      </c>
      <c r="P54" s="733"/>
    </row>
    <row r="55" spans="2:16" ht="14.4">
      <c r="B55" s="703"/>
      <c r="C55" s="748" t="str">
        <f>+'6.5-9.3'!A36</f>
        <v>OBRERO AYUDANTE</v>
      </c>
      <c r="D55" s="747"/>
      <c r="E55" s="747"/>
      <c r="F55" s="747"/>
      <c r="G55" s="747"/>
      <c r="H55" s="747"/>
      <c r="I55" s="816">
        <f>+'6.5-9.3'!B36</f>
        <v>2</v>
      </c>
      <c r="J55" s="818">
        <f>+'6.5-9.3'!C36</f>
        <v>68000</v>
      </c>
      <c r="K55" s="820">
        <f>+'1.1'!D36</f>
        <v>1.5</v>
      </c>
      <c r="L55" s="821">
        <f>I55*ROUND(J55*K55,0)</f>
        <v>204000</v>
      </c>
      <c r="M55" s="1233">
        <f>+'6.5-9.3'!F36</f>
        <v>7.72</v>
      </c>
      <c r="N55" s="1234"/>
      <c r="O55" s="822">
        <f>ROUND(L55/M55,0)</f>
        <v>26425</v>
      </c>
      <c r="P55" s="743"/>
    </row>
    <row r="56" spans="2:16" ht="14.4">
      <c r="B56" s="703"/>
      <c r="C56" s="748" t="str">
        <f>+'6.5-9.3'!A37</f>
        <v>ELECTRICISTA</v>
      </c>
      <c r="D56" s="747"/>
      <c r="E56" s="747"/>
      <c r="F56" s="747"/>
      <c r="G56" s="747"/>
      <c r="H56" s="747"/>
      <c r="I56" s="816">
        <f>+'6.5-9.3'!B37</f>
        <v>1</v>
      </c>
      <c r="J56" s="818">
        <f>+'6.5-9.3'!C37</f>
        <v>90000</v>
      </c>
      <c r="K56" s="820">
        <f>+K55</f>
        <v>1.5</v>
      </c>
      <c r="L56" s="821">
        <f>I56*ROUND(J56*K56,0)</f>
        <v>135000</v>
      </c>
      <c r="M56" s="1233">
        <f>+M55</f>
        <v>7.72</v>
      </c>
      <c r="N56" s="1234"/>
      <c r="O56" s="822">
        <f>ROUND(L56/M56,0)</f>
        <v>17487</v>
      </c>
      <c r="P56" s="743"/>
    </row>
    <row r="57" spans="2:16" ht="14.4">
      <c r="B57" s="703"/>
      <c r="C57" s="748"/>
      <c r="D57" s="747"/>
      <c r="E57" s="747"/>
      <c r="F57" s="747"/>
      <c r="G57" s="747"/>
      <c r="H57" s="747"/>
      <c r="I57" s="816"/>
      <c r="J57" s="818">
        <f>+'1.1'!C38</f>
        <v>0</v>
      </c>
      <c r="K57" s="746"/>
      <c r="L57" s="745"/>
      <c r="M57" s="1214"/>
      <c r="N57" s="1215"/>
      <c r="O57" s="744"/>
      <c r="P57" s="743"/>
    </row>
    <row r="58" spans="2:16" ht="15" thickBot="1">
      <c r="B58" s="703"/>
      <c r="C58" s="729"/>
      <c r="D58" s="728"/>
      <c r="E58" s="728"/>
      <c r="F58" s="728"/>
      <c r="G58" s="728"/>
      <c r="H58" s="728"/>
      <c r="I58" s="817"/>
      <c r="J58" s="818">
        <f>+'1.1'!C39</f>
        <v>0</v>
      </c>
      <c r="K58" s="702"/>
      <c r="L58" s="742"/>
      <c r="M58" s="1194"/>
      <c r="N58" s="1195"/>
      <c r="O58" s="741"/>
      <c r="P58" s="740"/>
    </row>
    <row r="59" spans="2:16" ht="15" thickBot="1">
      <c r="B59" s="703"/>
      <c r="C59" s="1196" t="s">
        <v>1138</v>
      </c>
      <c r="D59" s="1197"/>
      <c r="E59" s="1197"/>
      <c r="F59" s="1197"/>
      <c r="G59" s="1197"/>
      <c r="H59" s="1197"/>
      <c r="I59" s="1197"/>
      <c r="J59" s="1197"/>
      <c r="K59" s="1197"/>
      <c r="L59" s="1197"/>
      <c r="M59" s="1197"/>
      <c r="N59" s="1198"/>
      <c r="O59" s="811">
        <f>ROUND((SUM(O55:O58)),0)</f>
        <v>43912</v>
      </c>
      <c r="P59" s="740"/>
    </row>
    <row r="60" spans="2:16" ht="15" thickBot="1">
      <c r="B60" s="703"/>
      <c r="C60" s="712"/>
      <c r="D60" s="707"/>
      <c r="E60" s="707"/>
      <c r="F60" s="707"/>
      <c r="G60" s="707"/>
      <c r="H60" s="707"/>
      <c r="I60" s="707"/>
      <c r="J60" s="707"/>
      <c r="K60" s="707"/>
      <c r="L60" s="707"/>
      <c r="M60" s="707"/>
      <c r="N60" s="707"/>
      <c r="O60" s="710"/>
      <c r="P60" s="709"/>
    </row>
    <row r="61" spans="2:16" ht="15" thickBot="1">
      <c r="B61" s="703"/>
      <c r="C61" s="1216" t="s">
        <v>1140</v>
      </c>
      <c r="D61" s="1217"/>
      <c r="E61" s="1217"/>
      <c r="F61" s="1217"/>
      <c r="G61" s="1217"/>
      <c r="H61" s="1217"/>
      <c r="I61" s="1217"/>
      <c r="J61" s="1217"/>
      <c r="K61" s="1217"/>
      <c r="L61" s="1217"/>
      <c r="M61" s="1217"/>
      <c r="N61" s="1218"/>
      <c r="O61" s="823">
        <f>ROUND((O59+O50+O43+O33),0)</f>
        <v>97261</v>
      </c>
      <c r="P61" s="739"/>
    </row>
    <row r="62" spans="2:16">
      <c r="B62" s="703"/>
      <c r="C62" s="1172" t="s">
        <v>21</v>
      </c>
      <c r="D62" s="1173"/>
      <c r="E62" s="1173"/>
      <c r="F62" s="1173"/>
      <c r="G62" s="1173"/>
      <c r="H62" s="1173"/>
      <c r="I62" s="1173"/>
      <c r="J62" s="1173"/>
      <c r="K62" s="1173"/>
      <c r="L62" s="1173"/>
      <c r="M62" s="1173"/>
      <c r="N62" s="1173"/>
      <c r="O62" s="1174"/>
      <c r="P62" s="738"/>
    </row>
    <row r="63" spans="2:16">
      <c r="B63" s="703"/>
      <c r="C63" s="1175"/>
      <c r="D63" s="1176"/>
      <c r="E63" s="1176"/>
      <c r="F63" s="1176"/>
      <c r="G63" s="1176"/>
      <c r="H63" s="1176"/>
      <c r="I63" s="1176"/>
      <c r="J63" s="1176"/>
      <c r="K63" s="1176"/>
      <c r="L63" s="1176"/>
      <c r="M63" s="1176"/>
      <c r="N63" s="1176"/>
      <c r="O63" s="1177"/>
      <c r="P63" s="738"/>
    </row>
    <row r="64" spans="2:16" ht="14.4" thickBot="1">
      <c r="B64" s="703"/>
      <c r="C64" s="1178"/>
      <c r="D64" s="1179"/>
      <c r="E64" s="1179"/>
      <c r="F64" s="1179"/>
      <c r="G64" s="1179"/>
      <c r="H64" s="1179"/>
      <c r="I64" s="1179"/>
      <c r="J64" s="1179"/>
      <c r="K64" s="1179"/>
      <c r="L64" s="1179"/>
      <c r="M64" s="1179"/>
      <c r="N64" s="1179"/>
      <c r="O64" s="1180"/>
      <c r="P64" s="738"/>
    </row>
    <row r="65" spans="2:19" ht="14.4">
      <c r="B65" s="703"/>
      <c r="C65" s="1181" t="s">
        <v>2</v>
      </c>
      <c r="D65" s="1199"/>
      <c r="E65" s="1199"/>
      <c r="F65" s="1199"/>
      <c r="G65" s="1199"/>
      <c r="H65" s="1199"/>
      <c r="I65" s="1199"/>
      <c r="J65" s="737"/>
      <c r="K65" s="736"/>
      <c r="L65" s="735" t="s">
        <v>22</v>
      </c>
      <c r="M65" s="1210" t="s">
        <v>23</v>
      </c>
      <c r="N65" s="1211"/>
      <c r="O65" s="734"/>
      <c r="P65" s="733"/>
    </row>
    <row r="66" spans="2:19" ht="14.4">
      <c r="B66" s="703"/>
      <c r="C66" s="1204" t="s">
        <v>42</v>
      </c>
      <c r="D66" s="1205"/>
      <c r="E66" s="1205"/>
      <c r="F66" s="1205"/>
      <c r="G66" s="1205"/>
      <c r="H66" s="1205"/>
      <c r="I66" s="1205"/>
      <c r="J66" s="731"/>
      <c r="K66" s="730"/>
      <c r="L66" s="725">
        <f>+'1.1'!F48</f>
        <v>0.22</v>
      </c>
      <c r="M66" s="1219">
        <f>ROUND(L66*$O$61,0)</f>
        <v>21397</v>
      </c>
      <c r="N66" s="1220"/>
      <c r="O66" s="724"/>
      <c r="P66" s="723"/>
    </row>
    <row r="67" spans="2:19" ht="14.4">
      <c r="B67" s="703"/>
      <c r="C67" s="732" t="s">
        <v>1139</v>
      </c>
      <c r="D67" s="713"/>
      <c r="E67" s="713"/>
      <c r="F67" s="713"/>
      <c r="G67" s="713"/>
      <c r="H67" s="713"/>
      <c r="I67" s="713"/>
      <c r="J67" s="731"/>
      <c r="K67" s="730"/>
      <c r="L67" s="725">
        <f>+'1.1'!F49</f>
        <v>0.03</v>
      </c>
      <c r="M67" s="1219">
        <f t="shared" ref="M67" si="1">ROUND(L67*$O$61,0)</f>
        <v>2918</v>
      </c>
      <c r="N67" s="1220"/>
      <c r="O67" s="724"/>
      <c r="P67" s="723"/>
    </row>
    <row r="68" spans="2:19" ht="15" thickBot="1">
      <c r="B68" s="703"/>
      <c r="C68" s="729" t="s">
        <v>44</v>
      </c>
      <c r="D68" s="728"/>
      <c r="E68" s="728"/>
      <c r="F68" s="728"/>
      <c r="G68" s="728"/>
      <c r="H68" s="728"/>
      <c r="I68" s="728"/>
      <c r="J68" s="727"/>
      <c r="K68" s="726"/>
      <c r="L68" s="725">
        <f>+'1.1'!F50</f>
        <v>0.05</v>
      </c>
      <c r="M68" s="1219">
        <f>ROUND(L68*$O$61,0)</f>
        <v>4863</v>
      </c>
      <c r="N68" s="1220"/>
      <c r="O68" s="724"/>
      <c r="P68" s="723"/>
    </row>
    <row r="69" spans="2:19" ht="15" thickBot="1">
      <c r="B69" s="703"/>
      <c r="C69" s="1196" t="s">
        <v>1138</v>
      </c>
      <c r="D69" s="1197"/>
      <c r="E69" s="1197"/>
      <c r="F69" s="1197"/>
      <c r="G69" s="1197"/>
      <c r="H69" s="1197"/>
      <c r="I69" s="1197"/>
      <c r="J69" s="1197"/>
      <c r="K69" s="1197"/>
      <c r="L69" s="1197"/>
      <c r="M69" s="1197"/>
      <c r="N69" s="1198"/>
      <c r="O69" s="824">
        <f>ROUND(SUM(M66:N68),0)</f>
        <v>29178</v>
      </c>
      <c r="P69" s="722"/>
    </row>
    <row r="70" spans="2:19" ht="15" thickBot="1">
      <c r="B70" s="703"/>
      <c r="C70" s="712"/>
      <c r="D70" s="707"/>
      <c r="E70" s="707"/>
      <c r="F70" s="707"/>
      <c r="G70" s="707"/>
      <c r="H70" s="707"/>
      <c r="I70" s="707"/>
      <c r="J70" s="707"/>
      <c r="K70" s="707"/>
      <c r="L70" s="707"/>
      <c r="M70" s="707"/>
      <c r="N70" s="707"/>
      <c r="O70" s="710"/>
      <c r="P70" s="709"/>
    </row>
    <row r="71" spans="2:19" ht="15" thickBot="1">
      <c r="B71" s="703"/>
      <c r="C71" s="1216" t="s">
        <v>1137</v>
      </c>
      <c r="D71" s="1217"/>
      <c r="E71" s="1217"/>
      <c r="F71" s="1217"/>
      <c r="G71" s="1217"/>
      <c r="H71" s="1217"/>
      <c r="I71" s="1217"/>
      <c r="J71" s="1217"/>
      <c r="K71" s="1217"/>
      <c r="L71" s="1217"/>
      <c r="M71" s="1217"/>
      <c r="N71" s="1218"/>
      <c r="O71" s="825">
        <f>ROUND(O69+O61,0)</f>
        <v>126439</v>
      </c>
      <c r="P71" s="722"/>
      <c r="S71" s="903">
        <f>+O71-'6.5-9.3'!H53</f>
        <v>0</v>
      </c>
    </row>
    <row r="72" spans="2:19" ht="14.4">
      <c r="B72" s="703"/>
      <c r="C72" s="712"/>
      <c r="D72" s="707"/>
      <c r="E72" s="707"/>
      <c r="F72" s="707"/>
      <c r="G72" s="707"/>
      <c r="H72" s="707"/>
      <c r="I72" s="707"/>
      <c r="J72" s="707"/>
      <c r="K72" s="707"/>
      <c r="L72" s="707"/>
      <c r="M72" s="707"/>
      <c r="N72" s="707"/>
      <c r="O72" s="710"/>
      <c r="P72" s="709"/>
    </row>
    <row r="73" spans="2:19" ht="14.4">
      <c r="B73" s="703"/>
      <c r="C73" s="712"/>
      <c r="D73" s="707"/>
      <c r="E73" s="707"/>
      <c r="F73" s="707"/>
      <c r="G73" s="707"/>
      <c r="H73" s="714" t="s">
        <v>1129</v>
      </c>
      <c r="I73" s="714"/>
      <c r="J73" s="714"/>
      <c r="K73" s="714"/>
      <c r="L73" s="707"/>
      <c r="M73" s="707"/>
      <c r="N73" s="707"/>
      <c r="O73" s="710"/>
      <c r="P73" s="709"/>
    </row>
    <row r="74" spans="2:19" ht="14.4">
      <c r="B74" s="703"/>
      <c r="C74" s="712"/>
      <c r="D74" s="707"/>
      <c r="E74" s="707"/>
      <c r="F74" s="707"/>
      <c r="G74" s="707"/>
      <c r="H74" s="714" t="s">
        <v>1128</v>
      </c>
      <c r="I74" s="707"/>
      <c r="J74" s="707"/>
      <c r="K74" s="707"/>
      <c r="L74" s="707"/>
      <c r="M74" s="707"/>
      <c r="N74" s="707"/>
      <c r="O74" s="710"/>
      <c r="P74" s="721"/>
    </row>
    <row r="75" spans="2:19" ht="14.4">
      <c r="B75" s="703"/>
      <c r="C75" s="712"/>
      <c r="D75" s="707"/>
      <c r="E75" s="707"/>
      <c r="F75" s="707"/>
      <c r="G75" s="707"/>
      <c r="H75" s="714" t="s">
        <v>1136</v>
      </c>
      <c r="I75" s="707"/>
      <c r="J75" s="707"/>
      <c r="K75" s="707"/>
      <c r="L75" s="707"/>
      <c r="M75" s="707"/>
      <c r="N75" s="707"/>
      <c r="O75" s="710"/>
      <c r="P75" s="721"/>
    </row>
    <row r="76" spans="2:19" ht="14.4">
      <c r="B76" s="703"/>
      <c r="C76" s="715"/>
      <c r="D76" s="706"/>
      <c r="E76" s="706"/>
      <c r="F76" s="706"/>
      <c r="G76" s="706"/>
      <c r="H76" s="714" t="s">
        <v>1135</v>
      </c>
      <c r="I76" s="706"/>
      <c r="J76" s="706"/>
      <c r="K76" s="706"/>
      <c r="L76" s="706"/>
      <c r="M76" s="706"/>
      <c r="N76" s="706"/>
      <c r="O76" s="705"/>
      <c r="P76" s="704"/>
    </row>
    <row r="77" spans="2:19" ht="14.4">
      <c r="B77" s="703"/>
      <c r="C77" s="712"/>
      <c r="D77" s="707"/>
      <c r="E77" s="707"/>
      <c r="F77" s="707"/>
      <c r="G77" s="707"/>
      <c r="H77" s="707" t="s">
        <v>1134</v>
      </c>
      <c r="I77" s="707"/>
      <c r="J77" s="707"/>
      <c r="K77" s="707"/>
      <c r="L77" s="707"/>
      <c r="M77" s="707"/>
      <c r="N77" s="707"/>
      <c r="O77" s="710"/>
      <c r="P77" s="709"/>
    </row>
    <row r="78" spans="2:19" ht="14.4">
      <c r="B78" s="703"/>
      <c r="C78" s="720" t="s">
        <v>1133</v>
      </c>
      <c r="D78" s="719"/>
      <c r="E78" s="719"/>
      <c r="F78" s="719"/>
      <c r="G78" s="719"/>
      <c r="H78" s="719"/>
      <c r="I78" s="719"/>
      <c r="J78" s="719"/>
      <c r="K78" s="719"/>
      <c r="L78" s="719"/>
      <c r="M78" s="719"/>
      <c r="N78" s="719"/>
      <c r="O78" s="718"/>
      <c r="P78" s="709"/>
    </row>
    <row r="79" spans="2:19" ht="14.4">
      <c r="B79" s="703"/>
      <c r="C79" s="1228"/>
      <c r="D79" s="1229"/>
      <c r="E79" s="1229"/>
      <c r="F79" s="1229"/>
      <c r="G79" s="1229"/>
      <c r="H79" s="1229"/>
      <c r="I79" s="1229"/>
      <c r="J79" s="1229"/>
      <c r="K79" s="1229"/>
      <c r="L79" s="1229"/>
      <c r="M79" s="1229"/>
      <c r="N79" s="1229"/>
      <c r="O79" s="1230"/>
      <c r="P79" s="704"/>
    </row>
    <row r="80" spans="2:19" ht="14.4">
      <c r="B80" s="703"/>
      <c r="C80" s="1228"/>
      <c r="D80" s="1229"/>
      <c r="E80" s="1229"/>
      <c r="F80" s="1229"/>
      <c r="G80" s="1229"/>
      <c r="H80" s="1229"/>
      <c r="I80" s="1229"/>
      <c r="J80" s="1229"/>
      <c r="K80" s="1229"/>
      <c r="L80" s="1229"/>
      <c r="M80" s="1229"/>
      <c r="N80" s="1229"/>
      <c r="O80" s="1230"/>
      <c r="P80" s="704"/>
    </row>
    <row r="81" spans="2:16" ht="14.4">
      <c r="B81" s="703"/>
      <c r="C81" s="715"/>
      <c r="D81" s="706"/>
      <c r="E81" s="706"/>
      <c r="F81" s="706"/>
      <c r="G81" s="706"/>
      <c r="H81" s="706"/>
      <c r="I81" s="706"/>
      <c r="J81" s="706"/>
      <c r="K81" s="706"/>
      <c r="L81" s="706"/>
      <c r="M81" s="706"/>
      <c r="N81" s="706"/>
      <c r="O81" s="705"/>
      <c r="P81" s="704"/>
    </row>
    <row r="82" spans="2:16" ht="14.4">
      <c r="B82" s="703"/>
      <c r="C82" s="717" t="s">
        <v>1132</v>
      </c>
      <c r="D82" s="706"/>
      <c r="E82" s="706"/>
      <c r="F82" s="706"/>
      <c r="G82" s="706"/>
      <c r="H82" s="706"/>
      <c r="I82" s="706"/>
      <c r="J82" s="706"/>
      <c r="K82" s="706"/>
      <c r="L82" s="706"/>
      <c r="M82" s="706"/>
      <c r="N82" s="706"/>
      <c r="O82" s="705"/>
      <c r="P82" s="704"/>
    </row>
    <row r="83" spans="2:16" ht="12.75" customHeight="1">
      <c r="B83" s="703"/>
      <c r="C83" s="1221" t="s">
        <v>1131</v>
      </c>
      <c r="D83" s="1222"/>
      <c r="E83" s="1222"/>
      <c r="F83" s="1222"/>
      <c r="G83" s="1222"/>
      <c r="H83" s="1222"/>
      <c r="I83" s="1222"/>
      <c r="J83" s="1222"/>
      <c r="K83" s="1222"/>
      <c r="L83" s="1222"/>
      <c r="M83" s="1222"/>
      <c r="N83" s="1222"/>
      <c r="O83" s="1223"/>
      <c r="P83" s="716"/>
    </row>
    <row r="84" spans="2:16" ht="28.5" customHeight="1">
      <c r="B84" s="703"/>
      <c r="C84" s="1221"/>
      <c r="D84" s="1222"/>
      <c r="E84" s="1222"/>
      <c r="F84" s="1222"/>
      <c r="G84" s="1222"/>
      <c r="H84" s="1222"/>
      <c r="I84" s="1222"/>
      <c r="J84" s="1222"/>
      <c r="K84" s="1222"/>
      <c r="L84" s="1222"/>
      <c r="M84" s="1222"/>
      <c r="N84" s="1222"/>
      <c r="O84" s="1223"/>
      <c r="P84" s="716"/>
    </row>
    <row r="85" spans="2:16" ht="13.35" customHeight="1">
      <c r="B85" s="703"/>
      <c r="C85" s="1221" t="s">
        <v>1130</v>
      </c>
      <c r="D85" s="1222"/>
      <c r="E85" s="1222"/>
      <c r="F85" s="1222"/>
      <c r="G85" s="1222"/>
      <c r="H85" s="1222"/>
      <c r="I85" s="1222"/>
      <c r="J85" s="1222"/>
      <c r="K85" s="1222"/>
      <c r="L85" s="1222"/>
      <c r="M85" s="1222"/>
      <c r="N85" s="1222"/>
      <c r="O85" s="1223"/>
      <c r="P85" s="716"/>
    </row>
    <row r="86" spans="2:16" ht="45" customHeight="1">
      <c r="B86" s="703"/>
      <c r="C86" s="1221"/>
      <c r="D86" s="1222"/>
      <c r="E86" s="1222"/>
      <c r="F86" s="1222"/>
      <c r="G86" s="1222"/>
      <c r="H86" s="1222"/>
      <c r="I86" s="1222"/>
      <c r="J86" s="1222"/>
      <c r="K86" s="1222"/>
      <c r="L86" s="1222"/>
      <c r="M86" s="1222"/>
      <c r="N86" s="1222"/>
      <c r="O86" s="1223"/>
      <c r="P86" s="716"/>
    </row>
    <row r="87" spans="2:16" ht="14.4">
      <c r="B87" s="703"/>
      <c r="C87" s="715"/>
      <c r="D87" s="706"/>
      <c r="E87" s="706"/>
      <c r="F87" s="706"/>
      <c r="G87" s="706"/>
      <c r="H87" s="706"/>
      <c r="I87" s="706"/>
      <c r="J87" s="706"/>
      <c r="K87" s="706"/>
      <c r="L87" s="706"/>
      <c r="M87" s="706"/>
      <c r="N87" s="706"/>
      <c r="O87" s="705"/>
      <c r="P87" s="704"/>
    </row>
    <row r="88" spans="2:16" ht="14.4">
      <c r="B88" s="703"/>
      <c r="C88" s="712"/>
      <c r="D88" s="707"/>
      <c r="E88" s="707"/>
      <c r="F88" s="707"/>
      <c r="G88" s="707"/>
      <c r="H88" s="714" t="s">
        <v>1129</v>
      </c>
      <c r="I88" s="707"/>
      <c r="J88" s="707"/>
      <c r="K88" s="707"/>
      <c r="L88" s="707"/>
      <c r="M88" s="707"/>
      <c r="N88" s="707"/>
      <c r="O88" s="710"/>
      <c r="P88" s="709"/>
    </row>
    <row r="89" spans="2:16" ht="14.4">
      <c r="B89" s="703"/>
      <c r="C89" s="712"/>
      <c r="D89" s="707"/>
      <c r="E89" s="707"/>
      <c r="F89" s="707"/>
      <c r="G89" s="707"/>
      <c r="H89" s="707" t="s">
        <v>1128</v>
      </c>
      <c r="I89" s="713"/>
      <c r="J89" s="713"/>
      <c r="K89" s="713"/>
      <c r="L89" s="707"/>
      <c r="M89" s="707"/>
      <c r="N89" s="707"/>
      <c r="O89" s="710"/>
      <c r="P89" s="709"/>
    </row>
    <row r="90" spans="2:16" ht="14.4">
      <c r="B90" s="703"/>
      <c r="C90" s="712"/>
      <c r="D90" s="707"/>
      <c r="E90" s="707"/>
      <c r="F90" s="707"/>
      <c r="G90" s="707"/>
      <c r="H90" s="707" t="s">
        <v>1127</v>
      </c>
      <c r="I90" s="711"/>
      <c r="J90" s="711"/>
      <c r="K90" s="711"/>
      <c r="L90" s="707"/>
      <c r="M90" s="707"/>
      <c r="N90" s="707"/>
      <c r="O90" s="710"/>
      <c r="P90" s="709"/>
    </row>
    <row r="91" spans="2:16" ht="14.4">
      <c r="B91" s="703"/>
      <c r="C91" s="708"/>
      <c r="D91" s="706"/>
      <c r="E91" s="706"/>
      <c r="F91" s="706"/>
      <c r="G91" s="706"/>
      <c r="H91" s="707" t="s">
        <v>1126</v>
      </c>
      <c r="I91" s="707"/>
      <c r="J91" s="707"/>
      <c r="K91" s="707"/>
      <c r="L91" s="706"/>
      <c r="M91" s="706"/>
      <c r="N91" s="706"/>
      <c r="O91" s="705"/>
      <c r="P91" s="704"/>
    </row>
    <row r="92" spans="2:16" ht="18.75" customHeight="1" thickBot="1">
      <c r="B92" s="703"/>
      <c r="C92" s="1224"/>
      <c r="D92" s="1225"/>
      <c r="E92" s="1225"/>
      <c r="F92" s="702"/>
      <c r="G92" s="702"/>
      <c r="H92" s="702"/>
      <c r="I92" s="702"/>
      <c r="J92" s="702"/>
      <c r="K92" s="1226"/>
      <c r="L92" s="1226"/>
      <c r="M92" s="1226"/>
      <c r="N92" s="1226"/>
      <c r="O92" s="1227"/>
      <c r="P92" s="701"/>
    </row>
    <row r="93" spans="2:16" ht="14.4" thickBot="1">
      <c r="B93" s="700"/>
      <c r="C93" s="699"/>
      <c r="D93" s="699"/>
      <c r="E93" s="699"/>
      <c r="F93" s="699"/>
      <c r="G93" s="699"/>
      <c r="H93" s="699"/>
      <c r="I93" s="699"/>
      <c r="J93" s="699"/>
      <c r="K93" s="699"/>
      <c r="L93" s="699"/>
      <c r="M93" s="699"/>
      <c r="N93" s="699"/>
      <c r="O93" s="699"/>
      <c r="P93" s="698"/>
    </row>
    <row r="94" spans="2:16" ht="14.4" thickTop="1"/>
  </sheetData>
  <mergeCells count="72">
    <mergeCell ref="C92:E92"/>
    <mergeCell ref="K92:O92"/>
    <mergeCell ref="M40:N40"/>
    <mergeCell ref="M41:N41"/>
    <mergeCell ref="C69:N69"/>
    <mergeCell ref="C71:N71"/>
    <mergeCell ref="C79:O79"/>
    <mergeCell ref="C80:O80"/>
    <mergeCell ref="C83:O84"/>
    <mergeCell ref="C85:O86"/>
    <mergeCell ref="C65:I65"/>
    <mergeCell ref="M65:N65"/>
    <mergeCell ref="C66:I66"/>
    <mergeCell ref="M66:N66"/>
    <mergeCell ref="M67:N67"/>
    <mergeCell ref="M68:N68"/>
    <mergeCell ref="C62:O64"/>
    <mergeCell ref="C49:I49"/>
    <mergeCell ref="M49:N49"/>
    <mergeCell ref="C50:N50"/>
    <mergeCell ref="C51:O53"/>
    <mergeCell ref="M54:N54"/>
    <mergeCell ref="M55:N55"/>
    <mergeCell ref="M56:N56"/>
    <mergeCell ref="M57:N57"/>
    <mergeCell ref="M58:N58"/>
    <mergeCell ref="C59:N59"/>
    <mergeCell ref="C61:N61"/>
    <mergeCell ref="C48:I48"/>
    <mergeCell ref="M48:N48"/>
    <mergeCell ref="C33:N33"/>
    <mergeCell ref="C34:O36"/>
    <mergeCell ref="C37:J37"/>
    <mergeCell ref="M37:N37"/>
    <mergeCell ref="M38:N38"/>
    <mergeCell ref="M39:N39"/>
    <mergeCell ref="M42:N42"/>
    <mergeCell ref="C43:N43"/>
    <mergeCell ref="C44:O46"/>
    <mergeCell ref="C47:I47"/>
    <mergeCell ref="M47:N47"/>
    <mergeCell ref="H30:I30"/>
    <mergeCell ref="M30:N30"/>
    <mergeCell ref="M31:N31"/>
    <mergeCell ref="H32:I32"/>
    <mergeCell ref="J32:K32"/>
    <mergeCell ref="M32:N32"/>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760A1-6F15-407A-9F68-B1A2681750F7}">
  <sheetPr>
    <tabColor rgb="FFFFFF00"/>
  </sheetPr>
  <dimension ref="A1:N76"/>
  <sheetViews>
    <sheetView topLeftCell="A37" zoomScaleNormal="100" zoomScaleSheetLayoutView="91" workbookViewId="0">
      <selection activeCell="H51" sqref="H51 H45"/>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2" width="0" hidden="1" customWidth="1"/>
  </cols>
  <sheetData>
    <row r="1" spans="1:14" ht="15.6">
      <c r="A1" s="1"/>
      <c r="B1" s="69"/>
      <c r="C1" s="2"/>
      <c r="D1" s="3"/>
      <c r="E1" s="4"/>
      <c r="F1" s="92"/>
      <c r="G1" s="3"/>
      <c r="H1" s="5"/>
    </row>
    <row r="2" spans="1:14" s="7" customFormat="1">
      <c r="A2" s="84" t="str">
        <f>'[29]1.2'!A2</f>
        <v>ANALISIS UNITARIOS</v>
      </c>
      <c r="B2" s="85"/>
      <c r="C2" s="86"/>
      <c r="E2" s="74" t="s">
        <v>0</v>
      </c>
      <c r="F2" s="93"/>
      <c r="H2" s="9"/>
    </row>
    <row r="3" spans="1:14" s="7" customFormat="1" ht="15.6">
      <c r="A3" s="10"/>
      <c r="B3" s="70"/>
      <c r="C3" s="6"/>
      <c r="D3" s="11"/>
      <c r="F3" s="93"/>
      <c r="H3" s="9"/>
      <c r="J3" s="40" t="s">
        <v>185</v>
      </c>
    </row>
    <row r="4" spans="1:14" s="7" customFormat="1">
      <c r="A4" s="507"/>
      <c r="B4" s="508"/>
      <c r="C4" s="6"/>
      <c r="E4" s="74"/>
      <c r="F4" s="93"/>
      <c r="H4" s="9"/>
    </row>
    <row r="5" spans="1:14" s="7" customFormat="1" ht="18" thickBot="1">
      <c r="A5" s="13"/>
      <c r="B5" s="72"/>
      <c r="C5" s="14"/>
      <c r="D5" s="236" t="s">
        <v>388</v>
      </c>
      <c r="E5" s="236"/>
      <c r="F5" s="236"/>
      <c r="G5" s="236"/>
      <c r="H5" s="237"/>
    </row>
    <row r="6" spans="1:14" s="7" customFormat="1">
      <c r="A6" s="509" t="s">
        <v>29</v>
      </c>
      <c r="B6" s="510"/>
      <c r="C6" s="54"/>
      <c r="D6" s="55"/>
      <c r="E6" s="58" t="s">
        <v>30</v>
      </c>
      <c r="F6" s="94"/>
      <c r="G6" s="509" t="s">
        <v>31</v>
      </c>
      <c r="H6" s="59"/>
      <c r="J6" s="141"/>
    </row>
    <row r="7" spans="1:14" s="7" customFormat="1" ht="10.8" thickBot="1">
      <c r="A7" s="511" t="s">
        <v>488</v>
      </c>
      <c r="B7" s="512"/>
      <c r="C7" s="110"/>
      <c r="D7" s="57"/>
      <c r="E7" s="513"/>
      <c r="F7" s="133" t="s">
        <v>50</v>
      </c>
      <c r="G7" s="60"/>
      <c r="H7" s="104"/>
      <c r="J7" s="238">
        <f>+[29]PPTO!D20</f>
        <v>25.003</v>
      </c>
    </row>
    <row r="8" spans="1:14" s="7" customFormat="1" ht="13.8" thickBot="1">
      <c r="A8" s="19" t="s">
        <v>1</v>
      </c>
      <c r="B8" s="74"/>
      <c r="F8" s="93"/>
      <c r="H8" s="9"/>
      <c r="J8" s="143" t="s">
        <v>186</v>
      </c>
      <c r="K8" s="143" t="s">
        <v>10</v>
      </c>
      <c r="L8" s="144" t="s">
        <v>187</v>
      </c>
      <c r="N8" s="569">
        <f>+N45</f>
        <v>94650</v>
      </c>
    </row>
    <row r="9" spans="1:14" s="7" customFormat="1" ht="10.199999999999999">
      <c r="A9" s="20" t="s">
        <v>2</v>
      </c>
      <c r="B9" s="43"/>
      <c r="C9" s="21"/>
      <c r="D9" s="22" t="s">
        <v>8</v>
      </c>
      <c r="E9" s="22" t="s">
        <v>15</v>
      </c>
      <c r="F9" s="95" t="s">
        <v>4</v>
      </c>
      <c r="G9" s="23" t="s">
        <v>5</v>
      </c>
      <c r="H9" s="24"/>
      <c r="J9" s="47"/>
      <c r="K9" s="47"/>
      <c r="L9" s="145"/>
      <c r="N9" s="569">
        <f>+N57</f>
        <v>0</v>
      </c>
    </row>
    <row r="10" spans="1:14" s="7" customFormat="1" ht="10.199999999999999">
      <c r="A10" s="25" t="str">
        <f>MATER3</f>
        <v>HERRAMIENTA MENOR</v>
      </c>
      <c r="B10" s="48"/>
      <c r="C10" s="26"/>
      <c r="D10" s="89" t="str">
        <f>VLOOKUP(A10,[29]EQUIPOS!B11:D49,2,FALSE)</f>
        <v>GLOBAL</v>
      </c>
      <c r="E10" s="529">
        <f>+'6.5-9.3'!E10</f>
        <v>1000</v>
      </c>
      <c r="F10" s="537">
        <v>6.8</v>
      </c>
      <c r="G10" s="536">
        <f>E10/F10</f>
        <v>147.05882352941177</v>
      </c>
      <c r="H10" s="24"/>
      <c r="J10" s="160">
        <f t="shared" ref="J10:J15" si="0">G10*$J$7</f>
        <v>3676.9117647058824</v>
      </c>
      <c r="K10" s="146">
        <f t="shared" ref="K10:K15" si="1">F10*$J$7</f>
        <v>170.0204</v>
      </c>
      <c r="L10" s="533">
        <f t="shared" ref="L10:L15" si="2">G10/$H$45</f>
        <v>1.5537118175320843E-3</v>
      </c>
    </row>
    <row r="11" spans="1:14" s="7" customFormat="1" ht="10.199999999999999">
      <c r="A11" s="25"/>
      <c r="B11" s="48"/>
      <c r="C11" s="26"/>
      <c r="D11" s="89"/>
      <c r="E11" s="530"/>
      <c r="F11" s="89"/>
      <c r="G11" s="536"/>
      <c r="H11" s="24"/>
      <c r="J11" s="160">
        <f t="shared" si="0"/>
        <v>0</v>
      </c>
      <c r="K11" s="146">
        <f t="shared" si="1"/>
        <v>0</v>
      </c>
      <c r="L11" s="533">
        <f t="shared" si="2"/>
        <v>0</v>
      </c>
    </row>
    <row r="12" spans="1:14" s="7" customFormat="1" ht="10.199999999999999">
      <c r="A12" s="25"/>
      <c r="B12" s="48"/>
      <c r="C12" s="26"/>
      <c r="D12" s="89"/>
      <c r="E12" s="529"/>
      <c r="F12" s="89"/>
      <c r="G12" s="536"/>
      <c r="H12" s="24"/>
      <c r="J12" s="160">
        <f t="shared" si="0"/>
        <v>0</v>
      </c>
      <c r="K12" s="146">
        <f t="shared" si="1"/>
        <v>0</v>
      </c>
      <c r="L12" s="533">
        <f t="shared" si="2"/>
        <v>0</v>
      </c>
    </row>
    <row r="13" spans="1:14" s="7" customFormat="1" ht="10.199999999999999">
      <c r="A13" s="25"/>
      <c r="B13" s="48"/>
      <c r="C13" s="26"/>
      <c r="D13" s="89"/>
      <c r="E13" s="529"/>
      <c r="F13" s="89"/>
      <c r="G13" s="536"/>
      <c r="H13" s="24"/>
      <c r="J13" s="160">
        <f t="shared" si="0"/>
        <v>0</v>
      </c>
      <c r="K13" s="146">
        <f t="shared" si="1"/>
        <v>0</v>
      </c>
      <c r="L13" s="533">
        <f t="shared" si="2"/>
        <v>0</v>
      </c>
    </row>
    <row r="14" spans="1:14" s="7" customFormat="1" ht="10.199999999999999">
      <c r="A14" s="25"/>
      <c r="B14" s="48"/>
      <c r="C14" s="26"/>
      <c r="D14" s="89"/>
      <c r="E14" s="529"/>
      <c r="F14" s="89"/>
      <c r="G14" s="536"/>
      <c r="H14" s="24"/>
      <c r="J14" s="160">
        <f t="shared" si="0"/>
        <v>0</v>
      </c>
      <c r="K14" s="146">
        <f t="shared" si="1"/>
        <v>0</v>
      </c>
      <c r="L14" s="533">
        <f t="shared" si="2"/>
        <v>0</v>
      </c>
    </row>
    <row r="15" spans="1:14" s="7" customFormat="1" ht="10.8" thickBot="1">
      <c r="A15" s="28"/>
      <c r="B15" s="15"/>
      <c r="C15" s="29"/>
      <c r="D15" s="90"/>
      <c r="E15" s="535"/>
      <c r="F15" s="90"/>
      <c r="G15" s="534"/>
      <c r="H15" s="30"/>
      <c r="J15" s="160">
        <f t="shared" si="0"/>
        <v>0</v>
      </c>
      <c r="K15" s="146">
        <f t="shared" si="1"/>
        <v>0</v>
      </c>
      <c r="L15" s="533">
        <f t="shared" si="2"/>
        <v>0</v>
      </c>
    </row>
    <row r="16" spans="1:14" s="7" customFormat="1" ht="10.8" thickBot="1">
      <c r="A16" s="17"/>
      <c r="F16" s="93"/>
      <c r="G16" s="31" t="s">
        <v>6</v>
      </c>
      <c r="H16" s="68">
        <f>ROUND((SUM(G10:G15)),2)</f>
        <v>147.06</v>
      </c>
      <c r="J16" s="532">
        <f>SUM(J10:J15)</f>
        <v>3676.9117647058824</v>
      </c>
      <c r="K16" s="157">
        <f>SUM(K10:K15)</f>
        <v>170.0204</v>
      </c>
      <c r="L16" s="531">
        <f>SUM(L10:L15)</f>
        <v>1.5537118175320843E-3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926</v>
      </c>
      <c r="B19" s="48"/>
      <c r="C19" s="26"/>
      <c r="D19" s="89" t="s">
        <v>50</v>
      </c>
      <c r="E19" s="545">
        <v>79900</v>
      </c>
      <c r="F19" s="89">
        <v>1</v>
      </c>
      <c r="G19" s="65">
        <f>F19*E19</f>
        <v>79900</v>
      </c>
      <c r="H19" s="24"/>
      <c r="J19" s="149">
        <f>G19*$J$7</f>
        <v>1997739.7</v>
      </c>
      <c r="K19" s="146">
        <f>F19*$J$7</f>
        <v>25.003</v>
      </c>
      <c r="L19" s="520">
        <f>G19/$H$45</f>
        <v>0.84416270470153199</v>
      </c>
    </row>
    <row r="20" spans="1:12" s="7" customFormat="1" ht="10.199999999999999">
      <c r="A20" s="25"/>
      <c r="B20" s="48"/>
      <c r="C20" s="26"/>
      <c r="D20" s="89"/>
      <c r="E20" s="530"/>
      <c r="F20" s="89"/>
      <c r="G20" s="65"/>
      <c r="H20" s="24"/>
      <c r="J20" s="149">
        <f t="shared" ref="J20:J25" si="3">G20*$J$7</f>
        <v>0</v>
      </c>
      <c r="K20" s="146">
        <f t="shared" ref="K20:K25" si="4">F20*$J$7</f>
        <v>0</v>
      </c>
      <c r="L20" s="520">
        <f t="shared" ref="L20:L25" si="5">G20/$H$45</f>
        <v>0</v>
      </c>
    </row>
    <row r="21" spans="1:12" s="7" customFormat="1" ht="10.199999999999999">
      <c r="A21" s="25"/>
      <c r="B21" s="48"/>
      <c r="C21" s="26"/>
      <c r="D21" s="89"/>
      <c r="E21" s="530"/>
      <c r="F21" s="89"/>
      <c r="G21" s="65"/>
      <c r="H21" s="24"/>
      <c r="J21" s="149">
        <f t="shared" si="3"/>
        <v>0</v>
      </c>
      <c r="K21" s="146">
        <f t="shared" si="4"/>
        <v>0</v>
      </c>
      <c r="L21" s="520">
        <f t="shared" si="5"/>
        <v>0</v>
      </c>
    </row>
    <row r="22" spans="1:12" s="7" customFormat="1" ht="10.199999999999999">
      <c r="A22" s="25"/>
      <c r="B22" s="48"/>
      <c r="C22" s="26"/>
      <c r="D22" s="89"/>
      <c r="E22" s="530"/>
      <c r="F22" s="89"/>
      <c r="G22" s="65"/>
      <c r="H22" s="24"/>
      <c r="J22" s="149">
        <f t="shared" si="3"/>
        <v>0</v>
      </c>
      <c r="K22" s="146">
        <f t="shared" si="4"/>
        <v>0</v>
      </c>
      <c r="L22" s="520">
        <f t="shared" si="5"/>
        <v>0</v>
      </c>
    </row>
    <row r="23" spans="1:12" s="7" customFormat="1" ht="10.199999999999999">
      <c r="A23" s="25"/>
      <c r="B23" s="48"/>
      <c r="C23" s="26"/>
      <c r="D23" s="89"/>
      <c r="E23" s="529"/>
      <c r="F23" s="89"/>
      <c r="G23" s="65"/>
      <c r="H23" s="24"/>
      <c r="J23" s="149">
        <f t="shared" si="3"/>
        <v>0</v>
      </c>
      <c r="K23" s="146">
        <f t="shared" si="4"/>
        <v>0</v>
      </c>
      <c r="L23" s="520">
        <f t="shared" si="5"/>
        <v>0</v>
      </c>
    </row>
    <row r="24" spans="1:12" s="7" customFormat="1" ht="10.199999999999999">
      <c r="A24" s="25"/>
      <c r="B24" s="48"/>
      <c r="C24" s="26"/>
      <c r="D24" s="26"/>
      <c r="E24" s="26"/>
      <c r="F24" s="89"/>
      <c r="G24" s="27"/>
      <c r="H24" s="24"/>
      <c r="J24" s="149">
        <f t="shared" si="3"/>
        <v>0</v>
      </c>
      <c r="K24" s="146">
        <f t="shared" si="4"/>
        <v>0</v>
      </c>
      <c r="L24" s="520">
        <f t="shared" si="5"/>
        <v>0</v>
      </c>
    </row>
    <row r="25" spans="1:12" s="7" customFormat="1" ht="10.8" thickBot="1">
      <c r="A25" s="28"/>
      <c r="B25" s="15"/>
      <c r="C25" s="29"/>
      <c r="D25" s="29"/>
      <c r="E25" s="29"/>
      <c r="F25" s="90"/>
      <c r="G25" s="16"/>
      <c r="H25" s="30"/>
      <c r="J25" s="149">
        <f t="shared" si="3"/>
        <v>0</v>
      </c>
      <c r="K25" s="24">
        <f t="shared" si="4"/>
        <v>0</v>
      </c>
      <c r="L25" s="528">
        <f t="shared" si="5"/>
        <v>0</v>
      </c>
    </row>
    <row r="26" spans="1:12" s="7" customFormat="1" ht="10.8" thickBot="1">
      <c r="A26" s="17"/>
      <c r="F26" s="93"/>
      <c r="G26" s="31" t="s">
        <v>6</v>
      </c>
      <c r="H26" s="527">
        <f>ROUND((SUM(G19:G25)),0)</f>
        <v>79900</v>
      </c>
      <c r="J26" s="526">
        <f>SUM(J19:J25)</f>
        <v>1997739.7</v>
      </c>
      <c r="K26" s="32">
        <f>SUM(K19:K25)</f>
        <v>25.003</v>
      </c>
      <c r="L26" s="153">
        <f>SUM(L19:L25)</f>
        <v>0.84416270470153199</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525"/>
      <c r="G29" s="65"/>
      <c r="H29" s="24"/>
      <c r="J29" s="521">
        <f>G29*$J$7</f>
        <v>0</v>
      </c>
      <c r="K29" s="146"/>
      <c r="L29" s="524">
        <f>G29/$H$45</f>
        <v>0</v>
      </c>
    </row>
    <row r="30" spans="1:12" s="7" customFormat="1" ht="10.199999999999999">
      <c r="A30" s="25"/>
      <c r="B30" s="26"/>
      <c r="C30" s="26"/>
      <c r="D30" s="26"/>
      <c r="E30" s="26"/>
      <c r="F30" s="89"/>
      <c r="G30" s="27"/>
      <c r="H30" s="24"/>
      <c r="J30" s="521">
        <f>G30*$J$7</f>
        <v>0</v>
      </c>
      <c r="K30" s="24"/>
      <c r="L30" s="520">
        <f>G30/$H$45</f>
        <v>0</v>
      </c>
    </row>
    <row r="31" spans="1:12" s="7" customFormat="1" ht="10.199999999999999">
      <c r="A31" s="25"/>
      <c r="B31" s="26"/>
      <c r="C31" s="26"/>
      <c r="D31" s="26"/>
      <c r="E31" s="26"/>
      <c r="F31" s="89"/>
      <c r="G31" s="27"/>
      <c r="H31" s="24"/>
      <c r="J31" s="521">
        <f>G31*$J$7</f>
        <v>0</v>
      </c>
      <c r="K31" s="24"/>
      <c r="L31" s="520">
        <f>G31/$H$45</f>
        <v>0</v>
      </c>
    </row>
    <row r="32" spans="1:12" s="7" customFormat="1" ht="10.8" thickBot="1">
      <c r="A32" s="28"/>
      <c r="B32" s="29"/>
      <c r="C32" s="36"/>
      <c r="D32" s="36"/>
      <c r="E32" s="36"/>
      <c r="F32" s="96"/>
      <c r="G32" s="37"/>
      <c r="H32" s="30"/>
      <c r="J32" s="521">
        <f>G32*$J$7</f>
        <v>0</v>
      </c>
      <c r="K32" s="24"/>
      <c r="L32" s="520">
        <f>G32/$H$45</f>
        <v>0</v>
      </c>
    </row>
    <row r="33" spans="1:14" s="7" customFormat="1" ht="10.8" thickBot="1">
      <c r="A33" s="17"/>
      <c r="F33" s="93"/>
      <c r="G33" s="31" t="s">
        <v>6</v>
      </c>
      <c r="H33" s="68">
        <f>ROUND((SUM(G29:G32)),0)</f>
        <v>0</v>
      </c>
      <c r="J33" s="519">
        <f>SUM(J29:J32)</f>
        <v>0</v>
      </c>
      <c r="K33" s="32">
        <f>SUM(K29:K32)</f>
        <v>0</v>
      </c>
      <c r="L33" s="155">
        <f>SUM(L29:L32)</f>
        <v>0</v>
      </c>
    </row>
    <row r="34" spans="1:14" s="7" customFormat="1" ht="13.8" thickBot="1">
      <c r="A34" s="19" t="s">
        <v>16</v>
      </c>
      <c r="B34" s="74"/>
      <c r="F34" s="93"/>
      <c r="H34" s="9"/>
    </row>
    <row r="35" spans="1:14" s="7" customFormat="1" ht="10.199999999999999">
      <c r="A35" s="38" t="s">
        <v>17</v>
      </c>
      <c r="B35" s="76" t="s">
        <v>38</v>
      </c>
      <c r="C35" s="22" t="s">
        <v>18</v>
      </c>
      <c r="D35" s="76" t="s">
        <v>39</v>
      </c>
      <c r="E35" s="39" t="s">
        <v>19</v>
      </c>
      <c r="F35" s="97" t="s">
        <v>4</v>
      </c>
      <c r="G35" s="23" t="s">
        <v>5</v>
      </c>
      <c r="H35" s="24"/>
      <c r="J35" s="523"/>
      <c r="K35" s="47"/>
      <c r="L35" s="145"/>
    </row>
    <row r="36" spans="1:14" s="7" customFormat="1" ht="10.199999999999999">
      <c r="A36" s="34" t="str">
        <f>OBRE1</f>
        <v>OBRERO AYUDANTE</v>
      </c>
      <c r="B36" s="88">
        <v>1</v>
      </c>
      <c r="C36" s="91">
        <f>VLOOKUP(A36,EQUIPOS!B11:D58,3,FALSE)</f>
        <v>68000</v>
      </c>
      <c r="D36" s="77">
        <v>1.5</v>
      </c>
      <c r="E36" s="106">
        <f>B36*ROUND(D36*C36,0)</f>
        <v>102000</v>
      </c>
      <c r="F36" s="89">
        <v>16.23</v>
      </c>
      <c r="G36" s="522">
        <f>ROUND(E36/F36,2)</f>
        <v>6284.66</v>
      </c>
      <c r="H36" s="24"/>
      <c r="J36" s="521">
        <f>G36*$J$7</f>
        <v>157135.35397999999</v>
      </c>
      <c r="K36" s="146">
        <f>B36*$J$7</f>
        <v>25.003</v>
      </c>
      <c r="L36" s="520">
        <f>G36/$H$45</f>
        <v>6.6398943475964076E-2</v>
      </c>
    </row>
    <row r="37" spans="1:14" s="7" customFormat="1" ht="10.199999999999999">
      <c r="A37" s="34" t="str">
        <f>OBRE5</f>
        <v>ELECTRICISTA</v>
      </c>
      <c r="B37" s="88">
        <v>1</v>
      </c>
      <c r="C37" s="91">
        <f>VLOOKUP(A37,EQUIPOS!B12:D59,3,FALSE)</f>
        <v>90000</v>
      </c>
      <c r="D37" s="77">
        <f>+D36</f>
        <v>1.5</v>
      </c>
      <c r="E37" s="106">
        <f>B37*ROUND(D37*C37,0)</f>
        <v>135000</v>
      </c>
      <c r="F37" s="89">
        <f>F36</f>
        <v>16.23</v>
      </c>
      <c r="G37" s="522">
        <f>ROUND(E37/F37,2)</f>
        <v>8317.93</v>
      </c>
      <c r="H37" s="24"/>
      <c r="J37" s="521">
        <f t="shared" ref="J37:J42" si="6">G37*$J$7</f>
        <v>207973.20379</v>
      </c>
      <c r="K37" s="146">
        <f t="shared" ref="K37:K42" si="7">B37*$J$7</f>
        <v>25.003</v>
      </c>
      <c r="L37" s="520">
        <f t="shared" ref="L37:L42" si="8">G37/$H$45</f>
        <v>8.7880929741151609E-2</v>
      </c>
    </row>
    <row r="38" spans="1:14" s="7" customFormat="1" ht="10.199999999999999">
      <c r="A38" s="34"/>
      <c r="B38" s="88"/>
      <c r="C38" s="26"/>
      <c r="D38" s="26"/>
      <c r="E38" s="26"/>
      <c r="F38" s="89"/>
      <c r="G38" s="27"/>
      <c r="H38" s="24"/>
      <c r="J38" s="521">
        <f t="shared" si="6"/>
        <v>0</v>
      </c>
      <c r="K38" s="146">
        <f t="shared" si="7"/>
        <v>0</v>
      </c>
      <c r="L38" s="520">
        <f t="shared" si="8"/>
        <v>0</v>
      </c>
    </row>
    <row r="39" spans="1:14" s="7" customFormat="1" ht="10.199999999999999">
      <c r="A39" s="34"/>
      <c r="B39" s="88"/>
      <c r="C39" s="26"/>
      <c r="D39" s="26"/>
      <c r="E39" s="26"/>
      <c r="F39" s="89"/>
      <c r="G39" s="27"/>
      <c r="H39" s="24"/>
      <c r="J39" s="521">
        <f t="shared" si="6"/>
        <v>0</v>
      </c>
      <c r="K39" s="146">
        <f t="shared" si="7"/>
        <v>0</v>
      </c>
      <c r="L39" s="520">
        <f t="shared" si="8"/>
        <v>0</v>
      </c>
    </row>
    <row r="40" spans="1:14" s="7" customFormat="1" ht="10.199999999999999">
      <c r="A40" s="34"/>
      <c r="B40" s="88"/>
      <c r="C40" s="26"/>
      <c r="D40" s="26"/>
      <c r="E40" s="26"/>
      <c r="F40" s="89"/>
      <c r="G40" s="27"/>
      <c r="H40" s="24"/>
      <c r="J40" s="521">
        <f t="shared" si="6"/>
        <v>0</v>
      </c>
      <c r="K40" s="146">
        <f t="shared" si="7"/>
        <v>0</v>
      </c>
      <c r="L40" s="520">
        <f t="shared" si="8"/>
        <v>0</v>
      </c>
    </row>
    <row r="41" spans="1:14" s="7" customFormat="1" ht="10.199999999999999">
      <c r="A41" s="34"/>
      <c r="B41" s="88"/>
      <c r="C41" s="26"/>
      <c r="D41" s="26"/>
      <c r="E41" s="26"/>
      <c r="F41" s="89"/>
      <c r="G41" s="27"/>
      <c r="H41" s="24"/>
      <c r="J41" s="521">
        <f t="shared" si="6"/>
        <v>0</v>
      </c>
      <c r="K41" s="146">
        <f t="shared" si="7"/>
        <v>0</v>
      </c>
      <c r="L41" s="520">
        <f t="shared" si="8"/>
        <v>0</v>
      </c>
    </row>
    <row r="42" spans="1:14" s="7" customFormat="1" ht="10.8" thickBot="1">
      <c r="A42" s="35"/>
      <c r="B42" s="29"/>
      <c r="C42" s="29"/>
      <c r="D42" s="29"/>
      <c r="E42" s="29"/>
      <c r="F42" s="90"/>
      <c r="G42" s="16"/>
      <c r="H42" s="30"/>
      <c r="J42" s="521">
        <f t="shared" si="6"/>
        <v>0</v>
      </c>
      <c r="K42" s="146">
        <f t="shared" si="7"/>
        <v>0</v>
      </c>
      <c r="L42" s="520">
        <f t="shared" si="8"/>
        <v>0</v>
      </c>
    </row>
    <row r="43" spans="1:14" s="7" customFormat="1" ht="10.8" thickBot="1">
      <c r="A43" s="17"/>
      <c r="F43" s="93"/>
      <c r="G43" s="31" t="s">
        <v>6</v>
      </c>
      <c r="H43" s="68">
        <f>ROUND((SUM(G36:G42)),2)</f>
        <v>14602.59</v>
      </c>
      <c r="J43" s="519">
        <f>SUM(J36:J42)</f>
        <v>365108.55776999996</v>
      </c>
      <c r="K43" s="157">
        <f>SUM(K36:K42)</f>
        <v>50.006</v>
      </c>
      <c r="L43" s="518">
        <f>SUM(L36:L42)</f>
        <v>0.15427987321711567</v>
      </c>
    </row>
    <row r="44" spans="1:14" s="7" customFormat="1" ht="10.8" thickBot="1">
      <c r="A44" s="17"/>
      <c r="F44" s="93"/>
      <c r="G44" s="40"/>
      <c r="H44" s="9"/>
    </row>
    <row r="45" spans="1:14" s="7" customFormat="1" ht="10.8" thickBot="1">
      <c r="A45" s="17"/>
      <c r="E45" s="41" t="s">
        <v>20</v>
      </c>
      <c r="F45" s="93"/>
      <c r="G45" s="42"/>
      <c r="H45" s="68">
        <f>ROUND((H43+H33+H26+H16),0)</f>
        <v>94650</v>
      </c>
      <c r="J45" s="170">
        <f>+J43+J33+J26+J16</f>
        <v>2366525.169534706</v>
      </c>
      <c r="K45" s="7">
        <v>94650.79310000001</v>
      </c>
      <c r="N45" s="565">
        <v>94650</v>
      </c>
    </row>
    <row r="46" spans="1:14" s="7" customFormat="1" ht="13.8" thickBot="1">
      <c r="A46" s="19" t="s">
        <v>21</v>
      </c>
      <c r="B46" s="74"/>
      <c r="F46" s="93"/>
      <c r="H46" s="9"/>
    </row>
    <row r="47" spans="1:14" s="7" customFormat="1" ht="10.199999999999999">
      <c r="A47" s="75" t="s">
        <v>2</v>
      </c>
      <c r="B47" s="78"/>
      <c r="C47" s="43" t="s">
        <v>37</v>
      </c>
      <c r="D47" s="43"/>
      <c r="E47" s="44"/>
      <c r="F47" s="98" t="s">
        <v>22</v>
      </c>
      <c r="G47" s="46" t="s">
        <v>23</v>
      </c>
      <c r="H47" s="47"/>
    </row>
    <row r="48" spans="1:14" s="7" customFormat="1" ht="10.199999999999999">
      <c r="A48" s="25" t="s">
        <v>42</v>
      </c>
      <c r="B48" s="538"/>
      <c r="C48" s="48"/>
      <c r="D48" s="48"/>
      <c r="E48" s="26"/>
      <c r="F48" s="539">
        <f>+'6.5-9.3'!F48</f>
        <v>0.22</v>
      </c>
      <c r="G48" s="540">
        <f>ROUND(F48*$H$45,0)</f>
        <v>20823</v>
      </c>
      <c r="H48" s="49"/>
    </row>
    <row r="49" spans="1:14" s="7" customFormat="1" ht="10.199999999999999">
      <c r="A49" s="25" t="s">
        <v>43</v>
      </c>
      <c r="B49" s="538"/>
      <c r="C49" s="48"/>
      <c r="D49" s="48"/>
      <c r="E49" s="26"/>
      <c r="F49" s="539">
        <f>+'6.5-9.3'!F49</f>
        <v>0.03</v>
      </c>
      <c r="G49" s="540">
        <f>ROUND(F49*$H$45,0)</f>
        <v>2840</v>
      </c>
      <c r="H49" s="49"/>
    </row>
    <row r="50" spans="1:14" s="7" customFormat="1" ht="10.8" thickBot="1">
      <c r="A50" s="28" t="s">
        <v>44</v>
      </c>
      <c r="B50" s="541"/>
      <c r="C50" s="15"/>
      <c r="D50" s="15"/>
      <c r="E50" s="29"/>
      <c r="F50" s="539">
        <f>+'6.5-9.3'!F50</f>
        <v>0.05</v>
      </c>
      <c r="G50" s="542">
        <f>ROUND(F50*$H$45,0)</f>
        <v>4733</v>
      </c>
      <c r="H50" s="30"/>
    </row>
    <row r="51" spans="1:14" s="7" customFormat="1" ht="10.8" thickBot="1">
      <c r="A51" s="17"/>
      <c r="F51" s="93"/>
      <c r="G51" s="31" t="s">
        <v>6</v>
      </c>
      <c r="H51" s="83">
        <f>SUM(G48:G50)</f>
        <v>28396</v>
      </c>
      <c r="J51" s="543">
        <f>J45*(1+AIU)</f>
        <v>3076482.720395118</v>
      </c>
    </row>
    <row r="52" spans="1:14" s="7" customFormat="1" ht="10.8" thickBot="1">
      <c r="A52" s="17"/>
      <c r="F52" s="93"/>
      <c r="H52" s="9"/>
    </row>
    <row r="53" spans="1:14" s="7" customFormat="1" ht="13.8" thickBot="1">
      <c r="A53" s="50"/>
      <c r="B53"/>
      <c r="D53" s="41" t="s">
        <v>24</v>
      </c>
      <c r="E53" s="42"/>
      <c r="F53" s="93"/>
      <c r="G53" s="42"/>
      <c r="H53" s="685">
        <f>ROUND((H51+H45),0)</f>
        <v>123046</v>
      </c>
    </row>
    <row r="54" spans="1:14" s="7" customFormat="1" ht="10.199999999999999">
      <c r="A54" s="18"/>
      <c r="B54" s="31"/>
      <c r="C54" s="87"/>
      <c r="D54" s="41"/>
      <c r="E54" s="42"/>
      <c r="F54" s="93"/>
      <c r="G54" s="42"/>
      <c r="H54" s="9"/>
    </row>
    <row r="55" spans="1:14" s="7" customFormat="1" ht="10.199999999999999">
      <c r="A55" s="17"/>
      <c r="F55" s="93"/>
      <c r="H55" s="9"/>
    </row>
    <row r="56" spans="1:14" s="7" customFormat="1" ht="10.8" thickBot="1">
      <c r="A56" s="51"/>
      <c r="B56" s="52"/>
      <c r="C56" s="15"/>
      <c r="D56" s="15"/>
      <c r="E56" s="15"/>
      <c r="F56" s="101"/>
      <c r="G56" s="15"/>
      <c r="H56" s="16"/>
    </row>
    <row r="57" spans="1:14" s="7" customFormat="1" ht="10.199999999999999">
      <c r="F57" s="93"/>
      <c r="N57" s="570">
        <f>+N45-H45</f>
        <v>0</v>
      </c>
    </row>
    <row r="58" spans="1:14" s="7" customFormat="1" ht="10.199999999999999">
      <c r="F58" s="93"/>
    </row>
    <row r="59" spans="1:14" s="7" customFormat="1" ht="10.199999999999999">
      <c r="F59" s="93"/>
    </row>
    <row r="60" spans="1:14" s="7" customFormat="1" ht="10.199999999999999">
      <c r="F60" s="93"/>
    </row>
    <row r="61" spans="1:14" s="7" customFormat="1" ht="10.199999999999999">
      <c r="F61" s="93"/>
    </row>
    <row r="62" spans="1:14" s="7" customFormat="1" ht="10.199999999999999">
      <c r="F62" s="93"/>
    </row>
    <row r="63" spans="1:14" s="7" customFormat="1" ht="10.199999999999999">
      <c r="F63" s="93"/>
    </row>
    <row r="64" spans="1:14"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5"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7C08F-9F79-4D9E-ABEC-A7EF5128FEBF}">
  <sheetPr>
    <tabColor theme="0" tint="-0.34998626667073579"/>
  </sheetPr>
  <dimension ref="B1:S92"/>
  <sheetViews>
    <sheetView showGridLines="0" topLeftCell="A10" zoomScale="80" zoomScaleNormal="80" zoomScaleSheetLayoutView="80" workbookViewId="0">
      <selection activeCell="S70" sqref="S7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1202</v>
      </c>
      <c r="D25" s="900" t="str">
        <f>+'6.6'!ANALISIS102</f>
        <v>SUMINISTRO E INSTALACIÓN DE SALIDA LÓGICA PARA VOZ Y DATOS SENCILLO CATEGORIA 6A</v>
      </c>
      <c r="E25" s="901"/>
      <c r="F25" s="901"/>
      <c r="G25" s="901"/>
      <c r="H25" s="901"/>
      <c r="I25" s="901"/>
      <c r="J25" s="901"/>
      <c r="K25" s="901"/>
      <c r="L25" s="902"/>
      <c r="M25" s="898"/>
      <c r="N25" s="899" t="str">
        <f>+'6.6'!F7</f>
        <v>UND</v>
      </c>
      <c r="O25" s="764">
        <f>+PPTO!D25</f>
        <v>8.8000000000000007</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+'6.6'!A10</f>
        <v>HERRAMIENTA MENOR</v>
      </c>
      <c r="D30" s="719"/>
      <c r="E30" s="719"/>
      <c r="F30" s="719"/>
      <c r="G30" s="805"/>
      <c r="H30" s="1188"/>
      <c r="I30" s="1189"/>
      <c r="J30" s="807" t="str">
        <f>+'6.6'!D10</f>
        <v>GLOBAL</v>
      </c>
      <c r="K30" s="808"/>
      <c r="L30" s="906">
        <f>+'6.6'!E10</f>
        <v>1000</v>
      </c>
      <c r="M30" s="1214">
        <f>+'6.6'!F10</f>
        <v>6.8</v>
      </c>
      <c r="N30" s="1191"/>
      <c r="O30" s="812">
        <f>L30/M30</f>
        <v>147.05882352941177</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147</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+'6.6'!A19</f>
        <v>Salida Voz y datos sencilla</v>
      </c>
      <c r="D38" s="719"/>
      <c r="E38" s="719"/>
      <c r="F38" s="719"/>
      <c r="G38" s="719"/>
      <c r="H38" s="719"/>
      <c r="I38" s="719"/>
      <c r="J38" s="805"/>
      <c r="K38" s="758" t="str">
        <f>+'6.6'!D19</f>
        <v>UND</v>
      </c>
      <c r="L38" s="918">
        <f>+'6.6'!F19</f>
        <v>1</v>
      </c>
      <c r="M38" s="1200">
        <f>+'6.6'!E19</f>
        <v>79900</v>
      </c>
      <c r="N38" s="1201"/>
      <c r="O38" s="812">
        <f>M38*L38</f>
        <v>79900</v>
      </c>
      <c r="P38" s="740"/>
    </row>
    <row r="39" spans="2:16" ht="14.4">
      <c r="B39" s="703"/>
      <c r="C39" s="804"/>
      <c r="D39" s="719"/>
      <c r="E39" s="713"/>
      <c r="F39" s="713"/>
      <c r="G39" s="713"/>
      <c r="H39" s="713"/>
      <c r="I39" s="713"/>
      <c r="J39" s="761"/>
      <c r="K39" s="758"/>
      <c r="L39" s="918"/>
      <c r="M39" s="1200"/>
      <c r="N39" s="1201"/>
      <c r="O39" s="812"/>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79900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f>+'3.6'!A29</f>
        <v>0</v>
      </c>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+'6.6'!A36</f>
        <v>OBRERO AYUDANTE</v>
      </c>
      <c r="D53" s="747"/>
      <c r="E53" s="747"/>
      <c r="F53" s="747"/>
      <c r="G53" s="747"/>
      <c r="H53" s="747"/>
      <c r="I53" s="816">
        <f>+'6.6'!B36</f>
        <v>1</v>
      </c>
      <c r="J53" s="818">
        <f>+'6.6'!C36</f>
        <v>68000</v>
      </c>
      <c r="K53" s="820">
        <f>+'1.1'!D36</f>
        <v>1.5</v>
      </c>
      <c r="L53" s="821">
        <f>I53*ROUND(J53*K53,0)</f>
        <v>102000</v>
      </c>
      <c r="M53" s="1233">
        <f>+'6.6'!F36</f>
        <v>16.23</v>
      </c>
      <c r="N53" s="1234"/>
      <c r="O53" s="822">
        <f>ROUND(L53/M53,0)</f>
        <v>6285</v>
      </c>
      <c r="P53" s="743"/>
    </row>
    <row r="54" spans="2:16" ht="14.4">
      <c r="B54" s="703"/>
      <c r="C54" s="748" t="str">
        <f>+'6.6'!A37</f>
        <v>ELECTRICISTA</v>
      </c>
      <c r="D54" s="747"/>
      <c r="E54" s="747"/>
      <c r="F54" s="747"/>
      <c r="G54" s="747"/>
      <c r="H54" s="747"/>
      <c r="I54" s="816">
        <f>+'6.6'!B37</f>
        <v>1</v>
      </c>
      <c r="J54" s="818">
        <f>+'6.6'!C37</f>
        <v>90000</v>
      </c>
      <c r="K54" s="820">
        <f>+K53</f>
        <v>1.5</v>
      </c>
      <c r="L54" s="821">
        <f>I54*ROUND(J54*K54,0)</f>
        <v>135000</v>
      </c>
      <c r="M54" s="1233">
        <f>+M53</f>
        <v>16.23</v>
      </c>
      <c r="N54" s="1234"/>
      <c r="O54" s="822">
        <f>ROUND(L54/M54,0)</f>
        <v>8318</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14603</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94650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20823</v>
      </c>
      <c r="N64" s="1220"/>
      <c r="O64" s="724"/>
      <c r="P64" s="723"/>
    </row>
    <row r="65" spans="2:19" ht="14.4">
      <c r="B65" s="703"/>
      <c r="C65" s="732" t="s">
        <v>1139</v>
      </c>
      <c r="D65" s="713"/>
      <c r="E65" s="713"/>
      <c r="F65" s="713"/>
      <c r="G65" s="713"/>
      <c r="H65" s="713"/>
      <c r="I65" s="713"/>
      <c r="J65" s="731"/>
      <c r="K65" s="730"/>
      <c r="L65" s="725">
        <f>+'1.1'!F49</f>
        <v>0.03</v>
      </c>
      <c r="M65" s="1219">
        <f t="shared" ref="M65" si="0">ROUND(L65*$O$59,0)</f>
        <v>2840</v>
      </c>
      <c r="N65" s="1220"/>
      <c r="O65" s="724"/>
      <c r="P65" s="723"/>
    </row>
    <row r="66" spans="2:19" ht="15" thickBot="1">
      <c r="B66" s="703"/>
      <c r="C66" s="729" t="s">
        <v>44</v>
      </c>
      <c r="D66" s="728"/>
      <c r="E66" s="728"/>
      <c r="F66" s="728"/>
      <c r="G66" s="728"/>
      <c r="H66" s="728"/>
      <c r="I66" s="728"/>
      <c r="J66" s="727"/>
      <c r="K66" s="726"/>
      <c r="L66" s="725">
        <f>+'1.1'!F50</f>
        <v>0.05</v>
      </c>
      <c r="M66" s="1219">
        <f>ROUND(L66*$O$59,0)</f>
        <v>4733</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28396</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123046</v>
      </c>
      <c r="P69" s="722"/>
      <c r="S69" s="903">
        <f>+O69-'6.6'!H53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24345-8737-4029-8571-BDA97994C9B7}">
  <sheetPr>
    <tabColor rgb="FFFFFF00"/>
  </sheetPr>
  <dimension ref="A1:N76"/>
  <sheetViews>
    <sheetView topLeftCell="A22" zoomScaleNormal="100" zoomScaleSheetLayoutView="91" workbookViewId="0">
      <selection activeCell="G38" sqref="G38"/>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2" width="0" hidden="1" customWidth="1"/>
  </cols>
  <sheetData>
    <row r="1" spans="1:14" ht="15.6">
      <c r="A1" s="1"/>
      <c r="B1" s="69"/>
      <c r="C1" s="2"/>
      <c r="D1" s="3"/>
      <c r="E1" s="4"/>
      <c r="F1" s="92"/>
      <c r="G1" s="3"/>
      <c r="H1" s="5"/>
    </row>
    <row r="2" spans="1:14" s="7" customFormat="1">
      <c r="A2" s="84" t="str">
        <f>'[29]1.2'!A2</f>
        <v>ANALISIS UNITARIOS</v>
      </c>
      <c r="B2" s="85"/>
      <c r="C2" s="86"/>
      <c r="E2" s="74" t="s">
        <v>0</v>
      </c>
      <c r="F2" s="93"/>
      <c r="H2" s="9"/>
    </row>
    <row r="3" spans="1:14" s="7" customFormat="1" ht="15.6">
      <c r="A3" s="10"/>
      <c r="B3" s="70"/>
      <c r="C3" s="6"/>
      <c r="D3" s="11"/>
      <c r="F3" s="93"/>
      <c r="H3" s="9"/>
      <c r="J3" s="40" t="s">
        <v>185</v>
      </c>
    </row>
    <row r="4" spans="1:14" s="7" customFormat="1">
      <c r="A4" s="507"/>
      <c r="B4" s="508"/>
      <c r="C4" s="6"/>
      <c r="E4" s="74"/>
      <c r="F4" s="93"/>
      <c r="H4" s="9"/>
    </row>
    <row r="5" spans="1:14" s="7" customFormat="1" ht="18" thickBot="1">
      <c r="A5" s="13"/>
      <c r="B5" s="72"/>
      <c r="C5" s="14"/>
      <c r="D5" s="236" t="s">
        <v>388</v>
      </c>
      <c r="E5" s="236"/>
      <c r="F5" s="236"/>
      <c r="G5" s="236"/>
      <c r="H5" s="237"/>
    </row>
    <row r="6" spans="1:14" s="7" customFormat="1">
      <c r="A6" s="509" t="s">
        <v>29</v>
      </c>
      <c r="B6" s="510"/>
      <c r="C6" s="54"/>
      <c r="D6" s="55"/>
      <c r="E6" s="58" t="s">
        <v>30</v>
      </c>
      <c r="F6" s="94"/>
      <c r="G6" s="509" t="s">
        <v>31</v>
      </c>
      <c r="H6" s="59"/>
      <c r="J6" s="141"/>
    </row>
    <row r="7" spans="1:14" s="7" customFormat="1" ht="10.8" thickBot="1">
      <c r="A7" s="511" t="s">
        <v>492</v>
      </c>
      <c r="B7" s="512"/>
      <c r="C7" s="110"/>
      <c r="D7" s="57"/>
      <c r="E7" s="513"/>
      <c r="F7" s="133" t="s">
        <v>55</v>
      </c>
      <c r="G7" s="60"/>
      <c r="H7" s="104"/>
      <c r="J7" s="238">
        <f>+[29]PPTO!D20</f>
        <v>25.003</v>
      </c>
      <c r="N7" s="570">
        <f>+H45</f>
        <v>9404</v>
      </c>
    </row>
    <row r="8" spans="1:14" s="7" customFormat="1" ht="13.8" thickBot="1">
      <c r="A8" s="19" t="s">
        <v>1</v>
      </c>
      <c r="B8" s="74"/>
      <c r="F8" s="93"/>
      <c r="H8" s="9"/>
      <c r="J8" s="143" t="s">
        <v>186</v>
      </c>
      <c r="K8" s="143" t="s">
        <v>10</v>
      </c>
      <c r="L8" s="144" t="s">
        <v>187</v>
      </c>
      <c r="N8" s="569">
        <f>+N45</f>
        <v>9403</v>
      </c>
    </row>
    <row r="9" spans="1:14" s="7" customFormat="1" ht="10.199999999999999">
      <c r="A9" s="20" t="s">
        <v>2</v>
      </c>
      <c r="B9" s="43"/>
      <c r="C9" s="21"/>
      <c r="D9" s="22" t="s">
        <v>8</v>
      </c>
      <c r="E9" s="22" t="s">
        <v>15</v>
      </c>
      <c r="F9" s="95" t="s">
        <v>4</v>
      </c>
      <c r="G9" s="23" t="s">
        <v>5</v>
      </c>
      <c r="H9" s="24"/>
      <c r="J9" s="47"/>
      <c r="K9" s="47"/>
      <c r="L9" s="145"/>
      <c r="N9" s="7">
        <f>+N57</f>
        <v>-1</v>
      </c>
    </row>
    <row r="10" spans="1:14" s="7" customFormat="1" ht="10.199999999999999">
      <c r="A10" s="25" t="str">
        <f>MATER3</f>
        <v>HERRAMIENTA MENOR</v>
      </c>
      <c r="B10" s="48"/>
      <c r="C10" s="26"/>
      <c r="D10" s="89" t="str">
        <f>VLOOKUP(A10,[29]EQUIPOS!B11:D49,2,FALSE)</f>
        <v>GLOBAL</v>
      </c>
      <c r="E10" s="529">
        <f>+'6.6'!E10</f>
        <v>1000</v>
      </c>
      <c r="F10" s="537">
        <v>7.1</v>
      </c>
      <c r="G10" s="536">
        <f>E10/F10</f>
        <v>140.84507042253523</v>
      </c>
      <c r="H10" s="24"/>
      <c r="J10" s="160">
        <f t="shared" ref="J10:J15" si="0">G10*$J$7</f>
        <v>3521.5492957746483</v>
      </c>
      <c r="K10" s="146">
        <f t="shared" ref="K10:K15" si="1">F10*$J$7</f>
        <v>177.5213</v>
      </c>
      <c r="L10" s="533">
        <f t="shared" ref="L10:L15" si="2">G10/$H$45</f>
        <v>1.4977144876917826E-2</v>
      </c>
    </row>
    <row r="11" spans="1:14" s="7" customFormat="1" ht="10.199999999999999">
      <c r="A11" s="25"/>
      <c r="B11" s="48"/>
      <c r="C11" s="26"/>
      <c r="D11" s="89"/>
      <c r="E11" s="530"/>
      <c r="F11" s="89"/>
      <c r="G11" s="536"/>
      <c r="H11" s="24"/>
      <c r="J11" s="160">
        <f t="shared" si="0"/>
        <v>0</v>
      </c>
      <c r="K11" s="146">
        <f t="shared" si="1"/>
        <v>0</v>
      </c>
      <c r="L11" s="533">
        <f t="shared" si="2"/>
        <v>0</v>
      </c>
    </row>
    <row r="12" spans="1:14" s="7" customFormat="1" ht="10.199999999999999">
      <c r="A12" s="25"/>
      <c r="B12" s="48"/>
      <c r="C12" s="26"/>
      <c r="D12" s="89"/>
      <c r="E12" s="529"/>
      <c r="F12" s="89"/>
      <c r="G12" s="536"/>
      <c r="H12" s="24"/>
      <c r="J12" s="160">
        <f t="shared" si="0"/>
        <v>0</v>
      </c>
      <c r="K12" s="146">
        <f t="shared" si="1"/>
        <v>0</v>
      </c>
      <c r="L12" s="533">
        <f t="shared" si="2"/>
        <v>0</v>
      </c>
    </row>
    <row r="13" spans="1:14" s="7" customFormat="1" ht="10.199999999999999">
      <c r="A13" s="25"/>
      <c r="B13" s="48"/>
      <c r="C13" s="26"/>
      <c r="D13" s="89"/>
      <c r="E13" s="529"/>
      <c r="F13" s="89"/>
      <c r="G13" s="536"/>
      <c r="H13" s="24"/>
      <c r="J13" s="160">
        <f t="shared" si="0"/>
        <v>0</v>
      </c>
      <c r="K13" s="146">
        <f t="shared" si="1"/>
        <v>0</v>
      </c>
      <c r="L13" s="533">
        <f t="shared" si="2"/>
        <v>0</v>
      </c>
    </row>
    <row r="14" spans="1:14" s="7" customFormat="1" ht="10.199999999999999">
      <c r="A14" s="25"/>
      <c r="B14" s="48"/>
      <c r="C14" s="26"/>
      <c r="D14" s="89"/>
      <c r="E14" s="529"/>
      <c r="F14" s="89"/>
      <c r="G14" s="536"/>
      <c r="H14" s="24"/>
      <c r="J14" s="160">
        <f t="shared" si="0"/>
        <v>0</v>
      </c>
      <c r="K14" s="146">
        <f t="shared" si="1"/>
        <v>0</v>
      </c>
      <c r="L14" s="533">
        <f t="shared" si="2"/>
        <v>0</v>
      </c>
    </row>
    <row r="15" spans="1:14" s="7" customFormat="1" ht="10.8" thickBot="1">
      <c r="A15" s="28"/>
      <c r="B15" s="15"/>
      <c r="C15" s="29"/>
      <c r="D15" s="90"/>
      <c r="E15" s="535"/>
      <c r="F15" s="90"/>
      <c r="G15" s="534"/>
      <c r="H15" s="30"/>
      <c r="J15" s="160">
        <f t="shared" si="0"/>
        <v>0</v>
      </c>
      <c r="K15" s="146">
        <f t="shared" si="1"/>
        <v>0</v>
      </c>
      <c r="L15" s="533">
        <f t="shared" si="2"/>
        <v>0</v>
      </c>
    </row>
    <row r="16" spans="1:14" s="7" customFormat="1" ht="10.8" thickBot="1">
      <c r="A16" s="17"/>
      <c r="F16" s="93"/>
      <c r="G16" s="31" t="s">
        <v>6</v>
      </c>
      <c r="H16" s="68">
        <f>ROUND((SUM(G10:G15)),2)</f>
        <v>140.85</v>
      </c>
      <c r="J16" s="532">
        <f>SUM(J10:J15)</f>
        <v>3521.5492957746483</v>
      </c>
      <c r="K16" s="157">
        <f>SUM(K10:K15)</f>
        <v>177.5213</v>
      </c>
      <c r="L16" s="531">
        <f>SUM(L10:L15)</f>
        <v>1.4977144876917826E-2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592</v>
      </c>
      <c r="B19" s="48"/>
      <c r="C19" s="26"/>
      <c r="D19" s="89" t="s">
        <v>55</v>
      </c>
      <c r="E19" s="530">
        <v>2349</v>
      </c>
      <c r="F19" s="89">
        <f>2*1.05</f>
        <v>2.1</v>
      </c>
      <c r="G19" s="65">
        <f>F19*E19</f>
        <v>4932.9000000000005</v>
      </c>
      <c r="H19" s="24"/>
      <c r="J19" s="149">
        <f>G19*$J$7</f>
        <v>123337.29870000001</v>
      </c>
      <c r="K19" s="146">
        <f>F19*$J$7</f>
        <v>52.506300000000003</v>
      </c>
      <c r="L19" s="520">
        <f>G19/$H$45</f>
        <v>0.52455338153977038</v>
      </c>
    </row>
    <row r="20" spans="1:12" s="7" customFormat="1" ht="10.199999999999999">
      <c r="A20" s="25" t="s">
        <v>924</v>
      </c>
      <c r="B20" s="48"/>
      <c r="C20" s="26"/>
      <c r="D20" s="89" t="s">
        <v>55</v>
      </c>
      <c r="E20" s="530">
        <v>1333.3333333333333</v>
      </c>
      <c r="F20" s="89">
        <v>1</v>
      </c>
      <c r="G20" s="65">
        <f>F20*E20</f>
        <v>1333.3333333333333</v>
      </c>
      <c r="H20" s="24"/>
      <c r="J20" s="149">
        <f t="shared" ref="J20:J25" si="3">G20*$J$7</f>
        <v>33337.333333333328</v>
      </c>
      <c r="K20" s="146">
        <f t="shared" ref="K20:K25" si="4">F20*$J$7</f>
        <v>25.003</v>
      </c>
      <c r="L20" s="520">
        <f t="shared" ref="L20:L25" si="5">G20/$H$45</f>
        <v>0.1417836381681554</v>
      </c>
    </row>
    <row r="21" spans="1:12" s="7" customFormat="1" ht="10.199999999999999">
      <c r="A21" s="25"/>
      <c r="B21" s="48"/>
      <c r="C21" s="26"/>
      <c r="D21" s="89"/>
      <c r="E21" s="530"/>
      <c r="F21" s="89"/>
      <c r="G21" s="65"/>
      <c r="H21" s="24"/>
      <c r="J21" s="149">
        <f t="shared" si="3"/>
        <v>0</v>
      </c>
      <c r="K21" s="146">
        <f t="shared" si="4"/>
        <v>0</v>
      </c>
      <c r="L21" s="520">
        <f t="shared" si="5"/>
        <v>0</v>
      </c>
    </row>
    <row r="22" spans="1:12" s="7" customFormat="1" ht="10.199999999999999">
      <c r="A22" s="25"/>
      <c r="B22" s="48"/>
      <c r="C22" s="26"/>
      <c r="D22" s="89"/>
      <c r="E22" s="529"/>
      <c r="F22" s="89"/>
      <c r="G22" s="65"/>
      <c r="H22" s="24"/>
      <c r="J22" s="149">
        <f t="shared" si="3"/>
        <v>0</v>
      </c>
      <c r="K22" s="146">
        <f t="shared" si="4"/>
        <v>0</v>
      </c>
      <c r="L22" s="520">
        <f t="shared" si="5"/>
        <v>0</v>
      </c>
    </row>
    <row r="23" spans="1:12" s="7" customFormat="1" ht="10.199999999999999">
      <c r="A23" s="25"/>
      <c r="B23" s="48"/>
      <c r="C23" s="26"/>
      <c r="D23" s="89"/>
      <c r="E23" s="529"/>
      <c r="F23" s="89"/>
      <c r="G23" s="65"/>
      <c r="H23" s="24"/>
      <c r="J23" s="149">
        <f t="shared" si="3"/>
        <v>0</v>
      </c>
      <c r="K23" s="146">
        <f t="shared" si="4"/>
        <v>0</v>
      </c>
      <c r="L23" s="520">
        <f t="shared" si="5"/>
        <v>0</v>
      </c>
    </row>
    <row r="24" spans="1:12" s="7" customFormat="1" ht="10.199999999999999">
      <c r="A24" s="25"/>
      <c r="B24" s="48"/>
      <c r="C24" s="26"/>
      <c r="D24" s="26"/>
      <c r="E24" s="26"/>
      <c r="F24" s="89"/>
      <c r="G24" s="27"/>
      <c r="H24" s="24"/>
      <c r="J24" s="149">
        <f t="shared" si="3"/>
        <v>0</v>
      </c>
      <c r="K24" s="146">
        <f t="shared" si="4"/>
        <v>0</v>
      </c>
      <c r="L24" s="520">
        <f t="shared" si="5"/>
        <v>0</v>
      </c>
    </row>
    <row r="25" spans="1:12" s="7" customFormat="1" ht="10.8" thickBot="1">
      <c r="A25" s="28"/>
      <c r="B25" s="15"/>
      <c r="C25" s="29"/>
      <c r="D25" s="29"/>
      <c r="E25" s="29"/>
      <c r="F25" s="90"/>
      <c r="G25" s="16"/>
      <c r="H25" s="30"/>
      <c r="J25" s="149">
        <f t="shared" si="3"/>
        <v>0</v>
      </c>
      <c r="K25" s="24">
        <f t="shared" si="4"/>
        <v>0</v>
      </c>
      <c r="L25" s="528">
        <f t="shared" si="5"/>
        <v>0</v>
      </c>
    </row>
    <row r="26" spans="1:12" s="7" customFormat="1" ht="10.8" thickBot="1">
      <c r="A26" s="17"/>
      <c r="F26" s="93"/>
      <c r="G26" s="31" t="s">
        <v>6</v>
      </c>
      <c r="H26" s="527">
        <f>ROUND((SUM(G19:G25)),0)</f>
        <v>6266</v>
      </c>
      <c r="J26" s="526">
        <f>SUM(J19:J25)</f>
        <v>156674.63203333336</v>
      </c>
      <c r="K26" s="32">
        <f>SUM(K19:K25)</f>
        <v>77.509299999999996</v>
      </c>
      <c r="L26" s="153">
        <f>SUM(L19:L25)</f>
        <v>0.6663370197079258</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525"/>
      <c r="G29" s="65"/>
      <c r="H29" s="24"/>
      <c r="J29" s="521">
        <f>G29*$J$7</f>
        <v>0</v>
      </c>
      <c r="K29" s="146"/>
      <c r="L29" s="524">
        <f>G29/$H$45</f>
        <v>0</v>
      </c>
    </row>
    <row r="30" spans="1:12" s="7" customFormat="1" ht="10.199999999999999">
      <c r="A30" s="25"/>
      <c r="B30" s="26"/>
      <c r="C30" s="26"/>
      <c r="D30" s="26"/>
      <c r="E30" s="26"/>
      <c r="F30" s="89"/>
      <c r="G30" s="27"/>
      <c r="H30" s="24"/>
      <c r="J30" s="521">
        <f>G30*$J$7</f>
        <v>0</v>
      </c>
      <c r="K30" s="24"/>
      <c r="L30" s="520">
        <f>G30/$H$45</f>
        <v>0</v>
      </c>
    </row>
    <row r="31" spans="1:12" s="7" customFormat="1" ht="10.199999999999999">
      <c r="A31" s="25"/>
      <c r="B31" s="26"/>
      <c r="C31" s="26"/>
      <c r="D31" s="26"/>
      <c r="E31" s="26"/>
      <c r="F31" s="89"/>
      <c r="G31" s="27"/>
      <c r="H31" s="24"/>
      <c r="J31" s="521">
        <f>G31*$J$7</f>
        <v>0</v>
      </c>
      <c r="K31" s="24"/>
      <c r="L31" s="520">
        <f>G31/$H$45</f>
        <v>0</v>
      </c>
    </row>
    <row r="32" spans="1:12" s="7" customFormat="1" ht="10.8" thickBot="1">
      <c r="A32" s="28"/>
      <c r="B32" s="29"/>
      <c r="C32" s="36"/>
      <c r="D32" s="36"/>
      <c r="E32" s="36"/>
      <c r="F32" s="96"/>
      <c r="G32" s="37"/>
      <c r="H32" s="30"/>
      <c r="J32" s="521">
        <f>G32*$J$7</f>
        <v>0</v>
      </c>
      <c r="K32" s="24"/>
      <c r="L32" s="520">
        <f>G32/$H$45</f>
        <v>0</v>
      </c>
    </row>
    <row r="33" spans="1:14" s="7" customFormat="1" ht="10.8" thickBot="1">
      <c r="A33" s="17"/>
      <c r="F33" s="93"/>
      <c r="G33" s="31" t="s">
        <v>6</v>
      </c>
      <c r="H33" s="68">
        <f>ROUND((SUM(G29:G32)),0)</f>
        <v>0</v>
      </c>
      <c r="J33" s="519">
        <f>SUM(J29:J32)</f>
        <v>0</v>
      </c>
      <c r="K33" s="32">
        <f>SUM(K29:K32)</f>
        <v>0</v>
      </c>
      <c r="L33" s="155">
        <f>SUM(L29:L32)</f>
        <v>0</v>
      </c>
    </row>
    <row r="34" spans="1:14" s="7" customFormat="1" ht="13.8" thickBot="1">
      <c r="A34" s="19" t="s">
        <v>16</v>
      </c>
      <c r="B34" s="74"/>
      <c r="F34" s="93"/>
      <c r="H34" s="9"/>
    </row>
    <row r="35" spans="1:14" s="7" customFormat="1" ht="10.199999999999999">
      <c r="A35" s="38" t="s">
        <v>17</v>
      </c>
      <c r="B35" s="76" t="s">
        <v>38</v>
      </c>
      <c r="C35" s="22" t="s">
        <v>18</v>
      </c>
      <c r="D35" s="76" t="s">
        <v>39</v>
      </c>
      <c r="E35" s="39" t="s">
        <v>19</v>
      </c>
      <c r="F35" s="97" t="s">
        <v>4</v>
      </c>
      <c r="G35" s="23" t="s">
        <v>5</v>
      </c>
      <c r="H35" s="24"/>
      <c r="J35" s="523"/>
      <c r="K35" s="47"/>
      <c r="L35" s="145"/>
    </row>
    <row r="36" spans="1:14" s="7" customFormat="1" ht="10.199999999999999">
      <c r="A36" s="34" t="str">
        <f>OBRE1</f>
        <v>OBRERO AYUDANTE</v>
      </c>
      <c r="B36" s="88">
        <v>1</v>
      </c>
      <c r="C36" s="91">
        <f>VLOOKUP(A36,EQUIPOS!B11:D58,3,FALSE)</f>
        <v>68000</v>
      </c>
      <c r="D36" s="77">
        <v>1.5</v>
      </c>
      <c r="E36" s="106">
        <f>B36*ROUND(D36*C36,0)</f>
        <v>102000</v>
      </c>
      <c r="F36" s="546">
        <v>79.099999999999994</v>
      </c>
      <c r="G36" s="522">
        <f>ROUND(E36/F36,0)</f>
        <v>1290</v>
      </c>
      <c r="H36" s="24"/>
      <c r="J36" s="521">
        <f>G36*$J$7</f>
        <v>32253.87</v>
      </c>
      <c r="K36" s="146">
        <f>B36*$J$7</f>
        <v>25.003</v>
      </c>
      <c r="L36" s="520">
        <f>G36/$H$45</f>
        <v>0.13717566992769034</v>
      </c>
    </row>
    <row r="37" spans="1:14" s="7" customFormat="1" ht="10.199999999999999">
      <c r="A37" s="34" t="str">
        <f>OBRE5</f>
        <v>ELECTRICISTA</v>
      </c>
      <c r="B37" s="88">
        <v>1</v>
      </c>
      <c r="C37" s="91">
        <f>VLOOKUP(A37,EQUIPOS!B12:D59,3,FALSE)</f>
        <v>90000</v>
      </c>
      <c r="D37" s="77">
        <f>+D36</f>
        <v>1.5</v>
      </c>
      <c r="E37" s="106">
        <f>B37*ROUND(D37*C37,0)</f>
        <v>135000</v>
      </c>
      <c r="F37" s="546">
        <f>F36</f>
        <v>79.099999999999994</v>
      </c>
      <c r="G37" s="522">
        <f>ROUND(E37/F37,0)</f>
        <v>1707</v>
      </c>
      <c r="H37" s="24"/>
      <c r="J37" s="521">
        <f t="shared" ref="J37:J42" si="6">G37*$J$7</f>
        <v>42680.120999999999</v>
      </c>
      <c r="K37" s="146">
        <f t="shared" ref="K37:K42" si="7">B37*$J$7</f>
        <v>25.003</v>
      </c>
      <c r="L37" s="520">
        <f t="shared" ref="L37:L42" si="8">G37/$H$45</f>
        <v>0.18151850276478093</v>
      </c>
    </row>
    <row r="38" spans="1:14" s="7" customFormat="1" ht="10.199999999999999">
      <c r="A38" s="34"/>
      <c r="B38" s="88"/>
      <c r="C38" s="26"/>
      <c r="D38" s="26"/>
      <c r="E38" s="26"/>
      <c r="F38" s="89"/>
      <c r="G38" s="27"/>
      <c r="H38" s="24"/>
      <c r="J38" s="521">
        <f t="shared" si="6"/>
        <v>0</v>
      </c>
      <c r="K38" s="146">
        <f t="shared" si="7"/>
        <v>0</v>
      </c>
      <c r="L38" s="520">
        <f t="shared" si="8"/>
        <v>0</v>
      </c>
    </row>
    <row r="39" spans="1:14" s="7" customFormat="1" ht="10.199999999999999">
      <c r="A39" s="34"/>
      <c r="B39" s="88"/>
      <c r="C39" s="26"/>
      <c r="D39" s="26"/>
      <c r="E39" s="26"/>
      <c r="F39" s="89"/>
      <c r="G39" s="27"/>
      <c r="H39" s="24"/>
      <c r="J39" s="521">
        <f t="shared" si="6"/>
        <v>0</v>
      </c>
      <c r="K39" s="146">
        <f t="shared" si="7"/>
        <v>0</v>
      </c>
      <c r="L39" s="520">
        <f t="shared" si="8"/>
        <v>0</v>
      </c>
    </row>
    <row r="40" spans="1:14" s="7" customFormat="1" ht="10.199999999999999">
      <c r="A40" s="34"/>
      <c r="B40" s="88"/>
      <c r="C40" s="26"/>
      <c r="D40" s="26"/>
      <c r="E40" s="26"/>
      <c r="F40" s="89"/>
      <c r="G40" s="27"/>
      <c r="H40" s="24"/>
      <c r="J40" s="521">
        <f t="shared" si="6"/>
        <v>0</v>
      </c>
      <c r="K40" s="146">
        <f t="shared" si="7"/>
        <v>0</v>
      </c>
      <c r="L40" s="520">
        <f t="shared" si="8"/>
        <v>0</v>
      </c>
    </row>
    <row r="41" spans="1:14" s="7" customFormat="1" ht="10.199999999999999">
      <c r="A41" s="34"/>
      <c r="B41" s="88"/>
      <c r="C41" s="26"/>
      <c r="D41" s="26"/>
      <c r="E41" s="26"/>
      <c r="F41" s="89"/>
      <c r="G41" s="27"/>
      <c r="H41" s="24"/>
      <c r="J41" s="521">
        <f t="shared" si="6"/>
        <v>0</v>
      </c>
      <c r="K41" s="146">
        <f t="shared" si="7"/>
        <v>0</v>
      </c>
      <c r="L41" s="520">
        <f t="shared" si="8"/>
        <v>0</v>
      </c>
    </row>
    <row r="42" spans="1:14" s="7" customFormat="1" ht="10.8" thickBot="1">
      <c r="A42" s="35"/>
      <c r="B42" s="29"/>
      <c r="C42" s="29"/>
      <c r="D42" s="29"/>
      <c r="E42" s="29"/>
      <c r="F42" s="90"/>
      <c r="G42" s="16"/>
      <c r="H42" s="30"/>
      <c r="J42" s="521">
        <f t="shared" si="6"/>
        <v>0</v>
      </c>
      <c r="K42" s="146">
        <f t="shared" si="7"/>
        <v>0</v>
      </c>
      <c r="L42" s="520">
        <f t="shared" si="8"/>
        <v>0</v>
      </c>
    </row>
    <row r="43" spans="1:14" s="7" customFormat="1" ht="10.8" thickBot="1">
      <c r="A43" s="17"/>
      <c r="F43" s="93"/>
      <c r="G43" s="31" t="s">
        <v>6</v>
      </c>
      <c r="H43" s="68">
        <f>ROUND((SUM(G36:G42)),0)</f>
        <v>2997</v>
      </c>
      <c r="J43" s="519">
        <f>SUM(J36:J42)</f>
        <v>74933.990999999995</v>
      </c>
      <c r="K43" s="157">
        <f>SUM(K36:K42)</f>
        <v>50.006</v>
      </c>
      <c r="L43" s="518">
        <f>SUM(L36:L42)</f>
        <v>0.31869417269247124</v>
      </c>
    </row>
    <row r="44" spans="1:14" s="7" customFormat="1" ht="10.8" thickBot="1">
      <c r="A44" s="17"/>
      <c r="F44" s="93"/>
      <c r="G44" s="40"/>
      <c r="H44" s="9"/>
    </row>
    <row r="45" spans="1:14" s="7" customFormat="1" ht="10.8" thickBot="1">
      <c r="A45" s="17"/>
      <c r="E45" s="41" t="s">
        <v>20</v>
      </c>
      <c r="F45" s="93"/>
      <c r="G45" s="42"/>
      <c r="H45" s="68">
        <f>ROUND((H43+H33+H26+H16),0)</f>
        <v>9404</v>
      </c>
      <c r="J45" s="170">
        <f>+J43+J33+J26+J16</f>
        <v>235130.172329108</v>
      </c>
      <c r="K45" s="547">
        <v>9403.6880000000001</v>
      </c>
      <c r="N45" s="565">
        <v>9403</v>
      </c>
    </row>
    <row r="46" spans="1:14" s="7" customFormat="1" ht="13.8" thickBot="1">
      <c r="A46" s="19" t="s">
        <v>21</v>
      </c>
      <c r="B46" s="74"/>
      <c r="F46" s="93"/>
      <c r="H46" s="9"/>
    </row>
    <row r="47" spans="1:14" s="7" customFormat="1" ht="10.199999999999999">
      <c r="A47" s="75" t="s">
        <v>2</v>
      </c>
      <c r="B47" s="78"/>
      <c r="C47" s="43" t="s">
        <v>37</v>
      </c>
      <c r="D47" s="43"/>
      <c r="E47" s="44"/>
      <c r="F47" s="98" t="s">
        <v>22</v>
      </c>
      <c r="G47" s="46" t="s">
        <v>23</v>
      </c>
      <c r="H47" s="47"/>
    </row>
    <row r="48" spans="1:14" s="7" customFormat="1" ht="10.199999999999999">
      <c r="A48" s="25" t="s">
        <v>42</v>
      </c>
      <c r="B48" s="538"/>
      <c r="C48" s="48"/>
      <c r="D48" s="48"/>
      <c r="E48" s="26"/>
      <c r="F48" s="539">
        <f>+'6.6'!F48</f>
        <v>0.22</v>
      </c>
      <c r="G48" s="540">
        <f>ROUND(F48*$H$45,0)</f>
        <v>2069</v>
      </c>
      <c r="H48" s="49"/>
    </row>
    <row r="49" spans="1:14" s="7" customFormat="1" ht="10.199999999999999">
      <c r="A49" s="25" t="s">
        <v>43</v>
      </c>
      <c r="B49" s="538"/>
      <c r="C49" s="48"/>
      <c r="D49" s="48"/>
      <c r="E49" s="26"/>
      <c r="F49" s="539">
        <f>+'6.6'!F49</f>
        <v>0.03</v>
      </c>
      <c r="G49" s="540">
        <f>ROUND(F49*$H$45,0)</f>
        <v>282</v>
      </c>
      <c r="H49" s="49"/>
    </row>
    <row r="50" spans="1:14" s="7" customFormat="1" ht="10.8" thickBot="1">
      <c r="A50" s="28" t="s">
        <v>44</v>
      </c>
      <c r="B50" s="541"/>
      <c r="C50" s="15"/>
      <c r="D50" s="15"/>
      <c r="E50" s="29"/>
      <c r="F50" s="539">
        <f>+'6.6'!F50</f>
        <v>0.05</v>
      </c>
      <c r="G50" s="542">
        <f>ROUND(F50*$H$45,0)</f>
        <v>470</v>
      </c>
      <c r="H50" s="30"/>
    </row>
    <row r="51" spans="1:14" s="7" customFormat="1" ht="10.8" thickBot="1">
      <c r="A51" s="17"/>
      <c r="F51" s="93"/>
      <c r="G51" s="31" t="s">
        <v>6</v>
      </c>
      <c r="H51" s="83">
        <f>SUM(G48:G50)</f>
        <v>2821</v>
      </c>
      <c r="J51" s="543">
        <f>J45*(1+AIU)</f>
        <v>305669.22402784042</v>
      </c>
    </row>
    <row r="52" spans="1:14" s="7" customFormat="1" ht="10.8" thickBot="1">
      <c r="A52" s="17"/>
      <c r="F52" s="93"/>
      <c r="H52" s="9"/>
    </row>
    <row r="53" spans="1:14" s="7" customFormat="1" ht="13.8" thickBot="1">
      <c r="A53" s="50"/>
      <c r="B53"/>
      <c r="D53" s="41" t="s">
        <v>24</v>
      </c>
      <c r="E53" s="42"/>
      <c r="F53" s="93"/>
      <c r="G53" s="42"/>
      <c r="H53" s="685">
        <f>ROUND((H51+H45),0)</f>
        <v>12225</v>
      </c>
    </row>
    <row r="54" spans="1:14" s="7" customFormat="1" ht="10.199999999999999">
      <c r="A54" s="18"/>
      <c r="B54" s="31"/>
      <c r="C54" s="87"/>
      <c r="D54" s="41"/>
      <c r="E54" s="42"/>
      <c r="F54" s="93"/>
      <c r="G54" s="42"/>
      <c r="H54" s="9"/>
    </row>
    <row r="55" spans="1:14" s="7" customFormat="1" ht="10.199999999999999">
      <c r="A55" s="17"/>
      <c r="F55" s="93"/>
      <c r="H55" s="9"/>
    </row>
    <row r="56" spans="1:14" s="7" customFormat="1" ht="10.8" thickBot="1">
      <c r="A56" s="51"/>
      <c r="B56" s="52"/>
      <c r="C56" s="15"/>
      <c r="D56" s="15"/>
      <c r="E56" s="15"/>
      <c r="F56" s="101"/>
      <c r="G56" s="15"/>
      <c r="H56" s="16"/>
    </row>
    <row r="57" spans="1:14" s="7" customFormat="1" ht="10.199999999999999">
      <c r="F57" s="93"/>
      <c r="N57" s="570">
        <f>+N45-H45</f>
        <v>-1</v>
      </c>
    </row>
    <row r="58" spans="1:14" s="7" customFormat="1" ht="10.199999999999999">
      <c r="F58" s="93"/>
    </row>
    <row r="59" spans="1:14" s="7" customFormat="1" ht="10.199999999999999">
      <c r="F59" s="93"/>
    </row>
    <row r="60" spans="1:14" s="7" customFormat="1" ht="10.199999999999999">
      <c r="F60" s="93"/>
    </row>
    <row r="61" spans="1:14" s="7" customFormat="1" ht="10.199999999999999">
      <c r="F61" s="93"/>
    </row>
    <row r="62" spans="1:14" s="7" customFormat="1" ht="10.199999999999999">
      <c r="F62" s="93"/>
    </row>
    <row r="63" spans="1:14" s="7" customFormat="1" ht="10.199999999999999">
      <c r="F63" s="93"/>
    </row>
    <row r="64" spans="1:14"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5"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D323D-F302-4C3D-99D5-04758B252935}">
  <sheetPr>
    <tabColor theme="0" tint="-0.34998626667073579"/>
  </sheetPr>
  <dimension ref="B1:S92"/>
  <sheetViews>
    <sheetView showGridLines="0" topLeftCell="A19" zoomScale="80" zoomScaleNormal="80" zoomScaleSheetLayoutView="80" workbookViewId="0">
      <selection activeCell="O57" sqref="O57"/>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1203</v>
      </c>
      <c r="D25" s="900" t="str">
        <f>+'6.7'!ANALISIS102</f>
        <v>CABLEADO 2#12 PE HF LS TC POR TUBERÍA, CANALETA O BANDEJA</v>
      </c>
      <c r="E25" s="901"/>
      <c r="F25" s="901"/>
      <c r="G25" s="901"/>
      <c r="H25" s="901"/>
      <c r="I25" s="901"/>
      <c r="J25" s="901"/>
      <c r="K25" s="901"/>
      <c r="L25" s="902"/>
      <c r="M25" s="898"/>
      <c r="N25" s="899" t="str">
        <f>+'6.7'!F7</f>
        <v>ML</v>
      </c>
      <c r="O25" s="764">
        <f>+PPTO!D49</f>
        <v>600</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+'6.7'!A10</f>
        <v>HERRAMIENTA MENOR</v>
      </c>
      <c r="D30" s="719"/>
      <c r="E30" s="719"/>
      <c r="F30" s="719"/>
      <c r="G30" s="805"/>
      <c r="H30" s="1188"/>
      <c r="I30" s="1189"/>
      <c r="J30" s="807" t="str">
        <f>+'6.7'!D10</f>
        <v>GLOBAL</v>
      </c>
      <c r="K30" s="808"/>
      <c r="L30" s="906">
        <f>+'6.7'!E10</f>
        <v>1000</v>
      </c>
      <c r="M30" s="1214">
        <f>+'6.7'!F10</f>
        <v>7.1</v>
      </c>
      <c r="N30" s="1191"/>
      <c r="O30" s="812">
        <f>L30/M30</f>
        <v>140.84507042253523</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141</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+'6.7'!A19</f>
        <v>Cable cu # 12</v>
      </c>
      <c r="D38" s="719"/>
      <c r="E38" s="719"/>
      <c r="F38" s="719"/>
      <c r="G38" s="719"/>
      <c r="H38" s="719"/>
      <c r="I38" s="719"/>
      <c r="J38" s="805"/>
      <c r="K38" s="758" t="str">
        <f>+'6.7'!D19</f>
        <v>ML</v>
      </c>
      <c r="L38" s="917">
        <f>+'6.7'!F19</f>
        <v>2.1</v>
      </c>
      <c r="M38" s="1200">
        <f>+'6.7'!E19</f>
        <v>2349</v>
      </c>
      <c r="N38" s="1201"/>
      <c r="O38" s="812">
        <f>M38*L38</f>
        <v>4932.9000000000005</v>
      </c>
      <c r="P38" s="740"/>
    </row>
    <row r="39" spans="2:16" ht="14.4">
      <c r="B39" s="703"/>
      <c r="C39" s="804" t="str">
        <f>+'6.7'!A20</f>
        <v>Tuberia Conduit 1/2</v>
      </c>
      <c r="D39" s="719"/>
      <c r="E39" s="713"/>
      <c r="F39" s="713"/>
      <c r="G39" s="713"/>
      <c r="H39" s="713"/>
      <c r="I39" s="713"/>
      <c r="J39" s="761"/>
      <c r="K39" s="758" t="str">
        <f>+'6.7'!D20</f>
        <v>ML</v>
      </c>
      <c r="L39" s="917">
        <f>+'6.7'!F20</f>
        <v>1</v>
      </c>
      <c r="M39" s="1200">
        <f>+'6.7'!E20</f>
        <v>1333.3333333333333</v>
      </c>
      <c r="N39" s="1201"/>
      <c r="O39" s="812">
        <f>M39*L39</f>
        <v>1333.3333333333333</v>
      </c>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6266</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+'6.7'!A36</f>
        <v>OBRERO AYUDANTE</v>
      </c>
      <c r="D53" s="747"/>
      <c r="E53" s="747"/>
      <c r="F53" s="747"/>
      <c r="G53" s="747"/>
      <c r="H53" s="747"/>
      <c r="I53" s="816">
        <f>+'6.7'!B36</f>
        <v>1</v>
      </c>
      <c r="J53" s="818">
        <f>+'6.6'!C36</f>
        <v>68000</v>
      </c>
      <c r="K53" s="820">
        <f>+'1.1'!D36</f>
        <v>1.5</v>
      </c>
      <c r="L53" s="821">
        <f>I53*ROUND(J53*K53,0)</f>
        <v>102000</v>
      </c>
      <c r="M53" s="1233">
        <f>+'6.7'!F36</f>
        <v>79.099999999999994</v>
      </c>
      <c r="N53" s="1234"/>
      <c r="O53" s="822">
        <f>ROUND(L53/M53,0)</f>
        <v>1290</v>
      </c>
      <c r="P53" s="743"/>
    </row>
    <row r="54" spans="2:16" ht="14.4">
      <c r="B54" s="703"/>
      <c r="C54" s="748" t="str">
        <f>+'6.7'!A37</f>
        <v>ELECTRICISTA</v>
      </c>
      <c r="D54" s="747"/>
      <c r="E54" s="747"/>
      <c r="F54" s="747"/>
      <c r="G54" s="747"/>
      <c r="H54" s="747"/>
      <c r="I54" s="816">
        <f>+'6.7'!B37</f>
        <v>1</v>
      </c>
      <c r="J54" s="818">
        <f>+'6.6'!C37</f>
        <v>90000</v>
      </c>
      <c r="K54" s="820">
        <f>+K53</f>
        <v>1.5</v>
      </c>
      <c r="L54" s="821">
        <f>I54*ROUND(J54*K54,0)</f>
        <v>135000</v>
      </c>
      <c r="M54" s="1233">
        <f>+'6.7'!F37</f>
        <v>79.099999999999994</v>
      </c>
      <c r="N54" s="1234"/>
      <c r="O54" s="822">
        <f>ROUND(L54/M54,0)</f>
        <v>1707</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2997</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9404</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2069</v>
      </c>
      <c r="N64" s="1220"/>
      <c r="O64" s="724"/>
      <c r="P64" s="723"/>
    </row>
    <row r="65" spans="2:19" ht="14.4">
      <c r="B65" s="703"/>
      <c r="C65" s="732" t="s">
        <v>1139</v>
      </c>
      <c r="D65" s="713"/>
      <c r="E65" s="713"/>
      <c r="F65" s="713"/>
      <c r="G65" s="713"/>
      <c r="H65" s="713"/>
      <c r="I65" s="713"/>
      <c r="J65" s="731"/>
      <c r="K65" s="730"/>
      <c r="L65" s="725">
        <f>+'1.1'!F49</f>
        <v>0.03</v>
      </c>
      <c r="M65" s="1219">
        <f t="shared" ref="M65" si="0">ROUND(L65*$O$59,0)</f>
        <v>282</v>
      </c>
      <c r="N65" s="1220"/>
      <c r="O65" s="724"/>
      <c r="P65" s="723"/>
    </row>
    <row r="66" spans="2:19" ht="15" thickBot="1">
      <c r="B66" s="703"/>
      <c r="C66" s="729" t="s">
        <v>44</v>
      </c>
      <c r="D66" s="728"/>
      <c r="E66" s="728"/>
      <c r="F66" s="728"/>
      <c r="G66" s="728"/>
      <c r="H66" s="728"/>
      <c r="I66" s="728"/>
      <c r="J66" s="727"/>
      <c r="K66" s="726"/>
      <c r="L66" s="725">
        <f>+'1.1'!F50</f>
        <v>0.05</v>
      </c>
      <c r="M66" s="1219">
        <f>ROUND(L66*$O$59,0)</f>
        <v>470</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2821</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12225</v>
      </c>
      <c r="P69" s="722"/>
      <c r="S69" s="903">
        <f>+O69-'6.7'!H53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9F4F7-3948-4381-AA21-C535074DCE6A}">
  <sheetPr>
    <tabColor rgb="FFFFFF00"/>
  </sheetPr>
  <dimension ref="A1:N76"/>
  <sheetViews>
    <sheetView topLeftCell="A40" zoomScaleNormal="100" zoomScaleSheetLayoutView="91" workbookViewId="0">
      <selection activeCell="A8" sqref="A8"/>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2" width="0" hidden="1" customWidth="1"/>
    <col min="14" max="14" width="12.44140625" bestFit="1" customWidth="1"/>
  </cols>
  <sheetData>
    <row r="1" spans="1:14" ht="15.6">
      <c r="A1" s="1"/>
      <c r="B1" s="69"/>
      <c r="C1" s="2"/>
      <c r="D1" s="3"/>
      <c r="E1" s="4"/>
      <c r="F1" s="92"/>
      <c r="G1" s="3"/>
      <c r="H1" s="5"/>
    </row>
    <row r="2" spans="1:14" s="7" customFormat="1">
      <c r="A2" s="84" t="str">
        <f>'[29]1.2'!A2</f>
        <v>ANALISIS UNITARIOS</v>
      </c>
      <c r="B2" s="85"/>
      <c r="C2" s="86"/>
      <c r="E2" s="74" t="s">
        <v>0</v>
      </c>
      <c r="F2" s="93"/>
      <c r="H2" s="9"/>
    </row>
    <row r="3" spans="1:14" s="7" customFormat="1" ht="15.6">
      <c r="A3" s="10"/>
      <c r="B3" s="70"/>
      <c r="C3" s="6"/>
      <c r="D3" s="11"/>
      <c r="F3" s="93"/>
      <c r="H3" s="9"/>
      <c r="J3" s="40" t="s">
        <v>185</v>
      </c>
    </row>
    <row r="4" spans="1:14" s="7" customFormat="1">
      <c r="A4" s="507"/>
      <c r="B4" s="508"/>
      <c r="C4" s="6"/>
      <c r="E4" s="74"/>
      <c r="F4" s="93"/>
      <c r="H4" s="9"/>
    </row>
    <row r="5" spans="1:14" s="7" customFormat="1" ht="18" thickBot="1">
      <c r="A5" s="13"/>
      <c r="B5" s="72"/>
      <c r="C5" s="14"/>
      <c r="D5" s="236" t="s">
        <v>388</v>
      </c>
      <c r="E5" s="236"/>
      <c r="F5" s="236"/>
      <c r="G5" s="236"/>
      <c r="H5" s="237"/>
    </row>
    <row r="6" spans="1:14" s="7" customFormat="1">
      <c r="A6" s="509" t="s">
        <v>29</v>
      </c>
      <c r="B6" s="510"/>
      <c r="C6" s="54"/>
      <c r="D6" s="55"/>
      <c r="E6" s="58" t="s">
        <v>30</v>
      </c>
      <c r="F6" s="94"/>
      <c r="G6" s="509" t="s">
        <v>31</v>
      </c>
      <c r="H6" s="59"/>
      <c r="J6" s="141"/>
    </row>
    <row r="7" spans="1:14" s="7" customFormat="1" ht="10.8" thickBot="1">
      <c r="A7" s="511" t="s">
        <v>927</v>
      </c>
      <c r="B7" s="512"/>
      <c r="C7" s="110"/>
      <c r="D7" s="57"/>
      <c r="E7" s="513"/>
      <c r="F7" s="133" t="s">
        <v>50</v>
      </c>
      <c r="G7" s="60"/>
      <c r="H7" s="104"/>
      <c r="J7" s="238">
        <f>+[29]PPTO!D20</f>
        <v>25.003</v>
      </c>
    </row>
    <row r="8" spans="1:14" s="7" customFormat="1" ht="13.8" thickBot="1">
      <c r="A8" s="19" t="s">
        <v>1</v>
      </c>
      <c r="B8" s="74"/>
      <c r="F8" s="93"/>
      <c r="H8" s="9"/>
      <c r="J8" s="143" t="s">
        <v>186</v>
      </c>
      <c r="K8" s="143" t="s">
        <v>10</v>
      </c>
      <c r="L8" s="144" t="s">
        <v>187</v>
      </c>
      <c r="N8" s="570">
        <f>+H45</f>
        <v>1516383</v>
      </c>
    </row>
    <row r="9" spans="1:14" s="7" customFormat="1" ht="10.199999999999999">
      <c r="A9" s="20" t="s">
        <v>2</v>
      </c>
      <c r="B9" s="43"/>
      <c r="C9" s="21"/>
      <c r="D9" s="22" t="s">
        <v>8</v>
      </c>
      <c r="E9" s="22" t="s">
        <v>15</v>
      </c>
      <c r="F9" s="95" t="s">
        <v>4</v>
      </c>
      <c r="G9" s="23" t="s">
        <v>5</v>
      </c>
      <c r="H9" s="24"/>
      <c r="J9" s="47"/>
      <c r="K9" s="47"/>
      <c r="L9" s="145"/>
      <c r="N9" s="569">
        <f>+N45</f>
        <v>1516383</v>
      </c>
    </row>
    <row r="10" spans="1:14" s="7" customFormat="1" ht="10.199999999999999">
      <c r="A10" s="25" t="str">
        <f>MATER3</f>
        <v>HERRAMIENTA MENOR</v>
      </c>
      <c r="B10" s="48"/>
      <c r="C10" s="26"/>
      <c r="D10" s="89" t="str">
        <f>VLOOKUP(A10,[29]EQUIPOS!B11:D49,2,FALSE)</f>
        <v>GLOBAL</v>
      </c>
      <c r="E10" s="529">
        <f>+'6.7'!E10</f>
        <v>1000</v>
      </c>
      <c r="F10" s="537">
        <v>1.02</v>
      </c>
      <c r="G10" s="536">
        <f>E10/F10</f>
        <v>980.39215686274508</v>
      </c>
      <c r="H10" s="24"/>
      <c r="J10" s="160">
        <f t="shared" ref="J10:J15" si="0">G10*$J$7</f>
        <v>24512.745098039217</v>
      </c>
      <c r="K10" s="146">
        <f t="shared" ref="K10:K15" si="1">F10*$J$7</f>
        <v>25.503060000000001</v>
      </c>
      <c r="L10" s="533">
        <f t="shared" ref="L10:L15" si="2">G10/$H$45</f>
        <v>6.4653333416606821E-4</v>
      </c>
      <c r="N10" s="7">
        <f>+N57</f>
        <v>0</v>
      </c>
    </row>
    <row r="11" spans="1:14" s="7" customFormat="1" ht="10.199999999999999">
      <c r="A11" s="25"/>
      <c r="B11" s="48"/>
      <c r="C11" s="26"/>
      <c r="D11" s="89"/>
      <c r="E11" s="530"/>
      <c r="F11" s="89"/>
      <c r="G11" s="536"/>
      <c r="H11" s="24"/>
      <c r="J11" s="160">
        <f t="shared" si="0"/>
        <v>0</v>
      </c>
      <c r="K11" s="146">
        <f t="shared" si="1"/>
        <v>0</v>
      </c>
      <c r="L11" s="533">
        <f t="shared" si="2"/>
        <v>0</v>
      </c>
    </row>
    <row r="12" spans="1:14" s="7" customFormat="1" ht="10.199999999999999">
      <c r="A12" s="25"/>
      <c r="B12" s="48"/>
      <c r="C12" s="26"/>
      <c r="D12" s="89"/>
      <c r="E12" s="529"/>
      <c r="F12" s="89"/>
      <c r="G12" s="536"/>
      <c r="H12" s="24"/>
      <c r="J12" s="160">
        <f t="shared" si="0"/>
        <v>0</v>
      </c>
      <c r="K12" s="146">
        <f t="shared" si="1"/>
        <v>0</v>
      </c>
      <c r="L12" s="533">
        <f t="shared" si="2"/>
        <v>0</v>
      </c>
    </row>
    <row r="13" spans="1:14" s="7" customFormat="1" ht="10.199999999999999">
      <c r="A13" s="25"/>
      <c r="B13" s="48"/>
      <c r="C13" s="26"/>
      <c r="D13" s="89"/>
      <c r="E13" s="529"/>
      <c r="F13" s="89"/>
      <c r="G13" s="536"/>
      <c r="H13" s="24"/>
      <c r="J13" s="160">
        <f t="shared" si="0"/>
        <v>0</v>
      </c>
      <c r="K13" s="146">
        <f t="shared" si="1"/>
        <v>0</v>
      </c>
      <c r="L13" s="533">
        <f t="shared" si="2"/>
        <v>0</v>
      </c>
    </row>
    <row r="14" spans="1:14" s="7" customFormat="1" ht="10.199999999999999">
      <c r="A14" s="25"/>
      <c r="B14" s="48"/>
      <c r="C14" s="26"/>
      <c r="D14" s="89"/>
      <c r="E14" s="529"/>
      <c r="F14" s="89"/>
      <c r="G14" s="536"/>
      <c r="H14" s="24"/>
      <c r="J14" s="160">
        <f t="shared" si="0"/>
        <v>0</v>
      </c>
      <c r="K14" s="146">
        <f t="shared" si="1"/>
        <v>0</v>
      </c>
      <c r="L14" s="533">
        <f t="shared" si="2"/>
        <v>0</v>
      </c>
    </row>
    <row r="15" spans="1:14" s="7" customFormat="1" ht="10.8" thickBot="1">
      <c r="A15" s="28"/>
      <c r="B15" s="15"/>
      <c r="C15" s="29"/>
      <c r="D15" s="90"/>
      <c r="E15" s="535"/>
      <c r="F15" s="90"/>
      <c r="G15" s="534"/>
      <c r="H15" s="30"/>
      <c r="J15" s="160">
        <f t="shared" si="0"/>
        <v>0</v>
      </c>
      <c r="K15" s="146">
        <f t="shared" si="1"/>
        <v>0</v>
      </c>
      <c r="L15" s="533">
        <f t="shared" si="2"/>
        <v>0</v>
      </c>
    </row>
    <row r="16" spans="1:14" s="7" customFormat="1" ht="10.8" thickBot="1">
      <c r="A16" s="17"/>
      <c r="F16" s="93"/>
      <c r="G16" s="31" t="s">
        <v>6</v>
      </c>
      <c r="H16" s="68">
        <f>ROUND((SUM(G10:G15)),0)</f>
        <v>980</v>
      </c>
      <c r="J16" s="532">
        <f>SUM(J10:J15)</f>
        <v>24512.745098039217</v>
      </c>
      <c r="K16" s="157">
        <f>SUM(K10:K15)</f>
        <v>25.503060000000001</v>
      </c>
      <c r="L16" s="531">
        <f>SUM(L10:L15)</f>
        <v>6.4653333416606821E-4</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928</v>
      </c>
      <c r="B19" s="48"/>
      <c r="C19" s="26"/>
      <c r="D19" s="89" t="s">
        <v>50</v>
      </c>
      <c r="E19" s="530">
        <v>909000</v>
      </c>
      <c r="F19" s="89">
        <v>1</v>
      </c>
      <c r="G19" s="65">
        <f>F19*E19</f>
        <v>909000</v>
      </c>
      <c r="H19" s="24"/>
      <c r="J19" s="149">
        <f>G19*$J$7</f>
        <v>22727727</v>
      </c>
      <c r="K19" s="146">
        <f>F19*$J$7</f>
        <v>25.003</v>
      </c>
      <c r="L19" s="520">
        <f>G19/$H$45</f>
        <v>0.59945277677209519</v>
      </c>
    </row>
    <row r="20" spans="1:12" s="7" customFormat="1" ht="10.199999999999999">
      <c r="A20" s="25" t="s">
        <v>929</v>
      </c>
      <c r="B20" s="48"/>
      <c r="C20" s="26"/>
      <c r="D20" s="89" t="s">
        <v>50</v>
      </c>
      <c r="E20" s="530">
        <v>25700</v>
      </c>
      <c r="F20" s="89">
        <v>22</v>
      </c>
      <c r="G20" s="65">
        <f>F20*E20</f>
        <v>565400</v>
      </c>
      <c r="H20" s="24"/>
      <c r="J20" s="149">
        <f t="shared" ref="J20:J25" si="3">G20*$J$7</f>
        <v>14136696.199999999</v>
      </c>
      <c r="K20" s="146">
        <f t="shared" ref="K20:K25" si="4">F20*$J$7</f>
        <v>550.06600000000003</v>
      </c>
      <c r="L20" s="520">
        <f t="shared" ref="L20:L25" si="5">G20/$H$45</f>
        <v>0.37286094608024489</v>
      </c>
    </row>
    <row r="21" spans="1:12" s="7" customFormat="1" ht="10.199999999999999">
      <c r="A21" s="25"/>
      <c r="B21" s="48"/>
      <c r="C21" s="26"/>
      <c r="D21" s="89"/>
      <c r="E21" s="530"/>
      <c r="F21" s="89"/>
      <c r="G21" s="65"/>
      <c r="H21" s="24"/>
      <c r="J21" s="149">
        <f t="shared" si="3"/>
        <v>0</v>
      </c>
      <c r="K21" s="146">
        <f t="shared" si="4"/>
        <v>0</v>
      </c>
      <c r="L21" s="520">
        <f t="shared" si="5"/>
        <v>0</v>
      </c>
    </row>
    <row r="22" spans="1:12" s="7" customFormat="1" ht="10.199999999999999">
      <c r="A22" s="25"/>
      <c r="B22" s="48"/>
      <c r="C22" s="26"/>
      <c r="D22" s="89"/>
      <c r="E22" s="530"/>
      <c r="F22" s="89"/>
      <c r="G22" s="65"/>
      <c r="H22" s="24"/>
      <c r="J22" s="149">
        <f t="shared" si="3"/>
        <v>0</v>
      </c>
      <c r="K22" s="146">
        <f t="shared" si="4"/>
        <v>0</v>
      </c>
      <c r="L22" s="520">
        <f t="shared" si="5"/>
        <v>0</v>
      </c>
    </row>
    <row r="23" spans="1:12" s="7" customFormat="1" ht="10.199999999999999">
      <c r="A23" s="25"/>
      <c r="B23" s="48"/>
      <c r="C23" s="26"/>
      <c r="D23" s="89"/>
      <c r="E23" s="530"/>
      <c r="F23" s="89"/>
      <c r="G23" s="65"/>
      <c r="H23" s="24"/>
      <c r="J23" s="149">
        <f t="shared" si="3"/>
        <v>0</v>
      </c>
      <c r="K23" s="146">
        <f t="shared" si="4"/>
        <v>0</v>
      </c>
      <c r="L23" s="520">
        <f t="shared" si="5"/>
        <v>0</v>
      </c>
    </row>
    <row r="24" spans="1:12" s="7" customFormat="1" ht="10.199999999999999">
      <c r="A24" s="25"/>
      <c r="B24" s="48"/>
      <c r="C24" s="26"/>
      <c r="D24" s="26"/>
      <c r="E24" s="26"/>
      <c r="F24" s="89"/>
      <c r="G24" s="27"/>
      <c r="H24" s="24"/>
      <c r="J24" s="149">
        <f t="shared" si="3"/>
        <v>0</v>
      </c>
      <c r="K24" s="146">
        <f t="shared" si="4"/>
        <v>0</v>
      </c>
      <c r="L24" s="520">
        <f t="shared" si="5"/>
        <v>0</v>
      </c>
    </row>
    <row r="25" spans="1:12" s="7" customFormat="1" ht="10.8" thickBot="1">
      <c r="A25" s="28"/>
      <c r="B25" s="15"/>
      <c r="C25" s="29"/>
      <c r="D25" s="29"/>
      <c r="E25" s="29"/>
      <c r="F25" s="90"/>
      <c r="G25" s="16"/>
      <c r="H25" s="30"/>
      <c r="J25" s="149">
        <f t="shared" si="3"/>
        <v>0</v>
      </c>
      <c r="K25" s="24">
        <f t="shared" si="4"/>
        <v>0</v>
      </c>
      <c r="L25" s="528">
        <f t="shared" si="5"/>
        <v>0</v>
      </c>
    </row>
    <row r="26" spans="1:12" s="7" customFormat="1" ht="10.8" thickBot="1">
      <c r="A26" s="17"/>
      <c r="F26" s="93"/>
      <c r="G26" s="31" t="s">
        <v>6</v>
      </c>
      <c r="H26" s="527">
        <f>ROUND((SUM(G19:G25)),0)</f>
        <v>1474400</v>
      </c>
      <c r="J26" s="526">
        <f>SUM(J19:J25)</f>
        <v>36864423.200000003</v>
      </c>
      <c r="K26" s="32">
        <f>SUM(K19:K25)</f>
        <v>575.06900000000007</v>
      </c>
      <c r="L26" s="153">
        <f>SUM(L19:L25)</f>
        <v>0.97231372285234008</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525"/>
      <c r="G29" s="65"/>
      <c r="H29" s="24"/>
      <c r="J29" s="521">
        <f>G29*$J$7</f>
        <v>0</v>
      </c>
      <c r="K29" s="146"/>
      <c r="L29" s="524">
        <f>G29/$H$45</f>
        <v>0</v>
      </c>
    </row>
    <row r="30" spans="1:12" s="7" customFormat="1" ht="10.199999999999999">
      <c r="A30" s="25"/>
      <c r="B30" s="26"/>
      <c r="C30" s="26"/>
      <c r="D30" s="26"/>
      <c r="E30" s="26"/>
      <c r="F30" s="89"/>
      <c r="G30" s="27"/>
      <c r="H30" s="24"/>
      <c r="J30" s="521">
        <f>G30*$J$7</f>
        <v>0</v>
      </c>
      <c r="K30" s="24"/>
      <c r="L30" s="520">
        <f>G30/$H$45</f>
        <v>0</v>
      </c>
    </row>
    <row r="31" spans="1:12" s="7" customFormat="1" ht="10.199999999999999">
      <c r="A31" s="25"/>
      <c r="B31" s="26"/>
      <c r="C31" s="26"/>
      <c r="D31" s="26"/>
      <c r="E31" s="26"/>
      <c r="F31" s="89"/>
      <c r="G31" s="27"/>
      <c r="H31" s="24"/>
      <c r="J31" s="521">
        <f>G31*$J$7</f>
        <v>0</v>
      </c>
      <c r="K31" s="24"/>
      <c r="L31" s="520">
        <f>G31/$H$45</f>
        <v>0</v>
      </c>
    </row>
    <row r="32" spans="1:12" s="7" customFormat="1" ht="10.8" thickBot="1">
      <c r="A32" s="28"/>
      <c r="B32" s="29"/>
      <c r="C32" s="36"/>
      <c r="D32" s="36"/>
      <c r="E32" s="36"/>
      <c r="F32" s="96"/>
      <c r="G32" s="37"/>
      <c r="H32" s="30"/>
      <c r="J32" s="521">
        <f>G32*$J$7</f>
        <v>0</v>
      </c>
      <c r="K32" s="24"/>
      <c r="L32" s="520">
        <f>G32/$H$45</f>
        <v>0</v>
      </c>
    </row>
    <row r="33" spans="1:14" s="7" customFormat="1" ht="10.8" thickBot="1">
      <c r="A33" s="17"/>
      <c r="F33" s="93"/>
      <c r="G33" s="31" t="s">
        <v>6</v>
      </c>
      <c r="H33" s="68">
        <f>ROUND((SUM(G29:G32)),0)</f>
        <v>0</v>
      </c>
      <c r="J33" s="519">
        <f>SUM(J29:J32)</f>
        <v>0</v>
      </c>
      <c r="K33" s="32">
        <f>SUM(K29:K32)</f>
        <v>0</v>
      </c>
      <c r="L33" s="155">
        <f>SUM(L29:L32)</f>
        <v>0</v>
      </c>
    </row>
    <row r="34" spans="1:14" s="7" customFormat="1" ht="13.8" thickBot="1">
      <c r="A34" s="19" t="s">
        <v>16</v>
      </c>
      <c r="B34" s="74"/>
      <c r="F34" s="93"/>
      <c r="H34" s="9"/>
    </row>
    <row r="35" spans="1:14" s="7" customFormat="1" ht="10.199999999999999">
      <c r="A35" s="38" t="s">
        <v>17</v>
      </c>
      <c r="B35" s="76" t="s">
        <v>38</v>
      </c>
      <c r="C35" s="22" t="s">
        <v>18</v>
      </c>
      <c r="D35" s="76" t="s">
        <v>39</v>
      </c>
      <c r="E35" s="39" t="s">
        <v>19</v>
      </c>
      <c r="F35" s="97" t="s">
        <v>4</v>
      </c>
      <c r="G35" s="23" t="s">
        <v>5</v>
      </c>
      <c r="H35" s="24"/>
      <c r="J35" s="523"/>
      <c r="K35" s="47"/>
      <c r="L35" s="145"/>
    </row>
    <row r="36" spans="1:14" s="7" customFormat="1" ht="10.199999999999999">
      <c r="A36" s="34" t="str">
        <f>OBRE1</f>
        <v>OBRERO AYUDANTE</v>
      </c>
      <c r="B36" s="88">
        <v>1</v>
      </c>
      <c r="C36" s="91">
        <f>VLOOKUP(A36,EQUIPOS!B11:D58,3,FALSE)</f>
        <v>68000</v>
      </c>
      <c r="D36" s="77">
        <v>1.5</v>
      </c>
      <c r="E36" s="106">
        <f>B36*ROUND(D36*C36,0)</f>
        <v>102000</v>
      </c>
      <c r="F36" s="568">
        <v>5.78</v>
      </c>
      <c r="G36" s="522">
        <f>ROUND(E36/F36,0)</f>
        <v>17647</v>
      </c>
      <c r="H36" s="24"/>
      <c r="J36" s="521">
        <f>G36*$J$7</f>
        <v>441227.94099999999</v>
      </c>
      <c r="K36" s="146">
        <f>B36*$J$7</f>
        <v>25.003</v>
      </c>
      <c r="L36" s="520">
        <f>G36/$H$45</f>
        <v>1.1637561222989179E-2</v>
      </c>
    </row>
    <row r="37" spans="1:14" s="7" customFormat="1" ht="10.199999999999999">
      <c r="A37" s="34" t="str">
        <f>OBRE5</f>
        <v>ELECTRICISTA</v>
      </c>
      <c r="B37" s="88">
        <v>1</v>
      </c>
      <c r="C37" s="91">
        <f>VLOOKUP(A37,EQUIPOS!B12:D59,3,FALSE)</f>
        <v>90000</v>
      </c>
      <c r="D37" s="77">
        <f>+D36</f>
        <v>1.5</v>
      </c>
      <c r="E37" s="106">
        <f>B37*ROUND(D37*C37,0)</f>
        <v>135000</v>
      </c>
      <c r="F37" s="568">
        <f>+F36</f>
        <v>5.78</v>
      </c>
      <c r="G37" s="522">
        <f>ROUND(E37/F37,0)</f>
        <v>23356</v>
      </c>
      <c r="H37" s="24"/>
      <c r="J37" s="521">
        <f t="shared" ref="J37:J42" si="6">G37*$J$7</f>
        <v>583970.06799999997</v>
      </c>
      <c r="K37" s="146">
        <f t="shared" ref="K37:K42" si="7">B37*$J$7</f>
        <v>25.003</v>
      </c>
      <c r="L37" s="520">
        <f t="shared" ref="L37:L42" si="8">G37/$H$45</f>
        <v>1.5402441203838345E-2</v>
      </c>
    </row>
    <row r="38" spans="1:14" s="7" customFormat="1" ht="10.199999999999999">
      <c r="A38" s="34"/>
      <c r="B38" s="88"/>
      <c r="C38" s="26"/>
      <c r="D38" s="26"/>
      <c r="E38" s="26"/>
      <c r="F38" s="89"/>
      <c r="G38" s="27"/>
      <c r="H38" s="24"/>
      <c r="J38" s="521">
        <f t="shared" si="6"/>
        <v>0</v>
      </c>
      <c r="K38" s="146">
        <f t="shared" si="7"/>
        <v>0</v>
      </c>
      <c r="L38" s="520">
        <f t="shared" si="8"/>
        <v>0</v>
      </c>
    </row>
    <row r="39" spans="1:14" s="7" customFormat="1" ht="10.199999999999999">
      <c r="A39" s="34"/>
      <c r="B39" s="88"/>
      <c r="C39" s="26"/>
      <c r="D39" s="26"/>
      <c r="E39" s="26"/>
      <c r="F39" s="89"/>
      <c r="G39" s="27"/>
      <c r="H39" s="24"/>
      <c r="J39" s="521">
        <f t="shared" si="6"/>
        <v>0</v>
      </c>
      <c r="K39" s="146">
        <f t="shared" si="7"/>
        <v>0</v>
      </c>
      <c r="L39" s="520">
        <f t="shared" si="8"/>
        <v>0</v>
      </c>
    </row>
    <row r="40" spans="1:14" s="7" customFormat="1" ht="10.199999999999999">
      <c r="A40" s="34"/>
      <c r="B40" s="88"/>
      <c r="C40" s="26"/>
      <c r="D40" s="26"/>
      <c r="E40" s="26"/>
      <c r="F40" s="89"/>
      <c r="G40" s="27"/>
      <c r="H40" s="24"/>
      <c r="J40" s="521">
        <f t="shared" si="6"/>
        <v>0</v>
      </c>
      <c r="K40" s="146">
        <f t="shared" si="7"/>
        <v>0</v>
      </c>
      <c r="L40" s="520">
        <f t="shared" si="8"/>
        <v>0</v>
      </c>
    </row>
    <row r="41" spans="1:14" s="7" customFormat="1" ht="10.199999999999999">
      <c r="A41" s="34"/>
      <c r="B41" s="88"/>
      <c r="C41" s="26"/>
      <c r="D41" s="26"/>
      <c r="E41" s="26"/>
      <c r="F41" s="89"/>
      <c r="G41" s="27"/>
      <c r="H41" s="24"/>
      <c r="J41" s="521">
        <f t="shared" si="6"/>
        <v>0</v>
      </c>
      <c r="K41" s="146">
        <f t="shared" si="7"/>
        <v>0</v>
      </c>
      <c r="L41" s="520">
        <f t="shared" si="8"/>
        <v>0</v>
      </c>
    </row>
    <row r="42" spans="1:14" s="7" customFormat="1" ht="10.8" thickBot="1">
      <c r="A42" s="35"/>
      <c r="B42" s="29"/>
      <c r="C42" s="29"/>
      <c r="D42" s="29"/>
      <c r="E42" s="29"/>
      <c r="F42" s="90"/>
      <c r="G42" s="16"/>
      <c r="H42" s="30"/>
      <c r="J42" s="521">
        <f t="shared" si="6"/>
        <v>0</v>
      </c>
      <c r="K42" s="146">
        <f t="shared" si="7"/>
        <v>0</v>
      </c>
      <c r="L42" s="520">
        <f t="shared" si="8"/>
        <v>0</v>
      </c>
    </row>
    <row r="43" spans="1:14" s="7" customFormat="1" ht="10.8" thickBot="1">
      <c r="A43" s="17"/>
      <c r="F43" s="93"/>
      <c r="G43" s="31" t="s">
        <v>6</v>
      </c>
      <c r="H43" s="68">
        <f>ROUND((SUM(G36:G42)),0)</f>
        <v>41003</v>
      </c>
      <c r="J43" s="519">
        <f>SUM(J36:J42)</f>
        <v>1025198.009</v>
      </c>
      <c r="K43" s="157">
        <f>SUM(K36:K42)</f>
        <v>50.006</v>
      </c>
      <c r="L43" s="518">
        <f>SUM(L36:L42)</f>
        <v>2.7040002426827525E-2</v>
      </c>
    </row>
    <row r="44" spans="1:14" s="7" customFormat="1" ht="10.8" thickBot="1">
      <c r="A44" s="17"/>
      <c r="F44" s="93"/>
      <c r="G44" s="40"/>
      <c r="H44" s="9"/>
    </row>
    <row r="45" spans="1:14" s="7" customFormat="1" ht="10.8" thickBot="1">
      <c r="A45" s="17"/>
      <c r="E45" s="41" t="s">
        <v>20</v>
      </c>
      <c r="F45" s="93"/>
      <c r="G45" s="42"/>
      <c r="H45" s="68">
        <f>ROUND((H43+H33+H26+H16),0)</f>
        <v>1516383</v>
      </c>
      <c r="J45" s="170">
        <f>+J43+J33+J26+J16</f>
        <v>37914133.954098046</v>
      </c>
      <c r="K45" s="7">
        <v>3032767.1789000002</v>
      </c>
      <c r="N45" s="565">
        <v>1516383</v>
      </c>
    </row>
    <row r="46" spans="1:14" s="7" customFormat="1" ht="13.8" thickBot="1">
      <c r="A46" s="19" t="s">
        <v>21</v>
      </c>
      <c r="B46" s="74"/>
      <c r="F46" s="93"/>
      <c r="H46" s="9"/>
    </row>
    <row r="47" spans="1:14" s="7" customFormat="1" ht="10.199999999999999">
      <c r="A47" s="75" t="s">
        <v>2</v>
      </c>
      <c r="B47" s="78"/>
      <c r="C47" s="43" t="s">
        <v>37</v>
      </c>
      <c r="D47" s="43"/>
      <c r="E47" s="44"/>
      <c r="F47" s="98" t="s">
        <v>22</v>
      </c>
      <c r="G47" s="46" t="s">
        <v>23</v>
      </c>
      <c r="H47" s="47"/>
    </row>
    <row r="48" spans="1:14" s="7" customFormat="1" ht="10.199999999999999">
      <c r="A48" s="25" t="s">
        <v>42</v>
      </c>
      <c r="B48" s="538"/>
      <c r="C48" s="48"/>
      <c r="D48" s="48"/>
      <c r="E48" s="26"/>
      <c r="F48" s="539">
        <f>+'6.7'!F48</f>
        <v>0.22</v>
      </c>
      <c r="G48" s="540">
        <f>ROUND(F48*$H$45,0)</f>
        <v>333604</v>
      </c>
      <c r="H48" s="49"/>
    </row>
    <row r="49" spans="1:14" s="7" customFormat="1" ht="10.199999999999999">
      <c r="A49" s="25" t="s">
        <v>43</v>
      </c>
      <c r="B49" s="538"/>
      <c r="C49" s="48"/>
      <c r="D49" s="48"/>
      <c r="E49" s="26"/>
      <c r="F49" s="539">
        <f>+'6.7'!F49</f>
        <v>0.03</v>
      </c>
      <c r="G49" s="540">
        <f>ROUND(F49*$H$45,0)</f>
        <v>45491</v>
      </c>
      <c r="H49" s="49"/>
    </row>
    <row r="50" spans="1:14" s="7" customFormat="1" ht="10.8" thickBot="1">
      <c r="A50" s="28" t="s">
        <v>44</v>
      </c>
      <c r="B50" s="541"/>
      <c r="C50" s="15"/>
      <c r="D50" s="15"/>
      <c r="E50" s="29"/>
      <c r="F50" s="539">
        <f>+'6.7'!F50</f>
        <v>0.05</v>
      </c>
      <c r="G50" s="542">
        <f>ROUND(F50*$H$45,0)</f>
        <v>75819</v>
      </c>
      <c r="H50" s="30"/>
    </row>
    <row r="51" spans="1:14" s="7" customFormat="1" ht="10.8" thickBot="1">
      <c r="A51" s="17"/>
      <c r="F51" s="93"/>
      <c r="G51" s="31" t="s">
        <v>6</v>
      </c>
      <c r="H51" s="83">
        <f>SUM(G48:G50)</f>
        <v>454914</v>
      </c>
      <c r="J51" s="543">
        <f>J45*(1+AIU)</f>
        <v>49288374.140327461</v>
      </c>
    </row>
    <row r="52" spans="1:14" s="7" customFormat="1" ht="10.8" thickBot="1">
      <c r="A52" s="17"/>
      <c r="F52" s="93"/>
      <c r="H52" s="9"/>
    </row>
    <row r="53" spans="1:14" s="7" customFormat="1" ht="13.8" thickBot="1">
      <c r="A53" s="50"/>
      <c r="B53"/>
      <c r="D53" s="41" t="s">
        <v>24</v>
      </c>
      <c r="E53" s="42"/>
      <c r="F53" s="93"/>
      <c r="G53" s="42"/>
      <c r="H53" s="685">
        <f>ROUND((H51+H45),0)</f>
        <v>1971297</v>
      </c>
    </row>
    <row r="54" spans="1:14" s="7" customFormat="1" ht="10.199999999999999">
      <c r="A54" s="18"/>
      <c r="B54" s="31"/>
      <c r="C54" s="87"/>
      <c r="D54" s="41"/>
      <c r="E54" s="42"/>
      <c r="F54" s="93"/>
      <c r="G54" s="42"/>
      <c r="H54" s="9"/>
    </row>
    <row r="55" spans="1:14" s="7" customFormat="1" ht="10.199999999999999">
      <c r="A55" s="17"/>
      <c r="F55" s="93"/>
      <c r="H55" s="9"/>
    </row>
    <row r="56" spans="1:14" s="7" customFormat="1" ht="10.8" thickBot="1">
      <c r="A56" s="51"/>
      <c r="B56" s="52"/>
      <c r="C56" s="15"/>
      <c r="D56" s="15"/>
      <c r="E56" s="15"/>
      <c r="F56" s="101"/>
      <c r="G56" s="15"/>
      <c r="H56" s="16"/>
    </row>
    <row r="57" spans="1:14" s="7" customFormat="1" ht="10.199999999999999">
      <c r="F57" s="93"/>
      <c r="K57" s="7">
        <f>+K45/2</f>
        <v>1516383.5894500001</v>
      </c>
      <c r="N57" s="570">
        <f>+N45-H45</f>
        <v>0</v>
      </c>
    </row>
    <row r="58" spans="1:14" s="7" customFormat="1" ht="10.199999999999999">
      <c r="F58" s="93"/>
    </row>
    <row r="59" spans="1:14" s="7" customFormat="1" ht="10.199999999999999">
      <c r="F59" s="93"/>
    </row>
    <row r="60" spans="1:14" s="7" customFormat="1" ht="10.199999999999999">
      <c r="F60" s="93"/>
    </row>
    <row r="61" spans="1:14" s="7" customFormat="1" ht="10.199999999999999">
      <c r="F61" s="93"/>
    </row>
    <row r="62" spans="1:14" s="7" customFormat="1" ht="10.199999999999999">
      <c r="F62" s="93"/>
    </row>
    <row r="63" spans="1:14" s="7" customFormat="1" ht="10.199999999999999">
      <c r="F63" s="93"/>
    </row>
    <row r="64" spans="1:14"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pageSetup scale="85"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B19E5-30A5-4C72-B5FF-D2D4C86584C6}">
  <sheetPr>
    <tabColor theme="0" tint="-0.34998626667073579"/>
  </sheetPr>
  <dimension ref="B1:S92"/>
  <sheetViews>
    <sheetView showGridLines="0" topLeftCell="A7" zoomScale="80" zoomScaleNormal="80" zoomScaleSheetLayoutView="80" workbookViewId="0">
      <selection activeCell="K19" sqref="K19"/>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1204</v>
      </c>
      <c r="D25" s="900" t="str">
        <f>+'6.8'!ANALISIS102</f>
        <v>SWITCH 24 PUERTOS MARCA 3COM O EQUIVALENTE (SUMINISTRO E INSTALACIÓN) INCLUYE PATCH CORD</v>
      </c>
      <c r="E25" s="901"/>
      <c r="F25" s="901"/>
      <c r="G25" s="901"/>
      <c r="H25" s="901"/>
      <c r="I25" s="901"/>
      <c r="J25" s="901"/>
      <c r="K25" s="901"/>
      <c r="L25" s="902"/>
      <c r="M25" s="898"/>
      <c r="N25" s="899" t="str">
        <f>+'6.8'!F7</f>
        <v>UND</v>
      </c>
      <c r="O25" s="764">
        <f>+PPTO!D50</f>
        <v>1</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+'6.8'!A10</f>
        <v>HERRAMIENTA MENOR</v>
      </c>
      <c r="D30" s="719"/>
      <c r="E30" s="719"/>
      <c r="F30" s="719"/>
      <c r="G30" s="805"/>
      <c r="H30" s="1188"/>
      <c r="I30" s="1189"/>
      <c r="J30" s="807" t="str">
        <f>+'6.8'!D10</f>
        <v>GLOBAL</v>
      </c>
      <c r="K30" s="808"/>
      <c r="L30" s="906">
        <f>+'6.8'!E10</f>
        <v>1000</v>
      </c>
      <c r="M30" s="1214">
        <f>+'6.8'!F10</f>
        <v>1.02</v>
      </c>
      <c r="N30" s="1191"/>
      <c r="O30" s="812">
        <f>L30/M30</f>
        <v>980.39215686274508</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980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+'6.8'!A19</f>
        <v xml:space="preserve">Swtich 24 puestos </v>
      </c>
      <c r="D38" s="719"/>
      <c r="E38" s="719"/>
      <c r="F38" s="719"/>
      <c r="G38" s="719"/>
      <c r="H38" s="719"/>
      <c r="I38" s="719"/>
      <c r="J38" s="805"/>
      <c r="K38" s="758" t="str">
        <f>+'6.8'!D19</f>
        <v>UND</v>
      </c>
      <c r="L38" s="917">
        <f>+'6.8'!F19</f>
        <v>1</v>
      </c>
      <c r="M38" s="1200">
        <f>+'6.8'!E19</f>
        <v>909000</v>
      </c>
      <c r="N38" s="1201"/>
      <c r="O38" s="812">
        <f>M38*L38</f>
        <v>909000</v>
      </c>
      <c r="P38" s="740"/>
    </row>
    <row r="39" spans="2:16" ht="14.4">
      <c r="B39" s="703"/>
      <c r="C39" s="804" t="str">
        <f>+'6.8'!A20</f>
        <v>Patch cord cat 6a</v>
      </c>
      <c r="D39" s="719"/>
      <c r="E39" s="713"/>
      <c r="F39" s="713"/>
      <c r="G39" s="713"/>
      <c r="H39" s="713"/>
      <c r="I39" s="713"/>
      <c r="J39" s="761"/>
      <c r="K39" s="758" t="str">
        <f>+'6.8'!D20</f>
        <v>UND</v>
      </c>
      <c r="L39" s="917">
        <f>+'6.8'!F20</f>
        <v>22</v>
      </c>
      <c r="M39" s="1200">
        <f>+'6.8'!E20</f>
        <v>25700</v>
      </c>
      <c r="N39" s="1201"/>
      <c r="O39" s="812">
        <f>M39*L39</f>
        <v>565400</v>
      </c>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1474400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+'6.8'!A36</f>
        <v>OBRERO AYUDANTE</v>
      </c>
      <c r="D53" s="747"/>
      <c r="E53" s="747"/>
      <c r="F53" s="747"/>
      <c r="G53" s="747"/>
      <c r="H53" s="747"/>
      <c r="I53" s="816">
        <f>+'6.8'!B36</f>
        <v>1</v>
      </c>
      <c r="J53" s="818">
        <f>+'6.8'!C36</f>
        <v>68000</v>
      </c>
      <c r="K53" s="820">
        <f>+'1.1'!D36</f>
        <v>1.5</v>
      </c>
      <c r="L53" s="821">
        <f>I53*ROUND(J53*K53,0)</f>
        <v>102000</v>
      </c>
      <c r="M53" s="1233">
        <f>+'6.8'!F36</f>
        <v>5.78</v>
      </c>
      <c r="N53" s="1234"/>
      <c r="O53" s="822">
        <f>ROUND(L53/M53,0)</f>
        <v>17647</v>
      </c>
      <c r="P53" s="743"/>
    </row>
    <row r="54" spans="2:16" ht="14.4">
      <c r="B54" s="703"/>
      <c r="C54" s="748" t="str">
        <f>+'6.8'!A37</f>
        <v>ELECTRICISTA</v>
      </c>
      <c r="D54" s="747"/>
      <c r="E54" s="747"/>
      <c r="F54" s="747"/>
      <c r="G54" s="747"/>
      <c r="H54" s="747"/>
      <c r="I54" s="816">
        <f>+'6.8'!B37</f>
        <v>1</v>
      </c>
      <c r="J54" s="818">
        <f>+'6.8'!C37</f>
        <v>90000</v>
      </c>
      <c r="K54" s="820">
        <f>+K53</f>
        <v>1.5</v>
      </c>
      <c r="L54" s="821">
        <f>I54*ROUND(J54*K54,0)</f>
        <v>135000</v>
      </c>
      <c r="M54" s="1233">
        <f>+M53</f>
        <v>5.78</v>
      </c>
      <c r="N54" s="1234"/>
      <c r="O54" s="822">
        <f>ROUND(L54/M54,0)</f>
        <v>23356</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41003</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1516383</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333604</v>
      </c>
      <c r="N64" s="1220"/>
      <c r="O64" s="724"/>
      <c r="P64" s="723"/>
    </row>
    <row r="65" spans="2:19" ht="14.4">
      <c r="B65" s="703"/>
      <c r="C65" s="732" t="s">
        <v>1139</v>
      </c>
      <c r="D65" s="713"/>
      <c r="E65" s="713"/>
      <c r="F65" s="713"/>
      <c r="G65" s="713"/>
      <c r="H65" s="713"/>
      <c r="I65" s="713"/>
      <c r="J65" s="731"/>
      <c r="K65" s="730"/>
      <c r="L65" s="725">
        <f>+'1.1'!F49</f>
        <v>0.03</v>
      </c>
      <c r="M65" s="1219">
        <f t="shared" ref="M65" si="0">ROUND(L65*$O$59,0)</f>
        <v>45491</v>
      </c>
      <c r="N65" s="1220"/>
      <c r="O65" s="724"/>
      <c r="P65" s="723"/>
    </row>
    <row r="66" spans="2:19" ht="15" thickBot="1">
      <c r="B66" s="703"/>
      <c r="C66" s="729" t="s">
        <v>44</v>
      </c>
      <c r="D66" s="728"/>
      <c r="E66" s="728"/>
      <c r="F66" s="728"/>
      <c r="G66" s="728"/>
      <c r="H66" s="728"/>
      <c r="I66" s="728"/>
      <c r="J66" s="727"/>
      <c r="K66" s="726"/>
      <c r="L66" s="725">
        <f>+'1.1'!F50</f>
        <v>0.05</v>
      </c>
      <c r="M66" s="1219">
        <f>ROUND(L66*$O$59,0)</f>
        <v>75819</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454914</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1971297</v>
      </c>
      <c r="P69" s="722"/>
      <c r="S69" s="903">
        <f>+O69-'6.8'!H53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B40A4-5CA3-4CF6-984E-506DEFD3BE8E}">
  <sheetPr>
    <tabColor theme="6" tint="-0.499984740745262"/>
  </sheetPr>
  <dimension ref="A1:O76"/>
  <sheetViews>
    <sheetView topLeftCell="A31" workbookViewId="0">
      <selection activeCell="H51" sqref="H51 H45"/>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5" ht="15.6">
      <c r="A1" s="1"/>
      <c r="B1" s="69"/>
      <c r="C1" s="2"/>
      <c r="D1" s="3"/>
      <c r="E1" s="4"/>
      <c r="F1" s="92"/>
      <c r="G1" s="3"/>
      <c r="H1" s="5"/>
    </row>
    <row r="2" spans="1:15" s="7" customFormat="1">
      <c r="A2" s="84" t="str">
        <f>'1.2'!A2</f>
        <v>ANALISIS UNITARIOS</v>
      </c>
      <c r="B2" s="85"/>
      <c r="C2" s="86"/>
      <c r="E2" s="8" t="s">
        <v>0</v>
      </c>
      <c r="F2" s="93"/>
      <c r="H2" s="9"/>
    </row>
    <row r="3" spans="1:15" s="7" customFormat="1" ht="15.6">
      <c r="A3" s="10"/>
      <c r="B3" s="70"/>
      <c r="C3" s="6"/>
      <c r="D3" s="11"/>
      <c r="F3" s="93"/>
      <c r="H3" s="9"/>
      <c r="J3" s="40" t="s">
        <v>185</v>
      </c>
    </row>
    <row r="4" spans="1:15" s="7" customFormat="1">
      <c r="A4" s="12"/>
      <c r="B4" s="71"/>
      <c r="C4" s="6"/>
      <c r="E4" s="8"/>
      <c r="F4" s="93"/>
      <c r="H4" s="9"/>
    </row>
    <row r="5" spans="1:15" s="7" customFormat="1" ht="18" thickBot="1">
      <c r="A5" s="13"/>
      <c r="B5" s="72"/>
      <c r="C5" s="14"/>
      <c r="D5" s="236" t="s">
        <v>388</v>
      </c>
      <c r="E5" s="236"/>
      <c r="F5" s="236"/>
      <c r="G5" s="236"/>
      <c r="H5" s="237"/>
    </row>
    <row r="6" spans="1:15" s="7" customFormat="1">
      <c r="A6" s="53" t="s">
        <v>29</v>
      </c>
      <c r="B6" s="73"/>
      <c r="C6" s="54"/>
      <c r="D6" s="55"/>
      <c r="E6" s="58" t="s">
        <v>30</v>
      </c>
      <c r="F6" s="94"/>
      <c r="G6" s="53" t="s">
        <v>31</v>
      </c>
      <c r="H6" s="59"/>
      <c r="J6" s="141"/>
    </row>
    <row r="7" spans="1:15" s="7" customFormat="1" ht="10.8" thickBot="1">
      <c r="A7" s="251" t="str">
        <f>+PPTO!B51</f>
        <v>SUMINISTRO E INSTALACION DE LUMINARIA SOBRE PONER 12W</v>
      </c>
      <c r="B7" s="109"/>
      <c r="C7" s="110"/>
      <c r="D7" s="57"/>
      <c r="E7" s="56"/>
      <c r="F7" s="133" t="str">
        <f>+PPTO!C51</f>
        <v>UND</v>
      </c>
      <c r="G7" s="60"/>
      <c r="H7" s="104"/>
      <c r="J7" s="238">
        <f>+PPTO!D51</f>
        <v>1</v>
      </c>
    </row>
    <row r="8" spans="1:15" s="7" customFormat="1" ht="13.8" thickBot="1">
      <c r="A8" s="19" t="s">
        <v>1</v>
      </c>
      <c r="B8" s="74"/>
      <c r="F8" s="93"/>
      <c r="H8" s="9"/>
      <c r="J8" s="143" t="s">
        <v>186</v>
      </c>
      <c r="K8" s="143" t="s">
        <v>10</v>
      </c>
      <c r="L8" s="144" t="s">
        <v>187</v>
      </c>
      <c r="O8" s="570">
        <f>+H45</f>
        <v>69500</v>
      </c>
    </row>
    <row r="9" spans="1:15" s="7" customFormat="1" ht="10.199999999999999">
      <c r="A9" s="20" t="s">
        <v>2</v>
      </c>
      <c r="B9" s="43"/>
      <c r="C9" s="21"/>
      <c r="D9" s="22" t="s">
        <v>8</v>
      </c>
      <c r="E9" s="22" t="s">
        <v>15</v>
      </c>
      <c r="F9" s="95" t="s">
        <v>4</v>
      </c>
      <c r="G9" s="23" t="s">
        <v>5</v>
      </c>
      <c r="H9" s="24"/>
      <c r="J9" s="47"/>
      <c r="K9" s="47"/>
      <c r="L9" s="145"/>
      <c r="O9" s="569">
        <f>+O45</f>
        <v>69500</v>
      </c>
    </row>
    <row r="10" spans="1:15" s="7" customFormat="1" ht="10.199999999999999">
      <c r="A10" s="25" t="str">
        <f>MATER3</f>
        <v>HERRAMIENTA MENOR</v>
      </c>
      <c r="B10" s="48"/>
      <c r="C10" s="26"/>
      <c r="D10" s="89" t="str">
        <f>VLOOKUP(A10,EQUIPOS!B11:D49,2,FALSE)</f>
        <v>GLOBAL</v>
      </c>
      <c r="E10" s="63">
        <f>+'6.8'!E10</f>
        <v>1000</v>
      </c>
      <c r="F10" s="506">
        <v>7.8</v>
      </c>
      <c r="G10" s="66">
        <f>E10/F10</f>
        <v>128.2051282051282</v>
      </c>
      <c r="H10" s="24"/>
      <c r="J10" s="160">
        <f t="shared" ref="J10:J15" si="0">G10*$J$7</f>
        <v>128.2051282051282</v>
      </c>
      <c r="K10" s="146">
        <f t="shared" ref="K10:K15" si="1">F10*$J$7</f>
        <v>7.8</v>
      </c>
      <c r="L10" s="147">
        <f t="shared" ref="L10:L15" si="2">G10/$H$45</f>
        <v>1.8446781036709095E-3</v>
      </c>
      <c r="O10" s="7">
        <f>+O57</f>
        <v>0</v>
      </c>
    </row>
    <row r="11" spans="1:15" s="7" customFormat="1" ht="10.199999999999999">
      <c r="A11" s="25"/>
      <c r="B11" s="48"/>
      <c r="C11" s="26"/>
      <c r="D11" s="89"/>
      <c r="E11" s="249"/>
      <c r="F11" s="89"/>
      <c r="G11" s="66"/>
      <c r="H11" s="24"/>
      <c r="J11" s="160">
        <f t="shared" si="0"/>
        <v>0</v>
      </c>
      <c r="K11" s="146">
        <f t="shared" si="1"/>
        <v>0</v>
      </c>
      <c r="L11" s="147">
        <f t="shared" si="2"/>
        <v>0</v>
      </c>
    </row>
    <row r="12" spans="1:15" s="7" customFormat="1" ht="10.199999999999999">
      <c r="A12" s="25"/>
      <c r="B12" s="48"/>
      <c r="C12" s="26"/>
      <c r="D12" s="89"/>
      <c r="E12" s="63"/>
      <c r="F12" s="89"/>
      <c r="G12" s="66"/>
      <c r="H12" s="24"/>
      <c r="J12" s="160">
        <f t="shared" si="0"/>
        <v>0</v>
      </c>
      <c r="K12" s="146">
        <f t="shared" si="1"/>
        <v>0</v>
      </c>
      <c r="L12" s="147">
        <f t="shared" si="2"/>
        <v>0</v>
      </c>
    </row>
    <row r="13" spans="1:15" s="7" customFormat="1" ht="10.199999999999999">
      <c r="A13" s="25"/>
      <c r="B13" s="48"/>
      <c r="C13" s="26"/>
      <c r="D13" s="89"/>
      <c r="E13" s="63"/>
      <c r="F13" s="89"/>
      <c r="G13" s="66"/>
      <c r="H13" s="24"/>
      <c r="J13" s="160">
        <f t="shared" si="0"/>
        <v>0</v>
      </c>
      <c r="K13" s="146">
        <f t="shared" si="1"/>
        <v>0</v>
      </c>
      <c r="L13" s="147">
        <f t="shared" si="2"/>
        <v>0</v>
      </c>
    </row>
    <row r="14" spans="1:15" s="7" customFormat="1" ht="10.199999999999999">
      <c r="A14" s="25"/>
      <c r="B14" s="48"/>
      <c r="C14" s="26"/>
      <c r="D14" s="89"/>
      <c r="E14" s="63"/>
      <c r="F14" s="89"/>
      <c r="G14" s="66"/>
      <c r="H14" s="24"/>
      <c r="J14" s="160">
        <f t="shared" si="0"/>
        <v>0</v>
      </c>
      <c r="K14" s="146">
        <f t="shared" si="1"/>
        <v>0</v>
      </c>
      <c r="L14" s="147">
        <f t="shared" si="2"/>
        <v>0</v>
      </c>
    </row>
    <row r="15" spans="1:15" s="7" customFormat="1" ht="10.8" thickBot="1">
      <c r="A15" s="28"/>
      <c r="B15" s="15"/>
      <c r="C15" s="29"/>
      <c r="D15" s="90"/>
      <c r="E15" s="64"/>
      <c r="F15" s="90"/>
      <c r="G15" s="67"/>
      <c r="H15" s="30"/>
      <c r="J15" s="160">
        <f t="shared" si="0"/>
        <v>0</v>
      </c>
      <c r="K15" s="146">
        <f t="shared" si="1"/>
        <v>0</v>
      </c>
      <c r="L15" s="147">
        <f t="shared" si="2"/>
        <v>0</v>
      </c>
    </row>
    <row r="16" spans="1:15" s="7" customFormat="1" ht="10.8" thickBot="1">
      <c r="A16" s="17"/>
      <c r="F16" s="93"/>
      <c r="G16" s="31" t="s">
        <v>6</v>
      </c>
      <c r="H16" s="68">
        <f>ROUND((SUM(G10:G15)),0)</f>
        <v>128</v>
      </c>
      <c r="J16" s="152">
        <f>SUM(J10:J15)</f>
        <v>128.2051282051282</v>
      </c>
      <c r="K16" s="157">
        <f>SUM(K10:K15)</f>
        <v>7.8</v>
      </c>
      <c r="L16" s="161">
        <f>SUM(L10:L15)</f>
        <v>1.8446781036709095E-3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899</v>
      </c>
      <c r="B19" s="48"/>
      <c r="C19" s="26"/>
      <c r="D19" s="89" t="s">
        <v>50</v>
      </c>
      <c r="E19" s="63">
        <v>42440</v>
      </c>
      <c r="F19" s="89">
        <v>1</v>
      </c>
      <c r="G19" s="65">
        <f>F19*E19</f>
        <v>42440</v>
      </c>
      <c r="H19" s="24"/>
      <c r="J19" s="149">
        <f>G19*$J$7</f>
        <v>42440</v>
      </c>
      <c r="K19" s="146">
        <f>F19*$J$7</f>
        <v>1</v>
      </c>
      <c r="L19" s="150">
        <f>G19/$H$45</f>
        <v>0.61064748201438845</v>
      </c>
    </row>
    <row r="20" spans="1:12" s="7" customFormat="1" ht="10.199999999999999">
      <c r="A20" s="25"/>
      <c r="B20" s="48"/>
      <c r="C20" s="26"/>
      <c r="D20" s="89"/>
      <c r="E20" s="63"/>
      <c r="F20" s="89"/>
      <c r="G20" s="65"/>
      <c r="H20" s="24"/>
      <c r="J20" s="149">
        <f t="shared" ref="J20:J25" si="3">G20*$J$7</f>
        <v>0</v>
      </c>
      <c r="K20" s="146">
        <f t="shared" ref="K20:K25" si="4">F20*$J$7</f>
        <v>0</v>
      </c>
      <c r="L20" s="150">
        <f t="shared" ref="L20:L25" si="5">G20/$H$45</f>
        <v>0</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26"/>
      <c r="E24" s="26"/>
      <c r="F24" s="89"/>
      <c r="G24" s="27"/>
      <c r="H24" s="24"/>
      <c r="J24" s="149">
        <f t="shared" si="3"/>
        <v>0</v>
      </c>
      <c r="K24" s="146">
        <f t="shared" si="4"/>
        <v>0</v>
      </c>
      <c r="L24" s="150">
        <f t="shared" si="5"/>
        <v>0</v>
      </c>
    </row>
    <row r="25" spans="1:12" s="7" customFormat="1" ht="10.8" thickBot="1">
      <c r="A25" s="28"/>
      <c r="B25" s="15"/>
      <c r="C25" s="29"/>
      <c r="D25" s="29"/>
      <c r="E25" s="29"/>
      <c r="F25" s="90"/>
      <c r="G25" s="16"/>
      <c r="H25" s="30"/>
      <c r="J25" s="149">
        <f t="shared" si="3"/>
        <v>0</v>
      </c>
      <c r="K25" s="24">
        <f t="shared" si="4"/>
        <v>0</v>
      </c>
      <c r="L25" s="151">
        <f t="shared" si="5"/>
        <v>0</v>
      </c>
    </row>
    <row r="26" spans="1:12" s="7" customFormat="1" ht="10.8" thickBot="1">
      <c r="A26" s="17"/>
      <c r="F26" s="93"/>
      <c r="G26" s="31" t="s">
        <v>6</v>
      </c>
      <c r="H26" s="111">
        <f>ROUND((SUM(G19:G25)),0)</f>
        <v>42440</v>
      </c>
      <c r="J26" s="171">
        <f>SUM(J19:J25)</f>
        <v>42440</v>
      </c>
      <c r="K26" s="32">
        <f>SUM(K19:K25)</f>
        <v>1</v>
      </c>
      <c r="L26" s="153">
        <f>SUM(L19:L25)</f>
        <v>0.61064748201438845</v>
      </c>
    </row>
    <row r="27" spans="1:12" s="7" customFormat="1" ht="13.8" thickBot="1">
      <c r="A27" s="19" t="s">
        <v>11</v>
      </c>
      <c r="B27" s="74"/>
      <c r="F27" s="93"/>
      <c r="H27" s="9"/>
    </row>
    <row r="28" spans="1:12" s="7" customFormat="1" ht="11.4">
      <c r="A28" s="33" t="s">
        <v>12</v>
      </c>
      <c r="B28" s="45"/>
      <c r="C28" s="21" t="s">
        <v>8</v>
      </c>
      <c r="D28" s="22" t="s">
        <v>13</v>
      </c>
      <c r="E28" s="22" t="s">
        <v>14</v>
      </c>
      <c r="F28" s="95" t="s">
        <v>15</v>
      </c>
      <c r="G28" s="23" t="s">
        <v>5</v>
      </c>
      <c r="H28" s="24"/>
      <c r="J28" s="47"/>
      <c r="K28" s="47"/>
      <c r="L28" s="145"/>
    </row>
    <row r="29" spans="1:12" s="7" customFormat="1" ht="10.199999999999999">
      <c r="A29" s="25"/>
      <c r="B29" s="26"/>
      <c r="C29" s="89"/>
      <c r="D29" s="88"/>
      <c r="E29" s="88"/>
      <c r="F29" s="105"/>
      <c r="G29" s="65"/>
      <c r="H29" s="24"/>
      <c r="J29" s="154">
        <f>G29*$J$7</f>
        <v>0</v>
      </c>
      <c r="K29" s="146"/>
      <c r="L29" s="162">
        <f>G29/$H$45</f>
        <v>0</v>
      </c>
    </row>
    <row r="30" spans="1:12" s="7" customFormat="1" ht="10.199999999999999">
      <c r="A30" s="25"/>
      <c r="B30" s="26"/>
      <c r="C30" s="26"/>
      <c r="D30" s="26"/>
      <c r="E30" s="26"/>
      <c r="F30" s="89"/>
      <c r="G30" s="27"/>
      <c r="H30" s="24"/>
      <c r="J30" s="154">
        <f>G30*$J$7</f>
        <v>0</v>
      </c>
      <c r="K30" s="24"/>
      <c r="L30" s="150">
        <f>G30/$H$45</f>
        <v>0</v>
      </c>
    </row>
    <row r="31" spans="1:12" s="7" customFormat="1" ht="10.199999999999999">
      <c r="A31" s="25"/>
      <c r="B31" s="26"/>
      <c r="C31" s="26"/>
      <c r="D31" s="26"/>
      <c r="E31" s="26"/>
      <c r="F31" s="89"/>
      <c r="G31" s="27"/>
      <c r="H31" s="24"/>
      <c r="J31" s="154">
        <f>G31*$J$7</f>
        <v>0</v>
      </c>
      <c r="K31" s="24"/>
      <c r="L31" s="150">
        <f>G31/$H$45</f>
        <v>0</v>
      </c>
    </row>
    <row r="32" spans="1:12" s="7" customFormat="1" ht="10.8" thickBot="1">
      <c r="A32" s="28"/>
      <c r="B32" s="29"/>
      <c r="C32" s="36"/>
      <c r="D32" s="36"/>
      <c r="E32" s="36"/>
      <c r="F32" s="96"/>
      <c r="G32" s="37"/>
      <c r="H32" s="30"/>
      <c r="J32" s="154">
        <f>G32*$J$7</f>
        <v>0</v>
      </c>
      <c r="K32" s="24"/>
      <c r="L32" s="150">
        <f>G32/$H$45</f>
        <v>0</v>
      </c>
    </row>
    <row r="33" spans="1:15" s="7" customFormat="1" ht="10.8" thickBot="1">
      <c r="A33" s="17"/>
      <c r="F33" s="93"/>
      <c r="G33" s="31" t="s">
        <v>6</v>
      </c>
      <c r="H33" s="68">
        <f>ROUND((SUM(G29:G32)),0)</f>
        <v>0</v>
      </c>
      <c r="J33" s="148">
        <f>SUM(J29:J32)</f>
        <v>0</v>
      </c>
      <c r="K33" s="32">
        <f>SUM(K29:K32)</f>
        <v>0</v>
      </c>
      <c r="L33" s="155">
        <f>SUM(L29:L32)</f>
        <v>0</v>
      </c>
    </row>
    <row r="34" spans="1:15" s="7" customFormat="1" ht="13.8" thickBot="1">
      <c r="A34" s="19" t="s">
        <v>16</v>
      </c>
      <c r="B34" s="74"/>
      <c r="F34" s="93"/>
      <c r="H34" s="9"/>
    </row>
    <row r="35" spans="1:15" s="7" customFormat="1" ht="10.199999999999999">
      <c r="A35" s="38" t="s">
        <v>17</v>
      </c>
      <c r="B35" s="76" t="s">
        <v>38</v>
      </c>
      <c r="C35" s="22" t="s">
        <v>18</v>
      </c>
      <c r="D35" s="76" t="s">
        <v>39</v>
      </c>
      <c r="E35" s="39" t="s">
        <v>19</v>
      </c>
      <c r="F35" s="97" t="s">
        <v>4</v>
      </c>
      <c r="G35" s="23" t="s">
        <v>5</v>
      </c>
      <c r="H35" s="24"/>
      <c r="J35" s="156"/>
      <c r="K35" s="47"/>
      <c r="L35" s="145"/>
    </row>
    <row r="36" spans="1:15" s="7" customFormat="1" ht="10.199999999999999">
      <c r="A36" s="34" t="str">
        <f>OBRE1</f>
        <v>OBRERO AYUDANTE</v>
      </c>
      <c r="B36" s="88">
        <v>1</v>
      </c>
      <c r="C36" s="91">
        <f>VLOOKUP(A36,EQUIPOS!B11:D58,3,FALSE)</f>
        <v>68000</v>
      </c>
      <c r="D36" s="77">
        <v>1.5</v>
      </c>
      <c r="E36" s="106">
        <f>B36*ROUND(D36*C36,0)</f>
        <v>102000</v>
      </c>
      <c r="F36" s="568">
        <v>8.8000000000000007</v>
      </c>
      <c r="G36" s="107">
        <f>ROUND(E36/F36,0)</f>
        <v>11591</v>
      </c>
      <c r="H36" s="24"/>
      <c r="J36" s="154">
        <f>G36*$J$7</f>
        <v>11591</v>
      </c>
      <c r="K36" s="146">
        <f>B36*$J$7</f>
        <v>1</v>
      </c>
      <c r="L36" s="150">
        <f>G36/$H$45</f>
        <v>0.16677697841726619</v>
      </c>
    </row>
    <row r="37" spans="1:15" s="7" customFormat="1" ht="10.199999999999999">
      <c r="A37" s="34" t="str">
        <f>OBRE5</f>
        <v>ELECTRICISTA</v>
      </c>
      <c r="B37" s="88">
        <v>1</v>
      </c>
      <c r="C37" s="91">
        <f>VLOOKUP(A37,EQUIPOS!B12:D59,3,FALSE)</f>
        <v>90000</v>
      </c>
      <c r="D37" s="77">
        <f>+D36</f>
        <v>1.5</v>
      </c>
      <c r="E37" s="106">
        <f>B37*ROUND(D37*C37,0)</f>
        <v>135000</v>
      </c>
      <c r="F37" s="568">
        <f>+F36</f>
        <v>8.8000000000000007</v>
      </c>
      <c r="G37" s="107">
        <f>ROUND(E37/F37,0)</f>
        <v>15341</v>
      </c>
      <c r="H37" s="24"/>
      <c r="J37" s="154">
        <f t="shared" ref="J37:J42" si="6">G37*$J$7</f>
        <v>15341</v>
      </c>
      <c r="K37" s="146">
        <f t="shared" ref="K37:K42" si="7">B37*$J$7</f>
        <v>1</v>
      </c>
      <c r="L37" s="150">
        <f t="shared" ref="L37:L42" si="8">G37/$H$45</f>
        <v>0.22073381294964028</v>
      </c>
    </row>
    <row r="38" spans="1:15" s="7" customFormat="1" ht="10.199999999999999">
      <c r="A38" s="34"/>
      <c r="B38" s="88"/>
      <c r="C38" s="26"/>
      <c r="D38" s="26"/>
      <c r="E38" s="26"/>
      <c r="F38" s="89"/>
      <c r="G38" s="27"/>
      <c r="H38" s="24"/>
      <c r="J38" s="154">
        <f t="shared" si="6"/>
        <v>0</v>
      </c>
      <c r="K38" s="146">
        <f t="shared" si="7"/>
        <v>0</v>
      </c>
      <c r="L38" s="150">
        <f t="shared" si="8"/>
        <v>0</v>
      </c>
    </row>
    <row r="39" spans="1:15" s="7" customFormat="1" ht="10.199999999999999">
      <c r="A39" s="34"/>
      <c r="B39" s="88"/>
      <c r="C39" s="26"/>
      <c r="D39" s="26"/>
      <c r="E39" s="26"/>
      <c r="F39" s="89"/>
      <c r="G39" s="27"/>
      <c r="H39" s="24"/>
      <c r="J39" s="154">
        <f t="shared" si="6"/>
        <v>0</v>
      </c>
      <c r="K39" s="146">
        <f t="shared" si="7"/>
        <v>0</v>
      </c>
      <c r="L39" s="150">
        <f t="shared" si="8"/>
        <v>0</v>
      </c>
    </row>
    <row r="40" spans="1:15" s="7" customFormat="1" ht="10.199999999999999">
      <c r="A40" s="34"/>
      <c r="B40" s="88"/>
      <c r="C40" s="26"/>
      <c r="D40" s="26"/>
      <c r="E40" s="26"/>
      <c r="F40" s="89"/>
      <c r="G40" s="27"/>
      <c r="H40" s="24"/>
      <c r="J40" s="154">
        <f t="shared" si="6"/>
        <v>0</v>
      </c>
      <c r="K40" s="146">
        <f t="shared" si="7"/>
        <v>0</v>
      </c>
      <c r="L40" s="150">
        <f t="shared" si="8"/>
        <v>0</v>
      </c>
    </row>
    <row r="41" spans="1:15" s="7" customFormat="1" ht="10.199999999999999">
      <c r="A41" s="34"/>
      <c r="B41" s="88"/>
      <c r="C41" s="26"/>
      <c r="D41" s="26"/>
      <c r="E41" s="26"/>
      <c r="F41" s="89"/>
      <c r="G41" s="27"/>
      <c r="H41" s="24"/>
      <c r="J41" s="154">
        <f t="shared" si="6"/>
        <v>0</v>
      </c>
      <c r="K41" s="146">
        <f t="shared" si="7"/>
        <v>0</v>
      </c>
      <c r="L41" s="150">
        <f t="shared" si="8"/>
        <v>0</v>
      </c>
    </row>
    <row r="42" spans="1:15" s="7" customFormat="1" ht="10.8" thickBot="1">
      <c r="A42" s="35"/>
      <c r="B42" s="29"/>
      <c r="C42" s="29"/>
      <c r="D42" s="29"/>
      <c r="E42" s="29"/>
      <c r="F42" s="90"/>
      <c r="G42" s="16"/>
      <c r="H42" s="30"/>
      <c r="J42" s="154">
        <f t="shared" si="6"/>
        <v>0</v>
      </c>
      <c r="K42" s="146">
        <f t="shared" si="7"/>
        <v>0</v>
      </c>
      <c r="L42" s="150">
        <f t="shared" si="8"/>
        <v>0</v>
      </c>
    </row>
    <row r="43" spans="1:15" s="7" customFormat="1" ht="10.8" thickBot="1">
      <c r="A43" s="17"/>
      <c r="F43" s="93"/>
      <c r="G43" s="31" t="s">
        <v>6</v>
      </c>
      <c r="H43" s="68">
        <f>ROUND((SUM(G36:G42)),0)</f>
        <v>26932</v>
      </c>
      <c r="J43" s="148">
        <f>SUM(J36:J42)</f>
        <v>26932</v>
      </c>
      <c r="K43" s="157">
        <f>SUM(K36:K42)</f>
        <v>2</v>
      </c>
      <c r="L43" s="163">
        <f>SUM(L36:L42)</f>
        <v>0.38751079136690647</v>
      </c>
    </row>
    <row r="44" spans="1:15" s="7" customFormat="1" ht="10.8" thickBot="1">
      <c r="A44" s="17"/>
      <c r="F44" s="93"/>
      <c r="G44" s="40"/>
      <c r="H44" s="9"/>
    </row>
    <row r="45" spans="1:15" s="7" customFormat="1" ht="10.8" thickBot="1">
      <c r="A45" s="17"/>
      <c r="E45" s="41" t="s">
        <v>20</v>
      </c>
      <c r="F45" s="93"/>
      <c r="G45" s="42"/>
      <c r="H45" s="68">
        <f>ROUND((H43+H33+H26+H16),0)</f>
        <v>69500</v>
      </c>
      <c r="J45" s="170">
        <f>+J43+J33+J26+J16</f>
        <v>69500.205128205125</v>
      </c>
      <c r="O45" s="565">
        <v>69500</v>
      </c>
    </row>
    <row r="46" spans="1:15" s="7" customFormat="1" ht="13.8" thickBot="1">
      <c r="A46" s="19" t="s">
        <v>21</v>
      </c>
      <c r="B46" s="74"/>
      <c r="F46" s="93"/>
      <c r="H46" s="9"/>
    </row>
    <row r="47" spans="1:15" s="7" customFormat="1" ht="10.199999999999999">
      <c r="A47" s="75" t="s">
        <v>2</v>
      </c>
      <c r="B47" s="78"/>
      <c r="C47" s="43" t="s">
        <v>37</v>
      </c>
      <c r="D47" s="43"/>
      <c r="E47" s="44"/>
      <c r="F47" s="98" t="s">
        <v>22</v>
      </c>
      <c r="G47" s="46" t="s">
        <v>23</v>
      </c>
      <c r="H47" s="47"/>
    </row>
    <row r="48" spans="1:15" s="7" customFormat="1" ht="10.199999999999999">
      <c r="A48" s="25" t="s">
        <v>42</v>
      </c>
      <c r="B48" s="79"/>
      <c r="C48" s="48"/>
      <c r="D48" s="48"/>
      <c r="E48" s="26"/>
      <c r="F48" s="99">
        <f>+'6.8'!F48</f>
        <v>0.22</v>
      </c>
      <c r="G48" s="81">
        <f>ROUND(F48*$H$45,0)</f>
        <v>15290</v>
      </c>
      <c r="H48" s="49"/>
    </row>
    <row r="49" spans="1:15" s="7" customFormat="1" ht="10.199999999999999">
      <c r="A49" s="25" t="s">
        <v>43</v>
      </c>
      <c r="B49" s="79"/>
      <c r="C49" s="48"/>
      <c r="D49" s="48"/>
      <c r="E49" s="26"/>
      <c r="F49" s="99">
        <f>+'6.8'!F49</f>
        <v>0.03</v>
      </c>
      <c r="G49" s="81">
        <f>ROUND(F49*$H$45,0)</f>
        <v>2085</v>
      </c>
      <c r="H49" s="49"/>
    </row>
    <row r="50" spans="1:15" s="7" customFormat="1" ht="10.8" thickBot="1">
      <c r="A50" s="28" t="s">
        <v>44</v>
      </c>
      <c r="B50" s="80"/>
      <c r="C50" s="15"/>
      <c r="D50" s="15"/>
      <c r="E50" s="29"/>
      <c r="F50" s="99">
        <f>+'6.8'!F50</f>
        <v>0.05</v>
      </c>
      <c r="G50" s="82">
        <f>ROUND(F50*$H$45,0)</f>
        <v>3475</v>
      </c>
      <c r="H50" s="30"/>
    </row>
    <row r="51" spans="1:15" s="7" customFormat="1" ht="10.8" thickBot="1">
      <c r="A51" s="17"/>
      <c r="F51" s="93"/>
      <c r="G51" s="31" t="s">
        <v>6</v>
      </c>
      <c r="H51" s="83">
        <f>SUM(G48:G50)</f>
        <v>20850</v>
      </c>
      <c r="J51" s="169">
        <f>J45*(1+AIU)</f>
        <v>90350.266666666663</v>
      </c>
    </row>
    <row r="52" spans="1:15" s="7" customFormat="1" ht="10.8" thickBot="1">
      <c r="A52" s="17"/>
      <c r="F52" s="93"/>
      <c r="H52" s="9"/>
    </row>
    <row r="53" spans="1:15" s="7" customFormat="1" ht="13.8" thickBot="1">
      <c r="A53" s="50"/>
      <c r="B53"/>
      <c r="D53" s="41" t="s">
        <v>24</v>
      </c>
      <c r="E53" s="42"/>
      <c r="F53" s="93"/>
      <c r="G53" s="42"/>
      <c r="H53" s="68">
        <f>ROUND((H51+H45),0)</f>
        <v>90350</v>
      </c>
    </row>
    <row r="54" spans="1:15" s="7" customFormat="1" ht="10.199999999999999">
      <c r="A54" s="18"/>
      <c r="B54" s="31"/>
      <c r="C54" s="87"/>
      <c r="D54" s="41"/>
      <c r="E54" s="42"/>
      <c r="F54" s="93"/>
      <c r="G54" s="42"/>
      <c r="H54" s="9"/>
    </row>
    <row r="55" spans="1:15" s="7" customFormat="1" ht="10.199999999999999">
      <c r="A55" s="17"/>
      <c r="F55" s="93"/>
      <c r="H55" s="9"/>
    </row>
    <row r="56" spans="1:15" s="7" customFormat="1" ht="10.8" thickBot="1">
      <c r="A56" s="51"/>
      <c r="B56" s="52"/>
      <c r="C56" s="15"/>
      <c r="D56" s="15"/>
      <c r="E56" s="15"/>
      <c r="F56" s="101"/>
      <c r="G56" s="15"/>
      <c r="H56" s="16"/>
    </row>
    <row r="57" spans="1:15" s="7" customFormat="1" ht="10.199999999999999">
      <c r="F57" s="93"/>
      <c r="O57" s="570">
        <f>+O45-H45</f>
        <v>0</v>
      </c>
    </row>
    <row r="58" spans="1:15" s="7" customFormat="1" ht="10.199999999999999">
      <c r="F58" s="93"/>
    </row>
    <row r="59" spans="1:15" s="7" customFormat="1" ht="10.199999999999999">
      <c r="F59" s="93"/>
    </row>
    <row r="60" spans="1:15" s="7" customFormat="1" ht="10.199999999999999">
      <c r="F60" s="93"/>
    </row>
    <row r="61" spans="1:15" s="7" customFormat="1" ht="10.199999999999999">
      <c r="F61" s="93"/>
    </row>
    <row r="62" spans="1:15" s="7" customFormat="1" ht="10.199999999999999">
      <c r="F62" s="93"/>
    </row>
    <row r="63" spans="1:15" s="7" customFormat="1" ht="10.199999999999999">
      <c r="F63" s="93"/>
    </row>
    <row r="64" spans="1:15"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sheetData>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4F342-7F86-47A5-908B-DAC77F7EA9D7}">
  <sheetPr>
    <tabColor theme="0" tint="-0.34998626667073579"/>
  </sheetPr>
  <dimension ref="B1:S92"/>
  <sheetViews>
    <sheetView showGridLines="0" topLeftCell="A19" zoomScale="80" zoomScaleNormal="80" zoomScaleSheetLayoutView="80" workbookViewId="0">
      <selection activeCell="S70" sqref="S7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1205</v>
      </c>
      <c r="D25" s="900" t="str">
        <f>+'6.9'!A7</f>
        <v>SUMINISTRO E INSTALACION DE LUMINARIA SOBRE PONER 12W</v>
      </c>
      <c r="E25" s="901"/>
      <c r="F25" s="901"/>
      <c r="G25" s="901"/>
      <c r="H25" s="901"/>
      <c r="I25" s="901"/>
      <c r="J25" s="901"/>
      <c r="K25" s="901"/>
      <c r="L25" s="902"/>
      <c r="M25" s="898"/>
      <c r="N25" s="899" t="str">
        <f>+'6.9'!F7</f>
        <v>UND</v>
      </c>
      <c r="O25" s="764">
        <f>+PPTO!D50</f>
        <v>1</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+'6.9'!A10</f>
        <v>HERRAMIENTA MENOR</v>
      </c>
      <c r="D30" s="719"/>
      <c r="E30" s="719"/>
      <c r="F30" s="719"/>
      <c r="G30" s="805"/>
      <c r="H30" s="1188"/>
      <c r="I30" s="1189"/>
      <c r="J30" s="807" t="str">
        <f>+'6.9'!D10</f>
        <v>GLOBAL</v>
      </c>
      <c r="K30" s="808"/>
      <c r="L30" s="906">
        <f>+'6.9'!E10</f>
        <v>1000</v>
      </c>
      <c r="M30" s="1214">
        <f>+'6.9'!F10</f>
        <v>7.8</v>
      </c>
      <c r="N30" s="1191"/>
      <c r="O30" s="812">
        <f>L30/M30</f>
        <v>128.2051282051282</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128</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+'6.9'!A19</f>
        <v>LUMINARIA SOBREPONER 12W</v>
      </c>
      <c r="D38" s="719"/>
      <c r="E38" s="719"/>
      <c r="F38" s="719"/>
      <c r="G38" s="719"/>
      <c r="H38" s="719"/>
      <c r="I38" s="719"/>
      <c r="J38" s="805"/>
      <c r="K38" s="758" t="str">
        <f>+'6.9'!D19</f>
        <v>UND</v>
      </c>
      <c r="L38" s="917">
        <f>+'6.9'!F19</f>
        <v>1</v>
      </c>
      <c r="M38" s="1200">
        <f>+'6.9'!E19</f>
        <v>42440</v>
      </c>
      <c r="N38" s="1201"/>
      <c r="O38" s="812">
        <f>M38*L38</f>
        <v>42440</v>
      </c>
      <c r="P38" s="740"/>
    </row>
    <row r="39" spans="2:16" ht="14.4">
      <c r="B39" s="703"/>
      <c r="C39" s="804"/>
      <c r="D39" s="719"/>
      <c r="E39" s="713"/>
      <c r="F39" s="713"/>
      <c r="G39" s="713"/>
      <c r="H39" s="713"/>
      <c r="I39" s="713"/>
      <c r="J39" s="761"/>
      <c r="K39" s="758"/>
      <c r="L39" s="917"/>
      <c r="M39" s="1200"/>
      <c r="N39" s="1201"/>
      <c r="O39" s="812"/>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42440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+'6.9'!A36</f>
        <v>OBRERO AYUDANTE</v>
      </c>
      <c r="D53" s="747"/>
      <c r="E53" s="747"/>
      <c r="F53" s="747"/>
      <c r="G53" s="747"/>
      <c r="H53" s="747"/>
      <c r="I53" s="816">
        <f>+'6.9'!B36</f>
        <v>1</v>
      </c>
      <c r="J53" s="818">
        <f>+'6.9'!C36</f>
        <v>68000</v>
      </c>
      <c r="K53" s="820">
        <f>+'6.9'!D36</f>
        <v>1.5</v>
      </c>
      <c r="L53" s="821">
        <f>I53*ROUND(J53*K53,0)</f>
        <v>102000</v>
      </c>
      <c r="M53" s="1233">
        <f>+'6.9'!F36</f>
        <v>8.8000000000000007</v>
      </c>
      <c r="N53" s="1234"/>
      <c r="O53" s="822">
        <f>ROUND(L53/M53,0)</f>
        <v>11591</v>
      </c>
      <c r="P53" s="743"/>
    </row>
    <row r="54" spans="2:16" ht="14.4">
      <c r="B54" s="703"/>
      <c r="C54" s="748" t="str">
        <f>+'6.9'!A37</f>
        <v>ELECTRICISTA</v>
      </c>
      <c r="D54" s="747"/>
      <c r="E54" s="747"/>
      <c r="F54" s="747"/>
      <c r="G54" s="747"/>
      <c r="H54" s="747"/>
      <c r="I54" s="816">
        <f>+'6.9'!B37</f>
        <v>1</v>
      </c>
      <c r="J54" s="818">
        <f>+'6.9'!C37</f>
        <v>90000</v>
      </c>
      <c r="K54" s="820">
        <f>+'6.9'!D37</f>
        <v>1.5</v>
      </c>
      <c r="L54" s="821">
        <f>I54*ROUND(J54*K54,0)</f>
        <v>135000</v>
      </c>
      <c r="M54" s="1233">
        <f>+M53</f>
        <v>8.8000000000000007</v>
      </c>
      <c r="N54" s="1234"/>
      <c r="O54" s="822">
        <f>ROUND(L54/M54,0)</f>
        <v>15341</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26932</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69500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15290</v>
      </c>
      <c r="N64" s="1220"/>
      <c r="O64" s="724"/>
      <c r="P64" s="723"/>
    </row>
    <row r="65" spans="2:19" ht="14.4">
      <c r="B65" s="703"/>
      <c r="C65" s="732" t="s">
        <v>1139</v>
      </c>
      <c r="D65" s="713"/>
      <c r="E65" s="713"/>
      <c r="F65" s="713"/>
      <c r="G65" s="713"/>
      <c r="H65" s="713"/>
      <c r="I65" s="713"/>
      <c r="J65" s="731"/>
      <c r="K65" s="730"/>
      <c r="L65" s="725">
        <f>+'1.1'!F49</f>
        <v>0.03</v>
      </c>
      <c r="M65" s="1219">
        <f t="shared" ref="M65" si="0">ROUND(L65*$O$59,0)</f>
        <v>2085</v>
      </c>
      <c r="N65" s="1220"/>
      <c r="O65" s="724"/>
      <c r="P65" s="723"/>
    </row>
    <row r="66" spans="2:19" ht="15" thickBot="1">
      <c r="B66" s="703"/>
      <c r="C66" s="729" t="s">
        <v>44</v>
      </c>
      <c r="D66" s="728"/>
      <c r="E66" s="728"/>
      <c r="F66" s="728"/>
      <c r="G66" s="728"/>
      <c r="H66" s="728"/>
      <c r="I66" s="728"/>
      <c r="J66" s="727"/>
      <c r="K66" s="726"/>
      <c r="L66" s="725">
        <f>+'1.1'!F50</f>
        <v>0.05</v>
      </c>
      <c r="M66" s="1219">
        <f>ROUND(L66*$O$59,0)</f>
        <v>3475</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20850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90350</v>
      </c>
      <c r="P69" s="722"/>
      <c r="S69" s="903">
        <f>+O69-'6.9'!H53</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99DCD-3AF9-4A97-87FF-0FE4DE69AFA4}">
  <sheetPr>
    <tabColor theme="6" tint="-0.499984740745262"/>
  </sheetPr>
  <dimension ref="A1:O79"/>
  <sheetViews>
    <sheetView topLeftCell="A41" workbookViewId="0">
      <selection activeCell="E25" sqref="E25"/>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5" ht="15.6">
      <c r="A1" s="1"/>
      <c r="B1" s="69"/>
      <c r="C1" s="2"/>
      <c r="D1" s="3"/>
      <c r="E1" s="4"/>
      <c r="F1" s="92"/>
      <c r="G1" s="3"/>
      <c r="H1" s="5"/>
    </row>
    <row r="2" spans="1:15" s="7" customFormat="1">
      <c r="A2" s="84" t="str">
        <f>'[133]10'!A2</f>
        <v>ANALISIS UNITARIOS</v>
      </c>
      <c r="B2" s="85"/>
      <c r="C2" s="86"/>
      <c r="E2" s="74" t="s">
        <v>0</v>
      </c>
      <c r="F2" s="93"/>
      <c r="H2" s="9"/>
    </row>
    <row r="3" spans="1:15" s="7" customFormat="1" ht="15.6">
      <c r="A3" s="10"/>
      <c r="B3" s="70"/>
      <c r="C3" s="6"/>
      <c r="D3" s="11"/>
      <c r="F3" s="93"/>
      <c r="H3" s="9"/>
      <c r="J3" s="40" t="s">
        <v>185</v>
      </c>
    </row>
    <row r="4" spans="1:15" s="7" customFormat="1">
      <c r="A4" s="507"/>
      <c r="B4" s="508"/>
      <c r="C4" s="6"/>
      <c r="E4" s="74"/>
      <c r="F4" s="93"/>
      <c r="H4" s="9"/>
    </row>
    <row r="5" spans="1:15" s="7" customFormat="1" ht="18" thickBot="1">
      <c r="A5" s="13"/>
      <c r="B5" s="72"/>
      <c r="C5" s="14"/>
      <c r="D5" s="236" t="s">
        <v>388</v>
      </c>
      <c r="E5" s="236"/>
      <c r="F5" s="236"/>
      <c r="G5" s="236"/>
      <c r="H5" s="237"/>
    </row>
    <row r="6" spans="1:15" s="7" customFormat="1">
      <c r="A6" s="509" t="s">
        <v>29</v>
      </c>
      <c r="B6" s="510"/>
      <c r="C6" s="54"/>
      <c r="D6" s="55"/>
      <c r="E6" s="58" t="s">
        <v>30</v>
      </c>
      <c r="F6" s="94"/>
      <c r="G6" s="509" t="s">
        <v>31</v>
      </c>
      <c r="H6" s="59"/>
      <c r="J6" s="141"/>
    </row>
    <row r="7" spans="1:15" s="7" customFormat="1" ht="10.8" thickBot="1">
      <c r="A7" s="511" t="s">
        <v>900</v>
      </c>
      <c r="B7" s="512"/>
      <c r="C7" s="110"/>
      <c r="D7" s="57"/>
      <c r="E7" s="513"/>
      <c r="F7" s="133" t="s">
        <v>86</v>
      </c>
      <c r="G7" s="60"/>
      <c r="H7" s="104"/>
      <c r="J7" s="238">
        <f>+PPTO!D60</f>
        <v>17</v>
      </c>
    </row>
    <row r="8" spans="1:15" s="7" customFormat="1" ht="13.8" thickBot="1">
      <c r="A8" s="19" t="s">
        <v>1</v>
      </c>
      <c r="B8" s="74"/>
      <c r="F8" s="93"/>
      <c r="H8" s="9"/>
      <c r="J8" s="143" t="s">
        <v>186</v>
      </c>
      <c r="K8" s="143" t="s">
        <v>10</v>
      </c>
      <c r="L8" s="144" t="s">
        <v>187</v>
      </c>
      <c r="O8" s="570">
        <f>+H48</f>
        <v>95194</v>
      </c>
    </row>
    <row r="9" spans="1:15" s="7" customFormat="1" ht="10.199999999999999">
      <c r="A9" s="20" t="s">
        <v>2</v>
      </c>
      <c r="B9" s="43"/>
      <c r="C9" s="21"/>
      <c r="D9" s="22" t="s">
        <v>8</v>
      </c>
      <c r="E9" s="22" t="s">
        <v>15</v>
      </c>
      <c r="F9" s="95" t="s">
        <v>4</v>
      </c>
      <c r="G9" s="23" t="s">
        <v>5</v>
      </c>
      <c r="H9" s="24"/>
      <c r="J9" s="47"/>
      <c r="K9" s="47"/>
      <c r="L9" s="145"/>
      <c r="O9" s="7">
        <f>+O48</f>
        <v>95194</v>
      </c>
    </row>
    <row r="10" spans="1:15" s="7" customFormat="1" ht="10.199999999999999">
      <c r="A10" s="25" t="s">
        <v>58</v>
      </c>
      <c r="B10" s="48"/>
      <c r="C10" s="26"/>
      <c r="D10" s="89" t="s">
        <v>33</v>
      </c>
      <c r="E10" s="63">
        <v>1000</v>
      </c>
      <c r="F10" s="89">
        <v>1</v>
      </c>
      <c r="G10" s="66">
        <f>E10/F10</f>
        <v>1000</v>
      </c>
      <c r="H10" s="24"/>
      <c r="J10" s="160">
        <f t="shared" ref="J10:J15" si="0">G10*$J$7</f>
        <v>17000</v>
      </c>
      <c r="K10" s="146">
        <f t="shared" ref="K10:K15" si="1">F10*$J$7</f>
        <v>17</v>
      </c>
      <c r="L10" s="147">
        <f t="shared" ref="L10:L15" si="2">G10/$H$48</f>
        <v>1.0504863751917138E-2</v>
      </c>
      <c r="O10" s="570">
        <f>+O57</f>
        <v>0</v>
      </c>
    </row>
    <row r="11" spans="1:15" s="7" customFormat="1" ht="10.199999999999999">
      <c r="A11" s="25"/>
      <c r="B11" s="48"/>
      <c r="C11" s="26"/>
      <c r="D11" s="89"/>
      <c r="E11" s="63"/>
      <c r="F11" s="89"/>
      <c r="G11" s="66"/>
      <c r="H11" s="24"/>
      <c r="J11" s="160">
        <f t="shared" si="0"/>
        <v>0</v>
      </c>
      <c r="K11" s="146">
        <f t="shared" si="1"/>
        <v>0</v>
      </c>
      <c r="L11" s="147">
        <f t="shared" si="2"/>
        <v>0</v>
      </c>
    </row>
    <row r="12" spans="1:15" s="7" customFormat="1" ht="10.199999999999999">
      <c r="A12" s="25"/>
      <c r="B12" s="48"/>
      <c r="C12" s="26"/>
      <c r="D12" s="89"/>
      <c r="E12" s="63"/>
      <c r="F12" s="89"/>
      <c r="G12" s="66"/>
      <c r="H12" s="24"/>
      <c r="J12" s="160">
        <f t="shared" si="0"/>
        <v>0</v>
      </c>
      <c r="K12" s="146">
        <f t="shared" si="1"/>
        <v>0</v>
      </c>
      <c r="L12" s="147">
        <f t="shared" si="2"/>
        <v>0</v>
      </c>
    </row>
    <row r="13" spans="1:15" s="7" customFormat="1" ht="10.199999999999999">
      <c r="A13" s="25"/>
      <c r="B13" s="48"/>
      <c r="C13" s="26"/>
      <c r="D13" s="89"/>
      <c r="E13" s="63"/>
      <c r="F13" s="89"/>
      <c r="G13" s="66"/>
      <c r="H13" s="24"/>
      <c r="J13" s="160">
        <f t="shared" si="0"/>
        <v>0</v>
      </c>
      <c r="K13" s="146">
        <f t="shared" si="1"/>
        <v>0</v>
      </c>
      <c r="L13" s="147">
        <f t="shared" si="2"/>
        <v>0</v>
      </c>
    </row>
    <row r="14" spans="1:15" s="7" customFormat="1" ht="10.199999999999999">
      <c r="A14" s="25"/>
      <c r="B14" s="48"/>
      <c r="C14" s="26"/>
      <c r="D14" s="89"/>
      <c r="E14" s="63"/>
      <c r="F14" s="89"/>
      <c r="G14" s="66"/>
      <c r="H14" s="24"/>
      <c r="J14" s="160">
        <f t="shared" si="0"/>
        <v>0</v>
      </c>
      <c r="K14" s="146">
        <f t="shared" si="1"/>
        <v>0</v>
      </c>
      <c r="L14" s="147">
        <f t="shared" si="2"/>
        <v>0</v>
      </c>
    </row>
    <row r="15" spans="1:15" s="7" customFormat="1" ht="10.8" thickBot="1">
      <c r="A15" s="28"/>
      <c r="B15" s="15"/>
      <c r="C15" s="29"/>
      <c r="D15" s="90"/>
      <c r="E15" s="64"/>
      <c r="F15" s="90"/>
      <c r="G15" s="67"/>
      <c r="H15" s="30"/>
      <c r="J15" s="160">
        <f t="shared" si="0"/>
        <v>0</v>
      </c>
      <c r="K15" s="146">
        <f t="shared" si="1"/>
        <v>0</v>
      </c>
      <c r="L15" s="147">
        <f t="shared" si="2"/>
        <v>0</v>
      </c>
    </row>
    <row r="16" spans="1:15" s="7" customFormat="1" ht="10.8" thickBot="1">
      <c r="A16" s="17"/>
      <c r="F16" s="93"/>
      <c r="G16" s="31" t="s">
        <v>6</v>
      </c>
      <c r="H16" s="68">
        <f>ROUND((SUM(G10:G15)),0)</f>
        <v>1000</v>
      </c>
      <c r="J16" s="152">
        <f>SUM(J10:J15)</f>
        <v>17000</v>
      </c>
      <c r="K16" s="157">
        <f>SUM(K10:K15)</f>
        <v>17</v>
      </c>
      <c r="L16" s="161">
        <f>SUM(L10:L15)</f>
        <v>1.0504863751917138E-2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901</v>
      </c>
      <c r="B19" s="48"/>
      <c r="C19" s="26"/>
      <c r="D19" s="89" t="s">
        <v>86</v>
      </c>
      <c r="E19" s="63">
        <v>20100</v>
      </c>
      <c r="F19" s="89">
        <v>2</v>
      </c>
      <c r="G19" s="65">
        <f>F19*E19</f>
        <v>40200</v>
      </c>
      <c r="H19" s="24"/>
      <c r="J19" s="149">
        <f>G19*$J$7</f>
        <v>683400</v>
      </c>
      <c r="K19" s="146">
        <f>F19*$J$7</f>
        <v>34</v>
      </c>
      <c r="L19" s="150">
        <f>G19/$H$48</f>
        <v>0.42229552282706895</v>
      </c>
    </row>
    <row r="20" spans="1:12" s="7" customFormat="1" ht="10.199999999999999">
      <c r="A20" s="25" t="s">
        <v>919</v>
      </c>
      <c r="B20" s="48"/>
      <c r="C20" s="26"/>
      <c r="D20" s="89" t="s">
        <v>55</v>
      </c>
      <c r="E20" s="63">
        <v>3600</v>
      </c>
      <c r="F20" s="89">
        <v>0.34</v>
      </c>
      <c r="G20" s="65">
        <f>F20*E20</f>
        <v>1224</v>
      </c>
      <c r="H20" s="24"/>
      <c r="J20" s="149">
        <f t="shared" ref="J20:J28" si="3">G20*$J$7</f>
        <v>20808</v>
      </c>
      <c r="K20" s="146">
        <f t="shared" ref="K20:K28" si="4">F20*$J$7</f>
        <v>5.78</v>
      </c>
      <c r="L20" s="150">
        <f t="shared" ref="L20:L28" si="5">G20/$H$48</f>
        <v>1.2857953232346576E-2</v>
      </c>
    </row>
    <row r="21" spans="1:12" s="7" customFormat="1" ht="10.199999999999999">
      <c r="A21" s="25" t="s">
        <v>920</v>
      </c>
      <c r="B21" s="48"/>
      <c r="C21" s="26"/>
      <c r="D21" s="89" t="s">
        <v>55</v>
      </c>
      <c r="E21" s="63">
        <v>4100</v>
      </c>
      <c r="F21" s="89">
        <v>1</v>
      </c>
      <c r="G21" s="65">
        <f>F21*E21</f>
        <v>4100</v>
      </c>
      <c r="H21" s="24"/>
      <c r="J21" s="149">
        <f t="shared" si="3"/>
        <v>69700</v>
      </c>
      <c r="K21" s="146">
        <f t="shared" si="4"/>
        <v>17</v>
      </c>
      <c r="L21" s="150">
        <f t="shared" si="5"/>
        <v>4.3069941382860265E-2</v>
      </c>
    </row>
    <row r="22" spans="1:12" s="7" customFormat="1" ht="10.199999999999999">
      <c r="A22" s="25" t="str">
        <f>+'3.3'!A24</f>
        <v>CINTA PAPEL DE 40M</v>
      </c>
      <c r="B22" s="48"/>
      <c r="C22" s="26"/>
      <c r="D22" s="89" t="s">
        <v>55</v>
      </c>
      <c r="E22" s="63">
        <f>+'3.3'!E24</f>
        <v>8000</v>
      </c>
      <c r="F22" s="89">
        <v>0.08</v>
      </c>
      <c r="G22" s="65">
        <f t="shared" ref="G22:G28" si="6">F22*E22</f>
        <v>640</v>
      </c>
      <c r="H22" s="24"/>
      <c r="J22" s="149">
        <f t="shared" si="3"/>
        <v>10880</v>
      </c>
      <c r="K22" s="146">
        <f t="shared" si="4"/>
        <v>1.36</v>
      </c>
      <c r="L22" s="150">
        <f t="shared" si="5"/>
        <v>6.7231128012269683E-3</v>
      </c>
    </row>
    <row r="23" spans="1:12" s="7" customFormat="1" ht="10.199999999999999">
      <c r="A23" s="25" t="str">
        <f>+'3.3'!A22</f>
        <v>TORNILLERIA LAMINA 6*1" pa</v>
      </c>
      <c r="B23" s="48"/>
      <c r="C23" s="26"/>
      <c r="D23" s="89" t="s">
        <v>50</v>
      </c>
      <c r="E23" s="63">
        <f>+'3.3'!E22</f>
        <v>100</v>
      </c>
      <c r="F23" s="89">
        <v>6</v>
      </c>
      <c r="G23" s="65">
        <f t="shared" si="6"/>
        <v>600</v>
      </c>
      <c r="H23" s="24"/>
      <c r="J23" s="149">
        <f t="shared" si="3"/>
        <v>10200</v>
      </c>
      <c r="K23" s="146">
        <f t="shared" si="4"/>
        <v>102</v>
      </c>
      <c r="L23" s="150">
        <f t="shared" si="5"/>
        <v>6.3029182511502822E-3</v>
      </c>
    </row>
    <row r="24" spans="1:12" s="7" customFormat="1" ht="10.199999999999999">
      <c r="A24" s="25" t="str">
        <f>+'3.3'!A23</f>
        <v>TORNILLERIA ESTRUCTURA P.A 7*7/16</v>
      </c>
      <c r="B24" s="48"/>
      <c r="C24" s="26"/>
      <c r="D24" s="89" t="s">
        <v>50</v>
      </c>
      <c r="E24" s="63">
        <f>+'3.3'!E23</f>
        <v>100</v>
      </c>
      <c r="F24" s="89">
        <v>12</v>
      </c>
      <c r="G24" s="65">
        <f t="shared" si="6"/>
        <v>1200</v>
      </c>
      <c r="H24" s="24"/>
      <c r="J24" s="149">
        <f t="shared" si="3"/>
        <v>20400</v>
      </c>
      <c r="K24" s="146">
        <f t="shared" si="4"/>
        <v>204</v>
      </c>
      <c r="L24" s="150">
        <f t="shared" si="5"/>
        <v>1.2605836502300564E-2</v>
      </c>
    </row>
    <row r="25" spans="1:12" s="7" customFormat="1" ht="10.199999999999999">
      <c r="A25" s="17" t="s">
        <v>170</v>
      </c>
      <c r="C25" s="514"/>
      <c r="D25" s="89" t="s">
        <v>352</v>
      </c>
      <c r="E25" s="63">
        <f>+'2.2-7,3-10.2'!E20</f>
        <v>1900</v>
      </c>
      <c r="F25" s="89">
        <v>0.5</v>
      </c>
      <c r="G25" s="65">
        <f t="shared" si="6"/>
        <v>950</v>
      </c>
      <c r="H25" s="24"/>
      <c r="J25" s="149">
        <f t="shared" si="3"/>
        <v>16150</v>
      </c>
      <c r="K25" s="146">
        <f t="shared" si="4"/>
        <v>8.5</v>
      </c>
      <c r="L25" s="150">
        <f t="shared" si="5"/>
        <v>9.9796205643212805E-3</v>
      </c>
    </row>
    <row r="26" spans="1:12" s="7" customFormat="1" ht="10.199999999999999">
      <c r="A26" s="17" t="s">
        <v>384</v>
      </c>
      <c r="C26" s="514"/>
      <c r="D26" s="89" t="s">
        <v>349</v>
      </c>
      <c r="E26" s="63">
        <f>+'2.2-7,3-10.2'!E19</f>
        <v>10100</v>
      </c>
      <c r="F26" s="89">
        <v>0.5</v>
      </c>
      <c r="G26" s="65">
        <f t="shared" si="6"/>
        <v>5050</v>
      </c>
      <c r="H26" s="24"/>
      <c r="J26" s="149">
        <f t="shared" si="3"/>
        <v>85850</v>
      </c>
      <c r="K26" s="146">
        <f t="shared" si="4"/>
        <v>8.5</v>
      </c>
      <c r="L26" s="150">
        <f t="shared" si="5"/>
        <v>5.3049561947181544E-2</v>
      </c>
    </row>
    <row r="27" spans="1:12" s="7" customFormat="1" ht="10.199999999999999">
      <c r="A27" s="17" t="s">
        <v>252</v>
      </c>
      <c r="C27" s="514"/>
      <c r="D27" s="89" t="s">
        <v>106</v>
      </c>
      <c r="E27" s="63">
        <f>+'2.1-7,2-10.1'!E19</f>
        <v>56000</v>
      </c>
      <c r="F27" s="89">
        <v>0.08</v>
      </c>
      <c r="G27" s="65">
        <f t="shared" si="6"/>
        <v>4480</v>
      </c>
      <c r="H27" s="24"/>
      <c r="J27" s="149">
        <f t="shared" si="3"/>
        <v>76160</v>
      </c>
      <c r="K27" s="146">
        <f t="shared" si="4"/>
        <v>1.36</v>
      </c>
      <c r="L27" s="150">
        <f t="shared" si="5"/>
        <v>4.7061789608588776E-2</v>
      </c>
    </row>
    <row r="28" spans="1:12" s="7" customFormat="1" ht="10.8" thickBot="1">
      <c r="A28" s="28" t="s">
        <v>902</v>
      </c>
      <c r="B28" s="15"/>
      <c r="C28" s="29"/>
      <c r="D28" s="89" t="s">
        <v>50</v>
      </c>
      <c r="E28" s="63">
        <v>150</v>
      </c>
      <c r="F28" s="89">
        <v>5</v>
      </c>
      <c r="G28" s="65">
        <f t="shared" si="6"/>
        <v>750</v>
      </c>
      <c r="H28" s="30"/>
      <c r="J28" s="149">
        <f t="shared" si="3"/>
        <v>12750</v>
      </c>
      <c r="K28" s="24">
        <f t="shared" si="4"/>
        <v>85</v>
      </c>
      <c r="L28" s="151">
        <f t="shared" si="5"/>
        <v>7.8786478139378537E-3</v>
      </c>
    </row>
    <row r="29" spans="1:12" s="7" customFormat="1" ht="10.8" thickBot="1">
      <c r="A29" s="17"/>
      <c r="F29" s="93"/>
      <c r="G29" s="31" t="s">
        <v>6</v>
      </c>
      <c r="H29" s="111">
        <f>ROUND((SUM(G19:G28)),0)</f>
        <v>59194</v>
      </c>
      <c r="J29" s="171">
        <f>SUM(J19:J28)</f>
        <v>1006298</v>
      </c>
      <c r="K29" s="32">
        <f>SUM(K19:K28)</f>
        <v>467.5</v>
      </c>
      <c r="L29" s="153">
        <f>SUM(L19:L28)</f>
        <v>0.62182490493098308</v>
      </c>
    </row>
    <row r="30" spans="1:12" s="7" customFormat="1" ht="13.8" thickBot="1">
      <c r="A30" s="19" t="s">
        <v>11</v>
      </c>
      <c r="B30" s="74"/>
      <c r="F30" s="93"/>
      <c r="H30" s="9"/>
    </row>
    <row r="31" spans="1:12" s="7" customFormat="1" ht="11.4">
      <c r="A31" s="33" t="s">
        <v>12</v>
      </c>
      <c r="B31" s="45"/>
      <c r="C31" s="21" t="s">
        <v>8</v>
      </c>
      <c r="D31" s="22" t="s">
        <v>13</v>
      </c>
      <c r="E31" s="22" t="s">
        <v>14</v>
      </c>
      <c r="F31" s="95" t="s">
        <v>15</v>
      </c>
      <c r="G31" s="23" t="s">
        <v>5</v>
      </c>
      <c r="H31" s="24"/>
      <c r="J31" s="47"/>
      <c r="K31" s="47"/>
      <c r="L31" s="145"/>
    </row>
    <row r="32" spans="1:12" s="7" customFormat="1" ht="10.199999999999999">
      <c r="A32" s="25" t="str">
        <f>EQPO9</f>
        <v>CAMION</v>
      </c>
      <c r="B32" s="26"/>
      <c r="C32" s="89" t="str">
        <f>VLOOKUP(A32,EQUIPOS!$B$11:$D$995,2,FALSE)</f>
        <v>GLOBAL</v>
      </c>
      <c r="D32" s="88">
        <v>0.1</v>
      </c>
      <c r="E32" s="88">
        <v>0.01</v>
      </c>
      <c r="F32" s="105">
        <f>VLOOKUP(A32,EQUIPOS!B14:D31,3,FALSE)</f>
        <v>1000000</v>
      </c>
      <c r="G32" s="65">
        <f>ROUND(F32*E32*D32,0)</f>
        <v>1000</v>
      </c>
      <c r="H32" s="24"/>
      <c r="J32" s="154">
        <f>G32*$J$7</f>
        <v>17000</v>
      </c>
      <c r="K32" s="146"/>
      <c r="L32" s="162">
        <f>G32/$H$48</f>
        <v>1.0504863751917138E-2</v>
      </c>
    </row>
    <row r="33" spans="1:15" s="7" customFormat="1" ht="10.199999999999999">
      <c r="A33" s="25"/>
      <c r="B33" s="26"/>
      <c r="C33" s="26"/>
      <c r="D33" s="26"/>
      <c r="E33" s="26"/>
      <c r="F33" s="89"/>
      <c r="G33" s="27"/>
      <c r="H33" s="24"/>
      <c r="J33" s="154">
        <f>G33*$J$7</f>
        <v>0</v>
      </c>
      <c r="K33" s="24"/>
      <c r="L33" s="150">
        <f>G33/$H$48</f>
        <v>0</v>
      </c>
    </row>
    <row r="34" spans="1:15" s="7" customFormat="1" ht="10.199999999999999">
      <c r="A34" s="25"/>
      <c r="B34" s="26"/>
      <c r="C34" s="26"/>
      <c r="D34" s="26"/>
      <c r="E34" s="26"/>
      <c r="F34" s="89"/>
      <c r="G34" s="27"/>
      <c r="H34" s="24"/>
      <c r="J34" s="154">
        <f>G34*$J$7</f>
        <v>0</v>
      </c>
      <c r="K34" s="24"/>
      <c r="L34" s="150">
        <f>G34/$H$48</f>
        <v>0</v>
      </c>
    </row>
    <row r="35" spans="1:15" s="7" customFormat="1" ht="10.8" thickBot="1">
      <c r="A35" s="28"/>
      <c r="B35" s="29"/>
      <c r="C35" s="36"/>
      <c r="D35" s="36"/>
      <c r="E35" s="36"/>
      <c r="F35" s="96"/>
      <c r="G35" s="37"/>
      <c r="H35" s="30"/>
      <c r="J35" s="154">
        <f>G35*$J$7</f>
        <v>0</v>
      </c>
      <c r="K35" s="24"/>
      <c r="L35" s="150">
        <f>G35/$H$48</f>
        <v>0</v>
      </c>
    </row>
    <row r="36" spans="1:15" s="7" customFormat="1" ht="10.8" thickBot="1">
      <c r="A36" s="17"/>
      <c r="F36" s="93"/>
      <c r="G36" s="31" t="s">
        <v>6</v>
      </c>
      <c r="H36" s="68">
        <f>ROUND((SUM(G32:G35)),0)</f>
        <v>1000</v>
      </c>
      <c r="J36" s="148">
        <f>SUM(J32:J35)</f>
        <v>17000</v>
      </c>
      <c r="K36" s="32">
        <f>SUM(K32:K35)</f>
        <v>0</v>
      </c>
      <c r="L36" s="155">
        <f>SUM(L32:L35)</f>
        <v>1.0504863751917138E-2</v>
      </c>
    </row>
    <row r="37" spans="1:15" s="7" customFormat="1" ht="13.8" thickBot="1">
      <c r="A37" s="19" t="s">
        <v>16</v>
      </c>
      <c r="B37" s="74"/>
      <c r="F37" s="93"/>
      <c r="H37" s="9"/>
    </row>
    <row r="38" spans="1:15" s="7" customFormat="1" ht="10.199999999999999">
      <c r="A38" s="38" t="s">
        <v>17</v>
      </c>
      <c r="B38" s="76" t="s">
        <v>38</v>
      </c>
      <c r="C38" s="22" t="s">
        <v>18</v>
      </c>
      <c r="D38" s="76" t="s">
        <v>39</v>
      </c>
      <c r="E38" s="39" t="s">
        <v>19</v>
      </c>
      <c r="F38" s="97" t="s">
        <v>4</v>
      </c>
      <c r="G38" s="23" t="s">
        <v>5</v>
      </c>
      <c r="H38" s="24"/>
      <c r="J38" s="156"/>
      <c r="K38" s="47"/>
      <c r="L38" s="145"/>
    </row>
    <row r="39" spans="1:15" s="7" customFormat="1" ht="10.199999999999999">
      <c r="A39" s="34" t="str">
        <f>OBRE1</f>
        <v>OBRERO AYUDANTE</v>
      </c>
      <c r="B39" s="88">
        <v>2</v>
      </c>
      <c r="C39" s="91">
        <f>VLOOKUP(A39,EQUIPOS!B14:D61,3,FALSE)</f>
        <v>68000</v>
      </c>
      <c r="D39" s="77">
        <v>1.5</v>
      </c>
      <c r="E39" s="106">
        <f>B39*ROUND(D39*C39,0)</f>
        <v>204000</v>
      </c>
      <c r="F39" s="89">
        <v>9.75</v>
      </c>
      <c r="G39" s="107">
        <f>ROUND(E39/F39,0)</f>
        <v>20923</v>
      </c>
      <c r="H39" s="24"/>
      <c r="J39" s="154">
        <f>G39*$J$7</f>
        <v>355691</v>
      </c>
      <c r="K39" s="146">
        <f>B39*$J$7</f>
        <v>34</v>
      </c>
      <c r="L39" s="150">
        <f>G39/$H$48</f>
        <v>0.21979326428136228</v>
      </c>
    </row>
    <row r="40" spans="1:15" s="7" customFormat="1" ht="10.199999999999999">
      <c r="A40" s="34" t="str">
        <f>OBRE2</f>
        <v>OFICIAL</v>
      </c>
      <c r="B40" s="88">
        <v>1</v>
      </c>
      <c r="C40" s="91">
        <f>VLOOKUP(A40,EQUIPOS!B15:D62,3,FALSE)</f>
        <v>85000</v>
      </c>
      <c r="D40" s="77">
        <f>+D39</f>
        <v>1.5</v>
      </c>
      <c r="E40" s="106">
        <f>B40*ROUND(D40*C40,0)</f>
        <v>127500</v>
      </c>
      <c r="F40" s="89">
        <f>F39</f>
        <v>9.75</v>
      </c>
      <c r="G40" s="107">
        <f>ROUND(E40/F40,0)</f>
        <v>13077</v>
      </c>
      <c r="H40" s="24"/>
      <c r="J40" s="154">
        <f t="shared" ref="J40:J45" si="7">G40*$J$7</f>
        <v>222309</v>
      </c>
      <c r="K40" s="146">
        <f t="shared" ref="K40:K45" si="8">B40*$J$7</f>
        <v>17</v>
      </c>
      <c r="L40" s="150">
        <f t="shared" ref="L40:L45" si="9">G40/$H$48</f>
        <v>0.13737210328382041</v>
      </c>
    </row>
    <row r="41" spans="1:15" s="7" customFormat="1" ht="10.199999999999999">
      <c r="A41" s="34"/>
      <c r="B41" s="88"/>
      <c r="C41" s="26"/>
      <c r="D41" s="26"/>
      <c r="E41" s="26"/>
      <c r="F41" s="89"/>
      <c r="G41" s="27"/>
      <c r="H41" s="24"/>
      <c r="J41" s="154">
        <f t="shared" si="7"/>
        <v>0</v>
      </c>
      <c r="K41" s="146">
        <f t="shared" si="8"/>
        <v>0</v>
      </c>
      <c r="L41" s="150">
        <f t="shared" si="9"/>
        <v>0</v>
      </c>
    </row>
    <row r="42" spans="1:15" s="7" customFormat="1" ht="10.199999999999999">
      <c r="A42" s="34"/>
      <c r="B42" s="88"/>
      <c r="C42" s="26"/>
      <c r="D42" s="26"/>
      <c r="E42" s="26"/>
      <c r="F42" s="89"/>
      <c r="G42" s="27"/>
      <c r="H42" s="24"/>
      <c r="J42" s="154">
        <f t="shared" si="7"/>
        <v>0</v>
      </c>
      <c r="K42" s="146">
        <f t="shared" si="8"/>
        <v>0</v>
      </c>
      <c r="L42" s="150">
        <f t="shared" si="9"/>
        <v>0</v>
      </c>
    </row>
    <row r="43" spans="1:15" s="7" customFormat="1" ht="10.199999999999999">
      <c r="A43" s="34"/>
      <c r="B43" s="88"/>
      <c r="C43" s="26"/>
      <c r="D43" s="26"/>
      <c r="E43" s="26"/>
      <c r="F43" s="89"/>
      <c r="G43" s="27"/>
      <c r="H43" s="24"/>
      <c r="J43" s="154">
        <f t="shared" si="7"/>
        <v>0</v>
      </c>
      <c r="K43" s="146">
        <f t="shared" si="8"/>
        <v>0</v>
      </c>
      <c r="L43" s="150">
        <f t="shared" si="9"/>
        <v>0</v>
      </c>
    </row>
    <row r="44" spans="1:15" s="7" customFormat="1" ht="10.199999999999999">
      <c r="A44" s="34"/>
      <c r="B44" s="88"/>
      <c r="C44" s="26"/>
      <c r="D44" s="26"/>
      <c r="E44" s="26"/>
      <c r="F44" s="89"/>
      <c r="G44" s="27"/>
      <c r="H44" s="24"/>
      <c r="J44" s="154">
        <f t="shared" si="7"/>
        <v>0</v>
      </c>
      <c r="K44" s="146">
        <f t="shared" si="8"/>
        <v>0</v>
      </c>
      <c r="L44" s="150">
        <f t="shared" si="9"/>
        <v>0</v>
      </c>
    </row>
    <row r="45" spans="1:15" s="7" customFormat="1" ht="10.8" thickBot="1">
      <c r="A45" s="35"/>
      <c r="B45" s="29"/>
      <c r="C45" s="29"/>
      <c r="D45" s="29"/>
      <c r="E45" s="29"/>
      <c r="F45" s="90"/>
      <c r="G45" s="16"/>
      <c r="H45" s="30"/>
      <c r="J45" s="154">
        <f t="shared" si="7"/>
        <v>0</v>
      </c>
      <c r="K45" s="146">
        <f t="shared" si="8"/>
        <v>0</v>
      </c>
      <c r="L45" s="150">
        <f t="shared" si="9"/>
        <v>0</v>
      </c>
    </row>
    <row r="46" spans="1:15" s="7" customFormat="1" ht="10.8" thickBot="1">
      <c r="A46" s="17"/>
      <c r="F46" s="93"/>
      <c r="G46" s="31" t="s">
        <v>6</v>
      </c>
      <c r="H46" s="68">
        <f>ROUND((SUM(G39:G45)),0)</f>
        <v>34000</v>
      </c>
      <c r="J46" s="148">
        <f>SUM(J39:J45)</f>
        <v>578000</v>
      </c>
      <c r="K46" s="157">
        <f>SUM(K39:K45)</f>
        <v>51</v>
      </c>
      <c r="L46" s="163">
        <f>SUM(L39:L45)</f>
        <v>0.35716536756518269</v>
      </c>
    </row>
    <row r="47" spans="1:15" s="7" customFormat="1" ht="10.8" thickBot="1">
      <c r="A47" s="17"/>
      <c r="F47" s="93"/>
      <c r="G47" s="40"/>
      <c r="H47" s="9"/>
    </row>
    <row r="48" spans="1:15" s="7" customFormat="1" ht="10.8" thickBot="1">
      <c r="A48" s="17"/>
      <c r="E48" s="41" t="s">
        <v>20</v>
      </c>
      <c r="F48" s="93"/>
      <c r="G48" s="42"/>
      <c r="H48" s="68">
        <f>ROUND((H46+H36+H29+H16),0)</f>
        <v>95194</v>
      </c>
      <c r="J48" s="170">
        <f>+J46+J36+J29+J16</f>
        <v>1618298</v>
      </c>
      <c r="O48" s="7">
        <v>95194</v>
      </c>
    </row>
    <row r="49" spans="1:15" s="7" customFormat="1" ht="13.8" thickBot="1">
      <c r="A49" s="19" t="s">
        <v>21</v>
      </c>
      <c r="B49" s="74"/>
      <c r="F49" s="93"/>
      <c r="H49" s="9"/>
    </row>
    <row r="50" spans="1:15" s="7" customFormat="1" ht="10.199999999999999">
      <c r="A50" s="75" t="s">
        <v>2</v>
      </c>
      <c r="B50" s="78"/>
      <c r="C50" s="43" t="s">
        <v>37</v>
      </c>
      <c r="D50" s="43"/>
      <c r="E50" s="44"/>
      <c r="F50" s="98" t="s">
        <v>22</v>
      </c>
      <c r="G50" s="46" t="s">
        <v>23</v>
      </c>
      <c r="H50" s="47"/>
    </row>
    <row r="51" spans="1:15" s="7" customFormat="1" ht="10.199999999999999">
      <c r="A51" s="25" t="s">
        <v>42</v>
      </c>
      <c r="B51" s="79"/>
      <c r="C51" s="48"/>
      <c r="D51" s="48"/>
      <c r="E51" s="26"/>
      <c r="F51" s="99">
        <f>+'6.9'!F48</f>
        <v>0.22</v>
      </c>
      <c r="G51" s="81">
        <f>ROUND(F51*$H$48,0)</f>
        <v>20943</v>
      </c>
      <c r="H51" s="49"/>
    </row>
    <row r="52" spans="1:15" s="7" customFormat="1" ht="10.199999999999999">
      <c r="A52" s="25" t="s">
        <v>43</v>
      </c>
      <c r="B52" s="79"/>
      <c r="C52" s="48"/>
      <c r="D52" s="48"/>
      <c r="E52" s="26"/>
      <c r="F52" s="99">
        <f>+'6.9'!F49</f>
        <v>0.03</v>
      </c>
      <c r="G52" s="81">
        <f>ROUND(F52*$H$48,0)</f>
        <v>2856</v>
      </c>
      <c r="H52" s="49"/>
    </row>
    <row r="53" spans="1:15" s="7" customFormat="1" ht="10.8" thickBot="1">
      <c r="A53" s="28" t="s">
        <v>44</v>
      </c>
      <c r="B53" s="80"/>
      <c r="C53" s="15"/>
      <c r="D53" s="15"/>
      <c r="E53" s="29"/>
      <c r="F53" s="99">
        <f>+'6.9'!F50</f>
        <v>0.05</v>
      </c>
      <c r="G53" s="82">
        <f>ROUND(F53*$H$48,0)</f>
        <v>4760</v>
      </c>
      <c r="H53" s="30"/>
    </row>
    <row r="54" spans="1:15" s="7" customFormat="1" ht="10.8" thickBot="1">
      <c r="A54" s="17"/>
      <c r="F54" s="93"/>
      <c r="G54" s="31" t="s">
        <v>6</v>
      </c>
      <c r="H54" s="83">
        <f>SUM(G51:G53)</f>
        <v>28559</v>
      </c>
      <c r="J54" s="169">
        <f>J48*(1+AIU)</f>
        <v>2103787.4</v>
      </c>
    </row>
    <row r="55" spans="1:15" s="7" customFormat="1" ht="10.8" thickBot="1">
      <c r="A55" s="17"/>
      <c r="F55" s="93"/>
      <c r="H55" s="9"/>
    </row>
    <row r="56" spans="1:15" s="7" customFormat="1" ht="13.8" thickBot="1">
      <c r="A56" s="50"/>
      <c r="B56"/>
      <c r="D56" s="41" t="s">
        <v>24</v>
      </c>
      <c r="E56" s="42"/>
      <c r="F56" s="93"/>
      <c r="G56" s="42"/>
      <c r="H56" s="68">
        <f>ROUND((H54+H48),0)</f>
        <v>123753</v>
      </c>
    </row>
    <row r="57" spans="1:15" s="7" customFormat="1" ht="10.199999999999999">
      <c r="A57" s="18"/>
      <c r="B57" s="31"/>
      <c r="C57" s="87"/>
      <c r="D57" s="41"/>
      <c r="E57" s="42"/>
      <c r="F57" s="93"/>
      <c r="G57" s="42"/>
      <c r="H57" s="9"/>
      <c r="O57" s="570">
        <f>+O48-H48</f>
        <v>0</v>
      </c>
    </row>
    <row r="58" spans="1:15" s="7" customFormat="1" ht="10.199999999999999">
      <c r="A58" s="17"/>
      <c r="F58" s="93"/>
      <c r="H58" s="9"/>
    </row>
    <row r="59" spans="1:15" s="7" customFormat="1" ht="10.8" thickBot="1">
      <c r="A59" s="51"/>
      <c r="B59" s="52"/>
      <c r="C59" s="15"/>
      <c r="D59" s="15"/>
      <c r="E59" s="15"/>
      <c r="F59" s="101"/>
      <c r="G59" s="15"/>
      <c r="H59" s="16"/>
    </row>
    <row r="60" spans="1:15" s="7" customFormat="1" ht="10.199999999999999">
      <c r="F60" s="93"/>
    </row>
    <row r="61" spans="1:15" s="7" customFormat="1" ht="10.199999999999999">
      <c r="F61" s="93"/>
    </row>
    <row r="62" spans="1:15" s="7" customFormat="1" ht="10.199999999999999">
      <c r="F62" s="93"/>
    </row>
    <row r="63" spans="1:15" s="7" customFormat="1" ht="10.199999999999999">
      <c r="F63" s="93"/>
    </row>
    <row r="64" spans="1:15"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row r="77" spans="6:6" s="7" customFormat="1" ht="10.199999999999999">
      <c r="F77" s="93"/>
    </row>
    <row r="78" spans="6:6" s="7" customFormat="1" ht="10.199999999999999">
      <c r="F78" s="93"/>
    </row>
    <row r="79" spans="6:6" s="7" customFormat="1" ht="10.199999999999999">
      <c r="F79" s="93"/>
    </row>
  </sheetData>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E5648-72E8-48AE-BCEC-A4FBB1393D7B}">
  <sheetPr>
    <tabColor theme="0" tint="-0.34998626667073579"/>
  </sheetPr>
  <dimension ref="B1:S100"/>
  <sheetViews>
    <sheetView showGridLines="0" topLeftCell="A19" zoomScale="80" zoomScaleNormal="80" zoomScaleSheetLayoutView="80" workbookViewId="0">
      <selection activeCell="S78" sqref="S78"/>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1206</v>
      </c>
      <c r="D25" s="900" t="str">
        <f>+'7.1'!A7</f>
        <v>SUMINISTR E INSTALACION MURO SUPERBOARD 2mm e=9cm- DOBLE CARA</v>
      </c>
      <c r="E25" s="901"/>
      <c r="F25" s="901"/>
      <c r="G25" s="901"/>
      <c r="H25" s="901"/>
      <c r="I25" s="901"/>
      <c r="J25" s="901"/>
      <c r="K25" s="901"/>
      <c r="L25" s="902"/>
      <c r="M25" s="898"/>
      <c r="N25" s="899" t="str">
        <f>+'7.1'!F7</f>
        <v>M2</v>
      </c>
      <c r="O25" s="764">
        <f>+PPTO!D60</f>
        <v>17</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+'7.1'!A10</f>
        <v>HERRAMIENTA MENOR</v>
      </c>
      <c r="D30" s="719"/>
      <c r="E30" s="719"/>
      <c r="F30" s="719"/>
      <c r="G30" s="805"/>
      <c r="H30" s="1188"/>
      <c r="I30" s="1189"/>
      <c r="J30" s="807" t="str">
        <f>+'7.1'!D10</f>
        <v>GLOBAL</v>
      </c>
      <c r="K30" s="808"/>
      <c r="L30" s="906">
        <f>+'7.1'!E10</f>
        <v>1000</v>
      </c>
      <c r="M30" s="1214">
        <f>+'7.1'!F10</f>
        <v>1</v>
      </c>
      <c r="N30" s="1191"/>
      <c r="O30" s="812">
        <f>L30/M30</f>
        <v>1000</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+'7.1'!A19</f>
        <v>lamina SUPERBOARD MAD 6mm 244x122cm 24.72kg aprox</v>
      </c>
      <c r="D38" s="719"/>
      <c r="E38" s="719"/>
      <c r="F38" s="719"/>
      <c r="G38" s="719"/>
      <c r="H38" s="719"/>
      <c r="I38" s="719"/>
      <c r="J38" s="805"/>
      <c r="K38" s="758" t="str">
        <f>+'7.1'!D19</f>
        <v>M2</v>
      </c>
      <c r="L38" s="917">
        <f>+'7.1'!F19</f>
        <v>2</v>
      </c>
      <c r="M38" s="1200">
        <f>+'7.1'!E19</f>
        <v>20100</v>
      </c>
      <c r="N38" s="1201"/>
      <c r="O38" s="812">
        <f>M38*L38</f>
        <v>40200</v>
      </c>
      <c r="P38" s="740"/>
    </row>
    <row r="39" spans="2:16" ht="14.4">
      <c r="B39" s="703"/>
      <c r="C39" s="804" t="str">
        <f>+'7.1'!A20</f>
        <v>CANAL BASE 9cm</v>
      </c>
      <c r="D39" s="719"/>
      <c r="E39" s="713"/>
      <c r="F39" s="713"/>
      <c r="G39" s="713"/>
      <c r="H39" s="713"/>
      <c r="I39" s="713"/>
      <c r="J39" s="761"/>
      <c r="K39" s="758" t="str">
        <f>+'7.1'!D20</f>
        <v>ML</v>
      </c>
      <c r="L39" s="917">
        <f>+'7.1'!F20</f>
        <v>0.34</v>
      </c>
      <c r="M39" s="1200">
        <f>+'7.1'!E20</f>
        <v>3600</v>
      </c>
      <c r="N39" s="1201"/>
      <c r="O39" s="812">
        <f t="shared" ref="O39:O47" si="0">M39*L39</f>
        <v>1224</v>
      </c>
      <c r="P39" s="740"/>
    </row>
    <row r="40" spans="2:16" ht="14.4">
      <c r="B40" s="703"/>
      <c r="C40" s="804" t="str">
        <f>+'7.1'!A21</f>
        <v>PARAL BASE 9cm</v>
      </c>
      <c r="D40" s="719"/>
      <c r="E40" s="713"/>
      <c r="F40" s="713"/>
      <c r="G40" s="713"/>
      <c r="H40" s="713"/>
      <c r="I40" s="713"/>
      <c r="J40" s="761"/>
      <c r="K40" s="758" t="str">
        <f>+'7.1'!D21</f>
        <v>ML</v>
      </c>
      <c r="L40" s="917">
        <f>+'7.1'!F21</f>
        <v>1</v>
      </c>
      <c r="M40" s="1200">
        <f>+'7.1'!E21</f>
        <v>4100</v>
      </c>
      <c r="N40" s="1201"/>
      <c r="O40" s="812">
        <f t="shared" si="0"/>
        <v>4100</v>
      </c>
      <c r="P40" s="740"/>
    </row>
    <row r="41" spans="2:16" ht="14.4">
      <c r="B41" s="703"/>
      <c r="C41" s="804" t="str">
        <f>+'7.1'!A22</f>
        <v>CINTA PAPEL DE 40M</v>
      </c>
      <c r="D41" s="719"/>
      <c r="E41" s="713"/>
      <c r="F41" s="713"/>
      <c r="G41" s="713"/>
      <c r="H41" s="713"/>
      <c r="I41" s="713"/>
      <c r="J41" s="761"/>
      <c r="K41" s="758" t="str">
        <f>+'7.1'!D22</f>
        <v>ML</v>
      </c>
      <c r="L41" s="917">
        <f>+'7.1'!F22</f>
        <v>0.08</v>
      </c>
      <c r="M41" s="1200">
        <f>+'7.1'!E22</f>
        <v>8000</v>
      </c>
      <c r="N41" s="1201"/>
      <c r="O41" s="812">
        <f t="shared" si="0"/>
        <v>640</v>
      </c>
      <c r="P41" s="740"/>
    </row>
    <row r="42" spans="2:16" ht="14.4">
      <c r="B42" s="703"/>
      <c r="C42" s="804" t="str">
        <f>+'7.1'!A23</f>
        <v>TORNILLERIA LAMINA 6*1" pa</v>
      </c>
      <c r="D42" s="719"/>
      <c r="E42" s="713"/>
      <c r="F42" s="713"/>
      <c r="G42" s="713"/>
      <c r="H42" s="713"/>
      <c r="I42" s="713"/>
      <c r="J42" s="761"/>
      <c r="K42" s="758" t="str">
        <f>+'7.1'!D23</f>
        <v>UND</v>
      </c>
      <c r="L42" s="917">
        <f>+'7.1'!F23</f>
        <v>6</v>
      </c>
      <c r="M42" s="1200">
        <f>+'7.1'!E23</f>
        <v>100</v>
      </c>
      <c r="N42" s="1201"/>
      <c r="O42" s="812">
        <f t="shared" si="0"/>
        <v>600</v>
      </c>
      <c r="P42" s="740"/>
    </row>
    <row r="43" spans="2:16" ht="14.4">
      <c r="B43" s="703"/>
      <c r="C43" s="804" t="str">
        <f>+'7.1'!A24</f>
        <v>TORNILLERIA ESTRUCTURA P.A 7*7/16</v>
      </c>
      <c r="D43" s="719"/>
      <c r="E43" s="713"/>
      <c r="F43" s="713"/>
      <c r="G43" s="713"/>
      <c r="H43" s="713"/>
      <c r="I43" s="713"/>
      <c r="J43" s="761"/>
      <c r="K43" s="758" t="str">
        <f>+'7.1'!D24</f>
        <v>UND</v>
      </c>
      <c r="L43" s="917">
        <f>+'7.1'!F24</f>
        <v>12</v>
      </c>
      <c r="M43" s="1200">
        <f>+'7.1'!E24</f>
        <v>100</v>
      </c>
      <c r="N43" s="1201"/>
      <c r="O43" s="812">
        <f t="shared" si="0"/>
        <v>1200</v>
      </c>
      <c r="P43" s="740"/>
    </row>
    <row r="44" spans="2:16" ht="14.4">
      <c r="B44" s="703"/>
      <c r="C44" s="804" t="str">
        <f>+'7.1'!A25</f>
        <v>LIJA</v>
      </c>
      <c r="D44" s="719"/>
      <c r="E44" s="713"/>
      <c r="F44" s="713"/>
      <c r="G44" s="713"/>
      <c r="H44" s="713"/>
      <c r="I44" s="713"/>
      <c r="J44" s="761"/>
      <c r="K44" s="758" t="str">
        <f>+'7.1'!D25</f>
        <v>PLIEGO</v>
      </c>
      <c r="L44" s="917">
        <f>+'7.1'!F25</f>
        <v>0.5</v>
      </c>
      <c r="M44" s="1200">
        <f>+'7.1'!E25</f>
        <v>1900</v>
      </c>
      <c r="N44" s="1201"/>
      <c r="O44" s="812">
        <f t="shared" si="0"/>
        <v>950</v>
      </c>
      <c r="P44" s="740"/>
    </row>
    <row r="45" spans="2:16" ht="14.4">
      <c r="B45" s="703"/>
      <c r="C45" s="804" t="str">
        <f>+'7.1'!A26</f>
        <v>MASILLA SUPERMASTICK O SIMILAR</v>
      </c>
      <c r="D45" s="719"/>
      <c r="E45" s="713"/>
      <c r="F45" s="713"/>
      <c r="G45" s="713"/>
      <c r="H45" s="713"/>
      <c r="I45" s="713"/>
      <c r="J45" s="761"/>
      <c r="K45" s="758" t="str">
        <f>+'7.1'!D26</f>
        <v>GALON</v>
      </c>
      <c r="L45" s="917">
        <f>+'7.1'!F26</f>
        <v>0.5</v>
      </c>
      <c r="M45" s="1200">
        <f>+'7.1'!E26</f>
        <v>10100</v>
      </c>
      <c r="N45" s="1201"/>
      <c r="O45" s="812">
        <f t="shared" si="0"/>
        <v>5050</v>
      </c>
      <c r="P45" s="740"/>
    </row>
    <row r="46" spans="2:16" ht="14.4">
      <c r="B46" s="703"/>
      <c r="C46" s="804" t="str">
        <f>+'7.1'!A27</f>
        <v>PINTURA EN VINILO TIPO 1 INTERIORES</v>
      </c>
      <c r="D46" s="719"/>
      <c r="E46" s="713"/>
      <c r="F46" s="713"/>
      <c r="G46" s="713"/>
      <c r="H46" s="713"/>
      <c r="I46" s="713"/>
      <c r="J46" s="761"/>
      <c r="K46" s="758" t="str">
        <f>+'7.1'!D27</f>
        <v>Galon</v>
      </c>
      <c r="L46" s="917">
        <f>+'7.1'!F27</f>
        <v>0.08</v>
      </c>
      <c r="M46" s="1200">
        <f>+'7.1'!E27</f>
        <v>56000</v>
      </c>
      <c r="N46" s="1201"/>
      <c r="O46" s="812">
        <f t="shared" si="0"/>
        <v>4480</v>
      </c>
      <c r="P46" s="740"/>
    </row>
    <row r="47" spans="2:16" ht="14.4">
      <c r="B47" s="703"/>
      <c r="C47" s="804" t="str">
        <f>+'7.1'!A28</f>
        <v>CHASOS PLASTICO 2"</v>
      </c>
      <c r="D47" s="719"/>
      <c r="E47" s="713"/>
      <c r="F47" s="713"/>
      <c r="G47" s="713"/>
      <c r="H47" s="713"/>
      <c r="I47" s="713"/>
      <c r="J47" s="761"/>
      <c r="K47" s="758" t="str">
        <f>+'7.1'!D28</f>
        <v>UND</v>
      </c>
      <c r="L47" s="917">
        <f>+'7.1'!F28</f>
        <v>5</v>
      </c>
      <c r="M47" s="1200">
        <f>+'7.1'!E28</f>
        <v>150</v>
      </c>
      <c r="N47" s="1201"/>
      <c r="O47" s="812">
        <f t="shared" si="0"/>
        <v>750</v>
      </c>
      <c r="P47" s="740"/>
    </row>
    <row r="48" spans="2:16" ht="15" thickBot="1">
      <c r="B48" s="703"/>
      <c r="C48" s="804"/>
      <c r="D48" s="719"/>
      <c r="E48" s="728"/>
      <c r="F48" s="728"/>
      <c r="G48" s="728"/>
      <c r="H48" s="728"/>
      <c r="I48" s="728"/>
      <c r="J48" s="806"/>
      <c r="K48" s="758"/>
      <c r="L48" s="918"/>
      <c r="M48" s="1200"/>
      <c r="N48" s="1201"/>
      <c r="O48" s="812"/>
      <c r="P48" s="740"/>
    </row>
    <row r="49" spans="2:16" ht="15" thickBot="1">
      <c r="B49" s="703"/>
      <c r="C49" s="1196" t="s">
        <v>1138</v>
      </c>
      <c r="D49" s="1197"/>
      <c r="E49" s="1197"/>
      <c r="F49" s="1197"/>
      <c r="G49" s="1197"/>
      <c r="H49" s="1197"/>
      <c r="I49" s="1197"/>
      <c r="J49" s="1197"/>
      <c r="K49" s="1197"/>
      <c r="L49" s="1197"/>
      <c r="M49" s="1197"/>
      <c r="N49" s="1198"/>
      <c r="O49" s="811">
        <f>ROUND((SUM(O38:O48)),0)</f>
        <v>59194</v>
      </c>
      <c r="P49" s="740"/>
    </row>
    <row r="50" spans="2:16">
      <c r="B50" s="703"/>
      <c r="C50" s="1172" t="s">
        <v>11</v>
      </c>
      <c r="D50" s="1173"/>
      <c r="E50" s="1173"/>
      <c r="F50" s="1173"/>
      <c r="G50" s="1173"/>
      <c r="H50" s="1173"/>
      <c r="I50" s="1173"/>
      <c r="J50" s="1173"/>
      <c r="K50" s="1173"/>
      <c r="L50" s="1173"/>
      <c r="M50" s="1173"/>
      <c r="N50" s="1173"/>
      <c r="O50" s="1174"/>
      <c r="P50" s="738"/>
    </row>
    <row r="51" spans="2:16">
      <c r="B51" s="703"/>
      <c r="C51" s="1175"/>
      <c r="D51" s="1176"/>
      <c r="E51" s="1176"/>
      <c r="F51" s="1176"/>
      <c r="G51" s="1176"/>
      <c r="H51" s="1176"/>
      <c r="I51" s="1176"/>
      <c r="J51" s="1176"/>
      <c r="K51" s="1176"/>
      <c r="L51" s="1176"/>
      <c r="M51" s="1176"/>
      <c r="N51" s="1176"/>
      <c r="O51" s="1177"/>
      <c r="P51" s="738"/>
    </row>
    <row r="52" spans="2:16" ht="14.4" thickBot="1">
      <c r="B52" s="703"/>
      <c r="C52" s="1178"/>
      <c r="D52" s="1179"/>
      <c r="E52" s="1179"/>
      <c r="F52" s="1179"/>
      <c r="G52" s="1179"/>
      <c r="H52" s="1179"/>
      <c r="I52" s="1179"/>
      <c r="J52" s="1179"/>
      <c r="K52" s="1179"/>
      <c r="L52" s="1179"/>
      <c r="M52" s="1179"/>
      <c r="N52" s="1179"/>
      <c r="O52" s="1180"/>
      <c r="P52" s="738"/>
    </row>
    <row r="53" spans="2:16" ht="16.8">
      <c r="B53" s="703"/>
      <c r="C53" s="1181" t="s">
        <v>1148</v>
      </c>
      <c r="D53" s="1199"/>
      <c r="E53" s="1199"/>
      <c r="F53" s="1199"/>
      <c r="G53" s="1199"/>
      <c r="H53" s="1199"/>
      <c r="I53" s="1199"/>
      <c r="J53" s="749" t="s">
        <v>1095</v>
      </c>
      <c r="K53" s="737" t="s">
        <v>1147</v>
      </c>
      <c r="L53" s="756" t="s">
        <v>1146</v>
      </c>
      <c r="M53" s="1184" t="s">
        <v>524</v>
      </c>
      <c r="N53" s="1187"/>
      <c r="O53" s="755" t="s">
        <v>1141</v>
      </c>
      <c r="P53" s="754"/>
    </row>
    <row r="54" spans="2:16" ht="14.4">
      <c r="B54" s="703"/>
      <c r="C54" s="1204" t="str">
        <f>+'7.1'!A32</f>
        <v>CAMION</v>
      </c>
      <c r="D54" s="1205"/>
      <c r="E54" s="1205"/>
      <c r="F54" s="1205"/>
      <c r="G54" s="1205"/>
      <c r="H54" s="1205"/>
      <c r="I54" s="1205"/>
      <c r="J54" s="752" t="str">
        <f>+'7.1'!C32</f>
        <v>GLOBAL</v>
      </c>
      <c r="K54" s="910">
        <f>+'7.1'!D32</f>
        <v>0.1</v>
      </c>
      <c r="L54" s="917">
        <f>+'7.1'!E32</f>
        <v>0.01</v>
      </c>
      <c r="M54" s="1231">
        <f>+'7.1'!F32</f>
        <v>1000000</v>
      </c>
      <c r="N54" s="1232"/>
      <c r="O54" s="812">
        <f>+M54*L54*K54</f>
        <v>1000</v>
      </c>
      <c r="P54" s="740"/>
    </row>
    <row r="55" spans="2:16" ht="15" thickBot="1">
      <c r="B55" s="703"/>
      <c r="C55" s="1208"/>
      <c r="D55" s="1209"/>
      <c r="E55" s="1209"/>
      <c r="F55" s="1209"/>
      <c r="G55" s="1209"/>
      <c r="H55" s="1209"/>
      <c r="I55" s="1209"/>
      <c r="J55" s="742"/>
      <c r="K55" s="702"/>
      <c r="L55" s="742"/>
      <c r="M55" s="1194"/>
      <c r="N55" s="1195"/>
      <c r="O55" s="741"/>
      <c r="P55" s="740"/>
    </row>
    <row r="56" spans="2:16" ht="15" thickBot="1">
      <c r="B56" s="703"/>
      <c r="C56" s="1196" t="s">
        <v>1138</v>
      </c>
      <c r="D56" s="1197"/>
      <c r="E56" s="1197"/>
      <c r="F56" s="1197"/>
      <c r="G56" s="1197"/>
      <c r="H56" s="1197"/>
      <c r="I56" s="1197"/>
      <c r="J56" s="1197"/>
      <c r="K56" s="1197"/>
      <c r="L56" s="1197"/>
      <c r="M56" s="1197"/>
      <c r="N56" s="1198"/>
      <c r="O56" s="810">
        <f>ROUND((SUM(O54:O55)),0)</f>
        <v>1000</v>
      </c>
      <c r="P56" s="750"/>
    </row>
    <row r="57" spans="2:16">
      <c r="B57" s="703"/>
      <c r="C57" s="1172" t="s">
        <v>16</v>
      </c>
      <c r="D57" s="1173"/>
      <c r="E57" s="1173"/>
      <c r="F57" s="1173"/>
      <c r="G57" s="1173"/>
      <c r="H57" s="1173"/>
      <c r="I57" s="1173"/>
      <c r="J57" s="1173"/>
      <c r="K57" s="1173"/>
      <c r="L57" s="1173"/>
      <c r="M57" s="1173"/>
      <c r="N57" s="1173"/>
      <c r="O57" s="1174"/>
      <c r="P57" s="738"/>
    </row>
    <row r="58" spans="2:16">
      <c r="B58" s="703"/>
      <c r="C58" s="1175"/>
      <c r="D58" s="1176"/>
      <c r="E58" s="1176"/>
      <c r="F58" s="1176"/>
      <c r="G58" s="1176"/>
      <c r="H58" s="1176"/>
      <c r="I58" s="1176"/>
      <c r="J58" s="1176"/>
      <c r="K58" s="1176"/>
      <c r="L58" s="1176"/>
      <c r="M58" s="1176"/>
      <c r="N58" s="1176"/>
      <c r="O58" s="1177"/>
      <c r="P58" s="738"/>
    </row>
    <row r="59" spans="2:16" ht="14.4" thickBot="1">
      <c r="B59" s="703"/>
      <c r="C59" s="1178"/>
      <c r="D59" s="1179"/>
      <c r="E59" s="1179"/>
      <c r="F59" s="1179"/>
      <c r="G59" s="1179"/>
      <c r="H59" s="1179"/>
      <c r="I59" s="1179"/>
      <c r="J59" s="1179"/>
      <c r="K59" s="1179"/>
      <c r="L59" s="1179"/>
      <c r="M59" s="1179"/>
      <c r="N59" s="1179"/>
      <c r="O59" s="1180"/>
      <c r="P59" s="738"/>
    </row>
    <row r="60" spans="2:16" ht="24.6">
      <c r="B60" s="703"/>
      <c r="C60" s="907" t="s">
        <v>1145</v>
      </c>
      <c r="D60" s="737"/>
      <c r="E60" s="737"/>
      <c r="F60" s="737"/>
      <c r="G60" s="737"/>
      <c r="H60" s="737"/>
      <c r="I60" s="815" t="s">
        <v>1094</v>
      </c>
      <c r="J60" s="814" t="s">
        <v>788</v>
      </c>
      <c r="K60" s="819" t="s">
        <v>1144</v>
      </c>
      <c r="L60" s="735" t="s">
        <v>1143</v>
      </c>
      <c r="M60" s="1210" t="s">
        <v>1142</v>
      </c>
      <c r="N60" s="1211"/>
      <c r="O60" s="734" t="s">
        <v>1141</v>
      </c>
      <c r="P60" s="733"/>
    </row>
    <row r="61" spans="2:16" ht="14.4">
      <c r="B61" s="703"/>
      <c r="C61" s="748" t="str">
        <f>+'7.1'!A39</f>
        <v>OBRERO AYUDANTE</v>
      </c>
      <c r="D61" s="747"/>
      <c r="E61" s="747"/>
      <c r="F61" s="747"/>
      <c r="G61" s="747"/>
      <c r="H61" s="747"/>
      <c r="I61" s="816">
        <f>+'7.1'!B39</f>
        <v>2</v>
      </c>
      <c r="J61" s="818">
        <f>+'7.1'!C39</f>
        <v>68000</v>
      </c>
      <c r="K61" s="820">
        <f>+'7.1'!D39</f>
        <v>1.5</v>
      </c>
      <c r="L61" s="821">
        <f>I61*ROUND(J61*K61,0)</f>
        <v>204000</v>
      </c>
      <c r="M61" s="1233">
        <f>+'7.1'!F39</f>
        <v>9.75</v>
      </c>
      <c r="N61" s="1234"/>
      <c r="O61" s="822">
        <f>ROUND(L61/M61,0)</f>
        <v>20923</v>
      </c>
      <c r="P61" s="743"/>
    </row>
    <row r="62" spans="2:16" ht="14.4">
      <c r="B62" s="703"/>
      <c r="C62" s="748" t="str">
        <f>+'7.1'!A40</f>
        <v>OFICIAL</v>
      </c>
      <c r="D62" s="747"/>
      <c r="E62" s="747"/>
      <c r="F62" s="747"/>
      <c r="G62" s="747"/>
      <c r="H62" s="747"/>
      <c r="I62" s="816">
        <f>+'7.1'!B40</f>
        <v>1</v>
      </c>
      <c r="J62" s="818">
        <f>+'7.1'!C40</f>
        <v>85000</v>
      </c>
      <c r="K62" s="820">
        <f>+'7.1'!D40</f>
        <v>1.5</v>
      </c>
      <c r="L62" s="821">
        <f>I62*ROUND(J62*K62,0)</f>
        <v>127500</v>
      </c>
      <c r="M62" s="1233">
        <f>+M61</f>
        <v>9.75</v>
      </c>
      <c r="N62" s="1234"/>
      <c r="O62" s="822">
        <f>ROUND(L62/M62,0)</f>
        <v>13077</v>
      </c>
      <c r="P62" s="743"/>
    </row>
    <row r="63" spans="2:16" ht="14.4">
      <c r="B63" s="703"/>
      <c r="C63" s="748"/>
      <c r="D63" s="747"/>
      <c r="E63" s="747"/>
      <c r="F63" s="747"/>
      <c r="G63" s="747"/>
      <c r="H63" s="747"/>
      <c r="I63" s="816"/>
      <c r="J63" s="818">
        <f>+'1.1'!C38</f>
        <v>0</v>
      </c>
      <c r="K63" s="746"/>
      <c r="L63" s="745"/>
      <c r="M63" s="1214"/>
      <c r="N63" s="1215"/>
      <c r="O63" s="744"/>
      <c r="P63" s="743"/>
    </row>
    <row r="64" spans="2:16" ht="15" thickBot="1">
      <c r="B64" s="703"/>
      <c r="C64" s="729"/>
      <c r="D64" s="728"/>
      <c r="E64" s="728"/>
      <c r="F64" s="728"/>
      <c r="G64" s="728"/>
      <c r="H64" s="728"/>
      <c r="I64" s="817"/>
      <c r="J64" s="818">
        <f>+'1.1'!C39</f>
        <v>0</v>
      </c>
      <c r="K64" s="702"/>
      <c r="L64" s="742"/>
      <c r="M64" s="1194"/>
      <c r="N64" s="1195"/>
      <c r="O64" s="741"/>
      <c r="P64" s="740"/>
    </row>
    <row r="65" spans="2:19" ht="15" thickBot="1">
      <c r="B65" s="703"/>
      <c r="C65" s="1196" t="s">
        <v>1138</v>
      </c>
      <c r="D65" s="1197"/>
      <c r="E65" s="1197"/>
      <c r="F65" s="1197"/>
      <c r="G65" s="1197"/>
      <c r="H65" s="1197"/>
      <c r="I65" s="1197"/>
      <c r="J65" s="1197"/>
      <c r="K65" s="1197"/>
      <c r="L65" s="1197"/>
      <c r="M65" s="1197"/>
      <c r="N65" s="1198"/>
      <c r="O65" s="811">
        <f>ROUND((SUM(O61:O64)),0)</f>
        <v>34000</v>
      </c>
      <c r="P65" s="740"/>
    </row>
    <row r="66" spans="2:19" ht="15" thickBot="1">
      <c r="B66" s="703"/>
      <c r="C66" s="712"/>
      <c r="D66" s="707"/>
      <c r="E66" s="707"/>
      <c r="F66" s="707"/>
      <c r="G66" s="707"/>
      <c r="H66" s="707"/>
      <c r="I66" s="707"/>
      <c r="J66" s="707"/>
      <c r="K66" s="707"/>
      <c r="L66" s="707"/>
      <c r="M66" s="707"/>
      <c r="N66" s="707"/>
      <c r="O66" s="710"/>
      <c r="P66" s="709"/>
    </row>
    <row r="67" spans="2:19" ht="15" thickBot="1">
      <c r="B67" s="703"/>
      <c r="C67" s="1216" t="s">
        <v>1140</v>
      </c>
      <c r="D67" s="1217"/>
      <c r="E67" s="1217"/>
      <c r="F67" s="1217"/>
      <c r="G67" s="1217"/>
      <c r="H67" s="1217"/>
      <c r="I67" s="1217"/>
      <c r="J67" s="1217"/>
      <c r="K67" s="1217"/>
      <c r="L67" s="1217"/>
      <c r="M67" s="1217"/>
      <c r="N67" s="1218"/>
      <c r="O67" s="823">
        <f>ROUND((O65+O56+O49+O33),0)</f>
        <v>95194</v>
      </c>
      <c r="P67" s="739"/>
    </row>
    <row r="68" spans="2:19">
      <c r="B68" s="703"/>
      <c r="C68" s="1172" t="s">
        <v>21</v>
      </c>
      <c r="D68" s="1173"/>
      <c r="E68" s="1173"/>
      <c r="F68" s="1173"/>
      <c r="G68" s="1173"/>
      <c r="H68" s="1173"/>
      <c r="I68" s="1173"/>
      <c r="J68" s="1173"/>
      <c r="K68" s="1173"/>
      <c r="L68" s="1173"/>
      <c r="M68" s="1173"/>
      <c r="N68" s="1173"/>
      <c r="O68" s="1174"/>
      <c r="P68" s="738"/>
    </row>
    <row r="69" spans="2:19">
      <c r="B69" s="703"/>
      <c r="C69" s="1175"/>
      <c r="D69" s="1176"/>
      <c r="E69" s="1176"/>
      <c r="F69" s="1176"/>
      <c r="G69" s="1176"/>
      <c r="H69" s="1176"/>
      <c r="I69" s="1176"/>
      <c r="J69" s="1176"/>
      <c r="K69" s="1176"/>
      <c r="L69" s="1176"/>
      <c r="M69" s="1176"/>
      <c r="N69" s="1176"/>
      <c r="O69" s="1177"/>
      <c r="P69" s="738"/>
    </row>
    <row r="70" spans="2:19" ht="14.4" thickBot="1">
      <c r="B70" s="703"/>
      <c r="C70" s="1178"/>
      <c r="D70" s="1179"/>
      <c r="E70" s="1179"/>
      <c r="F70" s="1179"/>
      <c r="G70" s="1179"/>
      <c r="H70" s="1179"/>
      <c r="I70" s="1179"/>
      <c r="J70" s="1179"/>
      <c r="K70" s="1179"/>
      <c r="L70" s="1179"/>
      <c r="M70" s="1179"/>
      <c r="N70" s="1179"/>
      <c r="O70" s="1180"/>
      <c r="P70" s="738"/>
    </row>
    <row r="71" spans="2:19" ht="14.4">
      <c r="B71" s="703"/>
      <c r="C71" s="1181" t="s">
        <v>2</v>
      </c>
      <c r="D71" s="1199"/>
      <c r="E71" s="1199"/>
      <c r="F71" s="1199"/>
      <c r="G71" s="1199"/>
      <c r="H71" s="1199"/>
      <c r="I71" s="1199"/>
      <c r="J71" s="737"/>
      <c r="K71" s="736"/>
      <c r="L71" s="735" t="s">
        <v>22</v>
      </c>
      <c r="M71" s="1210" t="s">
        <v>23</v>
      </c>
      <c r="N71" s="1211"/>
      <c r="O71" s="734"/>
      <c r="P71" s="733"/>
    </row>
    <row r="72" spans="2:19" ht="14.4">
      <c r="B72" s="703"/>
      <c r="C72" s="1204" t="s">
        <v>42</v>
      </c>
      <c r="D72" s="1205"/>
      <c r="E72" s="1205"/>
      <c r="F72" s="1205"/>
      <c r="G72" s="1205"/>
      <c r="H72" s="1205"/>
      <c r="I72" s="1205"/>
      <c r="J72" s="731"/>
      <c r="K72" s="730"/>
      <c r="L72" s="725">
        <f>+'1.1'!F48</f>
        <v>0.22</v>
      </c>
      <c r="M72" s="1219">
        <f>ROUND(L72*$O$67,0)</f>
        <v>20943</v>
      </c>
      <c r="N72" s="1220"/>
      <c r="O72" s="724"/>
      <c r="P72" s="723"/>
    </row>
    <row r="73" spans="2:19" ht="14.4">
      <c r="B73" s="703"/>
      <c r="C73" s="732" t="s">
        <v>1139</v>
      </c>
      <c r="D73" s="713"/>
      <c r="E73" s="713"/>
      <c r="F73" s="713"/>
      <c r="G73" s="713"/>
      <c r="H73" s="713"/>
      <c r="I73" s="713"/>
      <c r="J73" s="731"/>
      <c r="K73" s="730"/>
      <c r="L73" s="725">
        <f>+'1.1'!F49</f>
        <v>0.03</v>
      </c>
      <c r="M73" s="1219">
        <f t="shared" ref="M73" si="1">ROUND(L73*$O$67,0)</f>
        <v>2856</v>
      </c>
      <c r="N73" s="1220"/>
      <c r="O73" s="724"/>
      <c r="P73" s="723"/>
    </row>
    <row r="74" spans="2:19" ht="15" thickBot="1">
      <c r="B74" s="703"/>
      <c r="C74" s="729" t="s">
        <v>44</v>
      </c>
      <c r="D74" s="728"/>
      <c r="E74" s="728"/>
      <c r="F74" s="728"/>
      <c r="G74" s="728"/>
      <c r="H74" s="728"/>
      <c r="I74" s="728"/>
      <c r="J74" s="727"/>
      <c r="K74" s="726"/>
      <c r="L74" s="725">
        <f>+'1.1'!F50</f>
        <v>0.05</v>
      </c>
      <c r="M74" s="1219">
        <f>ROUND(L74*$O$67,0)</f>
        <v>4760</v>
      </c>
      <c r="N74" s="1220"/>
      <c r="O74" s="724"/>
      <c r="P74" s="723"/>
    </row>
    <row r="75" spans="2:19" ht="15" thickBot="1">
      <c r="B75" s="703"/>
      <c r="C75" s="1196" t="s">
        <v>1138</v>
      </c>
      <c r="D75" s="1197"/>
      <c r="E75" s="1197"/>
      <c r="F75" s="1197"/>
      <c r="G75" s="1197"/>
      <c r="H75" s="1197"/>
      <c r="I75" s="1197"/>
      <c r="J75" s="1197"/>
      <c r="K75" s="1197"/>
      <c r="L75" s="1197"/>
      <c r="M75" s="1197"/>
      <c r="N75" s="1198"/>
      <c r="O75" s="824">
        <f>ROUND(SUM(M72:N74),0)</f>
        <v>28559</v>
      </c>
      <c r="P75" s="722"/>
    </row>
    <row r="76" spans="2:19" ht="15" thickBot="1">
      <c r="B76" s="703"/>
      <c r="C76" s="712"/>
      <c r="D76" s="707"/>
      <c r="E76" s="707"/>
      <c r="F76" s="707"/>
      <c r="G76" s="707"/>
      <c r="H76" s="707"/>
      <c r="I76" s="707"/>
      <c r="J76" s="707"/>
      <c r="K76" s="707"/>
      <c r="L76" s="707"/>
      <c r="M76" s="707"/>
      <c r="N76" s="707"/>
      <c r="O76" s="710"/>
      <c r="P76" s="709"/>
    </row>
    <row r="77" spans="2:19" ht="15" thickBot="1">
      <c r="B77" s="703"/>
      <c r="C77" s="1216" t="s">
        <v>1137</v>
      </c>
      <c r="D77" s="1217"/>
      <c r="E77" s="1217"/>
      <c r="F77" s="1217"/>
      <c r="G77" s="1217"/>
      <c r="H77" s="1217"/>
      <c r="I77" s="1217"/>
      <c r="J77" s="1217"/>
      <c r="K77" s="1217"/>
      <c r="L77" s="1217"/>
      <c r="M77" s="1217"/>
      <c r="N77" s="1218"/>
      <c r="O77" s="825">
        <f>ROUND(O75+O67,0)</f>
        <v>123753</v>
      </c>
      <c r="P77" s="722"/>
      <c r="S77" s="903">
        <f>+O77-'7.1'!H56</f>
        <v>0</v>
      </c>
    </row>
    <row r="78" spans="2:19" ht="14.4">
      <c r="B78" s="703"/>
      <c r="C78" s="712"/>
      <c r="D78" s="707"/>
      <c r="E78" s="707"/>
      <c r="F78" s="707"/>
      <c r="G78" s="707"/>
      <c r="H78" s="707"/>
      <c r="I78" s="707"/>
      <c r="J78" s="707"/>
      <c r="K78" s="707"/>
      <c r="L78" s="707"/>
      <c r="M78" s="707"/>
      <c r="N78" s="707"/>
      <c r="O78" s="710"/>
      <c r="P78" s="709"/>
    </row>
    <row r="79" spans="2:19" ht="14.4">
      <c r="B79" s="703"/>
      <c r="C79" s="712"/>
      <c r="D79" s="707"/>
      <c r="E79" s="707"/>
      <c r="F79" s="707"/>
      <c r="G79" s="707"/>
      <c r="H79" s="714" t="s">
        <v>1129</v>
      </c>
      <c r="I79" s="714"/>
      <c r="J79" s="714"/>
      <c r="K79" s="714"/>
      <c r="L79" s="707"/>
      <c r="M79" s="707"/>
      <c r="N79" s="707"/>
      <c r="O79" s="710"/>
      <c r="P79" s="709"/>
    </row>
    <row r="80" spans="2:19" ht="14.4">
      <c r="B80" s="703"/>
      <c r="C80" s="712"/>
      <c r="D80" s="707"/>
      <c r="E80" s="707"/>
      <c r="F80" s="707"/>
      <c r="G80" s="707"/>
      <c r="H80" s="714" t="s">
        <v>1128</v>
      </c>
      <c r="I80" s="707"/>
      <c r="J80" s="707"/>
      <c r="K80" s="707"/>
      <c r="L80" s="707"/>
      <c r="M80" s="707"/>
      <c r="N80" s="707"/>
      <c r="O80" s="710"/>
      <c r="P80" s="721"/>
    </row>
    <row r="81" spans="2:16" ht="14.4">
      <c r="B81" s="703"/>
      <c r="C81" s="712"/>
      <c r="D81" s="707"/>
      <c r="E81" s="707"/>
      <c r="F81" s="707"/>
      <c r="G81" s="707"/>
      <c r="H81" s="714" t="s">
        <v>1136</v>
      </c>
      <c r="I81" s="707"/>
      <c r="J81" s="707"/>
      <c r="K81" s="707"/>
      <c r="L81" s="707"/>
      <c r="M81" s="707"/>
      <c r="N81" s="707"/>
      <c r="O81" s="710"/>
      <c r="P81" s="721"/>
    </row>
    <row r="82" spans="2:16" ht="14.4">
      <c r="B82" s="703"/>
      <c r="C82" s="715"/>
      <c r="D82" s="706"/>
      <c r="E82" s="706"/>
      <c r="F82" s="706"/>
      <c r="G82" s="706"/>
      <c r="H82" s="714" t="s">
        <v>1135</v>
      </c>
      <c r="I82" s="706"/>
      <c r="J82" s="706"/>
      <c r="K82" s="706"/>
      <c r="L82" s="706"/>
      <c r="M82" s="706"/>
      <c r="N82" s="706"/>
      <c r="O82" s="705"/>
      <c r="P82" s="704"/>
    </row>
    <row r="83" spans="2:16" ht="14.4">
      <c r="B83" s="703"/>
      <c r="C83" s="712"/>
      <c r="D83" s="707"/>
      <c r="E83" s="707"/>
      <c r="F83" s="707"/>
      <c r="G83" s="707"/>
      <c r="H83" s="707" t="s">
        <v>1134</v>
      </c>
      <c r="I83" s="707"/>
      <c r="J83" s="707"/>
      <c r="K83" s="707"/>
      <c r="L83" s="707"/>
      <c r="M83" s="707"/>
      <c r="N83" s="707"/>
      <c r="O83" s="710"/>
      <c r="P83" s="709"/>
    </row>
    <row r="84" spans="2:16" ht="14.4">
      <c r="B84" s="703"/>
      <c r="C84" s="720" t="s">
        <v>1133</v>
      </c>
      <c r="D84" s="719"/>
      <c r="E84" s="719"/>
      <c r="F84" s="719"/>
      <c r="G84" s="719"/>
      <c r="H84" s="719"/>
      <c r="I84" s="719"/>
      <c r="J84" s="719"/>
      <c r="K84" s="719"/>
      <c r="L84" s="719"/>
      <c r="M84" s="719"/>
      <c r="N84" s="719"/>
      <c r="O84" s="718"/>
      <c r="P84" s="709"/>
    </row>
    <row r="85" spans="2:16" ht="14.4">
      <c r="B85" s="703"/>
      <c r="C85" s="1228"/>
      <c r="D85" s="1229"/>
      <c r="E85" s="1229"/>
      <c r="F85" s="1229"/>
      <c r="G85" s="1229"/>
      <c r="H85" s="1229"/>
      <c r="I85" s="1229"/>
      <c r="J85" s="1229"/>
      <c r="K85" s="1229"/>
      <c r="L85" s="1229"/>
      <c r="M85" s="1229"/>
      <c r="N85" s="1229"/>
      <c r="O85" s="1230"/>
      <c r="P85" s="704"/>
    </row>
    <row r="86" spans="2:16" ht="14.4">
      <c r="B86" s="703"/>
      <c r="C86" s="1228"/>
      <c r="D86" s="1229"/>
      <c r="E86" s="1229"/>
      <c r="F86" s="1229"/>
      <c r="G86" s="1229"/>
      <c r="H86" s="1229"/>
      <c r="I86" s="1229"/>
      <c r="J86" s="1229"/>
      <c r="K86" s="1229"/>
      <c r="L86" s="1229"/>
      <c r="M86" s="1229"/>
      <c r="N86" s="1229"/>
      <c r="O86" s="1230"/>
      <c r="P86" s="704"/>
    </row>
    <row r="87" spans="2:16" ht="14.4">
      <c r="B87" s="703"/>
      <c r="C87" s="715"/>
      <c r="D87" s="706"/>
      <c r="E87" s="706"/>
      <c r="F87" s="706"/>
      <c r="G87" s="706"/>
      <c r="H87" s="706"/>
      <c r="I87" s="706"/>
      <c r="J87" s="706"/>
      <c r="K87" s="706"/>
      <c r="L87" s="706"/>
      <c r="M87" s="706"/>
      <c r="N87" s="706"/>
      <c r="O87" s="705"/>
      <c r="P87" s="704"/>
    </row>
    <row r="88" spans="2:16" ht="14.4">
      <c r="B88" s="703"/>
      <c r="C88" s="717" t="s">
        <v>1132</v>
      </c>
      <c r="D88" s="706"/>
      <c r="E88" s="706"/>
      <c r="F88" s="706"/>
      <c r="G88" s="706"/>
      <c r="H88" s="706"/>
      <c r="I88" s="706"/>
      <c r="J88" s="706"/>
      <c r="K88" s="706"/>
      <c r="L88" s="706"/>
      <c r="M88" s="706"/>
      <c r="N88" s="706"/>
      <c r="O88" s="705"/>
      <c r="P88" s="704"/>
    </row>
    <row r="89" spans="2:16" ht="12.75" customHeight="1">
      <c r="B89" s="703"/>
      <c r="C89" s="1221" t="s">
        <v>1131</v>
      </c>
      <c r="D89" s="1222"/>
      <c r="E89" s="1222"/>
      <c r="F89" s="1222"/>
      <c r="G89" s="1222"/>
      <c r="H89" s="1222"/>
      <c r="I89" s="1222"/>
      <c r="J89" s="1222"/>
      <c r="K89" s="1222"/>
      <c r="L89" s="1222"/>
      <c r="M89" s="1222"/>
      <c r="N89" s="1222"/>
      <c r="O89" s="1223"/>
      <c r="P89" s="716"/>
    </row>
    <row r="90" spans="2:16" ht="28.5" customHeight="1">
      <c r="B90" s="703"/>
      <c r="C90" s="1221"/>
      <c r="D90" s="1222"/>
      <c r="E90" s="1222"/>
      <c r="F90" s="1222"/>
      <c r="G90" s="1222"/>
      <c r="H90" s="1222"/>
      <c r="I90" s="1222"/>
      <c r="J90" s="1222"/>
      <c r="K90" s="1222"/>
      <c r="L90" s="1222"/>
      <c r="M90" s="1222"/>
      <c r="N90" s="1222"/>
      <c r="O90" s="1223"/>
      <c r="P90" s="716"/>
    </row>
    <row r="91" spans="2:16" ht="13.35" customHeight="1">
      <c r="B91" s="703"/>
      <c r="C91" s="1221" t="s">
        <v>1130</v>
      </c>
      <c r="D91" s="1222"/>
      <c r="E91" s="1222"/>
      <c r="F91" s="1222"/>
      <c r="G91" s="1222"/>
      <c r="H91" s="1222"/>
      <c r="I91" s="1222"/>
      <c r="J91" s="1222"/>
      <c r="K91" s="1222"/>
      <c r="L91" s="1222"/>
      <c r="M91" s="1222"/>
      <c r="N91" s="1222"/>
      <c r="O91" s="1223"/>
      <c r="P91" s="716"/>
    </row>
    <row r="92" spans="2:16" ht="45" customHeight="1">
      <c r="B92" s="703"/>
      <c r="C92" s="1221"/>
      <c r="D92" s="1222"/>
      <c r="E92" s="1222"/>
      <c r="F92" s="1222"/>
      <c r="G92" s="1222"/>
      <c r="H92" s="1222"/>
      <c r="I92" s="1222"/>
      <c r="J92" s="1222"/>
      <c r="K92" s="1222"/>
      <c r="L92" s="1222"/>
      <c r="M92" s="1222"/>
      <c r="N92" s="1222"/>
      <c r="O92" s="1223"/>
      <c r="P92" s="716"/>
    </row>
    <row r="93" spans="2:16" ht="14.4">
      <c r="B93" s="703"/>
      <c r="C93" s="715"/>
      <c r="D93" s="706"/>
      <c r="E93" s="706"/>
      <c r="F93" s="706"/>
      <c r="G93" s="706"/>
      <c r="H93" s="706"/>
      <c r="I93" s="706"/>
      <c r="J93" s="706"/>
      <c r="K93" s="706"/>
      <c r="L93" s="706"/>
      <c r="M93" s="706"/>
      <c r="N93" s="706"/>
      <c r="O93" s="705"/>
      <c r="P93" s="704"/>
    </row>
    <row r="94" spans="2:16" ht="14.4">
      <c r="B94" s="703"/>
      <c r="C94" s="712"/>
      <c r="D94" s="707"/>
      <c r="E94" s="707"/>
      <c r="F94" s="707"/>
      <c r="G94" s="707"/>
      <c r="H94" s="714" t="s">
        <v>1129</v>
      </c>
      <c r="I94" s="707"/>
      <c r="J94" s="707"/>
      <c r="K94" s="707"/>
      <c r="L94" s="707"/>
      <c r="M94" s="707"/>
      <c r="N94" s="707"/>
      <c r="O94" s="710"/>
      <c r="P94" s="709"/>
    </row>
    <row r="95" spans="2:16" ht="14.4">
      <c r="B95" s="703"/>
      <c r="C95" s="712"/>
      <c r="D95" s="707"/>
      <c r="E95" s="707"/>
      <c r="F95" s="707"/>
      <c r="G95" s="707"/>
      <c r="H95" s="707" t="s">
        <v>1128</v>
      </c>
      <c r="I95" s="713"/>
      <c r="J95" s="713"/>
      <c r="K95" s="713"/>
      <c r="L95" s="707"/>
      <c r="M95" s="707"/>
      <c r="N95" s="707"/>
      <c r="O95" s="710"/>
      <c r="P95" s="709"/>
    </row>
    <row r="96" spans="2:16" ht="14.4">
      <c r="B96" s="703"/>
      <c r="C96" s="712"/>
      <c r="D96" s="707"/>
      <c r="E96" s="707"/>
      <c r="F96" s="707"/>
      <c r="G96" s="707"/>
      <c r="H96" s="707" t="s">
        <v>1127</v>
      </c>
      <c r="I96" s="711"/>
      <c r="J96" s="711"/>
      <c r="K96" s="711"/>
      <c r="L96" s="707"/>
      <c r="M96" s="707"/>
      <c r="N96" s="707"/>
      <c r="O96" s="710"/>
      <c r="P96" s="709"/>
    </row>
    <row r="97" spans="2:16" ht="14.4">
      <c r="B97" s="703"/>
      <c r="C97" s="708"/>
      <c r="D97" s="706"/>
      <c r="E97" s="706"/>
      <c r="F97" s="706"/>
      <c r="G97" s="706"/>
      <c r="H97" s="707" t="s">
        <v>1126</v>
      </c>
      <c r="I97" s="707"/>
      <c r="J97" s="707"/>
      <c r="K97" s="707"/>
      <c r="L97" s="706"/>
      <c r="M97" s="706"/>
      <c r="N97" s="706"/>
      <c r="O97" s="705"/>
      <c r="P97" s="704"/>
    </row>
    <row r="98" spans="2:16" ht="18.75" customHeight="1" thickBot="1">
      <c r="B98" s="703"/>
      <c r="C98" s="1224"/>
      <c r="D98" s="1225"/>
      <c r="E98" s="1225"/>
      <c r="F98" s="702"/>
      <c r="G98" s="702"/>
      <c r="H98" s="702"/>
      <c r="I98" s="702"/>
      <c r="J98" s="702"/>
      <c r="K98" s="1226"/>
      <c r="L98" s="1226"/>
      <c r="M98" s="1226"/>
      <c r="N98" s="1226"/>
      <c r="O98" s="1227"/>
      <c r="P98" s="701"/>
    </row>
    <row r="99" spans="2:16" ht="14.4" thickBot="1">
      <c r="B99" s="700"/>
      <c r="C99" s="699"/>
      <c r="D99" s="699"/>
      <c r="E99" s="699"/>
      <c r="F99" s="699"/>
      <c r="G99" s="699"/>
      <c r="H99" s="699"/>
      <c r="I99" s="699"/>
      <c r="J99" s="699"/>
      <c r="K99" s="699"/>
      <c r="L99" s="699"/>
      <c r="M99" s="699"/>
      <c r="N99" s="699"/>
      <c r="O99" s="699"/>
      <c r="P99" s="698"/>
    </row>
    <row r="100" spans="2:16" ht="14.4" thickTop="1"/>
  </sheetData>
  <mergeCells count="78">
    <mergeCell ref="C98:E98"/>
    <mergeCell ref="K98:O98"/>
    <mergeCell ref="M39:N39"/>
    <mergeCell ref="M40:N40"/>
    <mergeCell ref="M41:N41"/>
    <mergeCell ref="M42:N42"/>
    <mergeCell ref="M43:N43"/>
    <mergeCell ref="M44:N44"/>
    <mergeCell ref="M45:N45"/>
    <mergeCell ref="M46:N46"/>
    <mergeCell ref="C75:N75"/>
    <mergeCell ref="C77:N77"/>
    <mergeCell ref="C85:O85"/>
    <mergeCell ref="C86:O86"/>
    <mergeCell ref="C89:O90"/>
    <mergeCell ref="C91:O92"/>
    <mergeCell ref="M74:N74"/>
    <mergeCell ref="M62:N62"/>
    <mergeCell ref="M63:N63"/>
    <mergeCell ref="M64:N64"/>
    <mergeCell ref="C65:N65"/>
    <mergeCell ref="C67:N67"/>
    <mergeCell ref="C68:O70"/>
    <mergeCell ref="C71:I71"/>
    <mergeCell ref="M71:N71"/>
    <mergeCell ref="C72:I72"/>
    <mergeCell ref="M72:N72"/>
    <mergeCell ref="M73:N73"/>
    <mergeCell ref="M61:N61"/>
    <mergeCell ref="M48:N48"/>
    <mergeCell ref="C49:N49"/>
    <mergeCell ref="C50:O52"/>
    <mergeCell ref="C53:I53"/>
    <mergeCell ref="M53:N53"/>
    <mergeCell ref="C54:I54"/>
    <mergeCell ref="M54:N54"/>
    <mergeCell ref="C55:I55"/>
    <mergeCell ref="M55:N55"/>
    <mergeCell ref="C56:N56"/>
    <mergeCell ref="C57:O59"/>
    <mergeCell ref="M60:N60"/>
    <mergeCell ref="M47:N47"/>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D5418-C0D6-4CEC-81CC-A5137562FAE2}">
  <sheetPr>
    <tabColor theme="6" tint="-0.499984740745262"/>
  </sheetPr>
  <dimension ref="A1:O79"/>
  <sheetViews>
    <sheetView topLeftCell="A4" workbookViewId="0">
      <selection activeCell="A7" sqref="A7"/>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3" width="0" hidden="1" customWidth="1"/>
  </cols>
  <sheetData>
    <row r="1" spans="1:15" ht="15.6">
      <c r="A1" s="1"/>
      <c r="B1" s="69"/>
      <c r="C1" s="2"/>
      <c r="D1" s="3"/>
      <c r="E1" s="4"/>
      <c r="F1" s="92"/>
      <c r="G1" s="3"/>
      <c r="H1" s="5"/>
    </row>
    <row r="2" spans="1:15" s="7" customFormat="1">
      <c r="A2" s="84" t="str">
        <f>'[133]10'!A2</f>
        <v>ANALISIS UNITARIOS</v>
      </c>
      <c r="B2" s="85"/>
      <c r="C2" s="86"/>
      <c r="E2" s="74" t="s">
        <v>0</v>
      </c>
      <c r="F2" s="93"/>
      <c r="H2" s="9"/>
    </row>
    <row r="3" spans="1:15" s="7" customFormat="1" ht="15.6">
      <c r="A3" s="10"/>
      <c r="B3" s="70"/>
      <c r="C3" s="6"/>
      <c r="D3" s="11"/>
      <c r="F3" s="93"/>
      <c r="H3" s="9"/>
      <c r="J3" s="40" t="s">
        <v>185</v>
      </c>
    </row>
    <row r="4" spans="1:15" s="7" customFormat="1">
      <c r="A4" s="507"/>
      <c r="B4" s="508"/>
      <c r="C4" s="6"/>
      <c r="E4" s="74"/>
      <c r="F4" s="93"/>
      <c r="H4" s="9"/>
    </row>
    <row r="5" spans="1:15" s="7" customFormat="1" ht="18" thickBot="1">
      <c r="A5" s="13"/>
      <c r="B5" s="72"/>
      <c r="C5" s="14"/>
      <c r="D5" s="236" t="s">
        <v>388</v>
      </c>
      <c r="E5" s="236"/>
      <c r="F5" s="236"/>
      <c r="G5" s="236"/>
      <c r="H5" s="237"/>
    </row>
    <row r="6" spans="1:15" s="7" customFormat="1">
      <c r="A6" s="509" t="s">
        <v>29</v>
      </c>
      <c r="B6" s="510"/>
      <c r="C6" s="54"/>
      <c r="D6" s="55"/>
      <c r="E6" s="58" t="s">
        <v>30</v>
      </c>
      <c r="F6" s="94"/>
      <c r="G6" s="509" t="s">
        <v>31</v>
      </c>
      <c r="H6" s="59"/>
      <c r="J6" s="141"/>
    </row>
    <row r="7" spans="1:15" s="7" customFormat="1" ht="10.8" thickBot="1">
      <c r="A7" s="511" t="s">
        <v>903</v>
      </c>
      <c r="B7" s="512"/>
      <c r="C7" s="110"/>
      <c r="D7" s="57"/>
      <c r="E7" s="513"/>
      <c r="F7" s="133" t="s">
        <v>50</v>
      </c>
      <c r="G7" s="60"/>
      <c r="H7" s="104"/>
      <c r="J7" s="238">
        <v>1</v>
      </c>
    </row>
    <row r="8" spans="1:15" s="7" customFormat="1" ht="13.8" thickBot="1">
      <c r="A8" s="19" t="s">
        <v>1</v>
      </c>
      <c r="B8" s="74"/>
      <c r="F8" s="93"/>
      <c r="H8" s="9"/>
      <c r="J8" s="143" t="s">
        <v>186</v>
      </c>
      <c r="K8" s="143" t="s">
        <v>10</v>
      </c>
      <c r="L8" s="144" t="s">
        <v>187</v>
      </c>
      <c r="O8" s="570">
        <f>+H48</f>
        <v>407800</v>
      </c>
    </row>
    <row r="9" spans="1:15" s="7" customFormat="1" ht="10.199999999999999">
      <c r="A9" s="20" t="s">
        <v>2</v>
      </c>
      <c r="B9" s="43"/>
      <c r="C9" s="21"/>
      <c r="D9" s="22" t="s">
        <v>8</v>
      </c>
      <c r="E9" s="22" t="s">
        <v>15</v>
      </c>
      <c r="F9" s="95" t="s">
        <v>4</v>
      </c>
      <c r="G9" s="23" t="s">
        <v>5</v>
      </c>
      <c r="H9" s="24"/>
      <c r="J9" s="47"/>
      <c r="K9" s="47"/>
      <c r="L9" s="145"/>
      <c r="O9" s="570">
        <f>+O48</f>
        <v>407800</v>
      </c>
    </row>
    <row r="10" spans="1:15" s="7" customFormat="1" ht="10.199999999999999">
      <c r="A10" s="25" t="s">
        <v>58</v>
      </c>
      <c r="B10" s="48"/>
      <c r="C10" s="26"/>
      <c r="D10" s="89" t="s">
        <v>33</v>
      </c>
      <c r="E10" s="63">
        <v>1000</v>
      </c>
      <c r="F10" s="89">
        <v>1</v>
      </c>
      <c r="G10" s="66">
        <f>E10/F10</f>
        <v>1000</v>
      </c>
      <c r="H10" s="24"/>
      <c r="J10" s="160">
        <f t="shared" ref="J10:J15" si="0">G10*$J$7</f>
        <v>1000</v>
      </c>
      <c r="K10" s="146">
        <f t="shared" ref="K10:K15" si="1">F10*$J$7</f>
        <v>1</v>
      </c>
      <c r="L10" s="147">
        <f t="shared" ref="L10:L15" si="2">G10/$H$48</f>
        <v>2.4521824423737125E-3</v>
      </c>
      <c r="O10" s="570">
        <f>+O60</f>
        <v>0</v>
      </c>
    </row>
    <row r="11" spans="1:15" s="7" customFormat="1" ht="10.199999999999999">
      <c r="A11" s="25"/>
      <c r="B11" s="48"/>
      <c r="C11" s="26"/>
      <c r="D11" s="89"/>
      <c r="E11" s="63"/>
      <c r="F11" s="89"/>
      <c r="G11" s="66"/>
      <c r="H11" s="24"/>
      <c r="J11" s="160">
        <f t="shared" si="0"/>
        <v>0</v>
      </c>
      <c r="K11" s="146">
        <f t="shared" si="1"/>
        <v>0</v>
      </c>
      <c r="L11" s="147">
        <f t="shared" si="2"/>
        <v>0</v>
      </c>
    </row>
    <row r="12" spans="1:15" s="7" customFormat="1" ht="10.199999999999999">
      <c r="A12" s="25"/>
      <c r="B12" s="48"/>
      <c r="C12" s="26"/>
      <c r="D12" s="89"/>
      <c r="E12" s="63"/>
      <c r="F12" s="89"/>
      <c r="G12" s="66"/>
      <c r="H12" s="24"/>
      <c r="J12" s="160">
        <f t="shared" si="0"/>
        <v>0</v>
      </c>
      <c r="K12" s="146">
        <f t="shared" si="1"/>
        <v>0</v>
      </c>
      <c r="L12" s="147">
        <f t="shared" si="2"/>
        <v>0</v>
      </c>
    </row>
    <row r="13" spans="1:15" s="7" customFormat="1" ht="10.199999999999999">
      <c r="A13" s="25"/>
      <c r="B13" s="48"/>
      <c r="C13" s="26"/>
      <c r="D13" s="89"/>
      <c r="E13" s="63"/>
      <c r="F13" s="89"/>
      <c r="G13" s="66"/>
      <c r="H13" s="24"/>
      <c r="J13" s="160">
        <f t="shared" si="0"/>
        <v>0</v>
      </c>
      <c r="K13" s="146">
        <f t="shared" si="1"/>
        <v>0</v>
      </c>
      <c r="L13" s="147">
        <f t="shared" si="2"/>
        <v>0</v>
      </c>
    </row>
    <row r="14" spans="1:15" s="7" customFormat="1" ht="10.199999999999999">
      <c r="A14" s="25"/>
      <c r="B14" s="48"/>
      <c r="C14" s="26"/>
      <c r="D14" s="89"/>
      <c r="E14" s="63"/>
      <c r="F14" s="89"/>
      <c r="G14" s="66"/>
      <c r="H14" s="24"/>
      <c r="J14" s="160">
        <f t="shared" si="0"/>
        <v>0</v>
      </c>
      <c r="K14" s="146">
        <f t="shared" si="1"/>
        <v>0</v>
      </c>
      <c r="L14" s="147">
        <f t="shared" si="2"/>
        <v>0</v>
      </c>
    </row>
    <row r="15" spans="1:15" s="7" customFormat="1" ht="10.8" thickBot="1">
      <c r="A15" s="28"/>
      <c r="B15" s="15"/>
      <c r="C15" s="29"/>
      <c r="D15" s="90"/>
      <c r="E15" s="64"/>
      <c r="F15" s="90"/>
      <c r="G15" s="67"/>
      <c r="H15" s="30"/>
      <c r="J15" s="160">
        <f t="shared" si="0"/>
        <v>0</v>
      </c>
      <c r="K15" s="146">
        <f t="shared" si="1"/>
        <v>0</v>
      </c>
      <c r="L15" s="147">
        <f t="shared" si="2"/>
        <v>0</v>
      </c>
    </row>
    <row r="16" spans="1:15" s="7" customFormat="1" ht="10.8" thickBot="1">
      <c r="A16" s="17"/>
      <c r="F16" s="93"/>
      <c r="G16" s="31" t="s">
        <v>6</v>
      </c>
      <c r="H16" s="68">
        <f>ROUND((SUM(G10:G15)),0)</f>
        <v>1000</v>
      </c>
      <c r="J16" s="152">
        <f>SUM(J10:J15)</f>
        <v>1000</v>
      </c>
      <c r="K16" s="157">
        <f>SUM(K10:K15)</f>
        <v>1</v>
      </c>
      <c r="L16" s="161">
        <f>SUM(L10:L15)</f>
        <v>2.4521824423737125E-3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906</v>
      </c>
      <c r="B19" s="48"/>
      <c r="C19" s="26"/>
      <c r="D19" s="89" t="s">
        <v>50</v>
      </c>
      <c r="E19" s="63">
        <v>200000</v>
      </c>
      <c r="F19" s="89">
        <v>1</v>
      </c>
      <c r="G19" s="65">
        <f>F19*E19</f>
        <v>200000</v>
      </c>
      <c r="H19" s="24"/>
      <c r="J19" s="149">
        <f>G19*$J$7</f>
        <v>200000</v>
      </c>
      <c r="K19" s="146">
        <f>F19*$J$7</f>
        <v>1</v>
      </c>
      <c r="L19" s="150">
        <f>G19/$H$48</f>
        <v>0.49043648847474253</v>
      </c>
    </row>
    <row r="20" spans="1:12" s="7" customFormat="1" ht="10.199999999999999">
      <c r="A20" s="25" t="s">
        <v>162</v>
      </c>
      <c r="B20" s="48"/>
      <c r="C20" s="26"/>
      <c r="D20" s="89" t="s">
        <v>50</v>
      </c>
      <c r="E20" s="63">
        <v>200000</v>
      </c>
      <c r="F20" s="89">
        <v>1</v>
      </c>
      <c r="G20" s="65">
        <f>F20*E20</f>
        <v>200000</v>
      </c>
      <c r="H20" s="24"/>
      <c r="J20" s="149">
        <f t="shared" ref="J20:J28" si="3">G20*$J$7</f>
        <v>200000</v>
      </c>
      <c r="K20" s="146">
        <f t="shared" ref="K20:K28" si="4">F20*$J$7</f>
        <v>1</v>
      </c>
      <c r="L20" s="150">
        <f t="shared" ref="L20:L28" si="5">G20/$H$48</f>
        <v>0.49043648847474253</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89"/>
      <c r="E24" s="63"/>
      <c r="F24" s="89"/>
      <c r="G24" s="65"/>
      <c r="H24" s="24"/>
      <c r="J24" s="149">
        <f t="shared" si="3"/>
        <v>0</v>
      </c>
      <c r="K24" s="146">
        <f t="shared" si="4"/>
        <v>0</v>
      </c>
      <c r="L24" s="150">
        <f t="shared" si="5"/>
        <v>0</v>
      </c>
    </row>
    <row r="25" spans="1:12" s="7" customFormat="1" ht="10.199999999999999">
      <c r="A25" s="17"/>
      <c r="C25" s="514"/>
      <c r="D25" s="89"/>
      <c r="E25" s="63"/>
      <c r="F25" s="89"/>
      <c r="G25" s="65"/>
      <c r="H25" s="24"/>
      <c r="J25" s="149">
        <f t="shared" si="3"/>
        <v>0</v>
      </c>
      <c r="K25" s="146">
        <f t="shared" si="4"/>
        <v>0</v>
      </c>
      <c r="L25" s="150">
        <f t="shared" si="5"/>
        <v>0</v>
      </c>
    </row>
    <row r="26" spans="1:12" s="7" customFormat="1" ht="10.199999999999999">
      <c r="A26" s="17"/>
      <c r="C26" s="514"/>
      <c r="D26" s="89"/>
      <c r="E26" s="63"/>
      <c r="F26" s="89"/>
      <c r="G26" s="65"/>
      <c r="H26" s="24"/>
      <c r="J26" s="149">
        <f t="shared" si="3"/>
        <v>0</v>
      </c>
      <c r="K26" s="146">
        <f t="shared" si="4"/>
        <v>0</v>
      </c>
      <c r="L26" s="150">
        <f t="shared" si="5"/>
        <v>0</v>
      </c>
    </row>
    <row r="27" spans="1:12" s="7" customFormat="1" ht="10.199999999999999">
      <c r="A27" s="17"/>
      <c r="C27" s="514"/>
      <c r="D27" s="89"/>
      <c r="E27" s="63"/>
      <c r="F27" s="89"/>
      <c r="G27" s="65"/>
      <c r="H27" s="24"/>
      <c r="J27" s="149">
        <f t="shared" si="3"/>
        <v>0</v>
      </c>
      <c r="K27" s="146">
        <f t="shared" si="4"/>
        <v>0</v>
      </c>
      <c r="L27" s="150">
        <f t="shared" si="5"/>
        <v>0</v>
      </c>
    </row>
    <row r="28" spans="1:12" s="7" customFormat="1" ht="10.8" thickBot="1">
      <c r="A28" s="28"/>
      <c r="B28" s="15"/>
      <c r="C28" s="29"/>
      <c r="D28" s="89"/>
      <c r="E28" s="63"/>
      <c r="F28" s="89"/>
      <c r="G28" s="65"/>
      <c r="H28" s="30"/>
      <c r="J28" s="149">
        <f t="shared" si="3"/>
        <v>0</v>
      </c>
      <c r="K28" s="24">
        <f t="shared" si="4"/>
        <v>0</v>
      </c>
      <c r="L28" s="151">
        <f t="shared" si="5"/>
        <v>0</v>
      </c>
    </row>
    <row r="29" spans="1:12" s="7" customFormat="1" ht="10.8" thickBot="1">
      <c r="A29" s="17"/>
      <c r="F29" s="93"/>
      <c r="G29" s="31" t="s">
        <v>6</v>
      </c>
      <c r="H29" s="111">
        <f>ROUND((SUM(G19:G28)),0)</f>
        <v>400000</v>
      </c>
      <c r="J29" s="171">
        <f>SUM(J19:J28)</f>
        <v>400000</v>
      </c>
      <c r="K29" s="32">
        <f>SUM(K19:K28)</f>
        <v>2</v>
      </c>
      <c r="L29" s="153">
        <f>SUM(L19:L28)</f>
        <v>0.98087297694948505</v>
      </c>
    </row>
    <row r="30" spans="1:12" s="7" customFormat="1" ht="13.8" thickBot="1">
      <c r="A30" s="19" t="s">
        <v>11</v>
      </c>
      <c r="B30" s="74"/>
      <c r="F30" s="93"/>
      <c r="H30" s="9"/>
    </row>
    <row r="31" spans="1:12" s="7" customFormat="1" ht="11.4">
      <c r="A31" s="33" t="s">
        <v>12</v>
      </c>
      <c r="B31" s="45"/>
      <c r="C31" s="21" t="s">
        <v>8</v>
      </c>
      <c r="D31" s="22" t="s">
        <v>13</v>
      </c>
      <c r="E31" s="22" t="s">
        <v>14</v>
      </c>
      <c r="F31" s="95" t="s">
        <v>15</v>
      </c>
      <c r="G31" s="23" t="s">
        <v>5</v>
      </c>
      <c r="H31" s="24"/>
      <c r="J31" s="47"/>
      <c r="K31" s="47"/>
      <c r="L31" s="145"/>
    </row>
    <row r="32" spans="1:12" s="7" customFormat="1" ht="10.199999999999999">
      <c r="A32" s="25"/>
      <c r="B32" s="26"/>
      <c r="C32" s="89"/>
      <c r="D32" s="88"/>
      <c r="E32" s="88"/>
      <c r="F32" s="105"/>
      <c r="G32" s="65"/>
      <c r="H32" s="24"/>
      <c r="J32" s="154">
        <f>G32*$J$7</f>
        <v>0</v>
      </c>
      <c r="K32" s="146"/>
      <c r="L32" s="162">
        <f>G32/$H$48</f>
        <v>0</v>
      </c>
    </row>
    <row r="33" spans="1:15" s="7" customFormat="1" ht="10.199999999999999">
      <c r="A33" s="25"/>
      <c r="B33" s="26"/>
      <c r="C33" s="26"/>
      <c r="D33" s="26"/>
      <c r="E33" s="26"/>
      <c r="F33" s="89"/>
      <c r="G33" s="27"/>
      <c r="H33" s="24"/>
      <c r="J33" s="154">
        <f>G33*$J$7</f>
        <v>0</v>
      </c>
      <c r="K33" s="24"/>
      <c r="L33" s="150">
        <f>G33/$H$48</f>
        <v>0</v>
      </c>
    </row>
    <row r="34" spans="1:15" s="7" customFormat="1" ht="10.199999999999999">
      <c r="A34" s="25"/>
      <c r="B34" s="26"/>
      <c r="C34" s="26"/>
      <c r="D34" s="26"/>
      <c r="E34" s="26"/>
      <c r="F34" s="89"/>
      <c r="G34" s="27"/>
      <c r="H34" s="24"/>
      <c r="J34" s="154">
        <f>G34*$J$7</f>
        <v>0</v>
      </c>
      <c r="K34" s="24"/>
      <c r="L34" s="150">
        <f>G34/$H$48</f>
        <v>0</v>
      </c>
    </row>
    <row r="35" spans="1:15" s="7" customFormat="1" ht="10.8" thickBot="1">
      <c r="A35" s="28"/>
      <c r="B35" s="29"/>
      <c r="C35" s="36"/>
      <c r="D35" s="36"/>
      <c r="E35" s="36"/>
      <c r="F35" s="96"/>
      <c r="G35" s="37"/>
      <c r="H35" s="30"/>
      <c r="J35" s="154">
        <f>G35*$J$7</f>
        <v>0</v>
      </c>
      <c r="K35" s="24"/>
      <c r="L35" s="150">
        <f>G35/$H$48</f>
        <v>0</v>
      </c>
    </row>
    <row r="36" spans="1:15" s="7" customFormat="1" ht="10.8" thickBot="1">
      <c r="A36" s="17"/>
      <c r="F36" s="93"/>
      <c r="G36" s="31" t="s">
        <v>6</v>
      </c>
      <c r="H36" s="68">
        <f>ROUND((SUM(G32:G35)),0)</f>
        <v>0</v>
      </c>
      <c r="J36" s="148">
        <f>SUM(J32:J35)</f>
        <v>0</v>
      </c>
      <c r="K36" s="32">
        <f>SUM(K32:K35)</f>
        <v>0</v>
      </c>
      <c r="L36" s="155">
        <f>SUM(L32:L35)</f>
        <v>0</v>
      </c>
    </row>
    <row r="37" spans="1:15" s="7" customFormat="1" ht="13.8" thickBot="1">
      <c r="A37" s="19" t="s">
        <v>16</v>
      </c>
      <c r="B37" s="74"/>
      <c r="F37" s="93"/>
      <c r="H37" s="9"/>
    </row>
    <row r="38" spans="1:15" s="7" customFormat="1" ht="10.199999999999999">
      <c r="A38" s="38" t="s">
        <v>17</v>
      </c>
      <c r="B38" s="76" t="s">
        <v>38</v>
      </c>
      <c r="C38" s="22" t="s">
        <v>18</v>
      </c>
      <c r="D38" s="76" t="s">
        <v>39</v>
      </c>
      <c r="E38" s="39" t="s">
        <v>19</v>
      </c>
      <c r="F38" s="97" t="s">
        <v>4</v>
      </c>
      <c r="G38" s="23" t="s">
        <v>5</v>
      </c>
      <c r="H38" s="24"/>
      <c r="J38" s="156"/>
      <c r="K38" s="47"/>
      <c r="L38" s="145"/>
    </row>
    <row r="39" spans="1:15" s="7" customFormat="1" ht="10.199999999999999">
      <c r="A39" s="34" t="str">
        <f>OBRE2</f>
        <v>OFICIAL</v>
      </c>
      <c r="B39" s="88">
        <v>1</v>
      </c>
      <c r="C39" s="91">
        <f>VLOOKUP(A39,EQUIPOS!B14:D61,3,FALSE)</f>
        <v>85000</v>
      </c>
      <c r="D39" s="77">
        <v>1.5</v>
      </c>
      <c r="E39" s="106">
        <f>B39*ROUND(D39*C39,0)</f>
        <v>127500</v>
      </c>
      <c r="F39" s="89">
        <v>18.75</v>
      </c>
      <c r="G39" s="107">
        <f>ROUND(E39/F39,0)</f>
        <v>6800</v>
      </c>
      <c r="H39" s="24"/>
      <c r="J39" s="154">
        <f>G39*$J$7</f>
        <v>6800</v>
      </c>
      <c r="K39" s="146">
        <f>B39*$J$7</f>
        <v>1</v>
      </c>
      <c r="L39" s="150">
        <f>G39/$H$48</f>
        <v>1.6674840608141245E-2</v>
      </c>
    </row>
    <row r="40" spans="1:15" s="7" customFormat="1" ht="10.199999999999999">
      <c r="A40" s="34"/>
      <c r="B40" s="88"/>
      <c r="C40" s="91"/>
      <c r="D40" s="77"/>
      <c r="E40" s="106"/>
      <c r="F40" s="89"/>
      <c r="G40" s="107"/>
      <c r="H40" s="24"/>
      <c r="J40" s="154">
        <f t="shared" ref="J40:J45" si="6">G40*$J$7</f>
        <v>0</v>
      </c>
      <c r="K40" s="146">
        <f t="shared" ref="K40:K45" si="7">B40*$J$7</f>
        <v>0</v>
      </c>
      <c r="L40" s="150">
        <f t="shared" ref="L40:L45" si="8">G40/$H$48</f>
        <v>0</v>
      </c>
    </row>
    <row r="41" spans="1:15" s="7" customFormat="1" ht="10.199999999999999">
      <c r="A41" s="34"/>
      <c r="B41" s="88"/>
      <c r="C41" s="26"/>
      <c r="D41" s="26"/>
      <c r="E41" s="26"/>
      <c r="F41" s="89"/>
      <c r="G41" s="27"/>
      <c r="H41" s="24"/>
      <c r="J41" s="154">
        <f t="shared" si="6"/>
        <v>0</v>
      </c>
      <c r="K41" s="146">
        <f t="shared" si="7"/>
        <v>0</v>
      </c>
      <c r="L41" s="150">
        <f t="shared" si="8"/>
        <v>0</v>
      </c>
    </row>
    <row r="42" spans="1:15" s="7" customFormat="1" ht="10.199999999999999">
      <c r="A42" s="34"/>
      <c r="B42" s="88"/>
      <c r="C42" s="26"/>
      <c r="D42" s="26"/>
      <c r="E42" s="26"/>
      <c r="F42" s="89"/>
      <c r="G42" s="27"/>
      <c r="H42" s="24"/>
      <c r="J42" s="154">
        <f t="shared" si="6"/>
        <v>0</v>
      </c>
      <c r="K42" s="146">
        <f t="shared" si="7"/>
        <v>0</v>
      </c>
      <c r="L42" s="150">
        <f t="shared" si="8"/>
        <v>0</v>
      </c>
    </row>
    <row r="43" spans="1:15" s="7" customFormat="1" ht="10.199999999999999">
      <c r="A43" s="34"/>
      <c r="B43" s="88"/>
      <c r="C43" s="26"/>
      <c r="D43" s="26"/>
      <c r="E43" s="26"/>
      <c r="F43" s="89"/>
      <c r="G43" s="27"/>
      <c r="H43" s="24"/>
      <c r="J43" s="154">
        <f t="shared" si="6"/>
        <v>0</v>
      </c>
      <c r="K43" s="146">
        <f t="shared" si="7"/>
        <v>0</v>
      </c>
      <c r="L43" s="150">
        <f t="shared" si="8"/>
        <v>0</v>
      </c>
    </row>
    <row r="44" spans="1:15" s="7" customFormat="1" ht="10.199999999999999">
      <c r="A44" s="34"/>
      <c r="B44" s="88"/>
      <c r="C44" s="26"/>
      <c r="D44" s="26"/>
      <c r="E44" s="26"/>
      <c r="F44" s="89"/>
      <c r="G44" s="27"/>
      <c r="H44" s="24"/>
      <c r="J44" s="154">
        <f t="shared" si="6"/>
        <v>0</v>
      </c>
      <c r="K44" s="146">
        <f t="shared" si="7"/>
        <v>0</v>
      </c>
      <c r="L44" s="150">
        <f t="shared" si="8"/>
        <v>0</v>
      </c>
    </row>
    <row r="45" spans="1:15" s="7" customFormat="1" ht="10.8" thickBot="1">
      <c r="A45" s="35"/>
      <c r="B45" s="29"/>
      <c r="C45" s="29"/>
      <c r="D45" s="29"/>
      <c r="E45" s="29"/>
      <c r="F45" s="90"/>
      <c r="G45" s="16"/>
      <c r="H45" s="30"/>
      <c r="J45" s="154">
        <f t="shared" si="6"/>
        <v>0</v>
      </c>
      <c r="K45" s="146">
        <f t="shared" si="7"/>
        <v>0</v>
      </c>
      <c r="L45" s="150">
        <f t="shared" si="8"/>
        <v>0</v>
      </c>
    </row>
    <row r="46" spans="1:15" s="7" customFormat="1" ht="10.8" thickBot="1">
      <c r="A46" s="17"/>
      <c r="F46" s="93"/>
      <c r="G46" s="31" t="s">
        <v>6</v>
      </c>
      <c r="H46" s="68">
        <f>ROUND((SUM(G39:G45)),0)</f>
        <v>6800</v>
      </c>
      <c r="J46" s="148">
        <f>SUM(J39:J45)</f>
        <v>6800</v>
      </c>
      <c r="K46" s="157">
        <f>SUM(K39:K45)</f>
        <v>1</v>
      </c>
      <c r="L46" s="163">
        <f>SUM(L39:L45)</f>
        <v>1.6674840608141245E-2</v>
      </c>
    </row>
    <row r="47" spans="1:15" s="7" customFormat="1" ht="10.8" thickBot="1">
      <c r="A47" s="17"/>
      <c r="F47" s="93"/>
      <c r="G47" s="40"/>
      <c r="H47" s="9"/>
    </row>
    <row r="48" spans="1:15" s="7" customFormat="1" ht="10.8" thickBot="1">
      <c r="A48" s="17"/>
      <c r="E48" s="41" t="s">
        <v>20</v>
      </c>
      <c r="F48" s="93"/>
      <c r="G48" s="42"/>
      <c r="H48" s="68">
        <f>ROUND((H46+H36+H29+H16),0)</f>
        <v>407800</v>
      </c>
      <c r="J48" s="170">
        <f>+J46+J36+J29+J16</f>
        <v>407800</v>
      </c>
      <c r="O48" s="566">
        <v>407800</v>
      </c>
    </row>
    <row r="49" spans="1:15" s="7" customFormat="1" ht="13.8" thickBot="1">
      <c r="A49" s="19" t="s">
        <v>21</v>
      </c>
      <c r="B49" s="74"/>
      <c r="F49" s="93"/>
      <c r="H49" s="9"/>
    </row>
    <row r="50" spans="1:15" s="7" customFormat="1" ht="10.199999999999999">
      <c r="A50" s="75" t="s">
        <v>2</v>
      </c>
      <c r="B50" s="78"/>
      <c r="C50" s="43" t="s">
        <v>37</v>
      </c>
      <c r="D50" s="43"/>
      <c r="E50" s="44"/>
      <c r="F50" s="98" t="s">
        <v>22</v>
      </c>
      <c r="G50" s="46" t="s">
        <v>23</v>
      </c>
      <c r="H50" s="47"/>
    </row>
    <row r="51" spans="1:15" s="7" customFormat="1" ht="10.199999999999999">
      <c r="A51" s="25" t="s">
        <v>42</v>
      </c>
      <c r="B51" s="79"/>
      <c r="C51" s="48"/>
      <c r="D51" s="48"/>
      <c r="E51" s="26"/>
      <c r="F51" s="99">
        <f>+'7.1'!F51</f>
        <v>0.22</v>
      </c>
      <c r="G51" s="81">
        <f>ROUND(F51*$H$48,0)</f>
        <v>89716</v>
      </c>
      <c r="H51" s="49"/>
    </row>
    <row r="52" spans="1:15" s="7" customFormat="1" ht="10.199999999999999">
      <c r="A52" s="25" t="s">
        <v>43</v>
      </c>
      <c r="B52" s="79"/>
      <c r="C52" s="48"/>
      <c r="D52" s="48"/>
      <c r="E52" s="26"/>
      <c r="F52" s="99">
        <f>+'7.1'!F52</f>
        <v>0.03</v>
      </c>
      <c r="G52" s="81">
        <f>ROUND(F52*$H$48,0)</f>
        <v>12234</v>
      </c>
      <c r="H52" s="49"/>
    </row>
    <row r="53" spans="1:15" s="7" customFormat="1" ht="10.8" thickBot="1">
      <c r="A53" s="28" t="s">
        <v>44</v>
      </c>
      <c r="B53" s="80"/>
      <c r="C53" s="15"/>
      <c r="D53" s="15"/>
      <c r="E53" s="29"/>
      <c r="F53" s="99">
        <f>+'7.1'!F53</f>
        <v>0.05</v>
      </c>
      <c r="G53" s="82">
        <f>ROUND(F53*$H$48,0)</f>
        <v>20390</v>
      </c>
      <c r="H53" s="30"/>
    </row>
    <row r="54" spans="1:15" s="7" customFormat="1" ht="10.8" thickBot="1">
      <c r="A54" s="17"/>
      <c r="F54" s="93"/>
      <c r="G54" s="31" t="s">
        <v>6</v>
      </c>
      <c r="H54" s="83">
        <f>SUM(G51:G53)</f>
        <v>122340</v>
      </c>
      <c r="J54" s="169">
        <f>J48*(1+AIU)</f>
        <v>530140</v>
      </c>
    </row>
    <row r="55" spans="1:15" s="7" customFormat="1" ht="10.8" thickBot="1">
      <c r="A55" s="17"/>
      <c r="F55" s="93"/>
      <c r="H55" s="9"/>
    </row>
    <row r="56" spans="1:15" s="7" customFormat="1" ht="13.8" thickBot="1">
      <c r="A56" s="50"/>
      <c r="B56"/>
      <c r="D56" s="41" t="s">
        <v>24</v>
      </c>
      <c r="E56" s="42"/>
      <c r="F56" s="93"/>
      <c r="G56" s="42"/>
      <c r="H56" s="68">
        <f>ROUND((H54+H48),0)</f>
        <v>530140</v>
      </c>
    </row>
    <row r="57" spans="1:15" s="7" customFormat="1" ht="10.199999999999999">
      <c r="A57" s="18"/>
      <c r="B57" s="31"/>
      <c r="C57" s="87"/>
      <c r="D57" s="41"/>
      <c r="E57" s="42"/>
      <c r="F57" s="93"/>
      <c r="G57" s="42"/>
      <c r="H57" s="9"/>
    </row>
    <row r="58" spans="1:15" s="7" customFormat="1" ht="10.199999999999999">
      <c r="A58" s="17"/>
      <c r="F58" s="93"/>
      <c r="H58" s="9"/>
    </row>
    <row r="59" spans="1:15" s="7" customFormat="1" ht="10.8" thickBot="1">
      <c r="A59" s="51"/>
      <c r="B59" s="52"/>
      <c r="C59" s="15"/>
      <c r="D59" s="15"/>
      <c r="E59" s="15"/>
      <c r="F59" s="101"/>
      <c r="G59" s="15"/>
      <c r="H59" s="16"/>
    </row>
    <row r="60" spans="1:15" s="7" customFormat="1" ht="10.199999999999999">
      <c r="F60" s="93"/>
      <c r="O60" s="570">
        <f>+O48-H48</f>
        <v>0</v>
      </c>
    </row>
    <row r="61" spans="1:15" s="7" customFormat="1" ht="10.199999999999999">
      <c r="F61" s="93"/>
    </row>
    <row r="62" spans="1:15" s="7" customFormat="1" ht="10.199999999999999">
      <c r="F62" s="93"/>
    </row>
    <row r="63" spans="1:15" s="7" customFormat="1" ht="10.199999999999999">
      <c r="F63" s="93"/>
    </row>
    <row r="64" spans="1:15"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row r="77" spans="6:6" s="7" customFormat="1" ht="10.199999999999999">
      <c r="F77" s="93"/>
    </row>
    <row r="78" spans="6:6" s="7" customFormat="1" ht="10.199999999999999">
      <c r="F78" s="93"/>
    </row>
    <row r="79" spans="6:6" s="7" customFormat="1" ht="10.199999999999999">
      <c r="F79" s="93"/>
    </row>
  </sheetData>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415A2-D81E-4122-A0A4-8AB45DA82A0A}">
  <sheetPr>
    <tabColor theme="0" tint="-0.34998626667073579"/>
  </sheetPr>
  <dimension ref="B1:S92"/>
  <sheetViews>
    <sheetView showGridLines="0" topLeftCell="A13" zoomScale="80" zoomScaleNormal="80" zoomScaleSheetLayoutView="80" workbookViewId="0">
      <selection activeCell="O25" sqref="O25"/>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1208</v>
      </c>
      <c r="D25" s="900" t="str">
        <f>+'8.1-3.4'!A7</f>
        <v>SUMINISTRO E INSTALACION PUERTA EN MADERA DE 2X1M (incluye marco metalicoy chapa)</v>
      </c>
      <c r="E25" s="901"/>
      <c r="F25" s="901"/>
      <c r="G25" s="901"/>
      <c r="H25" s="901"/>
      <c r="I25" s="901"/>
      <c r="J25" s="901"/>
      <c r="K25" s="901"/>
      <c r="L25" s="902"/>
      <c r="M25" s="898"/>
      <c r="N25" s="899" t="str">
        <f>+'8.1-3.4'!F7</f>
        <v>UND</v>
      </c>
      <c r="O25" s="764">
        <f>+PPTO!D64+PPTO!D23</f>
        <v>2</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+'8.1-3.4'!A10</f>
        <v>HERRAMIENTA MENOR</v>
      </c>
      <c r="D30" s="719"/>
      <c r="E30" s="719"/>
      <c r="F30" s="719"/>
      <c r="G30" s="805"/>
      <c r="H30" s="1188"/>
      <c r="I30" s="1189"/>
      <c r="J30" s="807" t="str">
        <f>+'8.1-3.4'!D10</f>
        <v>GLOBAL</v>
      </c>
      <c r="K30" s="808"/>
      <c r="L30" s="906">
        <f>+'8.1-3.4'!E10</f>
        <v>1000</v>
      </c>
      <c r="M30" s="1214">
        <f>+'8.1-3.4'!F10</f>
        <v>1</v>
      </c>
      <c r="N30" s="1191"/>
      <c r="O30" s="812">
        <f>L30/M30</f>
        <v>1000</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+'8.1-3.4'!A19</f>
        <v>PUERTA TRIPLEX 2X1 + CHAPA</v>
      </c>
      <c r="D38" s="719"/>
      <c r="E38" s="719"/>
      <c r="F38" s="719"/>
      <c r="G38" s="719"/>
      <c r="H38" s="719"/>
      <c r="I38" s="719"/>
      <c r="J38" s="805"/>
      <c r="K38" s="758" t="str">
        <f>+'8.1-3.4'!D19</f>
        <v>UND</v>
      </c>
      <c r="L38" s="917">
        <f>+'8.1-3.4'!F19</f>
        <v>1</v>
      </c>
      <c r="M38" s="1200">
        <f>+'8.1-3.4'!E19</f>
        <v>200000</v>
      </c>
      <c r="N38" s="1201"/>
      <c r="O38" s="812">
        <f>M38*L38</f>
        <v>200000</v>
      </c>
      <c r="P38" s="740"/>
    </row>
    <row r="39" spans="2:16" ht="14.4">
      <c r="B39" s="703"/>
      <c r="C39" s="804" t="str">
        <f>+'8.1-3.4'!A20</f>
        <v>MARCO PARA PUERTAS 2x1 MADERA</v>
      </c>
      <c r="D39" s="719"/>
      <c r="E39" s="713"/>
      <c r="F39" s="713"/>
      <c r="G39" s="713"/>
      <c r="H39" s="713"/>
      <c r="I39" s="713"/>
      <c r="J39" s="761"/>
      <c r="K39" s="758" t="str">
        <f>+'8.1-3.4'!D20</f>
        <v>UND</v>
      </c>
      <c r="L39" s="917">
        <f>+'8.1-3.4'!F20</f>
        <v>1</v>
      </c>
      <c r="M39" s="1200">
        <f>+'8.1-3.4'!E20</f>
        <v>200000</v>
      </c>
      <c r="N39" s="1201"/>
      <c r="O39" s="812">
        <f>M39*L39</f>
        <v>200000</v>
      </c>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400000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+'8.1-3.4'!A39</f>
        <v>OFICIAL</v>
      </c>
      <c r="D53" s="747"/>
      <c r="E53" s="747"/>
      <c r="F53" s="747"/>
      <c r="G53" s="747"/>
      <c r="H53" s="747"/>
      <c r="I53" s="816">
        <f>+'8.1-3.4'!B39</f>
        <v>1</v>
      </c>
      <c r="J53" s="818">
        <f>+'8.1-3.4'!C39</f>
        <v>85000</v>
      </c>
      <c r="K53" s="820">
        <f>+'8.1-3.4'!D39</f>
        <v>1.5</v>
      </c>
      <c r="L53" s="821">
        <f>I53*ROUND(J53*K53,0)</f>
        <v>127500</v>
      </c>
      <c r="M53" s="1233">
        <f>+'8.1-3.4'!F39</f>
        <v>18.75</v>
      </c>
      <c r="N53" s="1234"/>
      <c r="O53" s="822">
        <f>ROUND(L53/M53,0)</f>
        <v>6800</v>
      </c>
      <c r="P53" s="743"/>
    </row>
    <row r="54" spans="2:16" ht="14.4">
      <c r="B54" s="703"/>
      <c r="C54" s="748"/>
      <c r="D54" s="747"/>
      <c r="E54" s="747"/>
      <c r="F54" s="747"/>
      <c r="G54" s="747"/>
      <c r="H54" s="747"/>
      <c r="I54" s="816"/>
      <c r="J54" s="818"/>
      <c r="K54" s="820"/>
      <c r="L54" s="821"/>
      <c r="M54" s="1233"/>
      <c r="N54" s="1234"/>
      <c r="O54" s="822"/>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6800</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407800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89716</v>
      </c>
      <c r="N64" s="1220"/>
      <c r="O64" s="724"/>
      <c r="P64" s="723"/>
    </row>
    <row r="65" spans="2:19" ht="14.4">
      <c r="B65" s="703"/>
      <c r="C65" s="732" t="s">
        <v>1139</v>
      </c>
      <c r="D65" s="713"/>
      <c r="E65" s="713"/>
      <c r="F65" s="713"/>
      <c r="G65" s="713"/>
      <c r="H65" s="713"/>
      <c r="I65" s="713"/>
      <c r="J65" s="731"/>
      <c r="K65" s="730"/>
      <c r="L65" s="725">
        <f>+'1.1'!F49</f>
        <v>0.03</v>
      </c>
      <c r="M65" s="1219">
        <f t="shared" ref="M65" si="0">ROUND(L65*$O$59,0)</f>
        <v>12234</v>
      </c>
      <c r="N65" s="1220"/>
      <c r="O65" s="724"/>
      <c r="P65" s="723"/>
    </row>
    <row r="66" spans="2:19" ht="15" thickBot="1">
      <c r="B66" s="703"/>
      <c r="C66" s="729" t="s">
        <v>44</v>
      </c>
      <c r="D66" s="728"/>
      <c r="E66" s="728"/>
      <c r="F66" s="728"/>
      <c r="G66" s="728"/>
      <c r="H66" s="728"/>
      <c r="I66" s="728"/>
      <c r="J66" s="727"/>
      <c r="K66" s="726"/>
      <c r="L66" s="725">
        <f>+'1.1'!F50</f>
        <v>0.05</v>
      </c>
      <c r="M66" s="1219">
        <f>ROUND(L66*$O$59,0)</f>
        <v>20390</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122340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530140</v>
      </c>
      <c r="P69" s="722"/>
      <c r="S69" s="903">
        <f>+O69-'8.1-3.4'!H56</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F2A14-454A-4E45-9F91-2F68F4CEB4AE}">
  <sheetPr>
    <tabColor theme="6" tint="-0.499984740745262"/>
  </sheetPr>
  <dimension ref="A1:N79"/>
  <sheetViews>
    <sheetView topLeftCell="A40" workbookViewId="0">
      <selection activeCell="G54" sqref="G54"/>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2" width="0" hidden="1" customWidth="1"/>
  </cols>
  <sheetData>
    <row r="1" spans="1:14" ht="15.6">
      <c r="A1" s="1"/>
      <c r="B1" s="69"/>
      <c r="C1" s="2"/>
      <c r="D1" s="3"/>
      <c r="E1" s="4"/>
      <c r="F1" s="92"/>
      <c r="G1" s="3"/>
      <c r="H1" s="5"/>
    </row>
    <row r="2" spans="1:14" s="7" customFormat="1">
      <c r="A2" s="84" t="str">
        <f>'[133]10'!A2</f>
        <v>ANALISIS UNITARIOS</v>
      </c>
      <c r="B2" s="85"/>
      <c r="C2" s="86"/>
      <c r="E2" s="74" t="s">
        <v>0</v>
      </c>
      <c r="F2" s="93"/>
      <c r="H2" s="9"/>
    </row>
    <row r="3" spans="1:14" s="7" customFormat="1" ht="15.6">
      <c r="A3" s="10"/>
      <c r="B3" s="70"/>
      <c r="C3" s="6"/>
      <c r="D3" s="11"/>
      <c r="F3" s="93"/>
      <c r="H3" s="9"/>
      <c r="J3" s="40" t="s">
        <v>185</v>
      </c>
    </row>
    <row r="4" spans="1:14" s="7" customFormat="1">
      <c r="A4" s="507"/>
      <c r="B4" s="508"/>
      <c r="C4" s="6"/>
      <c r="E4" s="74"/>
      <c r="F4" s="93"/>
      <c r="H4" s="9"/>
    </row>
    <row r="5" spans="1:14" s="7" customFormat="1" ht="18" thickBot="1">
      <c r="A5" s="13"/>
      <c r="B5" s="72"/>
      <c r="C5" s="14"/>
      <c r="D5" s="236" t="s">
        <v>388</v>
      </c>
      <c r="E5" s="236"/>
      <c r="F5" s="236"/>
      <c r="G5" s="236"/>
      <c r="H5" s="237"/>
    </row>
    <row r="6" spans="1:14" s="7" customFormat="1">
      <c r="A6" s="509" t="s">
        <v>29</v>
      </c>
      <c r="B6" s="510"/>
      <c r="C6" s="54"/>
      <c r="D6" s="55"/>
      <c r="E6" s="58" t="s">
        <v>30</v>
      </c>
      <c r="F6" s="94"/>
      <c r="G6" s="509" t="s">
        <v>31</v>
      </c>
      <c r="H6" s="59"/>
      <c r="J6" s="141"/>
    </row>
    <row r="7" spans="1:14" s="7" customFormat="1" ht="10.8" thickBot="1">
      <c r="A7" s="511" t="s">
        <v>886</v>
      </c>
      <c r="B7" s="512"/>
      <c r="C7" s="110"/>
      <c r="D7" s="57"/>
      <c r="E7" s="513"/>
      <c r="F7" s="133" t="s">
        <v>50</v>
      </c>
      <c r="G7" s="60"/>
      <c r="H7" s="104"/>
      <c r="J7" s="238">
        <v>1</v>
      </c>
    </row>
    <row r="8" spans="1:14" s="7" customFormat="1" ht="13.8" thickBot="1">
      <c r="A8" s="19" t="s">
        <v>1</v>
      </c>
      <c r="B8" s="74"/>
      <c r="F8" s="93"/>
      <c r="H8" s="9"/>
      <c r="J8" s="143" t="s">
        <v>186</v>
      </c>
      <c r="K8" s="143" t="s">
        <v>10</v>
      </c>
      <c r="L8" s="144" t="s">
        <v>187</v>
      </c>
    </row>
    <row r="9" spans="1:14" s="7" customFormat="1" ht="10.199999999999999">
      <c r="A9" s="20" t="s">
        <v>2</v>
      </c>
      <c r="B9" s="43"/>
      <c r="C9" s="21"/>
      <c r="D9" s="22" t="s">
        <v>8</v>
      </c>
      <c r="E9" s="22" t="s">
        <v>15</v>
      </c>
      <c r="F9" s="95" t="s">
        <v>4</v>
      </c>
      <c r="G9" s="23" t="s">
        <v>5</v>
      </c>
      <c r="H9" s="24"/>
      <c r="J9" s="47"/>
      <c r="K9" s="47"/>
      <c r="L9" s="145"/>
      <c r="N9" s="570">
        <f>+H48</f>
        <v>100164</v>
      </c>
    </row>
    <row r="10" spans="1:14" s="7" customFormat="1" ht="10.199999999999999">
      <c r="A10" s="25" t="s">
        <v>58</v>
      </c>
      <c r="B10" s="48"/>
      <c r="C10" s="26"/>
      <c r="D10" s="89" t="s">
        <v>33</v>
      </c>
      <c r="E10" s="63">
        <v>1000</v>
      </c>
      <c r="F10" s="89">
        <v>1.23</v>
      </c>
      <c r="G10" s="66">
        <f>E10/F10</f>
        <v>813.00813008130081</v>
      </c>
      <c r="H10" s="24"/>
      <c r="J10" s="160">
        <f t="shared" ref="J10:J15" si="0">G10*$J$7</f>
        <v>813.00813008130081</v>
      </c>
      <c r="K10" s="146">
        <f t="shared" ref="K10:K15" si="1">F10*$J$7</f>
        <v>1.23</v>
      </c>
      <c r="L10" s="147">
        <f t="shared" ref="L10:L15" si="2">G10/$H$48</f>
        <v>8.1167697983437238E-3</v>
      </c>
      <c r="N10" s="570">
        <f>+N48</f>
        <v>100167</v>
      </c>
    </row>
    <row r="11" spans="1:14" s="7" customFormat="1" ht="10.199999999999999">
      <c r="A11" s="25"/>
      <c r="B11" s="48"/>
      <c r="C11" s="26"/>
      <c r="D11" s="89"/>
      <c r="E11" s="63"/>
      <c r="F11" s="89"/>
      <c r="G11" s="66"/>
      <c r="H11" s="24"/>
      <c r="J11" s="160">
        <f t="shared" si="0"/>
        <v>0</v>
      </c>
      <c r="K11" s="146">
        <f t="shared" si="1"/>
        <v>0</v>
      </c>
      <c r="L11" s="147">
        <f t="shared" si="2"/>
        <v>0</v>
      </c>
      <c r="N11" s="570">
        <f>+N60</f>
        <v>3</v>
      </c>
    </row>
    <row r="12" spans="1:14" s="7" customFormat="1" ht="10.199999999999999">
      <c r="A12" s="25"/>
      <c r="B12" s="48"/>
      <c r="C12" s="26"/>
      <c r="D12" s="89"/>
      <c r="E12" s="63"/>
      <c r="F12" s="89"/>
      <c r="G12" s="66"/>
      <c r="H12" s="24"/>
      <c r="J12" s="160">
        <f t="shared" si="0"/>
        <v>0</v>
      </c>
      <c r="K12" s="146">
        <f t="shared" si="1"/>
        <v>0</v>
      </c>
      <c r="L12" s="147">
        <f t="shared" si="2"/>
        <v>0</v>
      </c>
    </row>
    <row r="13" spans="1:14" s="7" customFormat="1" ht="10.199999999999999">
      <c r="A13" s="25"/>
      <c r="B13" s="48"/>
      <c r="C13" s="26"/>
      <c r="D13" s="89"/>
      <c r="E13" s="63"/>
      <c r="F13" s="89"/>
      <c r="G13" s="66"/>
      <c r="H13" s="24"/>
      <c r="J13" s="160">
        <f t="shared" si="0"/>
        <v>0</v>
      </c>
      <c r="K13" s="146">
        <f t="shared" si="1"/>
        <v>0</v>
      </c>
      <c r="L13" s="147">
        <f t="shared" si="2"/>
        <v>0</v>
      </c>
    </row>
    <row r="14" spans="1:14" s="7" customFormat="1" ht="10.199999999999999">
      <c r="A14" s="25"/>
      <c r="B14" s="48"/>
      <c r="C14" s="26"/>
      <c r="D14" s="89"/>
      <c r="E14" s="63"/>
      <c r="F14" s="89"/>
      <c r="G14" s="66"/>
      <c r="H14" s="24"/>
      <c r="J14" s="160">
        <f t="shared" si="0"/>
        <v>0</v>
      </c>
      <c r="K14" s="146">
        <f t="shared" si="1"/>
        <v>0</v>
      </c>
      <c r="L14" s="147">
        <f t="shared" si="2"/>
        <v>0</v>
      </c>
    </row>
    <row r="15" spans="1:14" s="7" customFormat="1" ht="10.8" thickBot="1">
      <c r="A15" s="28"/>
      <c r="B15" s="15"/>
      <c r="C15" s="29"/>
      <c r="D15" s="90"/>
      <c r="E15" s="64"/>
      <c r="F15" s="90"/>
      <c r="G15" s="67"/>
      <c r="H15" s="30"/>
      <c r="J15" s="160">
        <f t="shared" si="0"/>
        <v>0</v>
      </c>
      <c r="K15" s="146">
        <f t="shared" si="1"/>
        <v>0</v>
      </c>
      <c r="L15" s="147">
        <f t="shared" si="2"/>
        <v>0</v>
      </c>
    </row>
    <row r="16" spans="1:14" s="7" customFormat="1" ht="10.8" thickBot="1">
      <c r="A16" s="17"/>
      <c r="F16" s="93"/>
      <c r="G16" s="31" t="s">
        <v>6</v>
      </c>
      <c r="H16" s="68">
        <f>ROUND((SUM(G10:G15)),0)</f>
        <v>813</v>
      </c>
      <c r="J16" s="152">
        <f>SUM(J10:J15)</f>
        <v>813.00813008130081</v>
      </c>
      <c r="K16" s="157">
        <f>SUM(K10:K15)</f>
        <v>1.23</v>
      </c>
      <c r="L16" s="161">
        <f>SUM(L10:L15)</f>
        <v>8.1167697983437238E-3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c r="B19" s="48"/>
      <c r="C19" s="26"/>
      <c r="D19" s="89"/>
      <c r="E19" s="63"/>
      <c r="F19" s="89"/>
      <c r="G19" s="65"/>
      <c r="H19" s="24"/>
      <c r="J19" s="149">
        <f>G19*$J$7</f>
        <v>0</v>
      </c>
      <c r="K19" s="146">
        <f>F19*$J$7</f>
        <v>0</v>
      </c>
      <c r="L19" s="150">
        <f>G19/$H$48</f>
        <v>0</v>
      </c>
    </row>
    <row r="20" spans="1:12" s="7" customFormat="1" ht="10.199999999999999">
      <c r="A20" s="25"/>
      <c r="B20" s="48"/>
      <c r="C20" s="26"/>
      <c r="D20" s="89"/>
      <c r="E20" s="63"/>
      <c r="F20" s="89"/>
      <c r="G20" s="65"/>
      <c r="H20" s="24"/>
      <c r="J20" s="149">
        <f t="shared" ref="J20:J28" si="3">G20*$J$7</f>
        <v>0</v>
      </c>
      <c r="K20" s="146">
        <f t="shared" ref="K20:K28" si="4">F20*$J$7</f>
        <v>0</v>
      </c>
      <c r="L20" s="150">
        <f t="shared" ref="L20:L28" si="5">G20/$H$48</f>
        <v>0</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89"/>
      <c r="E24" s="63"/>
      <c r="F24" s="89"/>
      <c r="G24" s="65"/>
      <c r="H24" s="24"/>
      <c r="J24" s="149">
        <f t="shared" si="3"/>
        <v>0</v>
      </c>
      <c r="K24" s="146">
        <f t="shared" si="4"/>
        <v>0</v>
      </c>
      <c r="L24" s="150">
        <f t="shared" si="5"/>
        <v>0</v>
      </c>
    </row>
    <row r="25" spans="1:12" s="7" customFormat="1" ht="10.199999999999999">
      <c r="A25" s="17"/>
      <c r="C25" s="514"/>
      <c r="D25" s="89"/>
      <c r="E25" s="63"/>
      <c r="F25" s="89"/>
      <c r="G25" s="65"/>
      <c r="H25" s="24"/>
      <c r="J25" s="149">
        <f t="shared" si="3"/>
        <v>0</v>
      </c>
      <c r="K25" s="146">
        <f t="shared" si="4"/>
        <v>0</v>
      </c>
      <c r="L25" s="150">
        <f t="shared" si="5"/>
        <v>0</v>
      </c>
    </row>
    <row r="26" spans="1:12" s="7" customFormat="1" ht="10.199999999999999">
      <c r="A26" s="17"/>
      <c r="C26" s="514"/>
      <c r="D26" s="89"/>
      <c r="E26" s="63"/>
      <c r="F26" s="89"/>
      <c r="G26" s="65"/>
      <c r="H26" s="24"/>
      <c r="J26" s="149">
        <f t="shared" si="3"/>
        <v>0</v>
      </c>
      <c r="K26" s="146">
        <f t="shared" si="4"/>
        <v>0</v>
      </c>
      <c r="L26" s="150">
        <f t="shared" si="5"/>
        <v>0</v>
      </c>
    </row>
    <row r="27" spans="1:12" s="7" customFormat="1" ht="10.199999999999999">
      <c r="A27" s="17"/>
      <c r="C27" s="514"/>
      <c r="D27" s="89"/>
      <c r="E27" s="63"/>
      <c r="F27" s="89"/>
      <c r="G27" s="65"/>
      <c r="H27" s="24"/>
      <c r="J27" s="149">
        <f t="shared" si="3"/>
        <v>0</v>
      </c>
      <c r="K27" s="146">
        <f t="shared" si="4"/>
        <v>0</v>
      </c>
      <c r="L27" s="150">
        <f t="shared" si="5"/>
        <v>0</v>
      </c>
    </row>
    <row r="28" spans="1:12" s="7" customFormat="1" ht="10.8" thickBot="1">
      <c r="A28" s="28"/>
      <c r="B28" s="15"/>
      <c r="C28" s="29"/>
      <c r="D28" s="89"/>
      <c r="E28" s="63"/>
      <c r="F28" s="89"/>
      <c r="G28" s="65"/>
      <c r="H28" s="30"/>
      <c r="J28" s="149">
        <f t="shared" si="3"/>
        <v>0</v>
      </c>
      <c r="K28" s="24">
        <f t="shared" si="4"/>
        <v>0</v>
      </c>
      <c r="L28" s="151">
        <f t="shared" si="5"/>
        <v>0</v>
      </c>
    </row>
    <row r="29" spans="1:12" s="7" customFormat="1" ht="10.8" thickBot="1">
      <c r="A29" s="17"/>
      <c r="F29" s="93"/>
      <c r="G29" s="31" t="s">
        <v>6</v>
      </c>
      <c r="H29" s="111">
        <f>ROUND((SUM(G19:G28)),0)</f>
        <v>0</v>
      </c>
      <c r="J29" s="171">
        <f>SUM(J19:J28)</f>
        <v>0</v>
      </c>
      <c r="K29" s="32">
        <f>SUM(K19:K28)</f>
        <v>0</v>
      </c>
      <c r="L29" s="153">
        <f>SUM(L19:L28)</f>
        <v>0</v>
      </c>
    </row>
    <row r="30" spans="1:12" s="7" customFormat="1" ht="13.8" thickBot="1">
      <c r="A30" s="19" t="s">
        <v>11</v>
      </c>
      <c r="B30" s="74"/>
      <c r="F30" s="93"/>
      <c r="H30" s="9"/>
    </row>
    <row r="31" spans="1:12" s="7" customFormat="1" ht="11.4">
      <c r="A31" s="33" t="s">
        <v>12</v>
      </c>
      <c r="B31" s="45"/>
      <c r="C31" s="21" t="s">
        <v>8</v>
      </c>
      <c r="D31" s="22" t="s">
        <v>13</v>
      </c>
      <c r="E31" s="22" t="s">
        <v>14</v>
      </c>
      <c r="F31" s="95" t="s">
        <v>15</v>
      </c>
      <c r="G31" s="23" t="s">
        <v>5</v>
      </c>
      <c r="H31" s="24"/>
      <c r="J31" s="47"/>
      <c r="K31" s="47"/>
      <c r="L31" s="145"/>
    </row>
    <row r="32" spans="1:12" s="7" customFormat="1" ht="10.199999999999999">
      <c r="A32" s="25"/>
      <c r="B32" s="26"/>
      <c r="C32" s="89"/>
      <c r="D32" s="88"/>
      <c r="E32" s="88"/>
      <c r="F32" s="105"/>
      <c r="G32" s="65"/>
      <c r="H32" s="24"/>
      <c r="J32" s="154">
        <f>G32*$J$7</f>
        <v>0</v>
      </c>
      <c r="K32" s="146"/>
      <c r="L32" s="162">
        <f>G32/$H$48</f>
        <v>0</v>
      </c>
    </row>
    <row r="33" spans="1:14" s="7" customFormat="1" ht="10.199999999999999">
      <c r="A33" s="25"/>
      <c r="B33" s="26"/>
      <c r="C33" s="26"/>
      <c r="D33" s="26"/>
      <c r="E33" s="26"/>
      <c r="F33" s="89"/>
      <c r="G33" s="27"/>
      <c r="H33" s="24"/>
      <c r="J33" s="154">
        <f>G33*$J$7</f>
        <v>0</v>
      </c>
      <c r="K33" s="24"/>
      <c r="L33" s="150">
        <f>G33/$H$48</f>
        <v>0</v>
      </c>
    </row>
    <row r="34" spans="1:14" s="7" customFormat="1" ht="10.199999999999999">
      <c r="A34" s="25"/>
      <c r="B34" s="26"/>
      <c r="C34" s="26"/>
      <c r="D34" s="26"/>
      <c r="E34" s="26"/>
      <c r="F34" s="89"/>
      <c r="G34" s="27"/>
      <c r="H34" s="24"/>
      <c r="J34" s="154">
        <f>G34*$J$7</f>
        <v>0</v>
      </c>
      <c r="K34" s="24"/>
      <c r="L34" s="150">
        <f>G34/$H$48</f>
        <v>0</v>
      </c>
    </row>
    <row r="35" spans="1:14" s="7" customFormat="1" ht="10.8" thickBot="1">
      <c r="A35" s="28"/>
      <c r="B35" s="29"/>
      <c r="C35" s="36"/>
      <c r="D35" s="36"/>
      <c r="E35" s="36"/>
      <c r="F35" s="96"/>
      <c r="G35" s="37"/>
      <c r="H35" s="30"/>
      <c r="J35" s="154">
        <f>G35*$J$7</f>
        <v>0</v>
      </c>
      <c r="K35" s="24"/>
      <c r="L35" s="150">
        <f>G35/$H$48</f>
        <v>0</v>
      </c>
    </row>
    <row r="36" spans="1:14" s="7" customFormat="1" ht="10.8" thickBot="1">
      <c r="A36" s="17"/>
      <c r="F36" s="93"/>
      <c r="G36" s="31" t="s">
        <v>6</v>
      </c>
      <c r="H36" s="68">
        <f>ROUND((SUM(G32:G35)),0)</f>
        <v>0</v>
      </c>
      <c r="J36" s="148">
        <f>SUM(J32:J35)</f>
        <v>0</v>
      </c>
      <c r="K36" s="32">
        <f>SUM(K32:K35)</f>
        <v>0</v>
      </c>
      <c r="L36" s="155">
        <f>SUM(L32:L35)</f>
        <v>0</v>
      </c>
    </row>
    <row r="37" spans="1:14" s="7" customFormat="1" ht="13.8" thickBot="1">
      <c r="A37" s="19" t="s">
        <v>16</v>
      </c>
      <c r="B37" s="74"/>
      <c r="F37" s="93"/>
      <c r="H37" s="9"/>
    </row>
    <row r="38" spans="1:14" s="7" customFormat="1" ht="10.199999999999999">
      <c r="A38" s="38" t="s">
        <v>17</v>
      </c>
      <c r="B38" s="76" t="s">
        <v>38</v>
      </c>
      <c r="C38" s="22" t="s">
        <v>18</v>
      </c>
      <c r="D38" s="76" t="s">
        <v>39</v>
      </c>
      <c r="E38" s="39" t="s">
        <v>19</v>
      </c>
      <c r="F38" s="97" t="s">
        <v>4</v>
      </c>
      <c r="G38" s="23" t="s">
        <v>5</v>
      </c>
      <c r="H38" s="24"/>
      <c r="J38" s="156"/>
      <c r="K38" s="47"/>
      <c r="L38" s="145"/>
    </row>
    <row r="39" spans="1:14" s="7" customFormat="1" ht="10.199999999999999">
      <c r="A39" s="34" t="str">
        <f>OBRE1</f>
        <v>OBRERO AYUDANTE</v>
      </c>
      <c r="B39" s="88">
        <v>1</v>
      </c>
      <c r="C39" s="91">
        <f>VLOOKUP(A39,EQUIPOS!B14:D61,3,FALSE)</f>
        <v>68000</v>
      </c>
      <c r="D39" s="77">
        <v>1.5</v>
      </c>
      <c r="E39" s="106">
        <f>B39*ROUND(D39*C39,0)</f>
        <v>102000</v>
      </c>
      <c r="F39" s="89">
        <v>2.31</v>
      </c>
      <c r="G39" s="107">
        <f>ROUND(E39/F39,0)</f>
        <v>44156</v>
      </c>
      <c r="H39" s="24"/>
      <c r="J39" s="154">
        <f>G39*$J$7</f>
        <v>44156</v>
      </c>
      <c r="K39" s="146">
        <f>B39*$J$7</f>
        <v>1</v>
      </c>
      <c r="L39" s="150">
        <f>G39/$H$48</f>
        <v>0.44083702727526858</v>
      </c>
    </row>
    <row r="40" spans="1:14" s="7" customFormat="1" ht="10.199999999999999">
      <c r="A40" s="34" t="str">
        <f>OBRE2</f>
        <v>OFICIAL</v>
      </c>
      <c r="B40" s="88">
        <v>1</v>
      </c>
      <c r="C40" s="91">
        <f>VLOOKUP(A40,EQUIPOS!B15:D62,3,FALSE)</f>
        <v>85000</v>
      </c>
      <c r="D40" s="77">
        <f>+D39</f>
        <v>1.5</v>
      </c>
      <c r="E40" s="106">
        <f>B40*ROUND(D40*C40,0)</f>
        <v>127500</v>
      </c>
      <c r="F40" s="89">
        <f>F39</f>
        <v>2.31</v>
      </c>
      <c r="G40" s="107">
        <f>ROUND(E40/F40,0)</f>
        <v>55195</v>
      </c>
      <c r="H40" s="24"/>
      <c r="J40" s="154">
        <f t="shared" ref="J40:J45" si="6">G40*$J$7</f>
        <v>55195</v>
      </c>
      <c r="K40" s="146">
        <f t="shared" ref="K40:K45" si="7">B40*$J$7</f>
        <v>1</v>
      </c>
      <c r="L40" s="150">
        <f t="shared" ref="L40:L45" si="8">G40/$H$48</f>
        <v>0.55104628409408574</v>
      </c>
    </row>
    <row r="41" spans="1:14" s="7" customFormat="1" ht="10.199999999999999">
      <c r="A41" s="34"/>
      <c r="B41" s="88"/>
      <c r="C41" s="26"/>
      <c r="D41" s="26"/>
      <c r="E41" s="26"/>
      <c r="F41" s="89"/>
      <c r="G41" s="27"/>
      <c r="H41" s="24"/>
      <c r="J41" s="154">
        <f t="shared" si="6"/>
        <v>0</v>
      </c>
      <c r="K41" s="146">
        <f t="shared" si="7"/>
        <v>0</v>
      </c>
      <c r="L41" s="150">
        <f t="shared" si="8"/>
        <v>0</v>
      </c>
    </row>
    <row r="42" spans="1:14" s="7" customFormat="1" ht="10.199999999999999">
      <c r="A42" s="34"/>
      <c r="B42" s="88"/>
      <c r="C42" s="26"/>
      <c r="D42" s="26"/>
      <c r="E42" s="26"/>
      <c r="F42" s="89"/>
      <c r="G42" s="27"/>
      <c r="H42" s="24"/>
      <c r="J42" s="154">
        <f t="shared" si="6"/>
        <v>0</v>
      </c>
      <c r="K42" s="146">
        <f t="shared" si="7"/>
        <v>0</v>
      </c>
      <c r="L42" s="150">
        <f t="shared" si="8"/>
        <v>0</v>
      </c>
    </row>
    <row r="43" spans="1:14" s="7" customFormat="1" ht="10.199999999999999">
      <c r="A43" s="34"/>
      <c r="B43" s="88"/>
      <c r="C43" s="26"/>
      <c r="D43" s="26"/>
      <c r="E43" s="26"/>
      <c r="F43" s="89"/>
      <c r="G43" s="27"/>
      <c r="H43" s="24"/>
      <c r="J43" s="154">
        <f t="shared" si="6"/>
        <v>0</v>
      </c>
      <c r="K43" s="146">
        <f t="shared" si="7"/>
        <v>0</v>
      </c>
      <c r="L43" s="150">
        <f t="shared" si="8"/>
        <v>0</v>
      </c>
    </row>
    <row r="44" spans="1:14" s="7" customFormat="1" ht="10.199999999999999">
      <c r="A44" s="34"/>
      <c r="B44" s="88"/>
      <c r="C44" s="26"/>
      <c r="D44" s="26"/>
      <c r="E44" s="26"/>
      <c r="F44" s="89"/>
      <c r="G44" s="27"/>
      <c r="H44" s="24"/>
      <c r="J44" s="154">
        <f t="shared" si="6"/>
        <v>0</v>
      </c>
      <c r="K44" s="146">
        <f t="shared" si="7"/>
        <v>0</v>
      </c>
      <c r="L44" s="150">
        <f t="shared" si="8"/>
        <v>0</v>
      </c>
    </row>
    <row r="45" spans="1:14" s="7" customFormat="1" ht="10.8" thickBot="1">
      <c r="A45" s="35"/>
      <c r="B45" s="29"/>
      <c r="C45" s="29"/>
      <c r="D45" s="29"/>
      <c r="E45" s="29"/>
      <c r="F45" s="90"/>
      <c r="G45" s="16"/>
      <c r="H45" s="30"/>
      <c r="J45" s="154">
        <f t="shared" si="6"/>
        <v>0</v>
      </c>
      <c r="K45" s="146">
        <f t="shared" si="7"/>
        <v>0</v>
      </c>
      <c r="L45" s="150">
        <f t="shared" si="8"/>
        <v>0</v>
      </c>
    </row>
    <row r="46" spans="1:14" s="7" customFormat="1" ht="10.8" thickBot="1">
      <c r="A46" s="17"/>
      <c r="F46" s="93"/>
      <c r="G46" s="31" t="s">
        <v>6</v>
      </c>
      <c r="H46" s="68">
        <f>ROUND((SUM(G39:G45)),0)</f>
        <v>99351</v>
      </c>
      <c r="J46" s="148">
        <f>SUM(J39:J45)</f>
        <v>99351</v>
      </c>
      <c r="K46" s="157">
        <f>SUM(K39:K45)</f>
        <v>2</v>
      </c>
      <c r="L46" s="163">
        <f>SUM(L39:L45)</f>
        <v>0.99188331136935437</v>
      </c>
    </row>
    <row r="47" spans="1:14" s="7" customFormat="1" ht="10.8" thickBot="1">
      <c r="A47" s="17"/>
      <c r="F47" s="93"/>
      <c r="G47" s="40"/>
      <c r="H47" s="9"/>
    </row>
    <row r="48" spans="1:14" s="7" customFormat="1" ht="10.8" thickBot="1">
      <c r="A48" s="17"/>
      <c r="E48" s="41" t="s">
        <v>20</v>
      </c>
      <c r="F48" s="93"/>
      <c r="G48" s="42"/>
      <c r="H48" s="68">
        <f>ROUND((H46+H36+H29+H16),0)</f>
        <v>100164</v>
      </c>
      <c r="J48" s="170">
        <f>+J46+J36+J29+J16</f>
        <v>100164.0081300813</v>
      </c>
      <c r="N48" s="566">
        <v>100167</v>
      </c>
    </row>
    <row r="49" spans="1:14" s="7" customFormat="1" ht="13.8" thickBot="1">
      <c r="A49" s="19" t="s">
        <v>21</v>
      </c>
      <c r="B49" s="74"/>
      <c r="F49" s="93"/>
      <c r="H49" s="9"/>
    </row>
    <row r="50" spans="1:14" s="7" customFormat="1" ht="10.199999999999999">
      <c r="A50" s="75" t="s">
        <v>2</v>
      </c>
      <c r="B50" s="78"/>
      <c r="C50" s="43" t="s">
        <v>37</v>
      </c>
      <c r="D50" s="43"/>
      <c r="E50" s="44"/>
      <c r="F50" s="98" t="s">
        <v>22</v>
      </c>
      <c r="G50" s="46" t="s">
        <v>23</v>
      </c>
      <c r="H50" s="47"/>
    </row>
    <row r="51" spans="1:14" s="7" customFormat="1" ht="10.199999999999999">
      <c r="A51" s="25" t="s">
        <v>42</v>
      </c>
      <c r="B51" s="79"/>
      <c r="C51" s="48"/>
      <c r="D51" s="48"/>
      <c r="E51" s="26"/>
      <c r="F51" s="99">
        <f>+'8.1-3.4'!F51</f>
        <v>0.22</v>
      </c>
      <c r="G51" s="81">
        <f>ROUND(F51*$H$48,0)</f>
        <v>22036</v>
      </c>
      <c r="H51" s="49"/>
    </row>
    <row r="52" spans="1:14" s="7" customFormat="1" ht="10.199999999999999">
      <c r="A52" s="25" t="s">
        <v>43</v>
      </c>
      <c r="B52" s="79"/>
      <c r="C52" s="48"/>
      <c r="D52" s="48"/>
      <c r="E52" s="26"/>
      <c r="F52" s="99">
        <f>+'8.1-3.4'!F52</f>
        <v>0.03</v>
      </c>
      <c r="G52" s="81">
        <f>ROUND(F52*$H$48,0)</f>
        <v>3005</v>
      </c>
      <c r="H52" s="49"/>
    </row>
    <row r="53" spans="1:14" s="7" customFormat="1" ht="10.8" thickBot="1">
      <c r="A53" s="28" t="s">
        <v>44</v>
      </c>
      <c r="B53" s="80"/>
      <c r="C53" s="15"/>
      <c r="D53" s="15"/>
      <c r="E53" s="29"/>
      <c r="F53" s="99">
        <f>+'8.1-3.4'!F53</f>
        <v>0.05</v>
      </c>
      <c r="G53" s="82">
        <f>ROUND(F53*$H$48,0)</f>
        <v>5008</v>
      </c>
      <c r="H53" s="30"/>
    </row>
    <row r="54" spans="1:14" s="7" customFormat="1" ht="10.8" thickBot="1">
      <c r="A54" s="17"/>
      <c r="F54" s="93"/>
      <c r="G54" s="31" t="s">
        <v>6</v>
      </c>
      <c r="H54" s="83">
        <f>SUM(G51:G53)</f>
        <v>30049</v>
      </c>
      <c r="J54" s="169">
        <f>J48*(1+AIU)</f>
        <v>130213.21056910569</v>
      </c>
    </row>
    <row r="55" spans="1:14" s="7" customFormat="1" ht="10.8" thickBot="1">
      <c r="A55" s="17"/>
      <c r="F55" s="93"/>
      <c r="H55" s="9"/>
    </row>
    <row r="56" spans="1:14" s="7" customFormat="1" ht="13.8" thickBot="1">
      <c r="A56" s="50"/>
      <c r="B56"/>
      <c r="D56" s="41" t="s">
        <v>24</v>
      </c>
      <c r="E56" s="42"/>
      <c r="F56" s="93"/>
      <c r="G56" s="42"/>
      <c r="H56" s="68">
        <f>ROUND((H54+H48),0)</f>
        <v>130213</v>
      </c>
    </row>
    <row r="57" spans="1:14" s="7" customFormat="1" ht="10.199999999999999">
      <c r="A57" s="18" t="s">
        <v>45</v>
      </c>
      <c r="B57" s="31">
        <f>F39</f>
        <v>2.31</v>
      </c>
      <c r="C57" s="87" t="str">
        <f>F7</f>
        <v>UND</v>
      </c>
      <c r="D57" s="41"/>
      <c r="E57" s="42"/>
      <c r="F57" s="93"/>
      <c r="G57" s="42"/>
      <c r="H57" s="9"/>
    </row>
    <row r="58" spans="1:14" s="7" customFormat="1" ht="10.199999999999999">
      <c r="A58" s="17"/>
      <c r="C58" s="7" t="s">
        <v>32</v>
      </c>
      <c r="F58" s="93"/>
      <c r="H58" s="9"/>
    </row>
    <row r="59" spans="1:14" s="7" customFormat="1" ht="10.8" thickBot="1">
      <c r="A59" s="51"/>
      <c r="B59" s="52"/>
      <c r="C59" s="15"/>
      <c r="D59" s="15"/>
      <c r="E59" s="15"/>
      <c r="F59" s="101"/>
      <c r="G59" s="15"/>
      <c r="H59" s="16"/>
    </row>
    <row r="60" spans="1:14" s="7" customFormat="1" ht="10.199999999999999">
      <c r="F60" s="93"/>
      <c r="N60" s="570">
        <f>+N48-H48</f>
        <v>3</v>
      </c>
    </row>
    <row r="61" spans="1:14" s="7" customFormat="1" ht="10.199999999999999">
      <c r="F61" s="93"/>
    </row>
    <row r="62" spans="1:14" s="7" customFormat="1" ht="10.199999999999999">
      <c r="F62" s="93"/>
    </row>
    <row r="63" spans="1:14" s="7" customFormat="1" ht="10.199999999999999">
      <c r="F63" s="93"/>
    </row>
    <row r="64" spans="1:14"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row r="77" spans="6:6" s="7" customFormat="1" ht="10.199999999999999">
      <c r="F77" s="93"/>
    </row>
    <row r="78" spans="6:6" s="7" customFormat="1" ht="10.199999999999999">
      <c r="F78" s="93"/>
    </row>
    <row r="79" spans="6:6" s="7" customFormat="1" ht="10.199999999999999">
      <c r="F79" s="93"/>
    </row>
  </sheetData>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07E94-C49C-4717-AF77-C58DDE74EC95}">
  <sheetPr>
    <tabColor theme="0" tint="-0.34998626667073579"/>
  </sheetPr>
  <dimension ref="B1:S92"/>
  <sheetViews>
    <sheetView showGridLines="0" topLeftCell="A13" zoomScale="80" zoomScaleNormal="80" zoomScaleSheetLayoutView="80" workbookViewId="0">
      <selection activeCell="S70" sqref="S7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1209</v>
      </c>
      <c r="D25" s="900" t="str">
        <f>+'8.3'!A7</f>
        <v>DESMONTE DIVISION EN ALUMINIO Y VIDRIO h=2M</v>
      </c>
      <c r="E25" s="901"/>
      <c r="F25" s="901"/>
      <c r="G25" s="901"/>
      <c r="H25" s="901"/>
      <c r="I25" s="901"/>
      <c r="J25" s="901"/>
      <c r="K25" s="901"/>
      <c r="L25" s="902"/>
      <c r="M25" s="898"/>
      <c r="N25" s="899" t="str">
        <f>+'8.3'!F7</f>
        <v>UND</v>
      </c>
      <c r="O25" s="764">
        <f>+PPTO!D66</f>
        <v>1</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+'8.3'!A10</f>
        <v>HERRAMIENTA MENOR</v>
      </c>
      <c r="D30" s="719"/>
      <c r="E30" s="719"/>
      <c r="F30" s="719"/>
      <c r="G30" s="805"/>
      <c r="H30" s="1188"/>
      <c r="I30" s="1189"/>
      <c r="J30" s="807" t="str">
        <f>+'8.3'!D10</f>
        <v>GLOBAL</v>
      </c>
      <c r="K30" s="808"/>
      <c r="L30" s="906">
        <f>+'8.3'!E10</f>
        <v>1000</v>
      </c>
      <c r="M30" s="1214">
        <f>+'8.3'!F10</f>
        <v>1.23</v>
      </c>
      <c r="N30" s="1191"/>
      <c r="O30" s="812">
        <f>L30/M30</f>
        <v>813.00813008130081</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813</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c r="D38" s="719"/>
      <c r="E38" s="719"/>
      <c r="F38" s="719"/>
      <c r="G38" s="719"/>
      <c r="H38" s="719"/>
      <c r="I38" s="719"/>
      <c r="J38" s="805"/>
      <c r="K38" s="758"/>
      <c r="L38" s="917"/>
      <c r="M38" s="1200"/>
      <c r="N38" s="1201"/>
      <c r="O38" s="812"/>
      <c r="P38" s="740"/>
    </row>
    <row r="39" spans="2:16" ht="14.4">
      <c r="B39" s="703"/>
      <c r="C39" s="804"/>
      <c r="D39" s="719"/>
      <c r="E39" s="713"/>
      <c r="F39" s="713"/>
      <c r="G39" s="713"/>
      <c r="H39" s="713"/>
      <c r="I39" s="713"/>
      <c r="J39" s="761"/>
      <c r="K39" s="758"/>
      <c r="L39" s="917"/>
      <c r="M39" s="1200"/>
      <c r="N39" s="1201"/>
      <c r="O39" s="812"/>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+'8.3'!A39</f>
        <v>OBRERO AYUDANTE</v>
      </c>
      <c r="D53" s="747"/>
      <c r="E53" s="747"/>
      <c r="F53" s="747"/>
      <c r="G53" s="747"/>
      <c r="H53" s="747"/>
      <c r="I53" s="816">
        <f>+'8.3'!B39</f>
        <v>1</v>
      </c>
      <c r="J53" s="818">
        <f>+'8.3'!C39</f>
        <v>68000</v>
      </c>
      <c r="K53" s="820">
        <f>+'8.1-3.4'!D39</f>
        <v>1.5</v>
      </c>
      <c r="L53" s="821">
        <f>I53*ROUND(J53*K53,0)</f>
        <v>102000</v>
      </c>
      <c r="M53" s="1233">
        <f>+'8.3'!F39</f>
        <v>2.31</v>
      </c>
      <c r="N53" s="1234"/>
      <c r="O53" s="822">
        <f>ROUND(L53/M53,0)</f>
        <v>44156</v>
      </c>
      <c r="P53" s="743"/>
    </row>
    <row r="54" spans="2:16" ht="14.4">
      <c r="B54" s="703"/>
      <c r="C54" s="748" t="str">
        <f>+'8.3'!A40</f>
        <v>OFICIAL</v>
      </c>
      <c r="D54" s="747"/>
      <c r="E54" s="747"/>
      <c r="F54" s="747"/>
      <c r="G54" s="747"/>
      <c r="H54" s="747"/>
      <c r="I54" s="816">
        <f>+'8.3'!B40</f>
        <v>1</v>
      </c>
      <c r="J54" s="818">
        <f>+'8.3'!C40</f>
        <v>85000</v>
      </c>
      <c r="K54" s="820">
        <f>+K53</f>
        <v>1.5</v>
      </c>
      <c r="L54" s="821">
        <f>I54*ROUND(J54*K54,0)</f>
        <v>127500</v>
      </c>
      <c r="M54" s="1233">
        <f>+'8.3'!F40</f>
        <v>2.31</v>
      </c>
      <c r="N54" s="1234"/>
      <c r="O54" s="822">
        <f>ROUND(L54/M54,0)</f>
        <v>55195</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99351</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100164</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22036</v>
      </c>
      <c r="N64" s="1220"/>
      <c r="O64" s="724"/>
      <c r="P64" s="723"/>
    </row>
    <row r="65" spans="2:19" ht="14.4">
      <c r="B65" s="703"/>
      <c r="C65" s="732" t="s">
        <v>1139</v>
      </c>
      <c r="D65" s="713"/>
      <c r="E65" s="713"/>
      <c r="F65" s="713"/>
      <c r="G65" s="713"/>
      <c r="H65" s="713"/>
      <c r="I65" s="713"/>
      <c r="J65" s="731"/>
      <c r="K65" s="730"/>
      <c r="L65" s="725">
        <f>+'1.1'!F49</f>
        <v>0.03</v>
      </c>
      <c r="M65" s="1219">
        <f t="shared" ref="M65" si="0">ROUND(L65*$O$59,0)</f>
        <v>3005</v>
      </c>
      <c r="N65" s="1220"/>
      <c r="O65" s="724"/>
      <c r="P65" s="723"/>
    </row>
    <row r="66" spans="2:19" ht="15" thickBot="1">
      <c r="B66" s="703"/>
      <c r="C66" s="729" t="s">
        <v>44</v>
      </c>
      <c r="D66" s="728"/>
      <c r="E66" s="728"/>
      <c r="F66" s="728"/>
      <c r="G66" s="728"/>
      <c r="H66" s="728"/>
      <c r="I66" s="728"/>
      <c r="J66" s="727"/>
      <c r="K66" s="726"/>
      <c r="L66" s="725">
        <f>+'1.1'!F50</f>
        <v>0.05</v>
      </c>
      <c r="M66" s="1219">
        <f>ROUND(L66*$O$59,0)</f>
        <v>5008</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30049</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130213</v>
      </c>
      <c r="P69" s="722"/>
      <c r="S69" s="903">
        <f>+O69-'8.3'!H56</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BBB1D-8222-4AA6-A3FC-8AE9F5BBE559}">
  <dimension ref="A1:P79"/>
  <sheetViews>
    <sheetView topLeftCell="A31" workbookViewId="0">
      <selection activeCell="H54" sqref="H54 H48"/>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4" width="0" hidden="1" customWidth="1"/>
    <col min="16" max="16" width="12.44140625" bestFit="1" customWidth="1"/>
  </cols>
  <sheetData>
    <row r="1" spans="1:12" ht="15.6">
      <c r="A1" s="1"/>
      <c r="B1" s="69"/>
      <c r="C1" s="2"/>
      <c r="D1" s="3"/>
      <c r="E1" s="4"/>
      <c r="F1" s="92"/>
      <c r="G1" s="3"/>
      <c r="H1" s="5"/>
    </row>
    <row r="2" spans="1:12" s="7" customFormat="1">
      <c r="A2" s="84" t="str">
        <f>'[133]10'!A2</f>
        <v>ANALISIS UNITARIOS</v>
      </c>
      <c r="B2" s="85"/>
      <c r="C2" s="86"/>
      <c r="E2" s="74" t="s">
        <v>0</v>
      </c>
      <c r="F2" s="93"/>
      <c r="H2" s="9"/>
    </row>
    <row r="3" spans="1:12" s="7" customFormat="1" ht="15.6">
      <c r="A3" s="10"/>
      <c r="B3" s="70"/>
      <c r="C3" s="6"/>
      <c r="D3" s="11"/>
      <c r="F3" s="93"/>
      <c r="H3" s="9"/>
      <c r="J3" s="40" t="s">
        <v>185</v>
      </c>
    </row>
    <row r="4" spans="1:12" s="7" customFormat="1">
      <c r="A4" s="507"/>
      <c r="B4" s="508"/>
      <c r="C4" s="6"/>
      <c r="E4" s="74"/>
      <c r="F4" s="93"/>
      <c r="H4" s="9"/>
    </row>
    <row r="5" spans="1:12" s="7" customFormat="1" ht="18" thickBot="1">
      <c r="A5" s="13"/>
      <c r="B5" s="72"/>
      <c r="C5" s="14"/>
      <c r="D5" s="236" t="s">
        <v>388</v>
      </c>
      <c r="E5" s="236"/>
      <c r="F5" s="236"/>
      <c r="G5" s="236"/>
      <c r="H5" s="237"/>
    </row>
    <row r="6" spans="1:12" s="7" customFormat="1">
      <c r="A6" s="509" t="s">
        <v>29</v>
      </c>
      <c r="B6" s="510"/>
      <c r="C6" s="54"/>
      <c r="D6" s="55"/>
      <c r="E6" s="58" t="s">
        <v>30</v>
      </c>
      <c r="F6" s="94"/>
      <c r="G6" s="509" t="s">
        <v>31</v>
      </c>
      <c r="H6" s="59"/>
      <c r="J6" s="141"/>
    </row>
    <row r="7" spans="1:12" s="7" customFormat="1" ht="10.8" thickBot="1">
      <c r="A7" s="511" t="s">
        <v>888</v>
      </c>
      <c r="B7" s="512"/>
      <c r="C7" s="110"/>
      <c r="D7" s="57"/>
      <c r="E7" s="513"/>
      <c r="F7" s="133" t="s">
        <v>490</v>
      </c>
      <c r="G7" s="60"/>
      <c r="H7" s="104"/>
      <c r="J7" s="238">
        <v>1</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
        <v>58</v>
      </c>
      <c r="B10" s="48"/>
      <c r="C10" s="26"/>
      <c r="D10" s="89" t="s">
        <v>33</v>
      </c>
      <c r="E10" s="63">
        <v>1000</v>
      </c>
      <c r="F10" s="89">
        <v>0.1</v>
      </c>
      <c r="G10" s="66">
        <f>E10/F10</f>
        <v>10000</v>
      </c>
      <c r="H10" s="24"/>
      <c r="J10" s="160">
        <f t="shared" ref="J10:J15" si="0">G10*$J$7</f>
        <v>10000</v>
      </c>
      <c r="K10" s="146">
        <f t="shared" ref="K10:K15" si="1">F10*$J$7</f>
        <v>0.1</v>
      </c>
      <c r="L10" s="147">
        <f t="shared" ref="L10:L15" si="2">G10/$H$48</f>
        <v>5.0000000000000001E-3</v>
      </c>
    </row>
    <row r="11" spans="1:12" s="7" customFormat="1" ht="10.199999999999999">
      <c r="A11" s="25"/>
      <c r="B11" s="48"/>
      <c r="C11" s="26"/>
      <c r="D11" s="89"/>
      <c r="E11" s="63"/>
      <c r="F11" s="89"/>
      <c r="G11" s="66"/>
      <c r="H11" s="24"/>
      <c r="J11" s="160">
        <f t="shared" si="0"/>
        <v>0</v>
      </c>
      <c r="K11" s="146">
        <f t="shared" si="1"/>
        <v>0</v>
      </c>
      <c r="L11" s="147">
        <f t="shared" si="2"/>
        <v>0</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10000</v>
      </c>
      <c r="J16" s="152">
        <f>SUM(J10:J15)</f>
        <v>10000</v>
      </c>
      <c r="K16" s="157">
        <f>SUM(K10:K15)</f>
        <v>0.1</v>
      </c>
      <c r="L16" s="161">
        <f>SUM(L10:L15)</f>
        <v>5.0000000000000001E-3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952</v>
      </c>
      <c r="B19" s="48"/>
      <c r="C19" s="26"/>
      <c r="D19" s="89" t="s">
        <v>490</v>
      </c>
      <c r="E19" s="63">
        <v>1549000</v>
      </c>
      <c r="F19" s="89">
        <v>1</v>
      </c>
      <c r="G19" s="66">
        <f>E19*F19</f>
        <v>1549000</v>
      </c>
      <c r="H19" s="24"/>
      <c r="J19" s="149">
        <f>G19*$J$7</f>
        <v>1549000</v>
      </c>
      <c r="K19" s="146">
        <f>F19*$J$7</f>
        <v>1</v>
      </c>
      <c r="L19" s="150">
        <f>G19/$H$48</f>
        <v>0.77449999999999997</v>
      </c>
    </row>
    <row r="20" spans="1:12" s="7" customFormat="1" ht="10.199999999999999">
      <c r="A20" s="25"/>
      <c r="B20" s="48"/>
      <c r="C20" s="26"/>
      <c r="D20" s="89"/>
      <c r="E20" s="63"/>
      <c r="F20" s="89"/>
      <c r="G20" s="65"/>
      <c r="H20" s="24"/>
      <c r="J20" s="149">
        <f t="shared" ref="J20:J28" si="3">G20*$J$7</f>
        <v>0</v>
      </c>
      <c r="K20" s="146">
        <f t="shared" ref="K20:K28" si="4">F20*$J$7</f>
        <v>0</v>
      </c>
      <c r="L20" s="150">
        <f t="shared" ref="L20:L28" si="5">G20/$H$48</f>
        <v>0</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89"/>
      <c r="E24" s="63"/>
      <c r="F24" s="89"/>
      <c r="G24" s="65"/>
      <c r="H24" s="24"/>
      <c r="J24" s="149">
        <f t="shared" si="3"/>
        <v>0</v>
      </c>
      <c r="K24" s="146">
        <f t="shared" si="4"/>
        <v>0</v>
      </c>
      <c r="L24" s="150">
        <f t="shared" si="5"/>
        <v>0</v>
      </c>
    </row>
    <row r="25" spans="1:12" s="7" customFormat="1" ht="10.199999999999999">
      <c r="A25" s="17"/>
      <c r="C25" s="514"/>
      <c r="D25" s="89"/>
      <c r="E25" s="63"/>
      <c r="F25" s="89"/>
      <c r="G25" s="65"/>
      <c r="H25" s="24"/>
      <c r="J25" s="149">
        <f t="shared" si="3"/>
        <v>0</v>
      </c>
      <c r="K25" s="146">
        <f t="shared" si="4"/>
        <v>0</v>
      </c>
      <c r="L25" s="150">
        <f t="shared" si="5"/>
        <v>0</v>
      </c>
    </row>
    <row r="26" spans="1:12" s="7" customFormat="1" ht="10.199999999999999">
      <c r="A26" s="17"/>
      <c r="C26" s="514"/>
      <c r="D26" s="89"/>
      <c r="E26" s="63"/>
      <c r="F26" s="89"/>
      <c r="G26" s="65"/>
      <c r="H26" s="24"/>
      <c r="J26" s="149">
        <f t="shared" si="3"/>
        <v>0</v>
      </c>
      <c r="K26" s="146">
        <f t="shared" si="4"/>
        <v>0</v>
      </c>
      <c r="L26" s="150">
        <f t="shared" si="5"/>
        <v>0</v>
      </c>
    </row>
    <row r="27" spans="1:12" s="7" customFormat="1" ht="10.199999999999999">
      <c r="A27" s="17"/>
      <c r="C27" s="514"/>
      <c r="D27" s="89"/>
      <c r="E27" s="63"/>
      <c r="F27" s="89"/>
      <c r="G27" s="65"/>
      <c r="H27" s="24"/>
      <c r="J27" s="149">
        <f t="shared" si="3"/>
        <v>0</v>
      </c>
      <c r="K27" s="146">
        <f t="shared" si="4"/>
        <v>0</v>
      </c>
      <c r="L27" s="150">
        <f t="shared" si="5"/>
        <v>0</v>
      </c>
    </row>
    <row r="28" spans="1:12" s="7" customFormat="1" ht="10.8" thickBot="1">
      <c r="A28" s="28"/>
      <c r="B28" s="15"/>
      <c r="C28" s="29"/>
      <c r="D28" s="89"/>
      <c r="E28" s="63"/>
      <c r="F28" s="89"/>
      <c r="G28" s="65"/>
      <c r="H28" s="30"/>
      <c r="J28" s="149">
        <f t="shared" si="3"/>
        <v>0</v>
      </c>
      <c r="K28" s="24">
        <f t="shared" si="4"/>
        <v>0</v>
      </c>
      <c r="L28" s="151">
        <f t="shared" si="5"/>
        <v>0</v>
      </c>
    </row>
    <row r="29" spans="1:12" s="7" customFormat="1" ht="10.8" thickBot="1">
      <c r="A29" s="17"/>
      <c r="F29" s="93"/>
      <c r="G29" s="31" t="s">
        <v>6</v>
      </c>
      <c r="H29" s="111">
        <f>ROUND((SUM(G19:G28)),0)</f>
        <v>1549000</v>
      </c>
      <c r="J29" s="171">
        <f>SUM(J19:J28)</f>
        <v>1549000</v>
      </c>
      <c r="K29" s="32">
        <f>SUM(K19:K28)</f>
        <v>1</v>
      </c>
      <c r="L29" s="153">
        <f>SUM(L19:L28)</f>
        <v>0.77449999999999997</v>
      </c>
    </row>
    <row r="30" spans="1:12" s="7" customFormat="1" ht="13.8" thickBot="1">
      <c r="A30" s="19" t="s">
        <v>11</v>
      </c>
      <c r="B30" s="74"/>
      <c r="F30" s="93"/>
      <c r="H30" s="9"/>
    </row>
    <row r="31" spans="1:12" s="7" customFormat="1" ht="11.4">
      <c r="A31" s="33" t="s">
        <v>12</v>
      </c>
      <c r="B31" s="45"/>
      <c r="C31" s="21" t="s">
        <v>8</v>
      </c>
      <c r="D31" s="22" t="s">
        <v>13</v>
      </c>
      <c r="E31" s="22" t="s">
        <v>14</v>
      </c>
      <c r="F31" s="95" t="s">
        <v>15</v>
      </c>
      <c r="G31" s="23" t="s">
        <v>5</v>
      </c>
      <c r="H31" s="24"/>
      <c r="J31" s="47"/>
      <c r="K31" s="47"/>
      <c r="L31" s="145"/>
    </row>
    <row r="32" spans="1:12" s="7" customFormat="1" ht="10.199999999999999">
      <c r="A32" s="25"/>
      <c r="B32" s="26"/>
      <c r="C32" s="89"/>
      <c r="D32" s="88"/>
      <c r="E32" s="88"/>
      <c r="F32" s="105"/>
      <c r="G32" s="65"/>
      <c r="H32" s="24"/>
      <c r="J32" s="154">
        <f>G32*$J$7</f>
        <v>0</v>
      </c>
      <c r="K32" s="146"/>
      <c r="L32" s="162">
        <f>G32/$H$48</f>
        <v>0</v>
      </c>
    </row>
    <row r="33" spans="1:16" s="7" customFormat="1" ht="10.199999999999999">
      <c r="A33" s="25"/>
      <c r="B33" s="26"/>
      <c r="C33" s="26"/>
      <c r="D33" s="26"/>
      <c r="E33" s="26"/>
      <c r="F33" s="89"/>
      <c r="G33" s="27"/>
      <c r="H33" s="24"/>
      <c r="J33" s="154">
        <f>G33*$J$7</f>
        <v>0</v>
      </c>
      <c r="K33" s="24"/>
      <c r="L33" s="150">
        <f>G33/$H$48</f>
        <v>0</v>
      </c>
    </row>
    <row r="34" spans="1:16" s="7" customFormat="1" ht="10.199999999999999">
      <c r="A34" s="25"/>
      <c r="B34" s="26"/>
      <c r="C34" s="26"/>
      <c r="D34" s="26"/>
      <c r="E34" s="26"/>
      <c r="F34" s="89"/>
      <c r="G34" s="27"/>
      <c r="H34" s="24"/>
      <c r="J34" s="154">
        <f>G34*$J$7</f>
        <v>0</v>
      </c>
      <c r="K34" s="24"/>
      <c r="L34" s="150">
        <f>G34/$H$48</f>
        <v>0</v>
      </c>
    </row>
    <row r="35" spans="1:16" s="7" customFormat="1" ht="10.8" thickBot="1">
      <c r="A35" s="28"/>
      <c r="B35" s="29"/>
      <c r="C35" s="36"/>
      <c r="D35" s="36"/>
      <c r="E35" s="36"/>
      <c r="F35" s="96"/>
      <c r="G35" s="37"/>
      <c r="H35" s="30"/>
      <c r="J35" s="154">
        <f>G35*$J$7</f>
        <v>0</v>
      </c>
      <c r="K35" s="24"/>
      <c r="L35" s="150">
        <f>G35/$H$48</f>
        <v>0</v>
      </c>
    </row>
    <row r="36" spans="1:16" s="7" customFormat="1" ht="10.8" thickBot="1">
      <c r="A36" s="17"/>
      <c r="F36" s="93"/>
      <c r="G36" s="31" t="s">
        <v>6</v>
      </c>
      <c r="H36" s="68">
        <f>ROUND((SUM(G32:G35)),0)</f>
        <v>0</v>
      </c>
      <c r="J36" s="148">
        <f>SUM(J32:J35)</f>
        <v>0</v>
      </c>
      <c r="K36" s="32">
        <f>SUM(K32:K35)</f>
        <v>0</v>
      </c>
      <c r="L36" s="155">
        <f>SUM(L32:L35)</f>
        <v>0</v>
      </c>
    </row>
    <row r="37" spans="1:16" s="7" customFormat="1" ht="13.8" thickBot="1">
      <c r="A37" s="19" t="s">
        <v>16</v>
      </c>
      <c r="B37" s="74"/>
      <c r="F37" s="93"/>
      <c r="H37" s="9"/>
    </row>
    <row r="38" spans="1:16" s="7" customFormat="1" ht="10.199999999999999">
      <c r="A38" s="38" t="s">
        <v>17</v>
      </c>
      <c r="B38" s="76" t="s">
        <v>38</v>
      </c>
      <c r="C38" s="22" t="s">
        <v>18</v>
      </c>
      <c r="D38" s="76" t="s">
        <v>39</v>
      </c>
      <c r="E38" s="39" t="s">
        <v>19</v>
      </c>
      <c r="F38" s="97" t="s">
        <v>4</v>
      </c>
      <c r="G38" s="23" t="s">
        <v>5</v>
      </c>
      <c r="H38" s="24"/>
      <c r="J38" s="156"/>
      <c r="K38" s="47"/>
      <c r="L38" s="145"/>
    </row>
    <row r="39" spans="1:16" s="7" customFormat="1" ht="10.199999999999999">
      <c r="A39" s="34" t="str">
        <f>OBRE1</f>
        <v>OBRERO AYUDANTE</v>
      </c>
      <c r="B39" s="88">
        <v>3</v>
      </c>
      <c r="C39" s="91">
        <f>VLOOKUP(A39,EQUIPOS!B14:D61,3,FALSE)</f>
        <v>68000</v>
      </c>
      <c r="D39" s="77">
        <v>1.5</v>
      </c>
      <c r="E39" s="106">
        <f>B39*ROUND(D39*C39,0)</f>
        <v>306000</v>
      </c>
      <c r="F39" s="89">
        <v>1</v>
      </c>
      <c r="G39" s="107">
        <f>ROUND(E39/F39,0)</f>
        <v>306000</v>
      </c>
      <c r="H39" s="24"/>
      <c r="J39" s="154">
        <f>G39*$J$7</f>
        <v>306000</v>
      </c>
      <c r="K39" s="146">
        <f>B39*$J$7</f>
        <v>3</v>
      </c>
      <c r="L39" s="150">
        <f>G39/$H$48</f>
        <v>0.153</v>
      </c>
    </row>
    <row r="40" spans="1:16" s="7" customFormat="1" ht="10.199999999999999">
      <c r="A40" s="34" t="str">
        <f>OBRE5</f>
        <v>ELECTRICISTA</v>
      </c>
      <c r="B40" s="88">
        <v>1</v>
      </c>
      <c r="C40" s="91">
        <f>VLOOKUP(A40,EQUIPOS!B15:D62,3,FALSE)</f>
        <v>90000</v>
      </c>
      <c r="D40" s="77">
        <f>+D39</f>
        <v>1.5</v>
      </c>
      <c r="E40" s="106">
        <f>B40*ROUND(D40*C40,0)</f>
        <v>135000</v>
      </c>
      <c r="F40" s="89">
        <f>F39</f>
        <v>1</v>
      </c>
      <c r="G40" s="107">
        <f>ROUND(E40/F40,0)</f>
        <v>135000</v>
      </c>
      <c r="H40" s="24"/>
      <c r="J40" s="154">
        <f t="shared" ref="J40:J45" si="6">G40*$J$7</f>
        <v>135000</v>
      </c>
      <c r="K40" s="146">
        <f t="shared" ref="K40:K45" si="7">B40*$J$7</f>
        <v>1</v>
      </c>
      <c r="L40" s="150">
        <f t="shared" ref="L40:L45" si="8">G40/$H$48</f>
        <v>6.7500000000000004E-2</v>
      </c>
    </row>
    <row r="41" spans="1:16" s="7" customFormat="1" ht="10.199999999999999">
      <c r="A41" s="34"/>
      <c r="B41" s="88"/>
      <c r="C41" s="26"/>
      <c r="D41" s="26"/>
      <c r="E41" s="26"/>
      <c r="F41" s="89"/>
      <c r="G41" s="27"/>
      <c r="H41" s="24"/>
      <c r="J41" s="154">
        <f t="shared" si="6"/>
        <v>0</v>
      </c>
      <c r="K41" s="146">
        <f t="shared" si="7"/>
        <v>0</v>
      </c>
      <c r="L41" s="150">
        <f t="shared" si="8"/>
        <v>0</v>
      </c>
    </row>
    <row r="42" spans="1:16" s="7" customFormat="1" ht="10.199999999999999">
      <c r="A42" s="34"/>
      <c r="B42" s="88"/>
      <c r="C42" s="26"/>
      <c r="D42" s="26"/>
      <c r="E42" s="26"/>
      <c r="F42" s="89"/>
      <c r="G42" s="27"/>
      <c r="H42" s="24"/>
      <c r="J42" s="154">
        <f t="shared" si="6"/>
        <v>0</v>
      </c>
      <c r="K42" s="146">
        <f t="shared" si="7"/>
        <v>0</v>
      </c>
      <c r="L42" s="150">
        <f t="shared" si="8"/>
        <v>0</v>
      </c>
    </row>
    <row r="43" spans="1:16" s="7" customFormat="1" ht="10.199999999999999">
      <c r="A43" s="34"/>
      <c r="B43" s="88"/>
      <c r="C43" s="26"/>
      <c r="D43" s="26"/>
      <c r="E43" s="26"/>
      <c r="F43" s="89"/>
      <c r="G43" s="27"/>
      <c r="H43" s="24"/>
      <c r="J43" s="154">
        <f t="shared" si="6"/>
        <v>0</v>
      </c>
      <c r="K43" s="146">
        <f t="shared" si="7"/>
        <v>0</v>
      </c>
      <c r="L43" s="150">
        <f t="shared" si="8"/>
        <v>0</v>
      </c>
    </row>
    <row r="44" spans="1:16" s="7" customFormat="1" ht="10.199999999999999">
      <c r="A44" s="34"/>
      <c r="B44" s="88"/>
      <c r="C44" s="26"/>
      <c r="D44" s="26"/>
      <c r="E44" s="26"/>
      <c r="F44" s="89"/>
      <c r="G44" s="27"/>
      <c r="H44" s="24"/>
      <c r="J44" s="154">
        <f t="shared" si="6"/>
        <v>0</v>
      </c>
      <c r="K44" s="146">
        <f t="shared" si="7"/>
        <v>0</v>
      </c>
      <c r="L44" s="150">
        <f t="shared" si="8"/>
        <v>0</v>
      </c>
    </row>
    <row r="45" spans="1:16" s="7" customFormat="1" ht="10.8" thickBot="1">
      <c r="A45" s="35"/>
      <c r="B45" s="29"/>
      <c r="C45" s="29"/>
      <c r="D45" s="29"/>
      <c r="E45" s="29"/>
      <c r="F45" s="90"/>
      <c r="G45" s="16"/>
      <c r="H45" s="30"/>
      <c r="J45" s="154">
        <f t="shared" si="6"/>
        <v>0</v>
      </c>
      <c r="K45" s="146">
        <f t="shared" si="7"/>
        <v>0</v>
      </c>
      <c r="L45" s="150">
        <f t="shared" si="8"/>
        <v>0</v>
      </c>
    </row>
    <row r="46" spans="1:16" s="7" customFormat="1" ht="10.8" thickBot="1">
      <c r="A46" s="17"/>
      <c r="F46" s="93"/>
      <c r="G46" s="31" t="s">
        <v>6</v>
      </c>
      <c r="H46" s="68">
        <f>ROUND((SUM(G39:G45)),0)</f>
        <v>441000</v>
      </c>
      <c r="J46" s="148">
        <f>SUM(J39:J45)</f>
        <v>441000</v>
      </c>
      <c r="K46" s="157">
        <f>SUM(K39:K45)</f>
        <v>4</v>
      </c>
      <c r="L46" s="163">
        <f>SUM(L39:L45)</f>
        <v>0.2205</v>
      </c>
    </row>
    <row r="47" spans="1:16" s="7" customFormat="1" ht="10.8" thickBot="1">
      <c r="A47" s="17"/>
      <c r="F47" s="93"/>
      <c r="G47" s="40"/>
      <c r="H47" s="9"/>
    </row>
    <row r="48" spans="1:16" s="7" customFormat="1" ht="10.8" thickBot="1">
      <c r="A48" s="17"/>
      <c r="E48" s="41" t="s">
        <v>20</v>
      </c>
      <c r="F48" s="93"/>
      <c r="G48" s="42"/>
      <c r="H48" s="68">
        <f>ROUND((H46+H36+H29+H16),0)</f>
        <v>2000000</v>
      </c>
      <c r="J48" s="170">
        <f>+J46+J36+J29+J16</f>
        <v>2000000</v>
      </c>
      <c r="P48" s="566">
        <v>2000000</v>
      </c>
    </row>
    <row r="49" spans="1:16" s="7" customFormat="1" ht="13.8" thickBot="1">
      <c r="A49" s="19" t="s">
        <v>21</v>
      </c>
      <c r="B49" s="74"/>
      <c r="F49" s="93"/>
      <c r="H49" s="9"/>
    </row>
    <row r="50" spans="1:16" s="7" customFormat="1" ht="10.199999999999999">
      <c r="A50" s="75" t="s">
        <v>2</v>
      </c>
      <c r="B50" s="78"/>
      <c r="C50" s="43" t="s">
        <v>37</v>
      </c>
      <c r="D50" s="43"/>
      <c r="E50" s="44"/>
      <c r="F50" s="98" t="s">
        <v>22</v>
      </c>
      <c r="G50" s="46" t="s">
        <v>23</v>
      </c>
      <c r="H50" s="47"/>
    </row>
    <row r="51" spans="1:16" s="7" customFormat="1" ht="10.199999999999999">
      <c r="A51" s="25" t="s">
        <v>42</v>
      </c>
      <c r="B51" s="79"/>
      <c r="C51" s="48"/>
      <c r="D51" s="48"/>
      <c r="E51" s="26"/>
      <c r="F51" s="99">
        <f>+'8.3'!F51</f>
        <v>0.22</v>
      </c>
      <c r="G51" s="81">
        <f>ROUND(F51*$H$48,0)</f>
        <v>440000</v>
      </c>
      <c r="H51" s="49"/>
    </row>
    <row r="52" spans="1:16" s="7" customFormat="1" ht="10.199999999999999">
      <c r="A52" s="25" t="s">
        <v>43</v>
      </c>
      <c r="B52" s="79"/>
      <c r="C52" s="48"/>
      <c r="D52" s="48"/>
      <c r="E52" s="26"/>
      <c r="F52" s="99">
        <f>+'8.3'!F52</f>
        <v>0.03</v>
      </c>
      <c r="G52" s="81">
        <f>ROUND(F52*$H$48,0)</f>
        <v>60000</v>
      </c>
      <c r="H52" s="49"/>
    </row>
    <row r="53" spans="1:16" s="7" customFormat="1" ht="10.8" thickBot="1">
      <c r="A53" s="28" t="s">
        <v>44</v>
      </c>
      <c r="B53" s="80"/>
      <c r="C53" s="15"/>
      <c r="D53" s="15"/>
      <c r="E53" s="29"/>
      <c r="F53" s="99">
        <f>+'8.3'!F53</f>
        <v>0.05</v>
      </c>
      <c r="G53" s="82">
        <f>ROUND(F53*$H$48,0)</f>
        <v>100000</v>
      </c>
      <c r="H53" s="30"/>
    </row>
    <row r="54" spans="1:16" s="7" customFormat="1" ht="10.8" thickBot="1">
      <c r="A54" s="17"/>
      <c r="F54" s="93"/>
      <c r="G54" s="31" t="s">
        <v>6</v>
      </c>
      <c r="H54" s="83">
        <f>SUM(G51:G53)</f>
        <v>600000</v>
      </c>
      <c r="J54" s="169">
        <f>J48*(1+AIU)</f>
        <v>2600000</v>
      </c>
    </row>
    <row r="55" spans="1:16" s="7" customFormat="1" ht="10.8" thickBot="1">
      <c r="A55" s="17"/>
      <c r="F55" s="93"/>
      <c r="H55" s="9"/>
    </row>
    <row r="56" spans="1:16" s="7" customFormat="1" ht="13.8" thickBot="1">
      <c r="A56" s="50"/>
      <c r="B56"/>
      <c r="D56" s="41" t="s">
        <v>24</v>
      </c>
      <c r="E56" s="42"/>
      <c r="F56" s="93"/>
      <c r="G56" s="42"/>
      <c r="H56" s="68">
        <f>ROUND((H54+H48),0)</f>
        <v>2600000</v>
      </c>
    </row>
    <row r="57" spans="1:16" s="7" customFormat="1" ht="10.199999999999999">
      <c r="A57" s="18"/>
      <c r="B57" s="31"/>
      <c r="C57" s="87"/>
      <c r="D57" s="41"/>
      <c r="E57" s="42"/>
      <c r="F57" s="93"/>
      <c r="G57" s="42"/>
      <c r="H57" s="9"/>
    </row>
    <row r="58" spans="1:16" s="7" customFormat="1" ht="10.199999999999999">
      <c r="A58" s="17"/>
      <c r="F58" s="93"/>
      <c r="H58" s="9"/>
    </row>
    <row r="59" spans="1:16" s="7" customFormat="1" ht="10.8" thickBot="1">
      <c r="A59" s="51"/>
      <c r="B59" s="52"/>
      <c r="C59" s="15"/>
      <c r="D59" s="15"/>
      <c r="E59" s="15"/>
      <c r="F59" s="101"/>
      <c r="G59" s="15"/>
      <c r="H59" s="16"/>
    </row>
    <row r="60" spans="1:16" s="7" customFormat="1" ht="10.199999999999999">
      <c r="F60" s="93"/>
      <c r="P60" s="570">
        <f>+H48-P48</f>
        <v>0</v>
      </c>
    </row>
    <row r="61" spans="1:16" s="7" customFormat="1" ht="10.199999999999999">
      <c r="F61" s="93"/>
    </row>
    <row r="62" spans="1:16" s="7" customFormat="1" ht="10.199999999999999">
      <c r="F62" s="93"/>
    </row>
    <row r="63" spans="1:16" s="7" customFormat="1" ht="10.199999999999999">
      <c r="F63" s="93"/>
    </row>
    <row r="64" spans="1:16"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row r="77" spans="6:6" s="7" customFormat="1" ht="10.199999999999999">
      <c r="F77" s="93"/>
    </row>
    <row r="78" spans="6:6" s="7" customFormat="1" ht="10.199999999999999">
      <c r="F78" s="93"/>
    </row>
    <row r="79" spans="6:6" s="7" customFormat="1" ht="10.199999999999999">
      <c r="F79" s="93"/>
    </row>
  </sheetData>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A79CB-3FA8-4921-B21A-71D37145DAE0}">
  <sheetPr>
    <tabColor theme="0" tint="-0.34998626667073579"/>
  </sheetPr>
  <dimension ref="B1:S92"/>
  <sheetViews>
    <sheetView showGridLines="0" topLeftCell="A19" zoomScale="80" zoomScaleNormal="80" zoomScaleSheetLayoutView="80" workbookViewId="0">
      <selection activeCell="S70" sqref="S7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1210</v>
      </c>
      <c r="D25" s="900" t="str">
        <f>+'9.1'!A7</f>
        <v>Traslado de redes eléctricas y  datos para acomodar a nueva distribución</v>
      </c>
      <c r="E25" s="901"/>
      <c r="F25" s="901"/>
      <c r="G25" s="901"/>
      <c r="H25" s="901"/>
      <c r="I25" s="901"/>
      <c r="J25" s="901"/>
      <c r="K25" s="901"/>
      <c r="L25" s="902"/>
      <c r="M25" s="898"/>
      <c r="N25" s="899" t="str">
        <f>+'9.1'!F7</f>
        <v>GLB</v>
      </c>
      <c r="O25" s="764">
        <f>+PPTO!D68</f>
        <v>1</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+'9.1'!A10</f>
        <v>HERRAMIENTA MENOR</v>
      </c>
      <c r="D30" s="719"/>
      <c r="E30" s="719"/>
      <c r="F30" s="719"/>
      <c r="G30" s="805"/>
      <c r="H30" s="1188"/>
      <c r="I30" s="1189"/>
      <c r="J30" s="807" t="str">
        <f>+'9.1'!D10</f>
        <v>GLOBAL</v>
      </c>
      <c r="K30" s="808"/>
      <c r="L30" s="906">
        <f>+'9.1'!E10</f>
        <v>1000</v>
      </c>
      <c r="M30" s="1214">
        <f>+'9.1'!F10</f>
        <v>0.1</v>
      </c>
      <c r="N30" s="1191"/>
      <c r="O30" s="812">
        <f>L30/M30</f>
        <v>10000</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10000</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+'9.1'!A19</f>
        <v>ACCESORIOS REDES Y ELECTRICOS</v>
      </c>
      <c r="D38" s="719"/>
      <c r="E38" s="719"/>
      <c r="F38" s="719"/>
      <c r="G38" s="719"/>
      <c r="H38" s="719"/>
      <c r="I38" s="719"/>
      <c r="J38" s="805"/>
      <c r="K38" s="758" t="str">
        <f>+'9.1'!D19</f>
        <v>GLB</v>
      </c>
      <c r="L38" s="917">
        <f>+'9.1'!F19</f>
        <v>1</v>
      </c>
      <c r="M38" s="1200">
        <f>+'9.1'!E19</f>
        <v>1549000</v>
      </c>
      <c r="N38" s="1201"/>
      <c r="O38" s="812">
        <f>M38*L38</f>
        <v>1549000</v>
      </c>
      <c r="P38" s="740"/>
    </row>
    <row r="39" spans="2:16" ht="14.4">
      <c r="B39" s="703"/>
      <c r="C39" s="804"/>
      <c r="D39" s="719"/>
      <c r="E39" s="713"/>
      <c r="F39" s="713"/>
      <c r="G39" s="713"/>
      <c r="H39" s="713"/>
      <c r="I39" s="713"/>
      <c r="J39" s="761"/>
      <c r="K39" s="758"/>
      <c r="L39" s="917"/>
      <c r="M39" s="1200"/>
      <c r="N39" s="1201"/>
      <c r="O39" s="812"/>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1549000</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+'9.1'!A39</f>
        <v>OBRERO AYUDANTE</v>
      </c>
      <c r="D53" s="747"/>
      <c r="E53" s="747"/>
      <c r="F53" s="747"/>
      <c r="G53" s="747"/>
      <c r="H53" s="747"/>
      <c r="I53" s="816">
        <f>+'9.1'!B39</f>
        <v>3</v>
      </c>
      <c r="J53" s="818">
        <f>+'9.1'!C39</f>
        <v>68000</v>
      </c>
      <c r="K53" s="820">
        <f>+'9.1'!D39</f>
        <v>1.5</v>
      </c>
      <c r="L53" s="821">
        <f>I53*ROUND(J53*K53,0)</f>
        <v>306000</v>
      </c>
      <c r="M53" s="1233">
        <f>+'9.1'!F39</f>
        <v>1</v>
      </c>
      <c r="N53" s="1234"/>
      <c r="O53" s="822">
        <f>ROUND(L53/M53,0)</f>
        <v>306000</v>
      </c>
      <c r="P53" s="743"/>
    </row>
    <row r="54" spans="2:16" ht="14.4">
      <c r="B54" s="703"/>
      <c r="C54" s="748" t="str">
        <f>+'9.1'!A40</f>
        <v>ELECTRICISTA</v>
      </c>
      <c r="D54" s="747"/>
      <c r="E54" s="747"/>
      <c r="F54" s="747"/>
      <c r="G54" s="747"/>
      <c r="H54" s="747"/>
      <c r="I54" s="816">
        <f>+'9.1'!B40</f>
        <v>1</v>
      </c>
      <c r="J54" s="818">
        <f>+'9.1'!C40</f>
        <v>90000</v>
      </c>
      <c r="K54" s="820">
        <f>+K53</f>
        <v>1.5</v>
      </c>
      <c r="L54" s="821">
        <f>I54*ROUND(J54*K54,0)</f>
        <v>135000</v>
      </c>
      <c r="M54" s="1233">
        <f>+M53</f>
        <v>1</v>
      </c>
      <c r="N54" s="1234"/>
      <c r="O54" s="822">
        <f>ROUND(L54/M54,0)</f>
        <v>135000</v>
      </c>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441000</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2000000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440000</v>
      </c>
      <c r="N64" s="1220"/>
      <c r="O64" s="724"/>
      <c r="P64" s="723"/>
    </row>
    <row r="65" spans="2:19" ht="14.4">
      <c r="B65" s="703"/>
      <c r="C65" s="732" t="s">
        <v>1139</v>
      </c>
      <c r="D65" s="713"/>
      <c r="E65" s="713"/>
      <c r="F65" s="713"/>
      <c r="G65" s="713"/>
      <c r="H65" s="713"/>
      <c r="I65" s="713"/>
      <c r="J65" s="731"/>
      <c r="K65" s="730"/>
      <c r="L65" s="725">
        <f>+'1.1'!F49</f>
        <v>0.03</v>
      </c>
      <c r="M65" s="1219">
        <f t="shared" ref="M65" si="0">ROUND(L65*$O$59,0)</f>
        <v>60000</v>
      </c>
      <c r="N65" s="1220"/>
      <c r="O65" s="724"/>
      <c r="P65" s="723"/>
    </row>
    <row r="66" spans="2:19" ht="15" thickBot="1">
      <c r="B66" s="703"/>
      <c r="C66" s="729" t="s">
        <v>44</v>
      </c>
      <c r="D66" s="728"/>
      <c r="E66" s="728"/>
      <c r="F66" s="728"/>
      <c r="G66" s="728"/>
      <c r="H66" s="728"/>
      <c r="I66" s="728"/>
      <c r="J66" s="727"/>
      <c r="K66" s="726"/>
      <c r="L66" s="725">
        <f>+'1.1'!F50</f>
        <v>0.05</v>
      </c>
      <c r="M66" s="1219">
        <f>ROUND(L66*$O$59,0)</f>
        <v>100000</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600000</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2600000</v>
      </c>
      <c r="P69" s="722"/>
      <c r="S69" s="903">
        <f>+O69-'9.1'!H56</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ADB63-2D7F-48E8-9173-BF7DB460D251}">
  <dimension ref="A1:P79"/>
  <sheetViews>
    <sheetView topLeftCell="A40" workbookViewId="0">
      <selection activeCell="O56" sqref="O56"/>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 min="10" max="10" width="12.44140625" hidden="1" customWidth="1"/>
    <col min="11" max="14" width="0" hidden="1" customWidth="1"/>
    <col min="16" max="16" width="12.44140625" bestFit="1" customWidth="1"/>
  </cols>
  <sheetData>
    <row r="1" spans="1:12" ht="15.6">
      <c r="A1" s="1"/>
      <c r="B1" s="69"/>
      <c r="C1" s="2"/>
      <c r="D1" s="3"/>
      <c r="E1" s="4"/>
      <c r="F1" s="92"/>
      <c r="G1" s="3"/>
      <c r="H1" s="5"/>
    </row>
    <row r="2" spans="1:12" s="7" customFormat="1">
      <c r="A2" s="84" t="str">
        <f>'[133]10'!A2</f>
        <v>ANALISIS UNITARIOS</v>
      </c>
      <c r="B2" s="85"/>
      <c r="C2" s="86"/>
      <c r="E2" s="74" t="s">
        <v>0</v>
      </c>
      <c r="F2" s="93"/>
      <c r="H2" s="9"/>
    </row>
    <row r="3" spans="1:12" s="7" customFormat="1" ht="15.6">
      <c r="A3" s="10"/>
      <c r="B3" s="70"/>
      <c r="C3" s="6"/>
      <c r="D3" s="11"/>
      <c r="F3" s="93"/>
      <c r="H3" s="9"/>
      <c r="J3" s="40" t="s">
        <v>185</v>
      </c>
    </row>
    <row r="4" spans="1:12" s="7" customFormat="1">
      <c r="A4" s="507"/>
      <c r="B4" s="508"/>
      <c r="C4" s="6"/>
      <c r="E4" s="74"/>
      <c r="F4" s="93"/>
      <c r="H4" s="9"/>
    </row>
    <row r="5" spans="1:12" s="7" customFormat="1" ht="18" thickBot="1">
      <c r="A5" s="13"/>
      <c r="B5" s="72"/>
      <c r="C5" s="14"/>
      <c r="D5" s="236" t="s">
        <v>388</v>
      </c>
      <c r="E5" s="236"/>
      <c r="F5" s="236"/>
      <c r="G5" s="236"/>
      <c r="H5" s="237"/>
    </row>
    <row r="6" spans="1:12" s="7" customFormat="1">
      <c r="A6" s="509" t="s">
        <v>29</v>
      </c>
      <c r="B6" s="510"/>
      <c r="C6" s="54"/>
      <c r="D6" s="55"/>
      <c r="E6" s="58" t="s">
        <v>30</v>
      </c>
      <c r="F6" s="94"/>
      <c r="G6" s="509" t="s">
        <v>31</v>
      </c>
      <c r="H6" s="59"/>
      <c r="J6" s="141"/>
    </row>
    <row r="7" spans="1:12" s="7" customFormat="1" ht="10.8" thickBot="1">
      <c r="A7" s="511" t="s">
        <v>492</v>
      </c>
      <c r="B7" s="512"/>
      <c r="C7" s="110"/>
      <c r="D7" s="57"/>
      <c r="E7" s="513"/>
      <c r="F7" s="133" t="s">
        <v>55</v>
      </c>
      <c r="G7" s="60"/>
      <c r="H7" s="104"/>
      <c r="J7" s="238">
        <v>1</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
        <v>58</v>
      </c>
      <c r="B10" s="48"/>
      <c r="C10" s="26"/>
      <c r="D10" s="89" t="s">
        <v>33</v>
      </c>
      <c r="E10" s="63">
        <v>1000</v>
      </c>
      <c r="F10" s="89">
        <v>15</v>
      </c>
      <c r="G10" s="66">
        <f>E10/F10</f>
        <v>66.666666666666671</v>
      </c>
      <c r="H10" s="24"/>
      <c r="J10" s="160">
        <f t="shared" ref="J10:J15" si="0">G10*$J$7</f>
        <v>66.666666666666671</v>
      </c>
      <c r="K10" s="146">
        <f t="shared" ref="K10:K15" si="1">F10*$J$7</f>
        <v>15</v>
      </c>
      <c r="L10" s="147">
        <f t="shared" ref="L10:L15" si="2">G10/$H$48</f>
        <v>7.1607590404582887E-3</v>
      </c>
    </row>
    <row r="11" spans="1:12" s="7" customFormat="1" ht="10.199999999999999">
      <c r="A11" s="25"/>
      <c r="B11" s="48"/>
      <c r="C11" s="26"/>
      <c r="D11" s="89"/>
      <c r="E11" s="63"/>
      <c r="F11" s="89"/>
      <c r="G11" s="66"/>
      <c r="H11" s="24"/>
      <c r="J11" s="160">
        <f t="shared" si="0"/>
        <v>0</v>
      </c>
      <c r="K11" s="146">
        <f t="shared" si="1"/>
        <v>0</v>
      </c>
      <c r="L11" s="147">
        <f t="shared" si="2"/>
        <v>0</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67</v>
      </c>
      <c r="J16" s="152">
        <f>SUM(J10:J15)</f>
        <v>66.666666666666671</v>
      </c>
      <c r="K16" s="157">
        <f>SUM(K10:K15)</f>
        <v>15</v>
      </c>
      <c r="L16" s="161">
        <f>SUM(L10:L15)</f>
        <v>7.1607590404582887E-3</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
        <v>924</v>
      </c>
      <c r="B19" s="48"/>
      <c r="C19" s="26"/>
      <c r="D19" s="89" t="s">
        <v>55</v>
      </c>
      <c r="E19" s="530">
        <v>1333.3333333333333</v>
      </c>
      <c r="F19" s="89">
        <v>1.1000000000000001</v>
      </c>
      <c r="G19" s="65">
        <f>F19*E19</f>
        <v>1466.6666666666667</v>
      </c>
      <c r="H19" s="24"/>
      <c r="J19" s="149">
        <f>G19*$J$7</f>
        <v>1466.6666666666667</v>
      </c>
      <c r="K19" s="146">
        <f>F19*$J$7</f>
        <v>1.1000000000000001</v>
      </c>
      <c r="L19" s="150">
        <f>G19/$H$48</f>
        <v>0.15753669889008234</v>
      </c>
    </row>
    <row r="20" spans="1:12" s="7" customFormat="1" ht="10.199999999999999">
      <c r="A20" s="25" t="s">
        <v>592</v>
      </c>
      <c r="B20" s="48"/>
      <c r="C20" s="26"/>
      <c r="D20" s="89" t="s">
        <v>55</v>
      </c>
      <c r="E20" s="530">
        <v>2349</v>
      </c>
      <c r="F20" s="89">
        <v>1.1000000000000001</v>
      </c>
      <c r="G20" s="65">
        <f>F20*E20</f>
        <v>2583.9</v>
      </c>
      <c r="H20" s="24"/>
      <c r="J20" s="149">
        <f t="shared" ref="J20:J28" si="3">G20*$J$7</f>
        <v>2583.9</v>
      </c>
      <c r="K20" s="146">
        <f t="shared" ref="K20:K28" si="4">F20*$J$7</f>
        <v>1.1000000000000001</v>
      </c>
      <c r="L20" s="150">
        <f t="shared" ref="L20:L28" si="5">G20/$H$48</f>
        <v>0.27754027926960256</v>
      </c>
    </row>
    <row r="21" spans="1:12" s="7" customFormat="1" ht="10.199999999999999">
      <c r="A21" s="25"/>
      <c r="B21" s="48"/>
      <c r="C21" s="26"/>
      <c r="D21" s="89"/>
      <c r="E21" s="63"/>
      <c r="F21" s="89"/>
      <c r="G21" s="65"/>
      <c r="H21" s="24"/>
      <c r="J21" s="149">
        <f t="shared" si="3"/>
        <v>0</v>
      </c>
      <c r="K21" s="146">
        <f t="shared" si="4"/>
        <v>0</v>
      </c>
      <c r="L21" s="150">
        <f t="shared" si="5"/>
        <v>0</v>
      </c>
    </row>
    <row r="22" spans="1:12" s="7" customFormat="1" ht="10.199999999999999">
      <c r="A22" s="25"/>
      <c r="B22" s="48"/>
      <c r="C22" s="26"/>
      <c r="D22" s="89"/>
      <c r="E22" s="63"/>
      <c r="F22" s="89"/>
      <c r="G22" s="65"/>
      <c r="H22" s="24"/>
      <c r="J22" s="149">
        <f t="shared" si="3"/>
        <v>0</v>
      </c>
      <c r="K22" s="146">
        <f t="shared" si="4"/>
        <v>0</v>
      </c>
      <c r="L22" s="150">
        <f t="shared" si="5"/>
        <v>0</v>
      </c>
    </row>
    <row r="23" spans="1:12" s="7" customFormat="1" ht="10.199999999999999">
      <c r="A23" s="25"/>
      <c r="B23" s="48"/>
      <c r="C23" s="26"/>
      <c r="D23" s="89"/>
      <c r="E23" s="63"/>
      <c r="F23" s="89"/>
      <c r="G23" s="65"/>
      <c r="H23" s="24"/>
      <c r="J23" s="149">
        <f t="shared" si="3"/>
        <v>0</v>
      </c>
      <c r="K23" s="146">
        <f t="shared" si="4"/>
        <v>0</v>
      </c>
      <c r="L23" s="150">
        <f t="shared" si="5"/>
        <v>0</v>
      </c>
    </row>
    <row r="24" spans="1:12" s="7" customFormat="1" ht="10.199999999999999">
      <c r="A24" s="25"/>
      <c r="B24" s="48"/>
      <c r="C24" s="26"/>
      <c r="D24" s="89"/>
      <c r="E24" s="63"/>
      <c r="F24" s="89"/>
      <c r="G24" s="65"/>
      <c r="H24" s="24"/>
      <c r="J24" s="149">
        <f t="shared" si="3"/>
        <v>0</v>
      </c>
      <c r="K24" s="146">
        <f t="shared" si="4"/>
        <v>0</v>
      </c>
      <c r="L24" s="150">
        <f t="shared" si="5"/>
        <v>0</v>
      </c>
    </row>
    <row r="25" spans="1:12" s="7" customFormat="1" ht="10.199999999999999">
      <c r="A25" s="17"/>
      <c r="C25" s="514"/>
      <c r="D25" s="89"/>
      <c r="E25" s="63"/>
      <c r="F25" s="89"/>
      <c r="G25" s="65"/>
      <c r="H25" s="24"/>
      <c r="J25" s="149">
        <f t="shared" si="3"/>
        <v>0</v>
      </c>
      <c r="K25" s="146">
        <f t="shared" si="4"/>
        <v>0</v>
      </c>
      <c r="L25" s="150">
        <f t="shared" si="5"/>
        <v>0</v>
      </c>
    </row>
    <row r="26" spans="1:12" s="7" customFormat="1" ht="10.199999999999999">
      <c r="A26" s="17"/>
      <c r="C26" s="514"/>
      <c r="D26" s="89"/>
      <c r="E26" s="63"/>
      <c r="F26" s="89"/>
      <c r="G26" s="65"/>
      <c r="H26" s="24"/>
      <c r="J26" s="149">
        <f t="shared" si="3"/>
        <v>0</v>
      </c>
      <c r="K26" s="146">
        <f t="shared" si="4"/>
        <v>0</v>
      </c>
      <c r="L26" s="150">
        <f t="shared" si="5"/>
        <v>0</v>
      </c>
    </row>
    <row r="27" spans="1:12" s="7" customFormat="1" ht="10.199999999999999">
      <c r="A27" s="17"/>
      <c r="C27" s="514"/>
      <c r="D27" s="89"/>
      <c r="E27" s="63"/>
      <c r="F27" s="89"/>
      <c r="G27" s="65"/>
      <c r="H27" s="24"/>
      <c r="J27" s="149">
        <f t="shared" si="3"/>
        <v>0</v>
      </c>
      <c r="K27" s="146">
        <f t="shared" si="4"/>
        <v>0</v>
      </c>
      <c r="L27" s="150">
        <f t="shared" si="5"/>
        <v>0</v>
      </c>
    </row>
    <row r="28" spans="1:12" s="7" customFormat="1" ht="10.8" thickBot="1">
      <c r="A28" s="28"/>
      <c r="B28" s="15"/>
      <c r="C28" s="29"/>
      <c r="D28" s="89"/>
      <c r="E28" s="63"/>
      <c r="F28" s="89"/>
      <c r="G28" s="65"/>
      <c r="H28" s="30"/>
      <c r="J28" s="149">
        <f t="shared" si="3"/>
        <v>0</v>
      </c>
      <c r="K28" s="24">
        <f t="shared" si="4"/>
        <v>0</v>
      </c>
      <c r="L28" s="151">
        <f t="shared" si="5"/>
        <v>0</v>
      </c>
    </row>
    <row r="29" spans="1:12" s="7" customFormat="1" ht="10.8" thickBot="1">
      <c r="A29" s="17"/>
      <c r="F29" s="93"/>
      <c r="G29" s="31" t="s">
        <v>6</v>
      </c>
      <c r="H29" s="111">
        <f>ROUND((SUM(G19:G28)),0)</f>
        <v>4051</v>
      </c>
      <c r="J29" s="171">
        <f>SUM(J19:J28)</f>
        <v>4050.5666666666666</v>
      </c>
      <c r="K29" s="32">
        <f>SUM(K19:K28)</f>
        <v>2.2000000000000002</v>
      </c>
      <c r="L29" s="153">
        <f>SUM(L19:L28)</f>
        <v>0.43507697815968494</v>
      </c>
    </row>
    <row r="30" spans="1:12" s="7" customFormat="1" ht="13.8" thickBot="1">
      <c r="A30" s="19" t="s">
        <v>11</v>
      </c>
      <c r="B30" s="74"/>
      <c r="F30" s="93"/>
      <c r="H30" s="9"/>
    </row>
    <row r="31" spans="1:12" s="7" customFormat="1" ht="11.4">
      <c r="A31" s="33" t="s">
        <v>12</v>
      </c>
      <c r="B31" s="45"/>
      <c r="C31" s="21" t="s">
        <v>8</v>
      </c>
      <c r="D31" s="22" t="s">
        <v>13</v>
      </c>
      <c r="E31" s="22" t="s">
        <v>14</v>
      </c>
      <c r="F31" s="95" t="s">
        <v>15</v>
      </c>
      <c r="G31" s="23" t="s">
        <v>5</v>
      </c>
      <c r="H31" s="24"/>
      <c r="J31" s="47"/>
      <c r="K31" s="47"/>
      <c r="L31" s="145"/>
    </row>
    <row r="32" spans="1:12" s="7" customFormat="1" ht="10.199999999999999">
      <c r="A32" s="25"/>
      <c r="B32" s="26"/>
      <c r="C32" s="89"/>
      <c r="D32" s="88"/>
      <c r="E32" s="88"/>
      <c r="F32" s="105"/>
      <c r="G32" s="65"/>
      <c r="H32" s="24"/>
      <c r="J32" s="154">
        <f>G32*$J$7</f>
        <v>0</v>
      </c>
      <c r="K32" s="146"/>
      <c r="L32" s="162">
        <f>G32/$H$48</f>
        <v>0</v>
      </c>
    </row>
    <row r="33" spans="1:16" s="7" customFormat="1" ht="10.199999999999999">
      <c r="A33" s="25"/>
      <c r="B33" s="26"/>
      <c r="C33" s="26"/>
      <c r="D33" s="26"/>
      <c r="E33" s="26"/>
      <c r="F33" s="89"/>
      <c r="G33" s="27"/>
      <c r="H33" s="24"/>
      <c r="J33" s="154">
        <f>G33*$J$7</f>
        <v>0</v>
      </c>
      <c r="K33" s="24"/>
      <c r="L33" s="150">
        <f>G33/$H$48</f>
        <v>0</v>
      </c>
    </row>
    <row r="34" spans="1:16" s="7" customFormat="1" ht="10.199999999999999">
      <c r="A34" s="25"/>
      <c r="B34" s="26"/>
      <c r="C34" s="26"/>
      <c r="D34" s="26"/>
      <c r="E34" s="26"/>
      <c r="F34" s="89"/>
      <c r="G34" s="27"/>
      <c r="H34" s="24"/>
      <c r="J34" s="154">
        <f>G34*$J$7</f>
        <v>0</v>
      </c>
      <c r="K34" s="24"/>
      <c r="L34" s="150">
        <f>G34/$H$48</f>
        <v>0</v>
      </c>
    </row>
    <row r="35" spans="1:16" s="7" customFormat="1" ht="10.8" thickBot="1">
      <c r="A35" s="28"/>
      <c r="B35" s="29"/>
      <c r="C35" s="36"/>
      <c r="D35" s="36"/>
      <c r="E35" s="36"/>
      <c r="F35" s="96"/>
      <c r="G35" s="37"/>
      <c r="H35" s="30"/>
      <c r="J35" s="154">
        <f>G35*$J$7</f>
        <v>0</v>
      </c>
      <c r="K35" s="24"/>
      <c r="L35" s="150">
        <f>G35/$H$48</f>
        <v>0</v>
      </c>
    </row>
    <row r="36" spans="1:16" s="7" customFormat="1" ht="10.8" thickBot="1">
      <c r="A36" s="17"/>
      <c r="F36" s="93"/>
      <c r="G36" s="31" t="s">
        <v>6</v>
      </c>
      <c r="H36" s="68">
        <f>ROUND((SUM(G32:G35)),0)</f>
        <v>0</v>
      </c>
      <c r="J36" s="148">
        <f>SUM(J32:J35)</f>
        <v>0</v>
      </c>
      <c r="K36" s="32">
        <f>SUM(K32:K35)</f>
        <v>0</v>
      </c>
      <c r="L36" s="155">
        <f>SUM(L32:L35)</f>
        <v>0</v>
      </c>
    </row>
    <row r="37" spans="1:16" s="7" customFormat="1" ht="13.8" thickBot="1">
      <c r="A37" s="19" t="s">
        <v>16</v>
      </c>
      <c r="B37" s="74"/>
      <c r="F37" s="93"/>
      <c r="H37" s="9"/>
    </row>
    <row r="38" spans="1:16" s="7" customFormat="1" ht="10.199999999999999">
      <c r="A38" s="38" t="s">
        <v>17</v>
      </c>
      <c r="B38" s="76" t="s">
        <v>38</v>
      </c>
      <c r="C38" s="22" t="s">
        <v>18</v>
      </c>
      <c r="D38" s="76" t="s">
        <v>39</v>
      </c>
      <c r="E38" s="39" t="s">
        <v>19</v>
      </c>
      <c r="F38" s="97" t="s">
        <v>4</v>
      </c>
      <c r="G38" s="23" t="s">
        <v>5</v>
      </c>
      <c r="H38" s="24"/>
      <c r="J38" s="156"/>
      <c r="K38" s="47"/>
      <c r="L38" s="145"/>
    </row>
    <row r="39" spans="1:16" s="7" customFormat="1" ht="10.199999999999999">
      <c r="A39" s="34"/>
      <c r="B39" s="88"/>
      <c r="C39" s="91"/>
      <c r="D39" s="77"/>
      <c r="E39" s="106"/>
      <c r="F39" s="89"/>
      <c r="G39" s="107"/>
      <c r="H39" s="24"/>
      <c r="J39" s="154">
        <f>G39*$J$7</f>
        <v>0</v>
      </c>
      <c r="K39" s="146">
        <f>B39*$J$7</f>
        <v>0</v>
      </c>
      <c r="L39" s="150">
        <f>G39/$H$48</f>
        <v>0</v>
      </c>
    </row>
    <row r="40" spans="1:16" s="7" customFormat="1" ht="10.199999999999999">
      <c r="A40" s="34" t="str">
        <f>OBRE5</f>
        <v>ELECTRICISTA</v>
      </c>
      <c r="B40" s="88">
        <v>1</v>
      </c>
      <c r="C40" s="91">
        <f>VLOOKUP(A40,EQUIPOS!B15:D62,3,FALSE)</f>
        <v>90000</v>
      </c>
      <c r="D40" s="77">
        <f>+'8.3'!D39</f>
        <v>1.5</v>
      </c>
      <c r="E40" s="106">
        <f>B40*ROUND(D40*C40,0)</f>
        <v>135000</v>
      </c>
      <c r="F40" s="89">
        <v>26</v>
      </c>
      <c r="G40" s="107">
        <f>ROUND(E40/F40,0)</f>
        <v>5192</v>
      </c>
      <c r="H40" s="24"/>
      <c r="J40" s="154">
        <f t="shared" ref="J40:J45" si="6">G40*$J$7</f>
        <v>5192</v>
      </c>
      <c r="K40" s="146">
        <f t="shared" ref="K40:K45" si="7">B40*$J$7</f>
        <v>1</v>
      </c>
      <c r="L40" s="150">
        <f t="shared" ref="L40:L45" si="8">G40/$H$48</f>
        <v>0.55767991407089157</v>
      </c>
    </row>
    <row r="41" spans="1:16" s="7" customFormat="1" ht="10.199999999999999">
      <c r="A41" s="34"/>
      <c r="B41" s="88"/>
      <c r="C41" s="26"/>
      <c r="D41" s="26"/>
      <c r="E41" s="26"/>
      <c r="F41" s="89"/>
      <c r="G41" s="27"/>
      <c r="H41" s="24"/>
      <c r="J41" s="154">
        <f t="shared" si="6"/>
        <v>0</v>
      </c>
      <c r="K41" s="146">
        <f t="shared" si="7"/>
        <v>0</v>
      </c>
      <c r="L41" s="150">
        <f t="shared" si="8"/>
        <v>0</v>
      </c>
    </row>
    <row r="42" spans="1:16" s="7" customFormat="1" ht="10.199999999999999">
      <c r="A42" s="34"/>
      <c r="B42" s="88"/>
      <c r="C42" s="26"/>
      <c r="D42" s="26"/>
      <c r="E42" s="26"/>
      <c r="F42" s="89"/>
      <c r="G42" s="27"/>
      <c r="H42" s="24"/>
      <c r="J42" s="154">
        <f t="shared" si="6"/>
        <v>0</v>
      </c>
      <c r="K42" s="146">
        <f t="shared" si="7"/>
        <v>0</v>
      </c>
      <c r="L42" s="150">
        <f t="shared" si="8"/>
        <v>0</v>
      </c>
    </row>
    <row r="43" spans="1:16" s="7" customFormat="1" ht="10.199999999999999">
      <c r="A43" s="34"/>
      <c r="B43" s="88"/>
      <c r="C43" s="26"/>
      <c r="D43" s="26"/>
      <c r="E43" s="26"/>
      <c r="F43" s="89"/>
      <c r="G43" s="27"/>
      <c r="H43" s="24"/>
      <c r="J43" s="154">
        <f t="shared" si="6"/>
        <v>0</v>
      </c>
      <c r="K43" s="146">
        <f t="shared" si="7"/>
        <v>0</v>
      </c>
      <c r="L43" s="150">
        <f t="shared" si="8"/>
        <v>0</v>
      </c>
    </row>
    <row r="44" spans="1:16" s="7" customFormat="1" ht="10.199999999999999">
      <c r="A44" s="34"/>
      <c r="B44" s="88"/>
      <c r="C44" s="26"/>
      <c r="D44" s="26"/>
      <c r="E44" s="26"/>
      <c r="F44" s="89"/>
      <c r="G44" s="27"/>
      <c r="H44" s="24"/>
      <c r="J44" s="154">
        <f t="shared" si="6"/>
        <v>0</v>
      </c>
      <c r="K44" s="146">
        <f t="shared" si="7"/>
        <v>0</v>
      </c>
      <c r="L44" s="150">
        <f t="shared" si="8"/>
        <v>0</v>
      </c>
    </row>
    <row r="45" spans="1:16" s="7" customFormat="1" ht="10.8" thickBot="1">
      <c r="A45" s="35"/>
      <c r="B45" s="29"/>
      <c r="C45" s="29"/>
      <c r="D45" s="29"/>
      <c r="E45" s="29"/>
      <c r="F45" s="90"/>
      <c r="G45" s="16"/>
      <c r="H45" s="30"/>
      <c r="J45" s="154">
        <f t="shared" si="6"/>
        <v>0</v>
      </c>
      <c r="K45" s="146">
        <f t="shared" si="7"/>
        <v>0</v>
      </c>
      <c r="L45" s="150">
        <f t="shared" si="8"/>
        <v>0</v>
      </c>
    </row>
    <row r="46" spans="1:16" s="7" customFormat="1" ht="10.8" thickBot="1">
      <c r="A46" s="17"/>
      <c r="F46" s="93"/>
      <c r="G46" s="31" t="s">
        <v>6</v>
      </c>
      <c r="H46" s="68">
        <f>ROUND((SUM(G39:G45)),0)</f>
        <v>5192</v>
      </c>
      <c r="J46" s="148">
        <f>SUM(J39:J45)</f>
        <v>5192</v>
      </c>
      <c r="K46" s="157">
        <f>SUM(K39:K45)</f>
        <v>1</v>
      </c>
      <c r="L46" s="163">
        <f>SUM(L39:L45)</f>
        <v>0.55767991407089157</v>
      </c>
    </row>
    <row r="47" spans="1:16" s="7" customFormat="1" ht="10.8" thickBot="1">
      <c r="A47" s="17"/>
      <c r="F47" s="93"/>
      <c r="G47" s="40"/>
      <c r="H47" s="9"/>
    </row>
    <row r="48" spans="1:16" s="7" customFormat="1" ht="10.8" thickBot="1">
      <c r="A48" s="17"/>
      <c r="E48" s="41" t="s">
        <v>20</v>
      </c>
      <c r="F48" s="93"/>
      <c r="G48" s="42"/>
      <c r="H48" s="68">
        <f>ROUND((H46+H36+H29+H16),0)</f>
        <v>9310</v>
      </c>
      <c r="J48" s="170">
        <f>+J46+J36+J29+J16</f>
        <v>9309.2333333333318</v>
      </c>
      <c r="P48" s="566">
        <v>2000000</v>
      </c>
    </row>
    <row r="49" spans="1:16" s="7" customFormat="1" ht="13.8" thickBot="1">
      <c r="A49" s="19" t="s">
        <v>21</v>
      </c>
      <c r="B49" s="74"/>
      <c r="F49" s="93"/>
      <c r="H49" s="9"/>
    </row>
    <row r="50" spans="1:16" s="7" customFormat="1" ht="10.199999999999999">
      <c r="A50" s="75" t="s">
        <v>2</v>
      </c>
      <c r="B50" s="78"/>
      <c r="C50" s="43" t="s">
        <v>37</v>
      </c>
      <c r="D50" s="43"/>
      <c r="E50" s="44"/>
      <c r="F50" s="98" t="s">
        <v>22</v>
      </c>
      <c r="G50" s="46" t="s">
        <v>23</v>
      </c>
      <c r="H50" s="47"/>
    </row>
    <row r="51" spans="1:16" s="7" customFormat="1" ht="10.199999999999999">
      <c r="A51" s="25" t="s">
        <v>42</v>
      </c>
      <c r="B51" s="79"/>
      <c r="C51" s="48"/>
      <c r="D51" s="48"/>
      <c r="E51" s="26"/>
      <c r="F51" s="99">
        <f>+'8.3'!F51</f>
        <v>0.22</v>
      </c>
      <c r="G51" s="81">
        <f>ROUND(F51*$H$48,0)</f>
        <v>2048</v>
      </c>
      <c r="H51" s="49"/>
    </row>
    <row r="52" spans="1:16" s="7" customFormat="1" ht="10.199999999999999">
      <c r="A52" s="25" t="s">
        <v>43</v>
      </c>
      <c r="B52" s="79"/>
      <c r="C52" s="48"/>
      <c r="D52" s="48"/>
      <c r="E52" s="26"/>
      <c r="F52" s="99">
        <f>+'8.3'!F52</f>
        <v>0.03</v>
      </c>
      <c r="G52" s="81">
        <f>ROUND(F52*$H$48,0)</f>
        <v>279</v>
      </c>
      <c r="H52" s="49"/>
    </row>
    <row r="53" spans="1:16" s="7" customFormat="1" ht="10.8" thickBot="1">
      <c r="A53" s="28" t="s">
        <v>44</v>
      </c>
      <c r="B53" s="80"/>
      <c r="C53" s="15"/>
      <c r="D53" s="15"/>
      <c r="E53" s="29"/>
      <c r="F53" s="99">
        <f>+'8.3'!F53</f>
        <v>0.05</v>
      </c>
      <c r="G53" s="82">
        <f>ROUND(F53*$H$48,0)</f>
        <v>466</v>
      </c>
      <c r="H53" s="30"/>
    </row>
    <row r="54" spans="1:16" s="7" customFormat="1" ht="10.8" thickBot="1">
      <c r="A54" s="17"/>
      <c r="F54" s="93"/>
      <c r="G54" s="31" t="s">
        <v>6</v>
      </c>
      <c r="H54" s="83">
        <f>SUM(G51:G53)</f>
        <v>2793</v>
      </c>
      <c r="J54" s="169">
        <f>J48*(1+AIU)</f>
        <v>12102.003333333332</v>
      </c>
    </row>
    <row r="55" spans="1:16" s="7" customFormat="1" ht="10.8" thickBot="1">
      <c r="A55" s="17"/>
      <c r="F55" s="93"/>
      <c r="H55" s="9"/>
    </row>
    <row r="56" spans="1:16" s="7" customFormat="1" ht="13.8" thickBot="1">
      <c r="A56" s="50"/>
      <c r="B56"/>
      <c r="D56" s="41" t="s">
        <v>24</v>
      </c>
      <c r="E56" s="42"/>
      <c r="F56" s="93"/>
      <c r="G56" s="42"/>
      <c r="H56" s="68">
        <f>ROUND((H54+H48),0)</f>
        <v>12103</v>
      </c>
    </row>
    <row r="57" spans="1:16" s="7" customFormat="1" ht="10.199999999999999">
      <c r="A57" s="18"/>
      <c r="B57" s="31"/>
      <c r="C57" s="87"/>
      <c r="D57" s="41"/>
      <c r="E57" s="42"/>
      <c r="F57" s="93"/>
      <c r="G57" s="42"/>
      <c r="H57" s="9"/>
    </row>
    <row r="58" spans="1:16" s="7" customFormat="1" ht="10.199999999999999">
      <c r="A58" s="17"/>
      <c r="F58" s="93"/>
      <c r="H58" s="9"/>
    </row>
    <row r="59" spans="1:16" s="7" customFormat="1" ht="10.8" thickBot="1">
      <c r="A59" s="51"/>
      <c r="B59" s="52"/>
      <c r="C59" s="15"/>
      <c r="D59" s="15"/>
      <c r="E59" s="15"/>
      <c r="F59" s="101"/>
      <c r="G59" s="15"/>
      <c r="H59" s="16"/>
    </row>
    <row r="60" spans="1:16" s="7" customFormat="1" ht="10.199999999999999">
      <c r="F60" s="93"/>
      <c r="P60" s="570">
        <f>+H48-P48</f>
        <v>-1990690</v>
      </c>
    </row>
    <row r="61" spans="1:16" s="7" customFormat="1" ht="10.199999999999999">
      <c r="F61" s="93"/>
    </row>
    <row r="62" spans="1:16" s="7" customFormat="1" ht="10.199999999999999">
      <c r="F62" s="93"/>
    </row>
    <row r="63" spans="1:16" s="7" customFormat="1" ht="10.199999999999999">
      <c r="F63" s="93"/>
    </row>
    <row r="64" spans="1:16" s="7" customFormat="1" ht="10.199999999999999">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row r="77" spans="6:6" s="7" customFormat="1" ht="10.199999999999999">
      <c r="F77" s="93"/>
    </row>
    <row r="78" spans="6:6" s="7" customFormat="1" ht="10.199999999999999">
      <c r="F78" s="93"/>
    </row>
    <row r="79" spans="6:6" s="7" customFormat="1" ht="10.199999999999999">
      <c r="F79" s="93"/>
    </row>
  </sheetData>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A36BF-0434-4900-9BFD-639384C7EB41}">
  <sheetPr>
    <tabColor theme="0" tint="-0.34998626667073579"/>
  </sheetPr>
  <dimension ref="B1:S92"/>
  <sheetViews>
    <sheetView showGridLines="0" topLeftCell="A19" zoomScale="80" zoomScaleNormal="80" zoomScaleSheetLayoutView="80" workbookViewId="0">
      <selection activeCell="S70" sqref="S70"/>
    </sheetView>
  </sheetViews>
  <sheetFormatPr baseColWidth="10" defaultColWidth="11.44140625" defaultRowHeight="13.8"/>
  <cols>
    <col min="1" max="2" width="3.44140625" style="697" customWidth="1"/>
    <col min="3" max="3" width="12.44140625" style="697" customWidth="1"/>
    <col min="4" max="4" width="18" style="697" customWidth="1"/>
    <col min="5" max="11" width="11.44140625" style="697"/>
    <col min="12" max="12" width="17.44140625" style="697" customWidth="1"/>
    <col min="13" max="14" width="11.44140625" style="697"/>
    <col min="15" max="15" width="20" style="697" customWidth="1"/>
    <col min="16" max="17" width="3.44140625" style="697" customWidth="1"/>
    <col min="18" max="16384" width="11.44140625" style="697"/>
  </cols>
  <sheetData>
    <row r="1" spans="2:16" ht="14.4" thickBot="1"/>
    <row r="2" spans="2:16" ht="14.4" thickTop="1">
      <c r="B2" s="803"/>
      <c r="C2" s="802"/>
      <c r="D2" s="802"/>
      <c r="E2" s="802"/>
      <c r="F2" s="802"/>
      <c r="G2" s="802"/>
      <c r="H2" s="802"/>
      <c r="I2" s="802"/>
      <c r="J2" s="802"/>
      <c r="K2" s="802"/>
      <c r="L2" s="802"/>
      <c r="M2" s="802"/>
      <c r="N2" s="802"/>
      <c r="O2" s="802"/>
      <c r="P2" s="801"/>
    </row>
    <row r="3" spans="2:16" ht="36.75" customHeight="1">
      <c r="B3" s="703"/>
      <c r="C3" s="1131" t="s">
        <v>1168</v>
      </c>
      <c r="D3" s="1132"/>
      <c r="E3" s="1132"/>
      <c r="F3" s="1132"/>
      <c r="P3" s="709"/>
    </row>
    <row r="4" spans="2:16">
      <c r="B4" s="703"/>
      <c r="C4" s="799" t="s">
        <v>1167</v>
      </c>
      <c r="D4" s="800" t="s">
        <v>1166</v>
      </c>
      <c r="E4" s="799" t="s">
        <v>1165</v>
      </c>
      <c r="F4" s="798">
        <v>1</v>
      </c>
      <c r="P4" s="709"/>
    </row>
    <row r="5" spans="2:16">
      <c r="B5" s="703"/>
      <c r="C5" s="797"/>
      <c r="D5" s="796"/>
      <c r="E5" s="797"/>
      <c r="F5" s="796"/>
      <c r="P5" s="709"/>
    </row>
    <row r="6" spans="2:16" ht="48" customHeight="1">
      <c r="B6" s="703"/>
      <c r="C6" s="1133" t="s">
        <v>1164</v>
      </c>
      <c r="D6" s="1133"/>
      <c r="E6" s="1133"/>
      <c r="F6" s="1133"/>
      <c r="G6" s="1133"/>
      <c r="H6" s="1133"/>
      <c r="I6" s="1133"/>
      <c r="J6" s="1133"/>
      <c r="K6" s="1133"/>
      <c r="L6" s="1133"/>
      <c r="M6" s="1133"/>
      <c r="N6" s="1133"/>
      <c r="O6" s="1133"/>
      <c r="P6" s="795"/>
    </row>
    <row r="7" spans="2:16" ht="15" thickBot="1">
      <c r="B7" s="703"/>
      <c r="C7" s="707"/>
      <c r="D7" s="707"/>
      <c r="E7" s="707"/>
      <c r="F7" s="707"/>
      <c r="G7" s="707"/>
      <c r="H7" s="707"/>
      <c r="I7" s="707"/>
      <c r="J7" s="707"/>
      <c r="K7" s="707"/>
      <c r="L7" s="707"/>
      <c r="M7" s="707"/>
      <c r="N7" s="707"/>
      <c r="O7" s="707"/>
      <c r="P7" s="709"/>
    </row>
    <row r="8" spans="2:16" ht="14.4">
      <c r="B8" s="703"/>
      <c r="C8" s="1134"/>
      <c r="D8" s="1136"/>
      <c r="E8" s="1137"/>
      <c r="F8" s="1137"/>
      <c r="G8" s="1137"/>
      <c r="H8" s="1137"/>
      <c r="I8" s="1137"/>
      <c r="J8" s="1137"/>
      <c r="K8" s="1138"/>
      <c r="L8" s="1139"/>
      <c r="M8" s="1140"/>
      <c r="N8" s="1140"/>
      <c r="O8" s="1141"/>
      <c r="P8" s="794"/>
    </row>
    <row r="9" spans="2:16" ht="14.4">
      <c r="B9" s="703"/>
      <c r="C9" s="1135"/>
      <c r="D9" s="1145" t="s">
        <v>388</v>
      </c>
      <c r="E9" s="1146"/>
      <c r="F9" s="1146"/>
      <c r="G9" s="1146"/>
      <c r="H9" s="1146"/>
      <c r="I9" s="1146"/>
      <c r="J9" s="1146"/>
      <c r="K9" s="1147"/>
      <c r="L9" s="1142"/>
      <c r="M9" s="1143"/>
      <c r="N9" s="1143"/>
      <c r="O9" s="1144"/>
      <c r="P9" s="794"/>
    </row>
    <row r="10" spans="2:16" ht="14.4">
      <c r="B10" s="703"/>
      <c r="C10" s="1135"/>
      <c r="D10" s="1145"/>
      <c r="E10" s="1146"/>
      <c r="F10" s="1146"/>
      <c r="G10" s="1146"/>
      <c r="H10" s="1146"/>
      <c r="I10" s="1146"/>
      <c r="J10" s="1146"/>
      <c r="K10" s="1147"/>
      <c r="L10" s="1148" t="s">
        <v>1163</v>
      </c>
      <c r="M10" s="1150"/>
      <c r="N10" s="1151"/>
      <c r="O10" s="1152"/>
      <c r="P10" s="794"/>
    </row>
    <row r="11" spans="2:16" ht="14.4">
      <c r="B11" s="703"/>
      <c r="C11" s="1135"/>
      <c r="D11" s="1145"/>
      <c r="E11" s="1146"/>
      <c r="F11" s="1146"/>
      <c r="G11" s="1146"/>
      <c r="H11" s="1146"/>
      <c r="I11" s="1146"/>
      <c r="J11" s="1146"/>
      <c r="K11" s="1147"/>
      <c r="L11" s="1149"/>
      <c r="M11" s="1153"/>
      <c r="N11" s="1154"/>
      <c r="O11" s="1155"/>
      <c r="P11" s="783"/>
    </row>
    <row r="12" spans="2:16" ht="12.75" customHeight="1">
      <c r="B12" s="703"/>
      <c r="C12" s="1135"/>
      <c r="D12" s="1156"/>
      <c r="E12" s="1157"/>
      <c r="F12" s="1157"/>
      <c r="G12" s="1157"/>
      <c r="H12" s="1157"/>
      <c r="I12" s="1157"/>
      <c r="J12" s="1157"/>
      <c r="K12" s="1158"/>
      <c r="L12" s="1148" t="s">
        <v>1162</v>
      </c>
      <c r="M12" s="1148">
        <v>1</v>
      </c>
      <c r="N12" s="1148" t="s">
        <v>1161</v>
      </c>
      <c r="O12" s="1160">
        <v>1</v>
      </c>
      <c r="P12" s="794"/>
    </row>
    <row r="13" spans="2:16">
      <c r="B13" s="703"/>
      <c r="C13" s="1135"/>
      <c r="D13" s="1156"/>
      <c r="E13" s="1157"/>
      <c r="F13" s="1157"/>
      <c r="G13" s="1157"/>
      <c r="H13" s="1157"/>
      <c r="I13" s="1157"/>
      <c r="J13" s="1157"/>
      <c r="K13" s="1158"/>
      <c r="L13" s="1159"/>
      <c r="M13" s="1159"/>
      <c r="N13" s="1159"/>
      <c r="O13" s="1161"/>
      <c r="P13" s="794"/>
    </row>
    <row r="14" spans="2:16" ht="14.4">
      <c r="B14" s="703"/>
      <c r="C14" s="1135"/>
      <c r="D14" s="1145" t="s">
        <v>1160</v>
      </c>
      <c r="E14" s="1146"/>
      <c r="F14" s="1146"/>
      <c r="G14" s="1146"/>
      <c r="H14" s="1146"/>
      <c r="I14" s="1146"/>
      <c r="J14" s="1146"/>
      <c r="K14" s="1147"/>
      <c r="L14" s="1159"/>
      <c r="M14" s="1159"/>
      <c r="N14" s="1159"/>
      <c r="O14" s="1161"/>
      <c r="P14" s="794"/>
    </row>
    <row r="15" spans="2:16" ht="15" thickBot="1">
      <c r="B15" s="703"/>
      <c r="C15" s="793"/>
      <c r="D15" s="792"/>
      <c r="E15" s="792"/>
      <c r="F15" s="792"/>
      <c r="G15" s="792"/>
      <c r="H15" s="792"/>
      <c r="I15" s="792"/>
      <c r="J15" s="792"/>
      <c r="K15" s="792"/>
      <c r="L15" s="792"/>
      <c r="M15" s="791"/>
      <c r="N15" s="791"/>
      <c r="O15" s="790"/>
      <c r="P15" s="789"/>
    </row>
    <row r="16" spans="2:16" ht="14.4">
      <c r="B16" s="703"/>
      <c r="C16" s="788"/>
      <c r="D16" s="787"/>
      <c r="E16" s="787"/>
      <c r="F16" s="787"/>
      <c r="G16" s="787"/>
      <c r="H16" s="787"/>
      <c r="I16" s="787"/>
      <c r="J16" s="787"/>
      <c r="K16" s="787"/>
      <c r="L16" s="786" t="s">
        <v>1159</v>
      </c>
      <c r="M16" s="785" t="s">
        <v>1158</v>
      </c>
      <c r="N16" s="785" t="s">
        <v>1157</v>
      </c>
      <c r="O16" s="784" t="s">
        <v>1156</v>
      </c>
      <c r="P16" s="783"/>
    </row>
    <row r="17" spans="2:16" ht="14.4">
      <c r="B17" s="703"/>
      <c r="C17" s="715"/>
      <c r="D17" s="780"/>
      <c r="E17" s="780"/>
      <c r="F17" s="780"/>
      <c r="G17" s="780"/>
      <c r="H17" s="780"/>
      <c r="I17" s="780"/>
      <c r="J17" s="780"/>
      <c r="K17" s="780"/>
      <c r="L17" s="779"/>
      <c r="M17" s="782">
        <v>16</v>
      </c>
      <c r="N17" s="782">
        <v>7</v>
      </c>
      <c r="O17" s="781">
        <v>2025</v>
      </c>
      <c r="P17" s="777"/>
    </row>
    <row r="18" spans="2:16" ht="18" customHeight="1">
      <c r="B18" s="703"/>
      <c r="C18" s="1162" t="s">
        <v>1155</v>
      </c>
      <c r="D18" s="1163"/>
      <c r="E18" s="1163"/>
      <c r="F18" s="1163"/>
      <c r="G18" s="780"/>
      <c r="H18" s="780"/>
      <c r="I18" s="780"/>
      <c r="J18" s="707"/>
      <c r="K18" s="780"/>
      <c r="L18" s="779"/>
      <c r="M18" s="707"/>
      <c r="N18" s="707"/>
      <c r="O18" s="778"/>
      <c r="P18" s="777"/>
    </row>
    <row r="19" spans="2:16" ht="14.4">
      <c r="B19" s="703"/>
      <c r="C19" s="776"/>
      <c r="D19" s="775"/>
      <c r="E19" s="775"/>
      <c r="F19" s="775"/>
      <c r="G19" s="775"/>
      <c r="H19" s="775"/>
      <c r="I19" s="775"/>
      <c r="J19" s="775"/>
      <c r="K19" s="775"/>
      <c r="L19" s="775"/>
      <c r="M19" s="775"/>
      <c r="N19" s="775"/>
      <c r="O19" s="774"/>
      <c r="P19" s="773"/>
    </row>
    <row r="20" spans="2:16" ht="15" thickBot="1">
      <c r="B20" s="703"/>
      <c r="C20" s="729"/>
      <c r="D20" s="728"/>
      <c r="E20" s="728"/>
      <c r="F20" s="728"/>
      <c r="G20" s="728"/>
      <c r="H20" s="728"/>
      <c r="I20" s="728"/>
      <c r="J20" s="728"/>
      <c r="K20" s="728"/>
      <c r="L20" s="728"/>
      <c r="M20" s="728"/>
      <c r="N20" s="728"/>
      <c r="O20" s="772"/>
      <c r="P20" s="709"/>
    </row>
    <row r="21" spans="2:16" ht="15" thickBot="1">
      <c r="B21" s="703"/>
      <c r="C21" s="771"/>
      <c r="D21" s="770"/>
      <c r="E21" s="770"/>
      <c r="F21" s="770"/>
      <c r="G21" s="770"/>
      <c r="H21" s="770"/>
      <c r="I21" s="707"/>
      <c r="J21" s="707"/>
      <c r="K21" s="770"/>
      <c r="L21" s="770"/>
      <c r="M21" s="770"/>
      <c r="N21" s="770"/>
      <c r="O21" s="769"/>
      <c r="P21" s="709"/>
    </row>
    <row r="22" spans="2:16" ht="14.4">
      <c r="B22" s="703"/>
      <c r="C22" s="1164" t="s">
        <v>1154</v>
      </c>
      <c r="D22" s="1165"/>
      <c r="E22" s="1165"/>
      <c r="F22" s="1165"/>
      <c r="G22" s="1165"/>
      <c r="H22" s="1165"/>
      <c r="I22" s="1165"/>
      <c r="J22" s="1165"/>
      <c r="K22" s="1165"/>
      <c r="L22" s="1165"/>
      <c r="M22" s="1165"/>
      <c r="N22" s="1165"/>
      <c r="O22" s="1166"/>
      <c r="P22" s="768"/>
    </row>
    <row r="23" spans="2:16" ht="15" thickBot="1">
      <c r="B23" s="703"/>
      <c r="C23" s="712"/>
      <c r="D23" s="707"/>
      <c r="E23" s="707"/>
      <c r="F23" s="707"/>
      <c r="G23" s="707"/>
      <c r="H23" s="707"/>
      <c r="I23" s="707"/>
      <c r="J23" s="707"/>
      <c r="K23" s="707"/>
      <c r="L23" s="707"/>
      <c r="M23" s="707"/>
      <c r="N23" s="707"/>
      <c r="O23" s="710"/>
      <c r="P23" s="709"/>
    </row>
    <row r="24" spans="2:16">
      <c r="B24" s="703"/>
      <c r="C24" s="767" t="s">
        <v>268</v>
      </c>
      <c r="D24" s="1167" t="s">
        <v>269</v>
      </c>
      <c r="E24" s="1168"/>
      <c r="F24" s="1168"/>
      <c r="G24" s="1168"/>
      <c r="H24" s="1168"/>
      <c r="I24" s="1168"/>
      <c r="J24" s="1168"/>
      <c r="K24" s="1168"/>
      <c r="L24" s="1169"/>
      <c r="M24" s="1170" t="s">
        <v>1150</v>
      </c>
      <c r="N24" s="1171"/>
      <c r="O24" s="767" t="s">
        <v>38</v>
      </c>
      <c r="P24" s="766"/>
    </row>
    <row r="25" spans="2:16" ht="28.5" customHeight="1" thickBot="1">
      <c r="B25" s="703"/>
      <c r="C25" s="908" t="s">
        <v>1211</v>
      </c>
      <c r="D25" s="900" t="str">
        <f>+'12.2'!A7</f>
        <v>CABLEADO 2#12 PE HF LS TC POR TUBERÍA, CANALETA O BANDEJA</v>
      </c>
      <c r="E25" s="901"/>
      <c r="F25" s="901"/>
      <c r="G25" s="901"/>
      <c r="H25" s="901"/>
      <c r="I25" s="901"/>
      <c r="J25" s="901"/>
      <c r="K25" s="901"/>
      <c r="L25" s="902"/>
      <c r="M25" s="898"/>
      <c r="N25" s="899" t="str">
        <f>+'12.2'!F7</f>
        <v>ML</v>
      </c>
      <c r="O25" s="764">
        <f>+PPTO!D88</f>
        <v>250</v>
      </c>
      <c r="P25" s="763"/>
    </row>
    <row r="26" spans="2:16">
      <c r="B26" s="703"/>
      <c r="C26" s="1172" t="s">
        <v>1</v>
      </c>
      <c r="D26" s="1173"/>
      <c r="E26" s="1173"/>
      <c r="F26" s="1173"/>
      <c r="G26" s="1173"/>
      <c r="H26" s="1173"/>
      <c r="I26" s="1173"/>
      <c r="J26" s="1173"/>
      <c r="K26" s="1173"/>
      <c r="L26" s="1173"/>
      <c r="M26" s="1173"/>
      <c r="N26" s="1173"/>
      <c r="O26" s="1174"/>
      <c r="P26" s="738"/>
    </row>
    <row r="27" spans="2:16">
      <c r="B27" s="703"/>
      <c r="C27" s="1175"/>
      <c r="D27" s="1176"/>
      <c r="E27" s="1176"/>
      <c r="F27" s="1176"/>
      <c r="G27" s="1176"/>
      <c r="H27" s="1176"/>
      <c r="I27" s="1176"/>
      <c r="J27" s="1176"/>
      <c r="K27" s="1176"/>
      <c r="L27" s="1176"/>
      <c r="M27" s="1176"/>
      <c r="N27" s="1176"/>
      <c r="O27" s="1177"/>
      <c r="P27" s="738"/>
    </row>
    <row r="28" spans="2:16" ht="14.4" thickBot="1">
      <c r="B28" s="703"/>
      <c r="C28" s="1178"/>
      <c r="D28" s="1179"/>
      <c r="E28" s="1179"/>
      <c r="F28" s="1179"/>
      <c r="G28" s="1179"/>
      <c r="H28" s="1179"/>
      <c r="I28" s="1179"/>
      <c r="J28" s="1179"/>
      <c r="K28" s="1179"/>
      <c r="L28" s="1179"/>
      <c r="M28" s="1179"/>
      <c r="N28" s="1179"/>
      <c r="O28" s="1180"/>
      <c r="P28" s="738"/>
    </row>
    <row r="29" spans="2:16" ht="14.4">
      <c r="B29" s="703"/>
      <c r="C29" s="1181" t="s">
        <v>269</v>
      </c>
      <c r="D29" s="1182"/>
      <c r="E29" s="1182"/>
      <c r="F29" s="1182"/>
      <c r="G29" s="1183"/>
      <c r="H29" s="1184" t="s">
        <v>1153</v>
      </c>
      <c r="I29" s="1182"/>
      <c r="J29" s="1185" t="s">
        <v>50</v>
      </c>
      <c r="K29" s="1186"/>
      <c r="L29" s="749" t="s">
        <v>524</v>
      </c>
      <c r="M29" s="1184" t="s">
        <v>1142</v>
      </c>
      <c r="N29" s="1187"/>
      <c r="O29" s="755" t="s">
        <v>1141</v>
      </c>
      <c r="P29" s="754"/>
    </row>
    <row r="30" spans="2:16" ht="14.4">
      <c r="B30" s="703"/>
      <c r="C30" s="804" t="str">
        <f>+'12.2'!A10</f>
        <v>HERRAMIENTA MENOR</v>
      </c>
      <c r="D30" s="719"/>
      <c r="E30" s="719"/>
      <c r="F30" s="719"/>
      <c r="G30" s="805"/>
      <c r="H30" s="1188"/>
      <c r="I30" s="1189"/>
      <c r="J30" s="807" t="str">
        <f>+'12.2'!D10</f>
        <v>GLOBAL</v>
      </c>
      <c r="K30" s="808"/>
      <c r="L30" s="906">
        <f>+'12.2'!E10</f>
        <v>1000</v>
      </c>
      <c r="M30" s="1214">
        <f>+'12.2'!F10</f>
        <v>15</v>
      </c>
      <c r="N30" s="1191"/>
      <c r="O30" s="812">
        <f>L30/M30</f>
        <v>66.666666666666671</v>
      </c>
      <c r="P30" s="740"/>
    </row>
    <row r="31" spans="2:16" ht="14.4">
      <c r="B31" s="703"/>
      <c r="C31" s="804"/>
      <c r="D31" s="719"/>
      <c r="E31" s="713"/>
      <c r="F31" s="713"/>
      <c r="G31" s="761"/>
      <c r="H31" s="762"/>
      <c r="I31" s="761"/>
      <c r="J31" s="807"/>
      <c r="K31" s="808"/>
      <c r="L31" s="906"/>
      <c r="M31" s="1190"/>
      <c r="N31" s="1191"/>
      <c r="O31" s="812"/>
      <c r="P31" s="740"/>
    </row>
    <row r="32" spans="2:16" ht="15" thickBot="1">
      <c r="B32" s="703"/>
      <c r="C32" s="804"/>
      <c r="D32" s="728"/>
      <c r="E32" s="728"/>
      <c r="F32" s="728"/>
      <c r="G32" s="806"/>
      <c r="H32" s="1192"/>
      <c r="I32" s="1193"/>
      <c r="J32" s="1194"/>
      <c r="K32" s="1195"/>
      <c r="L32" s="760"/>
      <c r="M32" s="1190"/>
      <c r="N32" s="1191"/>
      <c r="O32" s="812"/>
      <c r="P32" s="740"/>
    </row>
    <row r="33" spans="2:16" ht="15" thickBot="1">
      <c r="B33" s="703"/>
      <c r="C33" s="1196" t="s">
        <v>1138</v>
      </c>
      <c r="D33" s="1197"/>
      <c r="E33" s="1197"/>
      <c r="F33" s="1197"/>
      <c r="G33" s="1197"/>
      <c r="H33" s="1197"/>
      <c r="I33" s="1197"/>
      <c r="J33" s="1197"/>
      <c r="K33" s="1197"/>
      <c r="L33" s="1197"/>
      <c r="M33" s="1197"/>
      <c r="N33" s="1198"/>
      <c r="O33" s="810">
        <f>ROUND((SUM(O30:O32)),0)</f>
        <v>67</v>
      </c>
      <c r="P33" s="750"/>
    </row>
    <row r="34" spans="2:16" ht="13.5" customHeight="1">
      <c r="B34" s="703"/>
      <c r="C34" s="1172" t="s">
        <v>1151</v>
      </c>
      <c r="D34" s="1173"/>
      <c r="E34" s="1173"/>
      <c r="F34" s="1173"/>
      <c r="G34" s="1173"/>
      <c r="H34" s="1173"/>
      <c r="I34" s="1173"/>
      <c r="J34" s="1173"/>
      <c r="K34" s="1173"/>
      <c r="L34" s="1173"/>
      <c r="M34" s="1173"/>
      <c r="N34" s="1173"/>
      <c r="O34" s="1174"/>
      <c r="P34" s="738"/>
    </row>
    <row r="35" spans="2:16">
      <c r="B35" s="703"/>
      <c r="C35" s="1175"/>
      <c r="D35" s="1176"/>
      <c r="E35" s="1176"/>
      <c r="F35" s="1176"/>
      <c r="G35" s="1176"/>
      <c r="H35" s="1176"/>
      <c r="I35" s="1176"/>
      <c r="J35" s="1176"/>
      <c r="K35" s="1176"/>
      <c r="L35" s="1176"/>
      <c r="M35" s="1176"/>
      <c r="N35" s="1176"/>
      <c r="O35" s="1177"/>
      <c r="P35" s="738"/>
    </row>
    <row r="36" spans="2:16" ht="14.4" thickBot="1">
      <c r="B36" s="703"/>
      <c r="C36" s="1178"/>
      <c r="D36" s="1179"/>
      <c r="E36" s="1179"/>
      <c r="F36" s="1179"/>
      <c r="G36" s="1179"/>
      <c r="H36" s="1179"/>
      <c r="I36" s="1179"/>
      <c r="J36" s="1179"/>
      <c r="K36" s="1179"/>
      <c r="L36" s="1179"/>
      <c r="M36" s="1179"/>
      <c r="N36" s="1179"/>
      <c r="O36" s="1180"/>
      <c r="P36" s="738"/>
    </row>
    <row r="37" spans="2:16" ht="14.4">
      <c r="B37" s="703"/>
      <c r="C37" s="1181" t="s">
        <v>269</v>
      </c>
      <c r="D37" s="1199"/>
      <c r="E37" s="1199"/>
      <c r="F37" s="1199"/>
      <c r="G37" s="1199"/>
      <c r="H37" s="1199"/>
      <c r="I37" s="1199"/>
      <c r="J37" s="1187"/>
      <c r="K37" s="759" t="s">
        <v>1150</v>
      </c>
      <c r="L37" s="749" t="s">
        <v>38</v>
      </c>
      <c r="M37" s="1184" t="s">
        <v>1149</v>
      </c>
      <c r="N37" s="1187"/>
      <c r="O37" s="755" t="s">
        <v>1141</v>
      </c>
      <c r="P37" s="754"/>
    </row>
    <row r="38" spans="2:16" ht="14.4">
      <c r="B38" s="703"/>
      <c r="C38" s="804" t="str">
        <f>+'12.2'!A19</f>
        <v>Tuberia Conduit 1/2</v>
      </c>
      <c r="D38" s="719"/>
      <c r="E38" s="719"/>
      <c r="F38" s="719"/>
      <c r="G38" s="719"/>
      <c r="H38" s="719"/>
      <c r="I38" s="719"/>
      <c r="J38" s="805"/>
      <c r="K38" s="758" t="str">
        <f>+'12.2'!D19</f>
        <v>ML</v>
      </c>
      <c r="L38" s="917">
        <f>+'12.2'!F19</f>
        <v>1.1000000000000001</v>
      </c>
      <c r="M38" s="1200">
        <f>+'12.2'!E19</f>
        <v>1333.3333333333333</v>
      </c>
      <c r="N38" s="1201"/>
      <c r="O38" s="812">
        <f>M38*L38</f>
        <v>1466.6666666666667</v>
      </c>
      <c r="P38" s="740"/>
    </row>
    <row r="39" spans="2:16" ht="14.4">
      <c r="B39" s="703"/>
      <c r="C39" s="804" t="str">
        <f>+'12.2'!A20</f>
        <v>Cable cu # 12</v>
      </c>
      <c r="D39" s="719"/>
      <c r="E39" s="713"/>
      <c r="F39" s="713"/>
      <c r="G39" s="713"/>
      <c r="H39" s="713"/>
      <c r="I39" s="713"/>
      <c r="J39" s="761"/>
      <c r="K39" s="758" t="str">
        <f>+'12.2'!D20</f>
        <v>ML</v>
      </c>
      <c r="L39" s="917">
        <f>+'12.2'!F20</f>
        <v>1.1000000000000001</v>
      </c>
      <c r="M39" s="1200">
        <f>+'12.2'!E20</f>
        <v>2349</v>
      </c>
      <c r="N39" s="1201"/>
      <c r="O39" s="812">
        <f>M39*L39</f>
        <v>2583.9</v>
      </c>
      <c r="P39" s="740"/>
    </row>
    <row r="40" spans="2:16" ht="15" thickBot="1">
      <c r="B40" s="703"/>
      <c r="C40" s="804"/>
      <c r="D40" s="719"/>
      <c r="E40" s="728"/>
      <c r="F40" s="728"/>
      <c r="G40" s="728"/>
      <c r="H40" s="728"/>
      <c r="I40" s="728"/>
      <c r="J40" s="806"/>
      <c r="K40" s="758"/>
      <c r="L40" s="918"/>
      <c r="M40" s="1200"/>
      <c r="N40" s="1201"/>
      <c r="O40" s="812"/>
      <c r="P40" s="740"/>
    </row>
    <row r="41" spans="2:16" ht="15" thickBot="1">
      <c r="B41" s="703"/>
      <c r="C41" s="1196" t="s">
        <v>1138</v>
      </c>
      <c r="D41" s="1197"/>
      <c r="E41" s="1197"/>
      <c r="F41" s="1197"/>
      <c r="G41" s="1197"/>
      <c r="H41" s="1197"/>
      <c r="I41" s="1197"/>
      <c r="J41" s="1197"/>
      <c r="K41" s="1197"/>
      <c r="L41" s="1197"/>
      <c r="M41" s="1197"/>
      <c r="N41" s="1198"/>
      <c r="O41" s="811">
        <f>ROUND((SUM(O38:O40)),0)</f>
        <v>4051</v>
      </c>
      <c r="P41" s="740"/>
    </row>
    <row r="42" spans="2:16">
      <c r="B42" s="703"/>
      <c r="C42" s="1172" t="s">
        <v>11</v>
      </c>
      <c r="D42" s="1173"/>
      <c r="E42" s="1173"/>
      <c r="F42" s="1173"/>
      <c r="G42" s="1173"/>
      <c r="H42" s="1173"/>
      <c r="I42" s="1173"/>
      <c r="J42" s="1173"/>
      <c r="K42" s="1173"/>
      <c r="L42" s="1173"/>
      <c r="M42" s="1173"/>
      <c r="N42" s="1173"/>
      <c r="O42" s="1174"/>
      <c r="P42" s="738"/>
    </row>
    <row r="43" spans="2:16">
      <c r="B43" s="703"/>
      <c r="C43" s="1175"/>
      <c r="D43" s="1176"/>
      <c r="E43" s="1176"/>
      <c r="F43" s="1176"/>
      <c r="G43" s="1176"/>
      <c r="H43" s="1176"/>
      <c r="I43" s="1176"/>
      <c r="J43" s="1176"/>
      <c r="K43" s="1176"/>
      <c r="L43" s="1176"/>
      <c r="M43" s="1176"/>
      <c r="N43" s="1176"/>
      <c r="O43" s="1177"/>
      <c r="P43" s="738"/>
    </row>
    <row r="44" spans="2:16" ht="14.4" thickBot="1">
      <c r="B44" s="703"/>
      <c r="C44" s="1178"/>
      <c r="D44" s="1179"/>
      <c r="E44" s="1179"/>
      <c r="F44" s="1179"/>
      <c r="G44" s="1179"/>
      <c r="H44" s="1179"/>
      <c r="I44" s="1179"/>
      <c r="J44" s="1179"/>
      <c r="K44" s="1179"/>
      <c r="L44" s="1179"/>
      <c r="M44" s="1179"/>
      <c r="N44" s="1179"/>
      <c r="O44" s="1180"/>
      <c r="P44" s="738"/>
    </row>
    <row r="45" spans="2:16" ht="16.8">
      <c r="B45" s="703"/>
      <c r="C45" s="1181" t="s">
        <v>1148</v>
      </c>
      <c r="D45" s="1199"/>
      <c r="E45" s="1199"/>
      <c r="F45" s="1199"/>
      <c r="G45" s="1199"/>
      <c r="H45" s="1199"/>
      <c r="I45" s="1199"/>
      <c r="J45" s="749" t="s">
        <v>1095</v>
      </c>
      <c r="K45" s="737" t="s">
        <v>1147</v>
      </c>
      <c r="L45" s="756" t="s">
        <v>1146</v>
      </c>
      <c r="M45" s="1184" t="s">
        <v>524</v>
      </c>
      <c r="N45" s="1187"/>
      <c r="O45" s="755" t="s">
        <v>1141</v>
      </c>
      <c r="P45" s="754"/>
    </row>
    <row r="46" spans="2:16" ht="14.4">
      <c r="B46" s="703"/>
      <c r="C46" s="1204"/>
      <c r="D46" s="1205"/>
      <c r="E46" s="1205"/>
      <c r="F46" s="1205"/>
      <c r="G46" s="1205"/>
      <c r="H46" s="1205"/>
      <c r="I46" s="1205"/>
      <c r="J46" s="752"/>
      <c r="K46" s="910"/>
      <c r="L46" s="917"/>
      <c r="M46" s="1231"/>
      <c r="N46" s="1232"/>
      <c r="O46" s="812"/>
      <c r="P46" s="740"/>
    </row>
    <row r="47" spans="2:16" ht="15" thickBot="1">
      <c r="B47" s="703"/>
      <c r="C47" s="1208"/>
      <c r="D47" s="1209"/>
      <c r="E47" s="1209"/>
      <c r="F47" s="1209"/>
      <c r="G47" s="1209"/>
      <c r="H47" s="1209"/>
      <c r="I47" s="1209"/>
      <c r="J47" s="742"/>
      <c r="K47" s="702"/>
      <c r="L47" s="742"/>
      <c r="M47" s="1194"/>
      <c r="N47" s="1195"/>
      <c r="O47" s="741"/>
      <c r="P47" s="740"/>
    </row>
    <row r="48" spans="2:16" ht="15" thickBot="1">
      <c r="B48" s="703"/>
      <c r="C48" s="1196" t="s">
        <v>1138</v>
      </c>
      <c r="D48" s="1197"/>
      <c r="E48" s="1197"/>
      <c r="F48" s="1197"/>
      <c r="G48" s="1197"/>
      <c r="H48" s="1197"/>
      <c r="I48" s="1197"/>
      <c r="J48" s="1197"/>
      <c r="K48" s="1197"/>
      <c r="L48" s="1197"/>
      <c r="M48" s="1197"/>
      <c r="N48" s="1198"/>
      <c r="O48" s="810">
        <f>ROUND((SUM(O46:O47)),0)</f>
        <v>0</v>
      </c>
      <c r="P48" s="750"/>
    </row>
    <row r="49" spans="2:16">
      <c r="B49" s="703"/>
      <c r="C49" s="1172" t="s">
        <v>16</v>
      </c>
      <c r="D49" s="1173"/>
      <c r="E49" s="1173"/>
      <c r="F49" s="1173"/>
      <c r="G49" s="1173"/>
      <c r="H49" s="1173"/>
      <c r="I49" s="1173"/>
      <c r="J49" s="1173"/>
      <c r="K49" s="1173"/>
      <c r="L49" s="1173"/>
      <c r="M49" s="1173"/>
      <c r="N49" s="1173"/>
      <c r="O49" s="1174"/>
      <c r="P49" s="738"/>
    </row>
    <row r="50" spans="2:16">
      <c r="B50" s="703"/>
      <c r="C50" s="1175"/>
      <c r="D50" s="1176"/>
      <c r="E50" s="1176"/>
      <c r="F50" s="1176"/>
      <c r="G50" s="1176"/>
      <c r="H50" s="1176"/>
      <c r="I50" s="1176"/>
      <c r="J50" s="1176"/>
      <c r="K50" s="1176"/>
      <c r="L50" s="1176"/>
      <c r="M50" s="1176"/>
      <c r="N50" s="1176"/>
      <c r="O50" s="1177"/>
      <c r="P50" s="738"/>
    </row>
    <row r="51" spans="2:16" ht="14.4" thickBot="1">
      <c r="B51" s="703"/>
      <c r="C51" s="1178"/>
      <c r="D51" s="1179"/>
      <c r="E51" s="1179"/>
      <c r="F51" s="1179"/>
      <c r="G51" s="1179"/>
      <c r="H51" s="1179"/>
      <c r="I51" s="1179"/>
      <c r="J51" s="1179"/>
      <c r="K51" s="1179"/>
      <c r="L51" s="1179"/>
      <c r="M51" s="1179"/>
      <c r="N51" s="1179"/>
      <c r="O51" s="1180"/>
      <c r="P51" s="738"/>
    </row>
    <row r="52" spans="2:16" ht="24.6">
      <c r="B52" s="703"/>
      <c r="C52" s="907" t="s">
        <v>1145</v>
      </c>
      <c r="D52" s="737"/>
      <c r="E52" s="737"/>
      <c r="F52" s="737"/>
      <c r="G52" s="737"/>
      <c r="H52" s="737"/>
      <c r="I52" s="815" t="s">
        <v>1094</v>
      </c>
      <c r="J52" s="814" t="s">
        <v>788</v>
      </c>
      <c r="K52" s="819" t="s">
        <v>1144</v>
      </c>
      <c r="L52" s="735" t="s">
        <v>1143</v>
      </c>
      <c r="M52" s="1210" t="s">
        <v>1142</v>
      </c>
      <c r="N52" s="1211"/>
      <c r="O52" s="734" t="s">
        <v>1141</v>
      </c>
      <c r="P52" s="733"/>
    </row>
    <row r="53" spans="2:16" ht="14.4">
      <c r="B53" s="703"/>
      <c r="C53" s="748" t="str">
        <f>+'12.2'!A40</f>
        <v>ELECTRICISTA</v>
      </c>
      <c r="D53" s="747"/>
      <c r="E53" s="747"/>
      <c r="F53" s="747"/>
      <c r="G53" s="747"/>
      <c r="H53" s="747"/>
      <c r="I53" s="816">
        <f>+'12.2'!B40</f>
        <v>1</v>
      </c>
      <c r="J53" s="818">
        <f>+'12.2'!C40</f>
        <v>90000</v>
      </c>
      <c r="K53" s="820">
        <f>+'9.1'!D39</f>
        <v>1.5</v>
      </c>
      <c r="L53" s="821">
        <f>I53*ROUND(J53*K53,0)</f>
        <v>135000</v>
      </c>
      <c r="M53" s="1233">
        <f>+'12.2'!F40</f>
        <v>26</v>
      </c>
      <c r="N53" s="1234"/>
      <c r="O53" s="822">
        <f>ROUND(L53/M53,0)</f>
        <v>5192</v>
      </c>
      <c r="P53" s="743"/>
    </row>
    <row r="54" spans="2:16" ht="14.4">
      <c r="B54" s="703"/>
      <c r="C54" s="748"/>
      <c r="D54" s="747"/>
      <c r="E54" s="747"/>
      <c r="F54" s="747"/>
      <c r="G54" s="747"/>
      <c r="H54" s="747"/>
      <c r="I54" s="816"/>
      <c r="J54" s="818"/>
      <c r="K54" s="820"/>
      <c r="L54" s="821"/>
      <c r="M54" s="1233"/>
      <c r="N54" s="1234"/>
      <c r="O54" s="822"/>
      <c r="P54" s="743"/>
    </row>
    <row r="55" spans="2:16" ht="14.4">
      <c r="B55" s="703"/>
      <c r="C55" s="748"/>
      <c r="D55" s="747"/>
      <c r="E55" s="747"/>
      <c r="F55" s="747"/>
      <c r="G55" s="747"/>
      <c r="H55" s="747"/>
      <c r="I55" s="816"/>
      <c r="J55" s="818">
        <f>+'1.1'!C38</f>
        <v>0</v>
      </c>
      <c r="K55" s="746"/>
      <c r="L55" s="745"/>
      <c r="M55" s="1214"/>
      <c r="N55" s="1215"/>
      <c r="O55" s="744"/>
      <c r="P55" s="743"/>
    </row>
    <row r="56" spans="2:16" ht="15" thickBot="1">
      <c r="B56" s="703"/>
      <c r="C56" s="729"/>
      <c r="D56" s="728"/>
      <c r="E56" s="728"/>
      <c r="F56" s="728"/>
      <c r="G56" s="728"/>
      <c r="H56" s="728"/>
      <c r="I56" s="817"/>
      <c r="J56" s="818">
        <f>+'1.1'!C39</f>
        <v>0</v>
      </c>
      <c r="K56" s="702"/>
      <c r="L56" s="742"/>
      <c r="M56" s="1194"/>
      <c r="N56" s="1195"/>
      <c r="O56" s="741"/>
      <c r="P56" s="740"/>
    </row>
    <row r="57" spans="2:16" ht="15" thickBot="1">
      <c r="B57" s="703"/>
      <c r="C57" s="1196" t="s">
        <v>1138</v>
      </c>
      <c r="D57" s="1197"/>
      <c r="E57" s="1197"/>
      <c r="F57" s="1197"/>
      <c r="G57" s="1197"/>
      <c r="H57" s="1197"/>
      <c r="I57" s="1197"/>
      <c r="J57" s="1197"/>
      <c r="K57" s="1197"/>
      <c r="L57" s="1197"/>
      <c r="M57" s="1197"/>
      <c r="N57" s="1198"/>
      <c r="O57" s="811">
        <f>ROUND((SUM(O53:O56)),0)</f>
        <v>5192</v>
      </c>
      <c r="P57" s="740"/>
    </row>
    <row r="58" spans="2:16" ht="15" thickBot="1">
      <c r="B58" s="703"/>
      <c r="C58" s="712"/>
      <c r="D58" s="707"/>
      <c r="E58" s="707"/>
      <c r="F58" s="707"/>
      <c r="G58" s="707"/>
      <c r="H58" s="707"/>
      <c r="I58" s="707"/>
      <c r="J58" s="707"/>
      <c r="K58" s="707"/>
      <c r="L58" s="707"/>
      <c r="M58" s="707"/>
      <c r="N58" s="707"/>
      <c r="O58" s="710"/>
      <c r="P58" s="709"/>
    </row>
    <row r="59" spans="2:16" ht="15" thickBot="1">
      <c r="B59" s="703"/>
      <c r="C59" s="1216" t="s">
        <v>1140</v>
      </c>
      <c r="D59" s="1217"/>
      <c r="E59" s="1217"/>
      <c r="F59" s="1217"/>
      <c r="G59" s="1217"/>
      <c r="H59" s="1217"/>
      <c r="I59" s="1217"/>
      <c r="J59" s="1217"/>
      <c r="K59" s="1217"/>
      <c r="L59" s="1217"/>
      <c r="M59" s="1217"/>
      <c r="N59" s="1218"/>
      <c r="O59" s="823">
        <f>ROUND((O57+O48+O41+O33),0)</f>
        <v>9310</v>
      </c>
      <c r="P59" s="739"/>
    </row>
    <row r="60" spans="2:16">
      <c r="B60" s="703"/>
      <c r="C60" s="1172" t="s">
        <v>21</v>
      </c>
      <c r="D60" s="1173"/>
      <c r="E60" s="1173"/>
      <c r="F60" s="1173"/>
      <c r="G60" s="1173"/>
      <c r="H60" s="1173"/>
      <c r="I60" s="1173"/>
      <c r="J60" s="1173"/>
      <c r="K60" s="1173"/>
      <c r="L60" s="1173"/>
      <c r="M60" s="1173"/>
      <c r="N60" s="1173"/>
      <c r="O60" s="1174"/>
      <c r="P60" s="738"/>
    </row>
    <row r="61" spans="2:16">
      <c r="B61" s="703"/>
      <c r="C61" s="1175"/>
      <c r="D61" s="1176"/>
      <c r="E61" s="1176"/>
      <c r="F61" s="1176"/>
      <c r="G61" s="1176"/>
      <c r="H61" s="1176"/>
      <c r="I61" s="1176"/>
      <c r="J61" s="1176"/>
      <c r="K61" s="1176"/>
      <c r="L61" s="1176"/>
      <c r="M61" s="1176"/>
      <c r="N61" s="1176"/>
      <c r="O61" s="1177"/>
      <c r="P61" s="738"/>
    </row>
    <row r="62" spans="2:16" ht="14.4" thickBot="1">
      <c r="B62" s="703"/>
      <c r="C62" s="1178"/>
      <c r="D62" s="1179"/>
      <c r="E62" s="1179"/>
      <c r="F62" s="1179"/>
      <c r="G62" s="1179"/>
      <c r="H62" s="1179"/>
      <c r="I62" s="1179"/>
      <c r="J62" s="1179"/>
      <c r="K62" s="1179"/>
      <c r="L62" s="1179"/>
      <c r="M62" s="1179"/>
      <c r="N62" s="1179"/>
      <c r="O62" s="1180"/>
      <c r="P62" s="738"/>
    </row>
    <row r="63" spans="2:16" ht="14.4">
      <c r="B63" s="703"/>
      <c r="C63" s="1181" t="s">
        <v>2</v>
      </c>
      <c r="D63" s="1199"/>
      <c r="E63" s="1199"/>
      <c r="F63" s="1199"/>
      <c r="G63" s="1199"/>
      <c r="H63" s="1199"/>
      <c r="I63" s="1199"/>
      <c r="J63" s="737"/>
      <c r="K63" s="736"/>
      <c r="L63" s="735" t="s">
        <v>22</v>
      </c>
      <c r="M63" s="1210" t="s">
        <v>23</v>
      </c>
      <c r="N63" s="1211"/>
      <c r="O63" s="734"/>
      <c r="P63" s="733"/>
    </row>
    <row r="64" spans="2:16" ht="14.4">
      <c r="B64" s="703"/>
      <c r="C64" s="1204" t="s">
        <v>42</v>
      </c>
      <c r="D64" s="1205"/>
      <c r="E64" s="1205"/>
      <c r="F64" s="1205"/>
      <c r="G64" s="1205"/>
      <c r="H64" s="1205"/>
      <c r="I64" s="1205"/>
      <c r="J64" s="731"/>
      <c r="K64" s="730"/>
      <c r="L64" s="725">
        <f>+'1.1'!F48</f>
        <v>0.22</v>
      </c>
      <c r="M64" s="1219">
        <f>ROUND(L64*$O$59,0)</f>
        <v>2048</v>
      </c>
      <c r="N64" s="1220"/>
      <c r="O64" s="724"/>
      <c r="P64" s="723"/>
    </row>
    <row r="65" spans="2:19" ht="14.4">
      <c r="B65" s="703"/>
      <c r="C65" s="732" t="s">
        <v>1139</v>
      </c>
      <c r="D65" s="713"/>
      <c r="E65" s="713"/>
      <c r="F65" s="713"/>
      <c r="G65" s="713"/>
      <c r="H65" s="713"/>
      <c r="I65" s="713"/>
      <c r="J65" s="731"/>
      <c r="K65" s="730"/>
      <c r="L65" s="725">
        <f>+'1.1'!F49</f>
        <v>0.03</v>
      </c>
      <c r="M65" s="1219">
        <f t="shared" ref="M65" si="0">ROUND(L65*$O$59,0)</f>
        <v>279</v>
      </c>
      <c r="N65" s="1220"/>
      <c r="O65" s="724"/>
      <c r="P65" s="723"/>
    </row>
    <row r="66" spans="2:19" ht="15" thickBot="1">
      <c r="B66" s="703"/>
      <c r="C66" s="729" t="s">
        <v>44</v>
      </c>
      <c r="D66" s="728"/>
      <c r="E66" s="728"/>
      <c r="F66" s="728"/>
      <c r="G66" s="728"/>
      <c r="H66" s="728"/>
      <c r="I66" s="728"/>
      <c r="J66" s="727"/>
      <c r="K66" s="726"/>
      <c r="L66" s="725">
        <f>+'1.1'!F50</f>
        <v>0.05</v>
      </c>
      <c r="M66" s="1219">
        <f>ROUND(L66*$O$59,0)</f>
        <v>466</v>
      </c>
      <c r="N66" s="1220"/>
      <c r="O66" s="724"/>
      <c r="P66" s="723"/>
    </row>
    <row r="67" spans="2:19" ht="15" thickBot="1">
      <c r="B67" s="703"/>
      <c r="C67" s="1196" t="s">
        <v>1138</v>
      </c>
      <c r="D67" s="1197"/>
      <c r="E67" s="1197"/>
      <c r="F67" s="1197"/>
      <c r="G67" s="1197"/>
      <c r="H67" s="1197"/>
      <c r="I67" s="1197"/>
      <c r="J67" s="1197"/>
      <c r="K67" s="1197"/>
      <c r="L67" s="1197"/>
      <c r="M67" s="1197"/>
      <c r="N67" s="1198"/>
      <c r="O67" s="824">
        <f>ROUND(SUM(M64:N66),0)</f>
        <v>2793</v>
      </c>
      <c r="P67" s="722"/>
    </row>
    <row r="68" spans="2:19" ht="15" thickBot="1">
      <c r="B68" s="703"/>
      <c r="C68" s="712"/>
      <c r="D68" s="707"/>
      <c r="E68" s="707"/>
      <c r="F68" s="707"/>
      <c r="G68" s="707"/>
      <c r="H68" s="707"/>
      <c r="I68" s="707"/>
      <c r="J68" s="707"/>
      <c r="K68" s="707"/>
      <c r="L68" s="707"/>
      <c r="M68" s="707"/>
      <c r="N68" s="707"/>
      <c r="O68" s="710"/>
      <c r="P68" s="709"/>
    </row>
    <row r="69" spans="2:19" ht="15" thickBot="1">
      <c r="B69" s="703"/>
      <c r="C69" s="1216" t="s">
        <v>1137</v>
      </c>
      <c r="D69" s="1217"/>
      <c r="E69" s="1217"/>
      <c r="F69" s="1217"/>
      <c r="G69" s="1217"/>
      <c r="H69" s="1217"/>
      <c r="I69" s="1217"/>
      <c r="J69" s="1217"/>
      <c r="K69" s="1217"/>
      <c r="L69" s="1217"/>
      <c r="M69" s="1217"/>
      <c r="N69" s="1218"/>
      <c r="O69" s="825">
        <f>ROUND(O67+O59,0)</f>
        <v>12103</v>
      </c>
      <c r="P69" s="722"/>
      <c r="S69" s="903">
        <f>+O69-'12.2'!H56</f>
        <v>0</v>
      </c>
    </row>
    <row r="70" spans="2:19" ht="14.4">
      <c r="B70" s="703"/>
      <c r="C70" s="712"/>
      <c r="D70" s="707"/>
      <c r="E70" s="707"/>
      <c r="F70" s="707"/>
      <c r="G70" s="707"/>
      <c r="H70" s="707"/>
      <c r="I70" s="707"/>
      <c r="J70" s="707"/>
      <c r="K70" s="707"/>
      <c r="L70" s="707"/>
      <c r="M70" s="707"/>
      <c r="N70" s="707"/>
      <c r="O70" s="710"/>
      <c r="P70" s="709"/>
    </row>
    <row r="71" spans="2:19" ht="14.4">
      <c r="B71" s="703"/>
      <c r="C71" s="712"/>
      <c r="D71" s="707"/>
      <c r="E71" s="707"/>
      <c r="F71" s="707"/>
      <c r="G71" s="707"/>
      <c r="H71" s="714" t="s">
        <v>1129</v>
      </c>
      <c r="I71" s="714"/>
      <c r="J71" s="714"/>
      <c r="K71" s="714"/>
      <c r="L71" s="707"/>
      <c r="M71" s="707"/>
      <c r="N71" s="707"/>
      <c r="O71" s="710"/>
      <c r="P71" s="709"/>
    </row>
    <row r="72" spans="2:19" ht="14.4">
      <c r="B72" s="703"/>
      <c r="C72" s="712"/>
      <c r="D72" s="707"/>
      <c r="E72" s="707"/>
      <c r="F72" s="707"/>
      <c r="G72" s="707"/>
      <c r="H72" s="714" t="s">
        <v>1128</v>
      </c>
      <c r="I72" s="707"/>
      <c r="J72" s="707"/>
      <c r="K72" s="707"/>
      <c r="L72" s="707"/>
      <c r="M72" s="707"/>
      <c r="N72" s="707"/>
      <c r="O72" s="710"/>
      <c r="P72" s="721"/>
    </row>
    <row r="73" spans="2:19" ht="14.4">
      <c r="B73" s="703"/>
      <c r="C73" s="712"/>
      <c r="D73" s="707"/>
      <c r="E73" s="707"/>
      <c r="F73" s="707"/>
      <c r="G73" s="707"/>
      <c r="H73" s="714" t="s">
        <v>1136</v>
      </c>
      <c r="I73" s="707"/>
      <c r="J73" s="707"/>
      <c r="K73" s="707"/>
      <c r="L73" s="707"/>
      <c r="M73" s="707"/>
      <c r="N73" s="707"/>
      <c r="O73" s="710"/>
      <c r="P73" s="721"/>
    </row>
    <row r="74" spans="2:19" ht="14.4">
      <c r="B74" s="703"/>
      <c r="C74" s="715"/>
      <c r="D74" s="706"/>
      <c r="E74" s="706"/>
      <c r="F74" s="706"/>
      <c r="G74" s="706"/>
      <c r="H74" s="714" t="s">
        <v>1135</v>
      </c>
      <c r="I74" s="706"/>
      <c r="J74" s="706"/>
      <c r="K74" s="706"/>
      <c r="L74" s="706"/>
      <c r="M74" s="706"/>
      <c r="N74" s="706"/>
      <c r="O74" s="705"/>
      <c r="P74" s="704"/>
    </row>
    <row r="75" spans="2:19" ht="14.4">
      <c r="B75" s="703"/>
      <c r="C75" s="712"/>
      <c r="D75" s="707"/>
      <c r="E75" s="707"/>
      <c r="F75" s="707"/>
      <c r="G75" s="707"/>
      <c r="H75" s="707" t="s">
        <v>1134</v>
      </c>
      <c r="I75" s="707"/>
      <c r="J75" s="707"/>
      <c r="K75" s="707"/>
      <c r="L75" s="707"/>
      <c r="M75" s="707"/>
      <c r="N75" s="707"/>
      <c r="O75" s="710"/>
      <c r="P75" s="709"/>
    </row>
    <row r="76" spans="2:19" ht="14.4">
      <c r="B76" s="703"/>
      <c r="C76" s="720" t="s">
        <v>1133</v>
      </c>
      <c r="D76" s="719"/>
      <c r="E76" s="719"/>
      <c r="F76" s="719"/>
      <c r="G76" s="719"/>
      <c r="H76" s="719"/>
      <c r="I76" s="719"/>
      <c r="J76" s="719"/>
      <c r="K76" s="719"/>
      <c r="L76" s="719"/>
      <c r="M76" s="719"/>
      <c r="N76" s="719"/>
      <c r="O76" s="718"/>
      <c r="P76" s="709"/>
    </row>
    <row r="77" spans="2:19" ht="14.4">
      <c r="B77" s="703"/>
      <c r="C77" s="1228"/>
      <c r="D77" s="1229"/>
      <c r="E77" s="1229"/>
      <c r="F77" s="1229"/>
      <c r="G77" s="1229"/>
      <c r="H77" s="1229"/>
      <c r="I77" s="1229"/>
      <c r="J77" s="1229"/>
      <c r="K77" s="1229"/>
      <c r="L77" s="1229"/>
      <c r="M77" s="1229"/>
      <c r="N77" s="1229"/>
      <c r="O77" s="1230"/>
      <c r="P77" s="704"/>
    </row>
    <row r="78" spans="2:19" ht="14.4">
      <c r="B78" s="703"/>
      <c r="C78" s="1228"/>
      <c r="D78" s="1229"/>
      <c r="E78" s="1229"/>
      <c r="F78" s="1229"/>
      <c r="G78" s="1229"/>
      <c r="H78" s="1229"/>
      <c r="I78" s="1229"/>
      <c r="J78" s="1229"/>
      <c r="K78" s="1229"/>
      <c r="L78" s="1229"/>
      <c r="M78" s="1229"/>
      <c r="N78" s="1229"/>
      <c r="O78" s="1230"/>
      <c r="P78" s="704"/>
    </row>
    <row r="79" spans="2:19" ht="14.4">
      <c r="B79" s="703"/>
      <c r="C79" s="715"/>
      <c r="D79" s="706"/>
      <c r="E79" s="706"/>
      <c r="F79" s="706"/>
      <c r="G79" s="706"/>
      <c r="H79" s="706"/>
      <c r="I79" s="706"/>
      <c r="J79" s="706"/>
      <c r="K79" s="706"/>
      <c r="L79" s="706"/>
      <c r="M79" s="706"/>
      <c r="N79" s="706"/>
      <c r="O79" s="705"/>
      <c r="P79" s="704"/>
    </row>
    <row r="80" spans="2:19" ht="14.4">
      <c r="B80" s="703"/>
      <c r="C80" s="717" t="s">
        <v>1132</v>
      </c>
      <c r="D80" s="706"/>
      <c r="E80" s="706"/>
      <c r="F80" s="706"/>
      <c r="G80" s="706"/>
      <c r="H80" s="706"/>
      <c r="I80" s="706"/>
      <c r="J80" s="706"/>
      <c r="K80" s="706"/>
      <c r="L80" s="706"/>
      <c r="M80" s="706"/>
      <c r="N80" s="706"/>
      <c r="O80" s="705"/>
      <c r="P80" s="704"/>
    </row>
    <row r="81" spans="2:16" ht="12.75" customHeight="1">
      <c r="B81" s="703"/>
      <c r="C81" s="1221" t="s">
        <v>1131</v>
      </c>
      <c r="D81" s="1222"/>
      <c r="E81" s="1222"/>
      <c r="F81" s="1222"/>
      <c r="G81" s="1222"/>
      <c r="H81" s="1222"/>
      <c r="I81" s="1222"/>
      <c r="J81" s="1222"/>
      <c r="K81" s="1222"/>
      <c r="L81" s="1222"/>
      <c r="M81" s="1222"/>
      <c r="N81" s="1222"/>
      <c r="O81" s="1223"/>
      <c r="P81" s="716"/>
    </row>
    <row r="82" spans="2:16" ht="28.5" customHeight="1">
      <c r="B82" s="703"/>
      <c r="C82" s="1221"/>
      <c r="D82" s="1222"/>
      <c r="E82" s="1222"/>
      <c r="F82" s="1222"/>
      <c r="G82" s="1222"/>
      <c r="H82" s="1222"/>
      <c r="I82" s="1222"/>
      <c r="J82" s="1222"/>
      <c r="K82" s="1222"/>
      <c r="L82" s="1222"/>
      <c r="M82" s="1222"/>
      <c r="N82" s="1222"/>
      <c r="O82" s="1223"/>
      <c r="P82" s="716"/>
    </row>
    <row r="83" spans="2:16" ht="13.35" customHeight="1">
      <c r="B83" s="703"/>
      <c r="C83" s="1221" t="s">
        <v>1130</v>
      </c>
      <c r="D83" s="1222"/>
      <c r="E83" s="1222"/>
      <c r="F83" s="1222"/>
      <c r="G83" s="1222"/>
      <c r="H83" s="1222"/>
      <c r="I83" s="1222"/>
      <c r="J83" s="1222"/>
      <c r="K83" s="1222"/>
      <c r="L83" s="1222"/>
      <c r="M83" s="1222"/>
      <c r="N83" s="1222"/>
      <c r="O83" s="1223"/>
      <c r="P83" s="716"/>
    </row>
    <row r="84" spans="2:16" ht="45" customHeight="1">
      <c r="B84" s="703"/>
      <c r="C84" s="1221"/>
      <c r="D84" s="1222"/>
      <c r="E84" s="1222"/>
      <c r="F84" s="1222"/>
      <c r="G84" s="1222"/>
      <c r="H84" s="1222"/>
      <c r="I84" s="1222"/>
      <c r="J84" s="1222"/>
      <c r="K84" s="1222"/>
      <c r="L84" s="1222"/>
      <c r="M84" s="1222"/>
      <c r="N84" s="1222"/>
      <c r="O84" s="1223"/>
      <c r="P84" s="716"/>
    </row>
    <row r="85" spans="2:16" ht="14.4">
      <c r="B85" s="703"/>
      <c r="C85" s="715"/>
      <c r="D85" s="706"/>
      <c r="E85" s="706"/>
      <c r="F85" s="706"/>
      <c r="G85" s="706"/>
      <c r="H85" s="706"/>
      <c r="I85" s="706"/>
      <c r="J85" s="706"/>
      <c r="K85" s="706"/>
      <c r="L85" s="706"/>
      <c r="M85" s="706"/>
      <c r="N85" s="706"/>
      <c r="O85" s="705"/>
      <c r="P85" s="704"/>
    </row>
    <row r="86" spans="2:16" ht="14.4">
      <c r="B86" s="703"/>
      <c r="C86" s="712"/>
      <c r="D86" s="707"/>
      <c r="E86" s="707"/>
      <c r="F86" s="707"/>
      <c r="G86" s="707"/>
      <c r="H86" s="714" t="s">
        <v>1129</v>
      </c>
      <c r="I86" s="707"/>
      <c r="J86" s="707"/>
      <c r="K86" s="707"/>
      <c r="L86" s="707"/>
      <c r="M86" s="707"/>
      <c r="N86" s="707"/>
      <c r="O86" s="710"/>
      <c r="P86" s="709"/>
    </row>
    <row r="87" spans="2:16" ht="14.4">
      <c r="B87" s="703"/>
      <c r="C87" s="712"/>
      <c r="D87" s="707"/>
      <c r="E87" s="707"/>
      <c r="F87" s="707"/>
      <c r="G87" s="707"/>
      <c r="H87" s="707" t="s">
        <v>1128</v>
      </c>
      <c r="I87" s="713"/>
      <c r="J87" s="713"/>
      <c r="K87" s="713"/>
      <c r="L87" s="707"/>
      <c r="M87" s="707"/>
      <c r="N87" s="707"/>
      <c r="O87" s="710"/>
      <c r="P87" s="709"/>
    </row>
    <row r="88" spans="2:16" ht="14.4">
      <c r="B88" s="703"/>
      <c r="C88" s="712"/>
      <c r="D88" s="707"/>
      <c r="E88" s="707"/>
      <c r="F88" s="707"/>
      <c r="G88" s="707"/>
      <c r="H88" s="707" t="s">
        <v>1127</v>
      </c>
      <c r="I88" s="711"/>
      <c r="J88" s="711"/>
      <c r="K88" s="711"/>
      <c r="L88" s="707"/>
      <c r="M88" s="707"/>
      <c r="N88" s="707"/>
      <c r="O88" s="710"/>
      <c r="P88" s="709"/>
    </row>
    <row r="89" spans="2:16" ht="14.4">
      <c r="B89" s="703"/>
      <c r="C89" s="708"/>
      <c r="D89" s="706"/>
      <c r="E89" s="706"/>
      <c r="F89" s="706"/>
      <c r="G89" s="706"/>
      <c r="H89" s="707" t="s">
        <v>1126</v>
      </c>
      <c r="I89" s="707"/>
      <c r="J89" s="707"/>
      <c r="K89" s="707"/>
      <c r="L89" s="706"/>
      <c r="M89" s="706"/>
      <c r="N89" s="706"/>
      <c r="O89" s="705"/>
      <c r="P89" s="704"/>
    </row>
    <row r="90" spans="2:16" ht="18.75" customHeight="1" thickBot="1">
      <c r="B90" s="703"/>
      <c r="C90" s="1224"/>
      <c r="D90" s="1225"/>
      <c r="E90" s="1225"/>
      <c r="F90" s="702"/>
      <c r="G90" s="702"/>
      <c r="H90" s="702"/>
      <c r="I90" s="702"/>
      <c r="J90" s="702"/>
      <c r="K90" s="1226"/>
      <c r="L90" s="1226"/>
      <c r="M90" s="1226"/>
      <c r="N90" s="1226"/>
      <c r="O90" s="1227"/>
      <c r="P90" s="701"/>
    </row>
    <row r="91" spans="2:16" ht="14.4" thickBot="1">
      <c r="B91" s="700"/>
      <c r="C91" s="699"/>
      <c r="D91" s="699"/>
      <c r="E91" s="699"/>
      <c r="F91" s="699"/>
      <c r="G91" s="699"/>
      <c r="H91" s="699"/>
      <c r="I91" s="699"/>
      <c r="J91" s="699"/>
      <c r="K91" s="699"/>
      <c r="L91" s="699"/>
      <c r="M91" s="699"/>
      <c r="N91" s="699"/>
      <c r="O91" s="699"/>
      <c r="P91" s="698"/>
    </row>
    <row r="92" spans="2:16" ht="14.4" thickTop="1"/>
  </sheetData>
  <mergeCells count="70">
    <mergeCell ref="C90:E90"/>
    <mergeCell ref="K90:O90"/>
    <mergeCell ref="C67:N67"/>
    <mergeCell ref="C69:N69"/>
    <mergeCell ref="C77:O77"/>
    <mergeCell ref="C78:O78"/>
    <mergeCell ref="C81:O82"/>
    <mergeCell ref="C83:O84"/>
    <mergeCell ref="M66:N66"/>
    <mergeCell ref="M54:N54"/>
    <mergeCell ref="M55:N55"/>
    <mergeCell ref="M56:N56"/>
    <mergeCell ref="C57:N57"/>
    <mergeCell ref="C59:N59"/>
    <mergeCell ref="C60:O62"/>
    <mergeCell ref="C63:I63"/>
    <mergeCell ref="M63:N63"/>
    <mergeCell ref="C64:I64"/>
    <mergeCell ref="M64:N64"/>
    <mergeCell ref="M65:N65"/>
    <mergeCell ref="M53:N53"/>
    <mergeCell ref="M40:N40"/>
    <mergeCell ref="C41:N41"/>
    <mergeCell ref="C42:O44"/>
    <mergeCell ref="C45:I45"/>
    <mergeCell ref="M45:N45"/>
    <mergeCell ref="C46:I46"/>
    <mergeCell ref="M46:N46"/>
    <mergeCell ref="C47:I47"/>
    <mergeCell ref="M47:N47"/>
    <mergeCell ref="C48:N48"/>
    <mergeCell ref="C49:O51"/>
    <mergeCell ref="M52:N52"/>
    <mergeCell ref="M39:N39"/>
    <mergeCell ref="H30:I30"/>
    <mergeCell ref="M30:N30"/>
    <mergeCell ref="M31:N31"/>
    <mergeCell ref="H32:I32"/>
    <mergeCell ref="J32:K32"/>
    <mergeCell ref="M32:N32"/>
    <mergeCell ref="C33:N33"/>
    <mergeCell ref="C34:O36"/>
    <mergeCell ref="C37:J37"/>
    <mergeCell ref="M37:N37"/>
    <mergeCell ref="M38:N38"/>
    <mergeCell ref="C29:G29"/>
    <mergeCell ref="H29:I29"/>
    <mergeCell ref="J29:K29"/>
    <mergeCell ref="M29:N29"/>
    <mergeCell ref="D12:K13"/>
    <mergeCell ref="L12:L14"/>
    <mergeCell ref="M12:M14"/>
    <mergeCell ref="N12:N14"/>
    <mergeCell ref="C18:F18"/>
    <mergeCell ref="C22:O22"/>
    <mergeCell ref="D24:L24"/>
    <mergeCell ref="M24:N24"/>
    <mergeCell ref="C26:O28"/>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0A5AD-990B-40C9-8661-AD7E4799D66E}">
  <dimension ref="A1"/>
  <sheetViews>
    <sheetView workbookViewId="0">
      <selection activeCell="K11" sqref="K11"/>
    </sheetView>
  </sheetViews>
  <sheetFormatPr baseColWidth="10" defaultRowHeight="13.2"/>
  <sheetData/>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79"/>
  <sheetViews>
    <sheetView zoomScaleNormal="100" workbookViewId="0">
      <selection activeCell="A19" sqref="A19"/>
    </sheetView>
  </sheetViews>
  <sheetFormatPr baseColWidth="10" defaultRowHeight="13.2"/>
  <cols>
    <col min="1" max="1" width="29.88671875" customWidth="1"/>
    <col min="2" max="2" width="6.109375" customWidth="1"/>
    <col min="3" max="3" width="15.44140625" customWidth="1"/>
    <col min="4" max="4" width="11.109375" customWidth="1"/>
    <col min="5" max="5" width="10.33203125" customWidth="1"/>
    <col min="6" max="6" width="9.33203125" style="102" customWidth="1"/>
    <col min="7" max="7" width="12" customWidth="1"/>
    <col min="8" max="8" width="12.44140625" bestFit="1" customWidth="1"/>
    <col min="9" max="9" width="3.5546875" customWidth="1"/>
  </cols>
  <sheetData>
    <row r="1" spans="1:12" ht="15.6">
      <c r="A1" s="1"/>
      <c r="B1" s="69"/>
      <c r="C1" s="2"/>
      <c r="D1" s="3"/>
      <c r="E1" s="4"/>
      <c r="F1" s="92"/>
      <c r="G1" s="3"/>
      <c r="H1" s="5"/>
    </row>
    <row r="2" spans="1:12" s="7" customFormat="1">
      <c r="A2" s="84" t="str">
        <f>'1.2'!A2</f>
        <v>ANALISIS UNITARIOS</v>
      </c>
      <c r="B2" s="85"/>
      <c r="C2" s="86"/>
      <c r="E2" s="8" t="s">
        <v>0</v>
      </c>
      <c r="F2" s="93"/>
      <c r="H2" s="9"/>
    </row>
    <row r="3" spans="1:12" s="7" customFormat="1" ht="15.6">
      <c r="A3" s="10"/>
      <c r="B3" s="70"/>
      <c r="C3" s="6"/>
      <c r="D3" s="11"/>
      <c r="F3" s="93"/>
      <c r="H3" s="9"/>
      <c r="J3" s="40" t="s">
        <v>185</v>
      </c>
    </row>
    <row r="4" spans="1:12" s="7" customFormat="1">
      <c r="A4" s="12"/>
      <c r="B4" s="71"/>
      <c r="C4" s="6"/>
      <c r="E4" s="8"/>
      <c r="F4" s="93"/>
      <c r="H4" s="9"/>
    </row>
    <row r="5" spans="1:12" s="7" customFormat="1" ht="18" thickBot="1">
      <c r="A5" s="13"/>
      <c r="B5" s="72"/>
      <c r="C5" s="14"/>
      <c r="D5" s="236" t="str">
        <f>+'2.1-7,2-10.1'!D5</f>
        <v>ALCALDIA DE NEIVA</v>
      </c>
      <c r="E5" s="236"/>
      <c r="F5" s="236"/>
      <c r="G5" s="236"/>
      <c r="H5" s="237"/>
    </row>
    <row r="6" spans="1:12" s="7" customFormat="1">
      <c r="A6" s="53" t="s">
        <v>29</v>
      </c>
      <c r="B6" s="73"/>
      <c r="C6" s="54"/>
      <c r="D6" s="55"/>
      <c r="E6" s="58" t="s">
        <v>30</v>
      </c>
      <c r="F6" s="94"/>
      <c r="G6" s="53" t="s">
        <v>31</v>
      </c>
      <c r="H6" s="59"/>
      <c r="J6" s="141"/>
    </row>
    <row r="7" spans="1:12" s="7" customFormat="1" ht="10.8" thickBot="1">
      <c r="A7" s="108" t="s">
        <v>378</v>
      </c>
      <c r="B7" s="109"/>
      <c r="C7" s="110"/>
      <c r="D7" s="57"/>
      <c r="E7" s="56"/>
      <c r="F7" s="103" t="s">
        <v>86</v>
      </c>
      <c r="G7" s="60"/>
      <c r="H7" s="104"/>
      <c r="J7" s="238">
        <f>+PPTO!D32</f>
        <v>0</v>
      </c>
    </row>
    <row r="8" spans="1:12" s="7" customFormat="1" ht="13.8" thickBot="1">
      <c r="A8" s="19" t="s">
        <v>1</v>
      </c>
      <c r="B8" s="74"/>
      <c r="F8" s="93"/>
      <c r="H8" s="9"/>
      <c r="J8" s="143" t="s">
        <v>186</v>
      </c>
      <c r="K8" s="143" t="s">
        <v>10</v>
      </c>
      <c r="L8" s="144" t="s">
        <v>187</v>
      </c>
    </row>
    <row r="9" spans="1:12" s="7" customFormat="1" ht="10.199999999999999">
      <c r="A9" s="20" t="s">
        <v>2</v>
      </c>
      <c r="B9" s="43"/>
      <c r="C9" s="21"/>
      <c r="D9" s="22" t="s">
        <v>8</v>
      </c>
      <c r="E9" s="22" t="s">
        <v>15</v>
      </c>
      <c r="F9" s="95" t="s">
        <v>4</v>
      </c>
      <c r="G9" s="23" t="s">
        <v>5</v>
      </c>
      <c r="H9" s="24"/>
      <c r="J9" s="47"/>
      <c r="K9" s="47"/>
      <c r="L9" s="145"/>
    </row>
    <row r="10" spans="1:12" s="7" customFormat="1" ht="10.199999999999999">
      <c r="A10" s="25" t="str">
        <f>MATER3</f>
        <v>HERRAMIENTA MENOR</v>
      </c>
      <c r="B10" s="48"/>
      <c r="C10" s="26"/>
      <c r="D10" s="89" t="str">
        <f>VLOOKUP(A10,EQUIPOS!B11:D49,2,FALSE)</f>
        <v>GLOBAL</v>
      </c>
      <c r="E10" s="63">
        <f>VLOOKUP(A10,EQUIPOS!B11:D138,3,FALSE)</f>
        <v>1000</v>
      </c>
      <c r="F10" s="89">
        <v>1</v>
      </c>
      <c r="G10" s="66">
        <f>E10/F10</f>
        <v>1000</v>
      </c>
      <c r="H10" s="24"/>
      <c r="J10" s="160">
        <f t="shared" ref="J10:J15" si="0">G10*$J$7</f>
        <v>0</v>
      </c>
      <c r="K10" s="146">
        <f t="shared" ref="K10:K15" si="1">F10*$J$7</f>
        <v>0</v>
      </c>
      <c r="L10" s="147">
        <f t="shared" ref="L10:L15" si="2">G10/$H$48</f>
        <v>8.6216558752273964E-3</v>
      </c>
    </row>
    <row r="11" spans="1:12" s="7" customFormat="1" ht="10.199999999999999">
      <c r="A11" s="25" t="str">
        <f>MATER1</f>
        <v>ANDAMIO SECCION</v>
      </c>
      <c r="B11" s="48"/>
      <c r="C11" s="26"/>
      <c r="D11" s="89" t="str">
        <f>VLOOKUP(A10,EQUIPOS!B11:D49,2,TRUE)</f>
        <v>DIA</v>
      </c>
      <c r="E11" s="234">
        <f>VLOOKUP(A11,EQUIPOS!B11:D138,3,FALSE)</f>
        <v>40000</v>
      </c>
      <c r="F11" s="89">
        <v>5</v>
      </c>
      <c r="G11" s="66">
        <f>E11/F11</f>
        <v>8000</v>
      </c>
      <c r="H11" s="24"/>
      <c r="J11" s="160">
        <f t="shared" si="0"/>
        <v>0</v>
      </c>
      <c r="K11" s="146">
        <f t="shared" si="1"/>
        <v>0</v>
      </c>
      <c r="L11" s="147">
        <f t="shared" si="2"/>
        <v>6.8973247001819171E-2</v>
      </c>
    </row>
    <row r="12" spans="1:12" s="7" customFormat="1" ht="10.199999999999999">
      <c r="A12" s="25"/>
      <c r="B12" s="48"/>
      <c r="C12" s="26"/>
      <c r="D12" s="89"/>
      <c r="E12" s="63"/>
      <c r="F12" s="89"/>
      <c r="G12" s="66"/>
      <c r="H12" s="24"/>
      <c r="J12" s="160">
        <f t="shared" si="0"/>
        <v>0</v>
      </c>
      <c r="K12" s="146">
        <f t="shared" si="1"/>
        <v>0</v>
      </c>
      <c r="L12" s="147">
        <f t="shared" si="2"/>
        <v>0</v>
      </c>
    </row>
    <row r="13" spans="1:12" s="7" customFormat="1" ht="10.199999999999999">
      <c r="A13" s="25"/>
      <c r="B13" s="48"/>
      <c r="C13" s="26"/>
      <c r="D13" s="89"/>
      <c r="E13" s="63"/>
      <c r="F13" s="89"/>
      <c r="G13" s="66"/>
      <c r="H13" s="24"/>
      <c r="J13" s="160">
        <f t="shared" si="0"/>
        <v>0</v>
      </c>
      <c r="K13" s="146">
        <f t="shared" si="1"/>
        <v>0</v>
      </c>
      <c r="L13" s="147">
        <f t="shared" si="2"/>
        <v>0</v>
      </c>
    </row>
    <row r="14" spans="1:12" s="7" customFormat="1" ht="10.199999999999999">
      <c r="A14" s="25"/>
      <c r="B14" s="48"/>
      <c r="C14" s="26"/>
      <c r="D14" s="89"/>
      <c r="E14" s="63"/>
      <c r="F14" s="89"/>
      <c r="G14" s="66"/>
      <c r="H14" s="24"/>
      <c r="J14" s="160">
        <f t="shared" si="0"/>
        <v>0</v>
      </c>
      <c r="K14" s="146">
        <f t="shared" si="1"/>
        <v>0</v>
      </c>
      <c r="L14" s="147">
        <f t="shared" si="2"/>
        <v>0</v>
      </c>
    </row>
    <row r="15" spans="1:12" s="7" customFormat="1" ht="10.8" thickBot="1">
      <c r="A15" s="28"/>
      <c r="B15" s="15"/>
      <c r="C15" s="29"/>
      <c r="D15" s="90"/>
      <c r="E15" s="64"/>
      <c r="F15" s="90"/>
      <c r="G15" s="67"/>
      <c r="H15" s="30"/>
      <c r="J15" s="160">
        <f t="shared" si="0"/>
        <v>0</v>
      </c>
      <c r="K15" s="146">
        <f t="shared" si="1"/>
        <v>0</v>
      </c>
      <c r="L15" s="147">
        <f t="shared" si="2"/>
        <v>0</v>
      </c>
    </row>
    <row r="16" spans="1:12" s="7" customFormat="1" ht="10.8" thickBot="1">
      <c r="A16" s="17"/>
      <c r="F16" s="93"/>
      <c r="G16" s="31" t="s">
        <v>6</v>
      </c>
      <c r="H16" s="68">
        <f>ROUND((SUM(G10:G15)),0)</f>
        <v>9000</v>
      </c>
      <c r="J16" s="152">
        <f>SUM(J10:J15)</f>
        <v>0</v>
      </c>
      <c r="K16" s="157">
        <f>SUM(K10:K15)</f>
        <v>0</v>
      </c>
      <c r="L16" s="161">
        <f>SUM(L10:L15)</f>
        <v>7.7594902877046568E-2</v>
      </c>
    </row>
    <row r="17" spans="1:12" s="7" customFormat="1" ht="13.8" thickBot="1">
      <c r="A17" s="19" t="s">
        <v>7</v>
      </c>
      <c r="B17" s="74"/>
      <c r="F17" s="93"/>
      <c r="H17" s="9"/>
    </row>
    <row r="18" spans="1:12" s="7" customFormat="1" ht="10.199999999999999">
      <c r="A18" s="33" t="s">
        <v>2</v>
      </c>
      <c r="B18" s="46"/>
      <c r="C18" s="21"/>
      <c r="D18" s="22" t="s">
        <v>8</v>
      </c>
      <c r="E18" s="22" t="s">
        <v>9</v>
      </c>
      <c r="F18" s="95" t="s">
        <v>10</v>
      </c>
      <c r="G18" s="23" t="s">
        <v>5</v>
      </c>
      <c r="H18" s="24"/>
      <c r="J18" s="47"/>
      <c r="K18" s="47"/>
      <c r="L18" s="47"/>
    </row>
    <row r="19" spans="1:12" s="7" customFormat="1" ht="10.199999999999999">
      <c r="A19" s="25" t="str">
        <f>MATER106</f>
        <v>LAMINA DRYWALL</v>
      </c>
      <c r="B19" s="48"/>
      <c r="C19" s="26"/>
      <c r="D19" s="89" t="str">
        <f>VLOOKUP(A19,EQUIPOS!$B$11:$D$9117,2,FALSE)</f>
        <v>M2</v>
      </c>
      <c r="E19" s="63">
        <f>VLOOKUP(A19,EQUIPOS!$B$11:$D$162,3,FALSE)</f>
        <v>16000</v>
      </c>
      <c r="F19" s="89">
        <v>1.1000000000000001</v>
      </c>
      <c r="G19" s="65">
        <f>F19*E19</f>
        <v>17600</v>
      </c>
      <c r="H19" s="24"/>
      <c r="J19" s="149">
        <f>G19*$J$7</f>
        <v>0</v>
      </c>
      <c r="K19" s="146">
        <f>F19*$J$7</f>
        <v>0</v>
      </c>
      <c r="L19" s="150">
        <f>G19/$H$48</f>
        <v>0.15174114340400216</v>
      </c>
    </row>
    <row r="20" spans="1:12" s="7" customFormat="1" ht="10.199999999999999">
      <c r="A20" s="25" t="str">
        <f>MATER107</f>
        <v>OMEGA 2-5/16 X 3/4 PUL X 0,38 MMX 2.44</v>
      </c>
      <c r="B20" s="48"/>
      <c r="C20" s="26"/>
      <c r="D20" s="89" t="str">
        <f>VLOOKUP(A20,EQUIPOS!$B$11:$D$9117,2,FALSE)</f>
        <v>UND</v>
      </c>
      <c r="E20" s="63">
        <f>VLOOKUP(A20,EQUIPOS!$B$11:$D$162,3,FALSE)</f>
        <v>5900</v>
      </c>
      <c r="F20" s="89">
        <v>0.19</v>
      </c>
      <c r="G20" s="65">
        <f>F20*E20</f>
        <v>1121</v>
      </c>
      <c r="H20" s="24"/>
      <c r="J20" s="149">
        <f t="shared" ref="J20:J28" si="3">G20*$J$7</f>
        <v>0</v>
      </c>
      <c r="K20" s="146">
        <f t="shared" ref="K20:K28" si="4">F20*$J$7</f>
        <v>0</v>
      </c>
      <c r="L20" s="150">
        <f t="shared" ref="L20:L28" si="5">G20/$H$48</f>
        <v>9.6648762361299118E-3</v>
      </c>
    </row>
    <row r="21" spans="1:12" s="7" customFormat="1" ht="10.199999999999999">
      <c r="A21" s="25" t="str">
        <f>MATER105</f>
        <v>VIGETA 1-1/2 X 3/4 PUL X 0,38MM X 2,44M</v>
      </c>
      <c r="B21" s="48"/>
      <c r="C21" s="26"/>
      <c r="D21" s="89" t="str">
        <f>VLOOKUP(A21,EQUIPOS!$B$11:$D$9117,2,FALSE)</f>
        <v>UND</v>
      </c>
      <c r="E21" s="63">
        <f>VLOOKUP(A21,EQUIPOS!$B$11:$D$162,3,FALSE)</f>
        <v>6500</v>
      </c>
      <c r="F21" s="89">
        <v>0.56000000000000005</v>
      </c>
      <c r="G21" s="65">
        <f t="shared" ref="G21:G22" si="6">F21*E21</f>
        <v>3640.0000000000005</v>
      </c>
      <c r="H21" s="24"/>
      <c r="J21" s="149">
        <f t="shared" si="3"/>
        <v>0</v>
      </c>
      <c r="K21" s="146">
        <f t="shared" si="4"/>
        <v>0</v>
      </c>
      <c r="L21" s="150">
        <f t="shared" si="5"/>
        <v>3.1382827385827726E-2</v>
      </c>
    </row>
    <row r="22" spans="1:12" s="7" customFormat="1" ht="10.199999999999999">
      <c r="A22" s="25" t="str">
        <f>MATER104</f>
        <v>ANGULO metalico 1 1/2 x 1/8 x (25x40)cm</v>
      </c>
      <c r="B22" s="48"/>
      <c r="C22" s="26"/>
      <c r="D22" s="89" t="str">
        <f>VLOOKUP(A22,EQUIPOS!$B$11:$D$9117,2,FALSE)</f>
        <v>UND</v>
      </c>
      <c r="E22" s="63">
        <f>VLOOKUP(A22,EQUIPOS!$B$11:$D$162,3,FALSE)</f>
        <v>40000</v>
      </c>
      <c r="F22" s="89">
        <v>1.1000000000000001</v>
      </c>
      <c r="G22" s="65">
        <f t="shared" si="6"/>
        <v>44000</v>
      </c>
      <c r="H22" s="24"/>
      <c r="J22" s="149">
        <f t="shared" si="3"/>
        <v>0</v>
      </c>
      <c r="K22" s="146">
        <f t="shared" si="4"/>
        <v>0</v>
      </c>
      <c r="L22" s="150">
        <f t="shared" si="5"/>
        <v>0.37935285851000544</v>
      </c>
    </row>
    <row r="23" spans="1:12" s="7" customFormat="1" ht="10.199999999999999">
      <c r="A23" s="25" t="str">
        <f>MATER103</f>
        <v>TORNILLO LAMINA 6X1" AGUDA</v>
      </c>
      <c r="B23" s="48"/>
      <c r="C23" s="26"/>
      <c r="D23" s="89" t="str">
        <f>VLOOKUP(A23,EQUIPOS!$B$11:$D$9117,2,FALSE)</f>
        <v>UND</v>
      </c>
      <c r="E23" s="63">
        <f>VLOOKUP(A23,EQUIPOS!$B$11:$D$162,3,FALSE)</f>
        <v>40</v>
      </c>
      <c r="F23" s="89">
        <v>21</v>
      </c>
      <c r="G23" s="65">
        <f t="shared" ref="G23" si="7">F23*E23</f>
        <v>840</v>
      </c>
      <c r="H23" s="24"/>
      <c r="J23" s="149">
        <f t="shared" si="3"/>
        <v>0</v>
      </c>
      <c r="K23" s="146">
        <f t="shared" si="4"/>
        <v>0</v>
      </c>
      <c r="L23" s="150">
        <f t="shared" si="5"/>
        <v>7.2421909351910131E-3</v>
      </c>
    </row>
    <row r="24" spans="1:12" s="7" customFormat="1" ht="10.199999999999999">
      <c r="A24" s="25" t="str">
        <f>MATER102</f>
        <v>TORNILLO ESTRUCTURA P. A 7*7/16</v>
      </c>
      <c r="B24" s="48"/>
      <c r="C24" s="26"/>
      <c r="D24" s="89" t="str">
        <f>VLOOKUP(A24,EQUIPOS!$B$11:$D$9117,2,FALSE)</f>
        <v>UND</v>
      </c>
      <c r="E24" s="63">
        <f>VLOOKUP(A24,EQUIPOS!$B$11:$D$162,3,FALSE)</f>
        <v>40</v>
      </c>
      <c r="F24" s="89">
        <v>11</v>
      </c>
      <c r="G24" s="65">
        <f t="shared" ref="G24" si="8">F24*E24</f>
        <v>440</v>
      </c>
      <c r="H24" s="24"/>
      <c r="J24" s="149">
        <f t="shared" si="3"/>
        <v>0</v>
      </c>
      <c r="K24" s="146">
        <f t="shared" si="4"/>
        <v>0</v>
      </c>
      <c r="L24" s="150">
        <f t="shared" si="5"/>
        <v>3.7935285851000543E-3</v>
      </c>
    </row>
    <row r="25" spans="1:12" s="7" customFormat="1" ht="10.199999999999999">
      <c r="A25" s="25" t="str">
        <f>MATER49</f>
        <v>LIJA</v>
      </c>
      <c r="B25" s="48"/>
      <c r="C25" s="26"/>
      <c r="D25" s="89" t="str">
        <f>VLOOKUP(A25,EQUIPOS!$B$11:$D$9117,2,FALSE)</f>
        <v>PLIEGO</v>
      </c>
      <c r="E25" s="63">
        <f>VLOOKUP(A25,EQUIPOS!$B$11:$D$162,3,FALSE)</f>
        <v>1600</v>
      </c>
      <c r="F25" s="89">
        <v>1</v>
      </c>
      <c r="G25" s="65">
        <f>F25*E25</f>
        <v>1600</v>
      </c>
      <c r="H25" s="24"/>
      <c r="J25" s="149">
        <f t="shared" ref="J25:J27" si="9">G25*$J$7</f>
        <v>0</v>
      </c>
      <c r="K25" s="146">
        <f t="shared" ref="K25:K27" si="10">F25*$J$7</f>
        <v>0</v>
      </c>
      <c r="L25" s="150">
        <f t="shared" ref="L25:L27" si="11">G25/$H$48</f>
        <v>1.3794649400363833E-2</v>
      </c>
    </row>
    <row r="26" spans="1:12" s="7" customFormat="1" ht="10.199999999999999">
      <c r="A26" s="25" t="str">
        <f>MATER101</f>
        <v>MASILLA SUPERMASTICK O SIMILAR</v>
      </c>
      <c r="B26" s="48"/>
      <c r="C26" s="26"/>
      <c r="D26" s="89" t="str">
        <f>VLOOKUP(A26,EQUIPOS!$B$11:$D$9117,2,FALSE)</f>
        <v>GALON</v>
      </c>
      <c r="E26" s="63">
        <f>VLOOKUP(A26,EQUIPOS!$B$11:$D$162,3,FALSE)</f>
        <v>20000</v>
      </c>
      <c r="F26" s="89">
        <v>0.1</v>
      </c>
      <c r="G26" s="65">
        <f t="shared" ref="G26:G28" si="12">F26*E26</f>
        <v>2000</v>
      </c>
      <c r="H26" s="24"/>
      <c r="J26" s="149">
        <f t="shared" si="9"/>
        <v>0</v>
      </c>
      <c r="K26" s="146">
        <f t="shared" si="10"/>
        <v>0</v>
      </c>
      <c r="L26" s="150">
        <f t="shared" si="11"/>
        <v>1.7243311750454793E-2</v>
      </c>
    </row>
    <row r="27" spans="1:12" s="7" customFormat="1" ht="10.199999999999999">
      <c r="A27" s="25" t="str">
        <f>MATER16</f>
        <v>PINTURA EN VINILO TIPO 1 INTERIORES</v>
      </c>
      <c r="B27" s="48"/>
      <c r="C27" s="26"/>
      <c r="D27" s="89" t="str">
        <f>VLOOKUP(A27,EQUIPOS!$B$11:$D$9117,2,FALSE)</f>
        <v>Galon</v>
      </c>
      <c r="E27" s="63">
        <f>VLOOKUP(A27,EQUIPOS!$B$11:$D$162,3,FALSE)</f>
        <v>69900</v>
      </c>
      <c r="F27" s="89">
        <v>0.08</v>
      </c>
      <c r="G27" s="65">
        <f>F27*E27</f>
        <v>5592</v>
      </c>
      <c r="H27" s="24"/>
      <c r="J27" s="149">
        <f t="shared" si="9"/>
        <v>0</v>
      </c>
      <c r="K27" s="146">
        <f t="shared" si="10"/>
        <v>0</v>
      </c>
      <c r="L27" s="150">
        <f t="shared" si="11"/>
        <v>4.8212299654271602E-2</v>
      </c>
    </row>
    <row r="28" spans="1:12" s="7" customFormat="1" ht="10.8" thickBot="1">
      <c r="A28" s="25" t="str">
        <f>MATER101</f>
        <v>MASILLA SUPERMASTICK O SIMILAR</v>
      </c>
      <c r="B28" s="48"/>
      <c r="C28" s="26"/>
      <c r="D28" s="89" t="str">
        <f>VLOOKUP(A28,EQUIPOS!$B$11:$D$9117,2,FALSE)</f>
        <v>GALON</v>
      </c>
      <c r="E28" s="63">
        <f>VLOOKUP(A28,EQUIPOS!$B$11:$D$162,3,FALSE)</f>
        <v>20000</v>
      </c>
      <c r="F28" s="89">
        <v>0.2</v>
      </c>
      <c r="G28" s="65">
        <f t="shared" si="12"/>
        <v>4000</v>
      </c>
      <c r="H28" s="30"/>
      <c r="J28" s="149">
        <f t="shared" si="3"/>
        <v>0</v>
      </c>
      <c r="K28" s="24">
        <f t="shared" si="4"/>
        <v>0</v>
      </c>
      <c r="L28" s="151">
        <f t="shared" si="5"/>
        <v>3.4486623500909586E-2</v>
      </c>
    </row>
    <row r="29" spans="1:12" s="7" customFormat="1" ht="10.8" thickBot="1">
      <c r="A29" s="17"/>
      <c r="F29" s="93"/>
      <c r="G29" s="31" t="s">
        <v>6</v>
      </c>
      <c r="H29" s="111">
        <f>ROUND((SUM(G19:G28)),0)</f>
        <v>80833</v>
      </c>
      <c r="J29" s="152">
        <f>SUM(J19:J28)</f>
        <v>0</v>
      </c>
      <c r="K29" s="32">
        <f>SUM(K19:K28)</f>
        <v>0</v>
      </c>
      <c r="L29" s="153">
        <f>SUM(L19:L28)</f>
        <v>0.69691430936225607</v>
      </c>
    </row>
    <row r="30" spans="1:12" s="7" customFormat="1" ht="13.8" thickBot="1">
      <c r="A30" s="19" t="s">
        <v>11</v>
      </c>
      <c r="B30" s="74"/>
      <c r="F30" s="93"/>
      <c r="H30" s="9"/>
    </row>
    <row r="31" spans="1:12" s="7" customFormat="1" ht="11.4">
      <c r="A31" s="33" t="s">
        <v>12</v>
      </c>
      <c r="B31" s="45"/>
      <c r="C31" s="21" t="s">
        <v>8</v>
      </c>
      <c r="D31" s="22" t="s">
        <v>13</v>
      </c>
      <c r="E31" s="22" t="s">
        <v>14</v>
      </c>
      <c r="F31" s="95" t="s">
        <v>15</v>
      </c>
      <c r="G31" s="23" t="s">
        <v>5</v>
      </c>
      <c r="H31" s="24"/>
      <c r="J31" s="47"/>
      <c r="K31" s="47"/>
      <c r="L31" s="145"/>
    </row>
    <row r="32" spans="1:12" s="7" customFormat="1" ht="10.199999999999999">
      <c r="A32" s="25"/>
      <c r="B32" s="26"/>
      <c r="C32" s="88"/>
      <c r="D32" s="88"/>
      <c r="E32" s="88"/>
      <c r="F32" s="105"/>
      <c r="G32" s="65">
        <f>ROUND(F32*E32*D32*C32,0)</f>
        <v>0</v>
      </c>
      <c r="H32" s="24"/>
      <c r="J32" s="154">
        <f>G32*$J$7</f>
        <v>0</v>
      </c>
      <c r="K32" s="146"/>
      <c r="L32" s="162">
        <f>G32/$H$48</f>
        <v>0</v>
      </c>
    </row>
    <row r="33" spans="1:12" s="7" customFormat="1" ht="10.199999999999999">
      <c r="A33" s="25"/>
      <c r="B33" s="26"/>
      <c r="C33" s="26"/>
      <c r="D33" s="26"/>
      <c r="E33" s="26"/>
      <c r="F33" s="89"/>
      <c r="G33" s="27"/>
      <c r="H33" s="24"/>
      <c r="J33" s="154">
        <f>G33*$J$7</f>
        <v>0</v>
      </c>
      <c r="K33" s="24"/>
      <c r="L33" s="150">
        <f>G33/$H$48</f>
        <v>0</v>
      </c>
    </row>
    <row r="34" spans="1:12" s="7" customFormat="1" ht="10.199999999999999">
      <c r="A34" s="25"/>
      <c r="B34" s="26"/>
      <c r="C34" s="26"/>
      <c r="D34" s="26"/>
      <c r="E34" s="26"/>
      <c r="F34" s="89"/>
      <c r="G34" s="27"/>
      <c r="H34" s="24"/>
      <c r="J34" s="154">
        <f>G34*$J$7</f>
        <v>0</v>
      </c>
      <c r="K34" s="24"/>
      <c r="L34" s="150">
        <f>G34/$H$48</f>
        <v>0</v>
      </c>
    </row>
    <row r="35" spans="1:12" s="7" customFormat="1" ht="10.8" thickBot="1">
      <c r="A35" s="28"/>
      <c r="B35" s="29"/>
      <c r="C35" s="36"/>
      <c r="D35" s="36"/>
      <c r="E35" s="36"/>
      <c r="F35" s="96"/>
      <c r="G35" s="37"/>
      <c r="H35" s="30"/>
      <c r="J35" s="154">
        <f>G35*$J$7</f>
        <v>0</v>
      </c>
      <c r="K35" s="24"/>
      <c r="L35" s="150">
        <f>G35/$H$48</f>
        <v>0</v>
      </c>
    </row>
    <row r="36" spans="1:12" s="7" customFormat="1" ht="10.8" thickBot="1">
      <c r="A36" s="17"/>
      <c r="F36" s="93"/>
      <c r="G36" s="31" t="s">
        <v>6</v>
      </c>
      <c r="H36" s="68">
        <f>ROUND((SUM(G32:G35)),0)</f>
        <v>0</v>
      </c>
      <c r="J36" s="148">
        <f>SUM(J32:J35)</f>
        <v>0</v>
      </c>
      <c r="K36" s="32">
        <f>SUM(K32:K35)</f>
        <v>0</v>
      </c>
      <c r="L36" s="155">
        <f>SUM(L32:L35)</f>
        <v>0</v>
      </c>
    </row>
    <row r="37" spans="1:12" s="7" customFormat="1" ht="13.8" thickBot="1">
      <c r="A37" s="19" t="s">
        <v>16</v>
      </c>
      <c r="B37" s="74"/>
      <c r="F37" s="93"/>
      <c r="H37" s="9"/>
    </row>
    <row r="38" spans="1:12" s="7" customFormat="1" ht="10.199999999999999">
      <c r="A38" s="38" t="s">
        <v>17</v>
      </c>
      <c r="B38" s="76" t="s">
        <v>38</v>
      </c>
      <c r="C38" s="22" t="s">
        <v>18</v>
      </c>
      <c r="D38" s="76" t="s">
        <v>39</v>
      </c>
      <c r="E38" s="39" t="s">
        <v>19</v>
      </c>
      <c r="F38" s="97" t="s">
        <v>4</v>
      </c>
      <c r="G38" s="23" t="s">
        <v>5</v>
      </c>
      <c r="H38" s="24"/>
      <c r="J38" s="156"/>
      <c r="K38" s="47"/>
      <c r="L38" s="145"/>
    </row>
    <row r="39" spans="1:12" s="7" customFormat="1" ht="10.199999999999999">
      <c r="A39" s="34" t="str">
        <f>OBRE1</f>
        <v>OBRERO AYUDANTE</v>
      </c>
      <c r="B39" s="88">
        <v>2</v>
      </c>
      <c r="C39" s="91">
        <f>VLOOKUP(A39,EQUIPOS!B11:D58,3,FALSE)</f>
        <v>68000</v>
      </c>
      <c r="D39" s="77">
        <v>1.5</v>
      </c>
      <c r="E39" s="106">
        <f>B39*ROUND(D39*C39,0)</f>
        <v>204000</v>
      </c>
      <c r="F39" s="89">
        <v>13</v>
      </c>
      <c r="G39" s="107">
        <f>ROUND(E39/F39,0)</f>
        <v>15692</v>
      </c>
      <c r="H39" s="24"/>
      <c r="J39" s="154">
        <f>G39*$J$7</f>
        <v>0</v>
      </c>
      <c r="K39" s="146">
        <f>B39*$J$7</f>
        <v>0</v>
      </c>
      <c r="L39" s="150">
        <f>G39/$H$48</f>
        <v>0.13529102399406831</v>
      </c>
    </row>
    <row r="40" spans="1:12" s="7" customFormat="1" ht="10.199999999999999">
      <c r="A40" s="34" t="str">
        <f>OBRE2</f>
        <v>OFICIAL</v>
      </c>
      <c r="B40" s="88">
        <v>1</v>
      </c>
      <c r="C40" s="91">
        <f>VLOOKUP(A40,EQUIPOS!B12:D59,3,FALSE)</f>
        <v>85000</v>
      </c>
      <c r="D40" s="77">
        <v>1.6</v>
      </c>
      <c r="E40" s="106">
        <f>B40*ROUND(D40*C40,0)</f>
        <v>136000</v>
      </c>
      <c r="F40" s="89">
        <f>F39</f>
        <v>13</v>
      </c>
      <c r="G40" s="107">
        <f>ROUND(E40/F40,0)</f>
        <v>10462</v>
      </c>
      <c r="H40" s="24"/>
      <c r="J40" s="154">
        <f t="shared" ref="J40:J45" si="13">G40*$J$7</f>
        <v>0</v>
      </c>
      <c r="K40" s="146">
        <f t="shared" ref="K40:K45" si="14">B40*$J$7</f>
        <v>0</v>
      </c>
      <c r="L40" s="150">
        <f t="shared" ref="L40:L45" si="15">G40/$H$48</f>
        <v>9.0199763766629013E-2</v>
      </c>
    </row>
    <row r="41" spans="1:12" s="7" customFormat="1" ht="10.199999999999999">
      <c r="A41" s="34"/>
      <c r="B41" s="88"/>
      <c r="C41" s="26"/>
      <c r="D41" s="26"/>
      <c r="E41" s="26"/>
      <c r="F41" s="89"/>
      <c r="G41" s="27"/>
      <c r="H41" s="24"/>
      <c r="J41" s="154">
        <f t="shared" si="13"/>
        <v>0</v>
      </c>
      <c r="K41" s="146">
        <f t="shared" si="14"/>
        <v>0</v>
      </c>
      <c r="L41" s="150">
        <f t="shared" si="15"/>
        <v>0</v>
      </c>
    </row>
    <row r="42" spans="1:12" s="7" customFormat="1" ht="10.199999999999999">
      <c r="A42" s="34"/>
      <c r="B42" s="88"/>
      <c r="C42" s="26"/>
      <c r="D42" s="26"/>
      <c r="E42" s="26"/>
      <c r="F42" s="89"/>
      <c r="G42" s="27"/>
      <c r="H42" s="24"/>
      <c r="J42" s="154">
        <f t="shared" si="13"/>
        <v>0</v>
      </c>
      <c r="K42" s="146">
        <f t="shared" si="14"/>
        <v>0</v>
      </c>
      <c r="L42" s="150">
        <f t="shared" si="15"/>
        <v>0</v>
      </c>
    </row>
    <row r="43" spans="1:12" s="7" customFormat="1" ht="10.199999999999999">
      <c r="A43" s="34"/>
      <c r="B43" s="88"/>
      <c r="C43" s="26"/>
      <c r="D43" s="26"/>
      <c r="E43" s="26"/>
      <c r="F43" s="89"/>
      <c r="G43" s="27"/>
      <c r="H43" s="24"/>
      <c r="J43" s="154">
        <f t="shared" si="13"/>
        <v>0</v>
      </c>
      <c r="K43" s="146">
        <f t="shared" si="14"/>
        <v>0</v>
      </c>
      <c r="L43" s="150">
        <f t="shared" si="15"/>
        <v>0</v>
      </c>
    </row>
    <row r="44" spans="1:12" s="7" customFormat="1" ht="10.199999999999999">
      <c r="A44" s="34"/>
      <c r="B44" s="88"/>
      <c r="C44" s="26"/>
      <c r="D44" s="26"/>
      <c r="E44" s="26"/>
      <c r="F44" s="89"/>
      <c r="G44" s="27"/>
      <c r="H44" s="24"/>
      <c r="J44" s="154">
        <f t="shared" si="13"/>
        <v>0</v>
      </c>
      <c r="K44" s="146">
        <f t="shared" si="14"/>
        <v>0</v>
      </c>
      <c r="L44" s="150">
        <f t="shared" si="15"/>
        <v>0</v>
      </c>
    </row>
    <row r="45" spans="1:12" s="7" customFormat="1" ht="10.8" thickBot="1">
      <c r="A45" s="35"/>
      <c r="B45" s="29"/>
      <c r="C45" s="29"/>
      <c r="D45" s="29"/>
      <c r="E45" s="29"/>
      <c r="F45" s="90"/>
      <c r="G45" s="16"/>
      <c r="H45" s="30"/>
      <c r="J45" s="154">
        <f t="shared" si="13"/>
        <v>0</v>
      </c>
      <c r="K45" s="146">
        <f t="shared" si="14"/>
        <v>0</v>
      </c>
      <c r="L45" s="150">
        <f t="shared" si="15"/>
        <v>0</v>
      </c>
    </row>
    <row r="46" spans="1:12" s="7" customFormat="1" ht="10.8" thickBot="1">
      <c r="A46" s="17"/>
      <c r="F46" s="93"/>
      <c r="G46" s="31" t="s">
        <v>6</v>
      </c>
      <c r="H46" s="68">
        <f>ROUND((SUM(G39:G45)),0)</f>
        <v>26154</v>
      </c>
      <c r="J46" s="148">
        <f>SUM(J39:J45)</f>
        <v>0</v>
      </c>
      <c r="K46" s="157">
        <f>SUM(K39:K45)</f>
        <v>0</v>
      </c>
      <c r="L46" s="163">
        <f>SUM(L39:L45)</f>
        <v>0.22549078776069731</v>
      </c>
    </row>
    <row r="47" spans="1:12" s="7" customFormat="1" ht="10.8" thickBot="1">
      <c r="A47" s="17"/>
      <c r="F47" s="93"/>
      <c r="G47" s="40"/>
      <c r="H47" s="9"/>
    </row>
    <row r="48" spans="1:12" s="7" customFormat="1" ht="10.8" thickBot="1">
      <c r="A48" s="17"/>
      <c r="E48" s="41" t="s">
        <v>20</v>
      </c>
      <c r="F48" s="93"/>
      <c r="G48" s="42"/>
      <c r="H48" s="68">
        <f>ROUND((H46+H36+H29+H16),0)</f>
        <v>115987</v>
      </c>
      <c r="J48" s="158">
        <f>+J46+J36+J29+J16</f>
        <v>0</v>
      </c>
    </row>
    <row r="49" spans="1:10" s="7" customFormat="1" ht="13.8" hidden="1" thickBot="1">
      <c r="A49" s="19" t="s">
        <v>21</v>
      </c>
      <c r="B49" s="74"/>
      <c r="F49" s="93"/>
      <c r="H49" s="9"/>
    </row>
    <row r="50" spans="1:10" s="7" customFormat="1" ht="10.199999999999999" hidden="1">
      <c r="A50" s="75" t="s">
        <v>2</v>
      </c>
      <c r="B50" s="78"/>
      <c r="C50" s="43" t="s">
        <v>37</v>
      </c>
      <c r="D50" s="43"/>
      <c r="E50" s="44"/>
      <c r="F50" s="98" t="s">
        <v>22</v>
      </c>
      <c r="G50" s="46" t="s">
        <v>23</v>
      </c>
      <c r="H50" s="47"/>
    </row>
    <row r="51" spans="1:10" s="7" customFormat="1" ht="10.199999999999999" hidden="1">
      <c r="A51" s="25" t="s">
        <v>42</v>
      </c>
      <c r="B51" s="79"/>
      <c r="C51" s="48"/>
      <c r="D51" s="48"/>
      <c r="E51" s="26"/>
      <c r="F51" s="99">
        <v>0.24</v>
      </c>
      <c r="G51" s="81">
        <f>ROUND(F51*$H$48,0)</f>
        <v>27837</v>
      </c>
      <c r="H51" s="49"/>
    </row>
    <row r="52" spans="1:10" s="7" customFormat="1" ht="10.199999999999999" hidden="1">
      <c r="A52" s="25" t="s">
        <v>43</v>
      </c>
      <c r="B52" s="79"/>
      <c r="C52" s="48"/>
      <c r="D52" s="48"/>
      <c r="E52" s="26"/>
      <c r="F52" s="99">
        <v>0.01</v>
      </c>
      <c r="G52" s="81">
        <f>ROUND(F52*$H$48,0)</f>
        <v>1160</v>
      </c>
      <c r="H52" s="49"/>
    </row>
    <row r="53" spans="1:10" s="7" customFormat="1" ht="10.8" hidden="1" thickBot="1">
      <c r="A53" s="28" t="s">
        <v>44</v>
      </c>
      <c r="B53" s="80"/>
      <c r="C53" s="15"/>
      <c r="D53" s="15"/>
      <c r="E53" s="29"/>
      <c r="F53" s="100">
        <v>0.05</v>
      </c>
      <c r="G53" s="82">
        <f>ROUND(F53*$H$48,0)</f>
        <v>5799</v>
      </c>
      <c r="H53" s="30"/>
    </row>
    <row r="54" spans="1:10" s="7" customFormat="1" ht="10.8" hidden="1" thickBot="1">
      <c r="A54" s="17"/>
      <c r="F54" s="93"/>
      <c r="G54" s="31" t="s">
        <v>6</v>
      </c>
      <c r="H54" s="83">
        <f>SUM(G51:G53)</f>
        <v>34796</v>
      </c>
    </row>
    <row r="55" spans="1:10" s="7" customFormat="1" ht="10.8" hidden="1" thickBot="1">
      <c r="A55" s="17"/>
      <c r="F55" s="93"/>
      <c r="H55" s="9"/>
    </row>
    <row r="56" spans="1:10" s="7" customFormat="1" ht="13.8" hidden="1" thickBot="1">
      <c r="A56" s="50"/>
      <c r="B56"/>
      <c r="D56" s="41" t="s">
        <v>24</v>
      </c>
      <c r="E56" s="42"/>
      <c r="F56" s="93"/>
      <c r="G56" s="42"/>
      <c r="H56" s="68">
        <f>ROUND((H54+H48),0)</f>
        <v>150783</v>
      </c>
      <c r="J56" s="159">
        <f>J48*(1+AIU)</f>
        <v>0</v>
      </c>
    </row>
    <row r="57" spans="1:10" s="7" customFormat="1" ht="10.199999999999999" hidden="1">
      <c r="A57" s="18" t="s">
        <v>45</v>
      </c>
      <c r="B57" s="31">
        <f>F39</f>
        <v>13</v>
      </c>
      <c r="C57" s="87" t="str">
        <f>F7</f>
        <v>M2</v>
      </c>
      <c r="D57" s="41"/>
      <c r="E57" s="42"/>
      <c r="F57" s="93"/>
      <c r="G57" s="42"/>
      <c r="H57" s="9"/>
    </row>
    <row r="58" spans="1:10" s="7" customFormat="1" ht="10.199999999999999" hidden="1">
      <c r="A58" s="17"/>
      <c r="C58" s="7" t="s">
        <v>32</v>
      </c>
      <c r="F58" s="93"/>
      <c r="H58" s="9"/>
    </row>
    <row r="59" spans="1:10" s="7" customFormat="1" ht="10.8" hidden="1" thickBot="1">
      <c r="A59" s="51"/>
      <c r="B59" s="52"/>
      <c r="C59" s="15"/>
      <c r="D59" s="15"/>
      <c r="E59" s="15"/>
      <c r="F59" s="101"/>
      <c r="G59" s="15"/>
      <c r="H59" s="16"/>
    </row>
    <row r="60" spans="1:10" s="7" customFormat="1" ht="10.199999999999999" hidden="1">
      <c r="F60" s="93"/>
    </row>
    <row r="61" spans="1:10" s="7" customFormat="1" ht="10.199999999999999" hidden="1">
      <c r="F61" s="93"/>
    </row>
    <row r="62" spans="1:10" s="7" customFormat="1" ht="10.199999999999999" hidden="1">
      <c r="F62" s="93"/>
    </row>
    <row r="63" spans="1:10" s="7" customFormat="1" ht="10.199999999999999" hidden="1">
      <c r="F63" s="93"/>
    </row>
    <row r="64" spans="1:10" s="7" customFormat="1" ht="10.199999999999999" hidden="1">
      <c r="F64" s="93"/>
    </row>
    <row r="65" spans="6:6" s="7" customFormat="1" ht="10.199999999999999">
      <c r="F65" s="93"/>
    </row>
    <row r="66" spans="6:6" s="7" customFormat="1" ht="10.199999999999999">
      <c r="F66" s="93"/>
    </row>
    <row r="67" spans="6:6" s="7" customFormat="1" ht="10.199999999999999">
      <c r="F67" s="93"/>
    </row>
    <row r="68" spans="6:6" s="7" customFormat="1" ht="10.199999999999999">
      <c r="F68" s="93"/>
    </row>
    <row r="69" spans="6:6" s="7" customFormat="1" ht="10.199999999999999">
      <c r="F69" s="93"/>
    </row>
    <row r="70" spans="6:6" s="7" customFormat="1" ht="10.199999999999999">
      <c r="F70" s="93"/>
    </row>
    <row r="71" spans="6:6" s="7" customFormat="1" ht="10.199999999999999">
      <c r="F71" s="93"/>
    </row>
    <row r="72" spans="6:6" s="7" customFormat="1" ht="10.199999999999999">
      <c r="F72" s="93"/>
    </row>
    <row r="73" spans="6:6" s="7" customFormat="1" ht="10.199999999999999">
      <c r="F73" s="93"/>
    </row>
    <row r="74" spans="6:6" s="7" customFormat="1" ht="10.199999999999999">
      <c r="F74" s="93"/>
    </row>
    <row r="75" spans="6:6" s="7" customFormat="1" ht="10.199999999999999">
      <c r="F75" s="93"/>
    </row>
    <row r="76" spans="6:6" s="7" customFormat="1" ht="10.199999999999999">
      <c r="F76" s="93"/>
    </row>
    <row r="77" spans="6:6" s="7" customFormat="1" ht="10.199999999999999">
      <c r="F77" s="93"/>
    </row>
    <row r="78" spans="6:6" s="7" customFormat="1" ht="10.199999999999999">
      <c r="F78" s="93"/>
    </row>
    <row r="79" spans="6:6" s="7" customFormat="1" ht="10.199999999999999">
      <c r="F79" s="93"/>
    </row>
  </sheetData>
  <printOptions horizontalCentered="1"/>
  <pageMargins left="0.70866141732283472" right="0.70866141732283472" top="1.5354330708661419" bottom="0.74803149606299213" header="0.31496062992125984" footer="0.31496062992125984"/>
  <pageSetup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84</vt:i4>
      </vt:variant>
      <vt:variant>
        <vt:lpstr>Rangos con nombre</vt:lpstr>
      </vt:variant>
      <vt:variant>
        <vt:i4>244</vt:i4>
      </vt:variant>
    </vt:vector>
  </HeadingPairs>
  <TitlesOfParts>
    <vt:vector size="328" baseType="lpstr">
      <vt:lpstr>PRESUPUESTO4</vt:lpstr>
      <vt:lpstr>Hoja1</vt:lpstr>
      <vt:lpstr>Hoja3</vt:lpstr>
      <vt:lpstr>PRESUPUESTO OFICIAL (Entidad)</vt:lpstr>
      <vt:lpstr>PPTO</vt:lpstr>
      <vt:lpstr>A.I.U</vt:lpstr>
      <vt:lpstr>FP</vt:lpstr>
      <vt:lpstr>FM</vt:lpstr>
      <vt:lpstr>ESTUDIO DE MERCADO-V2</vt:lpstr>
      <vt:lpstr>EQUIPOS</vt:lpstr>
      <vt:lpstr>SecopII</vt:lpstr>
      <vt:lpstr>Cant.Resume</vt:lpstr>
      <vt:lpstr>CANTIDADES OBRA</vt:lpstr>
      <vt:lpstr>CANTIDADES OBRA2</vt:lpstr>
      <vt:lpstr>MATERIAL</vt:lpstr>
      <vt:lpstr>Cant. Planea</vt:lpstr>
      <vt:lpstr>Cant. Vivienda</vt:lpstr>
      <vt:lpstr>Cant.Prospe</vt:lpstr>
      <vt:lpstr>Cant. TIC</vt:lpstr>
      <vt:lpstr>Cant. Dama</vt:lpstr>
      <vt:lpstr>Cant.Lacta</vt:lpstr>
      <vt:lpstr>Can.Lamp</vt:lpstr>
      <vt:lpstr>CANTIDADES ELECTRICAS</vt:lpstr>
      <vt:lpstr>CANTIDADES VIDRIO</vt:lpstr>
      <vt:lpstr>Cant.Canal</vt:lpstr>
      <vt:lpstr>1.1</vt:lpstr>
      <vt:lpstr>1,1</vt:lpstr>
      <vt:lpstr>1.2</vt:lpstr>
      <vt:lpstr>1,2</vt:lpstr>
      <vt:lpstr>1.3</vt:lpstr>
      <vt:lpstr>1,3</vt:lpstr>
      <vt:lpstr>2.1-7,2-10.1</vt:lpstr>
      <vt:lpstr>2,1-7,2-10,1</vt:lpstr>
      <vt:lpstr>2.2-7,3-10.2</vt:lpstr>
      <vt:lpstr>2,2-7,3-10,2</vt:lpstr>
      <vt:lpstr>2.3-10.3</vt:lpstr>
      <vt:lpstr>2,3-10,3</vt:lpstr>
      <vt:lpstr>2.4-10.4</vt:lpstr>
      <vt:lpstr>2,4-10,4</vt:lpstr>
      <vt:lpstr>3.1</vt:lpstr>
      <vt:lpstr>3,1</vt:lpstr>
      <vt:lpstr>3.2</vt:lpstr>
      <vt:lpstr>3,2</vt:lpstr>
      <vt:lpstr>3.3</vt:lpstr>
      <vt:lpstr>3,4</vt:lpstr>
      <vt:lpstr>3,3</vt:lpstr>
      <vt:lpstr>3.5</vt:lpstr>
      <vt:lpstr>3,5</vt:lpstr>
      <vt:lpstr>3.6</vt:lpstr>
      <vt:lpstr>3,6</vt:lpstr>
      <vt:lpstr>4.1</vt:lpstr>
      <vt:lpstr>4,1</vt:lpstr>
      <vt:lpstr>5.1-11.1</vt:lpstr>
      <vt:lpstr>5,1-11,1</vt:lpstr>
      <vt:lpstr>6.1-8.2-12.1</vt:lpstr>
      <vt:lpstr>6,1-8,2-12,1</vt:lpstr>
      <vt:lpstr>6.2</vt:lpstr>
      <vt:lpstr>6,2</vt:lpstr>
      <vt:lpstr>6.3</vt:lpstr>
      <vt:lpstr>6,3</vt:lpstr>
      <vt:lpstr>6.4-9.2</vt:lpstr>
      <vt:lpstr>6,4-9,2</vt:lpstr>
      <vt:lpstr>6.5-9.3</vt:lpstr>
      <vt:lpstr>6,5-9,3</vt:lpstr>
      <vt:lpstr>6.6</vt:lpstr>
      <vt:lpstr>6,6</vt:lpstr>
      <vt:lpstr>6.7</vt:lpstr>
      <vt:lpstr>6,7</vt:lpstr>
      <vt:lpstr>6.8</vt:lpstr>
      <vt:lpstr>6,8</vt:lpstr>
      <vt:lpstr>6.9</vt:lpstr>
      <vt:lpstr>6,9</vt:lpstr>
      <vt:lpstr>7.1</vt:lpstr>
      <vt:lpstr>7,1</vt:lpstr>
      <vt:lpstr>8.1-3.4</vt:lpstr>
      <vt:lpstr>8,1- 3,4</vt:lpstr>
      <vt:lpstr>8.3</vt:lpstr>
      <vt:lpstr>8,3</vt:lpstr>
      <vt:lpstr>9.1</vt:lpstr>
      <vt:lpstr>9,1</vt:lpstr>
      <vt:lpstr>12.2</vt:lpstr>
      <vt:lpstr>12,2</vt:lpstr>
      <vt:lpstr>Electricos</vt:lpstr>
      <vt:lpstr>8</vt:lpstr>
      <vt:lpstr>'1,1'!_GoBack</vt:lpstr>
      <vt:lpstr>'1,2'!_GoBack</vt:lpstr>
      <vt:lpstr>'1,3'!_GoBack</vt:lpstr>
      <vt:lpstr>'12,2'!_GoBack</vt:lpstr>
      <vt:lpstr>'2,1-7,2-10,1'!_GoBack</vt:lpstr>
      <vt:lpstr>'2,2-7,3-10,2'!_GoBack</vt:lpstr>
      <vt:lpstr>'2,3-10,3'!_GoBack</vt:lpstr>
      <vt:lpstr>'2,4-10,4'!_GoBack</vt:lpstr>
      <vt:lpstr>'3,1'!_GoBack</vt:lpstr>
      <vt:lpstr>'3,2'!_GoBack</vt:lpstr>
      <vt:lpstr>'3,3'!_GoBack</vt:lpstr>
      <vt:lpstr>'3,5'!_GoBack</vt:lpstr>
      <vt:lpstr>'3,6'!_GoBack</vt:lpstr>
      <vt:lpstr>'4,1'!_GoBack</vt:lpstr>
      <vt:lpstr>'5,1-11,1'!_GoBack</vt:lpstr>
      <vt:lpstr>'6,1-8,2-12,1'!_GoBack</vt:lpstr>
      <vt:lpstr>'6,2'!_GoBack</vt:lpstr>
      <vt:lpstr>'6,3'!_GoBack</vt:lpstr>
      <vt:lpstr>'6,4-9,2'!_GoBack</vt:lpstr>
      <vt:lpstr>'6,5-9,3'!_GoBack</vt:lpstr>
      <vt:lpstr>'6,6'!_GoBack</vt:lpstr>
      <vt:lpstr>'6,7'!_GoBack</vt:lpstr>
      <vt:lpstr>'6,8'!_GoBack</vt:lpstr>
      <vt:lpstr>'6,9'!_GoBack</vt:lpstr>
      <vt:lpstr>'7,1'!_GoBack</vt:lpstr>
      <vt:lpstr>'8,1- 3,4'!_GoBack</vt:lpstr>
      <vt:lpstr>'8,3'!_GoBack</vt:lpstr>
      <vt:lpstr>'9,1'!_GoBack</vt:lpstr>
      <vt:lpstr>A</vt:lpstr>
      <vt:lpstr>AIU</vt:lpstr>
      <vt:lpstr>ANALISIS1</vt:lpstr>
      <vt:lpstr>ANALISIS100</vt:lpstr>
      <vt:lpstr>'6.2'!ANALISIS102</vt:lpstr>
      <vt:lpstr>'6.3'!ANALISIS102</vt:lpstr>
      <vt:lpstr>'6.4-9.2'!ANALISIS102</vt:lpstr>
      <vt:lpstr>'6.5-9.3'!ANALISIS102</vt:lpstr>
      <vt:lpstr>'6.6'!ANALISIS102</vt:lpstr>
      <vt:lpstr>'6.7'!ANALISIS102</vt:lpstr>
      <vt:lpstr>'6.8'!ANALISIS102</vt:lpstr>
      <vt:lpstr>ANALISIS102</vt:lpstr>
      <vt:lpstr>ANALISIS14</vt:lpstr>
      <vt:lpstr>ANALISIS66</vt:lpstr>
      <vt:lpstr>ANALISIS67</vt:lpstr>
      <vt:lpstr>ANALISIS68</vt:lpstr>
      <vt:lpstr>ANALISIS69</vt:lpstr>
      <vt:lpstr>ANALISIS70</vt:lpstr>
      <vt:lpstr>ANALISIS71</vt:lpstr>
      <vt:lpstr>'3,4'!ANALISIS72</vt:lpstr>
      <vt:lpstr>ANALISIS72</vt:lpstr>
      <vt:lpstr>ANALISIS73</vt:lpstr>
      <vt:lpstr>ANALISIS74</vt:lpstr>
      <vt:lpstr>'1,1'!Área_de_impresión</vt:lpstr>
      <vt:lpstr>'1,2'!Área_de_impresión</vt:lpstr>
      <vt:lpstr>'1,3'!Área_de_impresión</vt:lpstr>
      <vt:lpstr>'1.1'!Área_de_impresión</vt:lpstr>
      <vt:lpstr>'1.2'!Área_de_impresión</vt:lpstr>
      <vt:lpstr>'1.3'!Área_de_impresión</vt:lpstr>
      <vt:lpstr>'12,2'!Área_de_impresión</vt:lpstr>
      <vt:lpstr>'2,1-7,2-10,1'!Área_de_impresión</vt:lpstr>
      <vt:lpstr>'2,2-7,3-10,2'!Área_de_impresión</vt:lpstr>
      <vt:lpstr>'2,3-10,3'!Área_de_impresión</vt:lpstr>
      <vt:lpstr>'2,4-10,4'!Área_de_impresión</vt:lpstr>
      <vt:lpstr>'2.1-7,2-10.1'!Área_de_impresión</vt:lpstr>
      <vt:lpstr>'2.2-7,3-10.2'!Área_de_impresión</vt:lpstr>
      <vt:lpstr>'2.3-10.3'!Área_de_impresión</vt:lpstr>
      <vt:lpstr>'2.4-10.4'!Área_de_impresión</vt:lpstr>
      <vt:lpstr>'3,1'!Área_de_impresión</vt:lpstr>
      <vt:lpstr>'3,2'!Área_de_impresión</vt:lpstr>
      <vt:lpstr>'3,3'!Área_de_impresión</vt:lpstr>
      <vt:lpstr>'3,4'!Área_de_impresión</vt:lpstr>
      <vt:lpstr>'3,5'!Área_de_impresión</vt:lpstr>
      <vt:lpstr>'3,6'!Área_de_impresión</vt:lpstr>
      <vt:lpstr>'3.1'!Área_de_impresión</vt:lpstr>
      <vt:lpstr>'3.2'!Área_de_impresión</vt:lpstr>
      <vt:lpstr>'3.3'!Área_de_impresión</vt:lpstr>
      <vt:lpstr>'3.5'!Área_de_impresión</vt:lpstr>
      <vt:lpstr>'3.6'!Área_de_impresión</vt:lpstr>
      <vt:lpstr>'4,1'!Área_de_impresión</vt:lpstr>
      <vt:lpstr>'4.1'!Área_de_impresión</vt:lpstr>
      <vt:lpstr>'5,1-11,1'!Área_de_impresión</vt:lpstr>
      <vt:lpstr>'6,1-8,2-12,1'!Área_de_impresión</vt:lpstr>
      <vt:lpstr>'6,2'!Área_de_impresión</vt:lpstr>
      <vt:lpstr>'6,3'!Área_de_impresión</vt:lpstr>
      <vt:lpstr>'6,4-9,2'!Área_de_impresión</vt:lpstr>
      <vt:lpstr>'6,5-9,3'!Área_de_impresión</vt:lpstr>
      <vt:lpstr>'6,6'!Área_de_impresión</vt:lpstr>
      <vt:lpstr>'6,7'!Área_de_impresión</vt:lpstr>
      <vt:lpstr>'6,8'!Área_de_impresión</vt:lpstr>
      <vt:lpstr>'6,9'!Área_de_impresión</vt:lpstr>
      <vt:lpstr>'6.1-8.2-12.1'!Área_de_impresión</vt:lpstr>
      <vt:lpstr>'6.2'!Área_de_impresión</vt:lpstr>
      <vt:lpstr>'6.3'!Área_de_impresión</vt:lpstr>
      <vt:lpstr>'6.4-9.2'!Área_de_impresión</vt:lpstr>
      <vt:lpstr>'6.5-9.3'!Área_de_impresión</vt:lpstr>
      <vt:lpstr>'6.6'!Área_de_impresión</vt:lpstr>
      <vt:lpstr>'6.7'!Área_de_impresión</vt:lpstr>
      <vt:lpstr>'6.8'!Área_de_impresión</vt:lpstr>
      <vt:lpstr>'7,1'!Área_de_impresión</vt:lpstr>
      <vt:lpstr>'8'!Área_de_impresión</vt:lpstr>
      <vt:lpstr>'8,1- 3,4'!Área_de_impresión</vt:lpstr>
      <vt:lpstr>'8,3'!Área_de_impresión</vt:lpstr>
      <vt:lpstr>'9,1'!Área_de_impresión</vt:lpstr>
      <vt:lpstr>A.I.U!Área_de_impresión</vt:lpstr>
      <vt:lpstr>'CANTIDADES ELECTRICAS'!Área_de_impresión</vt:lpstr>
      <vt:lpstr>'CANTIDADES OBRA'!Área_de_impresión</vt:lpstr>
      <vt:lpstr>'CANTIDADES OBRA2'!Área_de_impresión</vt:lpstr>
      <vt:lpstr>'CANTIDADES VIDRIO'!Área_de_impresión</vt:lpstr>
      <vt:lpstr>FM!Área_de_impresión</vt:lpstr>
      <vt:lpstr>Hoja1!Área_de_impresión</vt:lpstr>
      <vt:lpstr>MATERIAL!Área_de_impresión</vt:lpstr>
      <vt:lpstr>PPTO!Área_de_impresión</vt:lpstr>
      <vt:lpstr>PRESUPUESTO4!Área_de_impresión</vt:lpstr>
      <vt:lpstr>SecopII!Área_de_impresión</vt:lpstr>
      <vt:lpstr>EQPO10</vt:lpstr>
      <vt:lpstr>EQPO11</vt:lpstr>
      <vt:lpstr>EQPO12</vt:lpstr>
      <vt:lpstr>EQPO14</vt:lpstr>
      <vt:lpstr>EQPO2</vt:lpstr>
      <vt:lpstr>EQPO4</vt:lpstr>
      <vt:lpstr>EQPO5</vt:lpstr>
      <vt:lpstr>EQPO6</vt:lpstr>
      <vt:lpstr>EQPO7</vt:lpstr>
      <vt:lpstr>EQPO8</vt:lpstr>
      <vt:lpstr>EQPO9</vt:lpstr>
      <vt:lpstr>EQUIPO13</vt:lpstr>
      <vt:lpstr>I</vt:lpstr>
      <vt:lpstr>MATER1</vt:lpstr>
      <vt:lpstr>MATER10</vt:lpstr>
      <vt:lpstr>MATER100</vt:lpstr>
      <vt:lpstr>MATER101</vt:lpstr>
      <vt:lpstr>MATER102</vt:lpstr>
      <vt:lpstr>MATER103</vt:lpstr>
      <vt:lpstr>MATER104</vt:lpstr>
      <vt:lpstr>MATER105</vt:lpstr>
      <vt:lpstr>MATER106</vt:lpstr>
      <vt:lpstr>MATER107</vt:lpstr>
      <vt:lpstr>MATER108</vt:lpstr>
      <vt:lpstr>MATER109</vt:lpstr>
      <vt:lpstr>MATER11</vt:lpstr>
      <vt:lpstr>MATER12</vt:lpstr>
      <vt:lpstr>MATER13</vt:lpstr>
      <vt:lpstr>MATER14</vt:lpstr>
      <vt:lpstr>MATER15</vt:lpstr>
      <vt:lpstr>MATER16</vt:lpstr>
      <vt:lpstr>MATER17</vt:lpstr>
      <vt:lpstr>MATER18</vt:lpstr>
      <vt:lpstr>MATER19</vt:lpstr>
      <vt:lpstr>MATER2</vt:lpstr>
      <vt:lpstr>MATER20</vt:lpstr>
      <vt:lpstr>MATER21</vt:lpstr>
      <vt:lpstr>MATER22</vt:lpstr>
      <vt:lpstr>MATER23</vt:lpstr>
      <vt:lpstr>MATER24</vt:lpstr>
      <vt:lpstr>MATER25</vt:lpstr>
      <vt:lpstr>MATER26</vt:lpstr>
      <vt:lpstr>MATER27</vt:lpstr>
      <vt:lpstr>mater28</vt:lpstr>
      <vt:lpstr>MATER29</vt:lpstr>
      <vt:lpstr>MATER3</vt:lpstr>
      <vt:lpstr>MATER30</vt:lpstr>
      <vt:lpstr>MATER31</vt:lpstr>
      <vt:lpstr>MATER32</vt:lpstr>
      <vt:lpstr>MATER33</vt:lpstr>
      <vt:lpstr>MATER34</vt:lpstr>
      <vt:lpstr>MATER35</vt:lpstr>
      <vt:lpstr>MATER36</vt:lpstr>
      <vt:lpstr>MATER37</vt:lpstr>
      <vt:lpstr>MATER38</vt:lpstr>
      <vt:lpstr>MATER39</vt:lpstr>
      <vt:lpstr>MATER4</vt:lpstr>
      <vt:lpstr>MATER40</vt:lpstr>
      <vt:lpstr>MATER41</vt:lpstr>
      <vt:lpstr>MATER42</vt:lpstr>
      <vt:lpstr>MATER43</vt:lpstr>
      <vt:lpstr>MATER44</vt:lpstr>
      <vt:lpstr>MATER45</vt:lpstr>
      <vt:lpstr>MATER46</vt:lpstr>
      <vt:lpstr>MATER47</vt:lpstr>
      <vt:lpstr>MATER48</vt:lpstr>
      <vt:lpstr>MATER49</vt:lpstr>
      <vt:lpstr>MATER5</vt:lpstr>
      <vt:lpstr>MATER50</vt:lpstr>
      <vt:lpstr>MATER51</vt:lpstr>
      <vt:lpstr>MATER52</vt:lpstr>
      <vt:lpstr>MATER53</vt:lpstr>
      <vt:lpstr>MATER54</vt:lpstr>
      <vt:lpstr>MATER55</vt:lpstr>
      <vt:lpstr>MATER56</vt:lpstr>
      <vt:lpstr>MATER57</vt:lpstr>
      <vt:lpstr>MATER58</vt:lpstr>
      <vt:lpstr>MATER59</vt:lpstr>
      <vt:lpstr>MATER6</vt:lpstr>
      <vt:lpstr>MATER60</vt:lpstr>
      <vt:lpstr>MATER61</vt:lpstr>
      <vt:lpstr>MATER62</vt:lpstr>
      <vt:lpstr>MATER63</vt:lpstr>
      <vt:lpstr>MATER64</vt:lpstr>
      <vt:lpstr>MATER65</vt:lpstr>
      <vt:lpstr>MATER66</vt:lpstr>
      <vt:lpstr>MATER67</vt:lpstr>
      <vt:lpstr>MATER68</vt:lpstr>
      <vt:lpstr>MATER69</vt:lpstr>
      <vt:lpstr>MATER7</vt:lpstr>
      <vt:lpstr>MATER70</vt:lpstr>
      <vt:lpstr>MATER71</vt:lpstr>
      <vt:lpstr>MATER72</vt:lpstr>
      <vt:lpstr>MATER73</vt:lpstr>
      <vt:lpstr>MATER74</vt:lpstr>
      <vt:lpstr>MATER75</vt:lpstr>
      <vt:lpstr>MATER76</vt:lpstr>
      <vt:lpstr>MATER77</vt:lpstr>
      <vt:lpstr>MATER78</vt:lpstr>
      <vt:lpstr>MATER79</vt:lpstr>
      <vt:lpstr>MATER8</vt:lpstr>
      <vt:lpstr>MATER80</vt:lpstr>
      <vt:lpstr>mater81</vt:lpstr>
      <vt:lpstr>MATER82</vt:lpstr>
      <vt:lpstr>MATER83</vt:lpstr>
      <vt:lpstr>MATER84</vt:lpstr>
      <vt:lpstr>MATER85</vt:lpstr>
      <vt:lpstr>MATER86</vt:lpstr>
      <vt:lpstr>MATER87</vt:lpstr>
      <vt:lpstr>MATER88</vt:lpstr>
      <vt:lpstr>MATER89</vt:lpstr>
      <vt:lpstr>MATER9</vt:lpstr>
      <vt:lpstr>MATER90</vt:lpstr>
      <vt:lpstr>mater91</vt:lpstr>
      <vt:lpstr>MATER92</vt:lpstr>
      <vt:lpstr>MATER93</vt:lpstr>
      <vt:lpstr>MATER94</vt:lpstr>
      <vt:lpstr>MATER95</vt:lpstr>
      <vt:lpstr>MATER96</vt:lpstr>
      <vt:lpstr>mater97</vt:lpstr>
      <vt:lpstr>MATER98</vt:lpstr>
      <vt:lpstr>MATER99</vt:lpstr>
      <vt:lpstr>OBRE1</vt:lpstr>
      <vt:lpstr>OBRE2</vt:lpstr>
      <vt:lpstr>OBRE3</vt:lpstr>
      <vt:lpstr>OBRE4</vt:lpstr>
      <vt:lpstr>OBRE5</vt:lpstr>
      <vt:lpstr>PPTO!Títulos_a_imprimir</vt:lpstr>
      <vt:lpstr>PRESUPUESTO4!Títulos_a_imprimir</vt:lpstr>
      <vt:lpstr>SecopII!Títulos_a_imprimir</vt:lpstr>
      <vt:lpstr>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Vasquez</dc:creator>
  <cp:lastModifiedBy>YAMID CULMA MEDINA</cp:lastModifiedBy>
  <cp:lastPrinted>2025-06-25T18:38:51Z</cp:lastPrinted>
  <dcterms:created xsi:type="dcterms:W3CDTF">2008-01-16T21:51:56Z</dcterms:created>
  <dcterms:modified xsi:type="dcterms:W3CDTF">2025-07-22T16:59:17Z</dcterms:modified>
</cp:coreProperties>
</file>