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erocivil-my.sharepoint.com/personal/william_quiroga_aerocivil_gov_co/Documents/Documents/gestion villavicencio 2025/contratacion/TRANSPORTE EQUIPOS Y ELEMENTOS/"/>
    </mc:Choice>
  </mc:AlternateContent>
  <xr:revisionPtr revIDLastSave="81" documentId="8_{A2640D24-2B50-4C3B-A23C-F748E133CBDD}" xr6:coauthVersionLast="47" xr6:coauthVersionMax="47" xr10:uidLastSave="{A529D6F7-50E3-48C8-A2A0-19BC4614906F}"/>
  <bookViews>
    <workbookView xWindow="-120" yWindow="-120" windowWidth="29040" windowHeight="15720" xr2:uid="{659A26A3-EC9A-479D-9BB1-B85AA326B1BC}"/>
  </bookViews>
  <sheets>
    <sheet name="Formato 7" sheetId="1" r:id="rId1"/>
  </sheets>
  <externalReferences>
    <externalReference r:id="rId2"/>
  </externalReferences>
  <definedNames>
    <definedName name="_xlnm.Print_Area" localSheetId="0">'Formato 7'!$A$1:$K$45</definedName>
    <definedName name="_xlnm.Print_Titles" localSheetId="0">'Formato 7'!$6:$6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3" i="1" l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7" i="1"/>
  <c r="J16" i="1"/>
  <c r="J15" i="1"/>
  <c r="J14" i="1"/>
  <c r="J13" i="1"/>
  <c r="J12" i="1"/>
  <c r="J11" i="1"/>
  <c r="J10" i="1"/>
  <c r="J9" i="1"/>
  <c r="J8" i="1"/>
  <c r="B32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14" i="1"/>
  <c r="B15" i="1"/>
  <c r="B16" i="1"/>
  <c r="B8" i="1"/>
  <c r="B9" i="1"/>
  <c r="B10" i="1"/>
  <c r="B11" i="1"/>
  <c r="B12" i="1"/>
  <c r="B13" i="1"/>
</calcChain>
</file>

<file path=xl/sharedStrings.xml><?xml version="1.0" encoding="utf-8"?>
<sst xmlns="http://schemas.openxmlformats.org/spreadsheetml/2006/main" count="53" uniqueCount="31">
  <si>
    <t>FORMATO</t>
  </si>
  <si>
    <t>UNIDAD</t>
  </si>
  <si>
    <t>CANTIDAD</t>
  </si>
  <si>
    <t>TOTAL PROYECTO</t>
  </si>
  <si>
    <t>DESCRIPCIÓN</t>
  </si>
  <si>
    <t>ÍTEM</t>
  </si>
  <si>
    <t>FIRMA REPRESENTANTE LEGAL</t>
  </si>
  <si>
    <t>Nombre</t>
  </si>
  <si>
    <t>NIT</t>
  </si>
  <si>
    <t>Dirección</t>
  </si>
  <si>
    <t>Teléfonos, Fax</t>
  </si>
  <si>
    <t>Ciudad</t>
  </si>
  <si>
    <t>Número Celular</t>
  </si>
  <si>
    <t>Dirección Correo Electrónico</t>
  </si>
  <si>
    <t>FORMATO 7 PROPUESTA ECONOMICA</t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</si>
  <si>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</si>
  <si>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APOY-9.0-12-014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</si>
  <si>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</si>
  <si>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NOTA: Los oferentes deberan presentar  su oferta económica en valores unitarios,las cantidades que se adquiriran se definiran con previa coordinación del supervisor del contrato hasta agotar el recurso asignado.</t>
  </si>
  <si>
    <t xml:space="preserve">VALOR KILO TRANSPORTADO POR VIA AEREA </t>
  </si>
  <si>
    <t>KILO</t>
  </si>
  <si>
    <t>VALOR KILO TRANSPORTADO POR VIA TERRESTRE</t>
  </si>
  <si>
    <t xml:space="preserve">GLOBAL </t>
  </si>
  <si>
    <t>GLOBAL</t>
  </si>
  <si>
    <t>CAMIONETA FORD RANGER SAN JOSE - MITU</t>
  </si>
  <si>
    <t>CAMIONETA FORD RANGER  VILLAVICENCIO SAN JOSE</t>
  </si>
  <si>
    <t>VALOR PRECIO TECHO INCLUIDO IVA</t>
  </si>
  <si>
    <t xml:space="preserve">COSTOS TOTALES INCLUIDO IVA </t>
  </si>
  <si>
    <t>VALOR PROPUESTA INCLUIDO IVA</t>
  </si>
  <si>
    <t xml:space="preserve">UMBRAL PRECIO ARTIFICIALMENTE  BAJO </t>
  </si>
  <si>
    <t>OBJETO: 53600C0891  PRESTAR EL SERVICIO DE TRANSPORTE DE EQUIPOS Y ELEMENTOS DE SISTEMAS OPERACIONALES DE LA DIRECCION REGIONAL ORIENTE A  LAS ESTACIONES, AEROPUERTOS Y CENTROS DE TRABAJO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</si>
</sst>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_-[$$-240A]* #,##0.00_-;\-[$$-240A]* #,##0.00_-;_-[$$-240A]* &quot;-&quot;??_-;_-@_-"/>
    <numFmt numFmtId="168" formatCode="_-&quot;$&quot;\ * #,##0_-;\-&quot;$&quot;\ * #,##0_-;_-&quot;$&quot;\ * &quot;-&quot;??_-;_-@_-"/>
  </numFmts>
  <fonts count="12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CC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/>
    <xf numFmtId="9" fontId="10" fillId="0" borderId="0" applyFont="0" applyFill="0" applyBorder="0" applyAlignment="0" applyProtection="0"/>
    <xf numFmtId="44" fontId="1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/>
    <xf numFmtId="167" fontId="2" fillId="2" borderId="1" xfId="1" applyNumberFormat="1" applyFont="1" applyFill="1" applyBorder="1" applyAlignment="1" applyProtection="1">
      <alignment vertical="center" wrapText="1"/>
    </xf>
    <xf numFmtId="49" fontId="4" fillId="2" borderId="0" xfId="0" applyNumberFormat="1" applyFont="1" applyFill="1" applyBorder="1" applyAlignment="1">
      <alignment horizontal="left" vertical="center" wrapText="1"/>
    </xf>
    <xf numFmtId="167" fontId="2" fillId="2" borderId="1" xfId="1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left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49" fontId="4" fillId="2" borderId="0" xfId="0" applyNumberFormat="1" applyFont="1" applyFill="1" applyBorder="1" applyAlignment="1">
      <alignment horizontal="center" vertical="center" wrapText="1"/>
    </xf>
    <xf numFmtId="168" fontId="3" fillId="6" borderId="1" xfId="9" applyNumberFormat="1" applyFont="1" applyFill="1" applyBorder="1" applyAlignment="1" applyProtection="1">
      <alignment horizontal="center" vertical="center" wrapText="1"/>
    </xf>
    <xf numFmtId="0" fontId="3" fillId="6" borderId="1" xfId="5" applyNumberFormat="1" applyFont="1" applyFill="1" applyBorder="1" applyAlignment="1" applyProtection="1">
      <alignment horizontal="center" vertical="center" wrapText="1"/>
    </xf>
    <xf numFmtId="49" fontId="4" fillId="2" borderId="0" xfId="0" applyNumberFormat="1" applyFont="1" applyFill="1" applyBorder="1" applyAlignment="1">
      <alignment horizontal="right" wrapText="1"/>
    </xf>
    <xf numFmtId="0" fontId="3" fillId="2" borderId="1" xfId="5" applyNumberFormat="1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7" borderId="1" xfId="5" applyNumberFormat="1" applyFont="1" applyFill="1" applyBorder="1" applyAlignment="1" applyProtection="1">
      <alignment horizontal="center" vertical="center" wrapText="1"/>
    </xf>
    <xf numFmtId="168" fontId="3" fillId="7" borderId="1" xfId="9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right" vertical="center"/>
    </xf>
    <xf numFmtId="0" fontId="7" fillId="4" borderId="1" xfId="5" applyFont="1" applyFill="1" applyBorder="1" applyAlignment="1">
      <alignment vertical="center" wrapText="1"/>
    </xf>
    <xf numFmtId="168" fontId="2" fillId="0" borderId="0" xfId="0" applyNumberFormat="1" applyFont="1" applyAlignment="1">
      <alignment vertical="center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0" fontId="8" fillId="0" borderId="1" xfId="5" applyFont="1" applyBorder="1" applyAlignment="1">
      <alignment horizontal="left" vertical="center" wrapText="1"/>
    </xf>
    <xf numFmtId="0" fontId="8" fillId="0" borderId="1" xfId="5" applyFont="1" applyBorder="1" applyAlignment="1">
      <alignment horizontal="center" vertical="center" wrapText="1"/>
    </xf>
    <xf numFmtId="0" fontId="8" fillId="2" borderId="1" xfId="5" applyFont="1" applyFill="1" applyBorder="1" applyAlignment="1">
      <alignment horizontal="left" vertical="center" wrapText="1"/>
    </xf>
    <xf numFmtId="0" fontId="5" fillId="2" borderId="1" xfId="5" applyNumberFormat="1" applyFont="1" applyFill="1" applyBorder="1" applyAlignment="1" applyProtection="1">
      <alignment horizontal="center" vertical="center" wrapText="1"/>
    </xf>
    <xf numFmtId="49" fontId="4" fillId="2" borderId="0" xfId="0" applyNumberFormat="1" applyFont="1" applyFill="1" applyBorder="1" applyAlignment="1">
      <alignment horizontal="right" wrapText="1"/>
    </xf>
    <xf numFmtId="49" fontId="2" fillId="2" borderId="4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1" fillId="2" borderId="4" xfId="5" applyNumberFormat="1" applyFont="1" applyFill="1" applyBorder="1" applyAlignment="1" applyProtection="1">
      <alignment horizontal="center" vertical="center" wrapText="1"/>
    </xf>
    <xf numFmtId="0" fontId="1" fillId="2" borderId="3" xfId="5" applyNumberFormat="1" applyFont="1" applyFill="1" applyBorder="1" applyAlignment="1" applyProtection="1">
      <alignment horizontal="center" vertical="center" wrapText="1"/>
    </xf>
    <xf numFmtId="0" fontId="1" fillId="2" borderId="5" xfId="5" applyNumberFormat="1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2" borderId="1" xfId="5" applyNumberFormat="1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5" applyNumberFormat="1" applyFont="1" applyFill="1" applyBorder="1" applyAlignment="1" applyProtection="1">
      <alignment horizontal="center" vertical="center" wrapText="1"/>
    </xf>
    <xf numFmtId="0" fontId="7" fillId="4" borderId="4" xfId="5" applyFont="1" applyFill="1" applyBorder="1" applyAlignment="1">
      <alignment horizontal="center" vertical="center" wrapText="1"/>
    </xf>
    <xf numFmtId="0" fontId="7" fillId="4" borderId="3" xfId="5" applyFont="1" applyFill="1" applyBorder="1" applyAlignment="1">
      <alignment horizontal="center" vertical="center" wrapText="1"/>
    </xf>
    <xf numFmtId="0" fontId="7" fillId="4" borderId="5" xfId="5" applyFont="1" applyFill="1" applyBorder="1" applyAlignment="1">
      <alignment horizontal="center" vertical="center" wrapText="1"/>
    </xf>
    <xf numFmtId="0" fontId="9" fillId="4" borderId="1" xfId="5" applyFont="1" applyFill="1" applyBorder="1" applyAlignment="1">
      <alignment horizontal="center" vertical="center" wrapText="1"/>
    </xf>
  </cellXfs>
  <cellStyles count="10">
    <cellStyle name="Millares" xfId="1" builtinId="3"/>
    <cellStyle name="Millares 2" xfId="2" xr:uid="{807F7214-D5FF-4538-B05E-05F9B20587C0}"/>
    <cellStyle name="Millares 3" xfId="3" xr:uid="{A551A68D-4A97-495C-830B-8D29C5375C91}"/>
    <cellStyle name="Moneda" xfId="9" builtinId="4"/>
    <cellStyle name="Moneda 3 2" xfId="4" xr:uid="{D58B4D5B-EDD4-40A7-B4BF-B3CF9AC26150}"/>
    <cellStyle name="Normal" xfId="0" builtinId="0"/>
    <cellStyle name="Normal 13" xfId="5" xr:uid="{EE3A9D48-8D87-4858-B341-A0AC2D2539FF}"/>
    <cellStyle name="Normal 2" xfId="6" xr:uid="{18D20A0B-4B34-4A4E-87E5-638A7525EB0E}"/>
    <cellStyle name="Normal 3" xfId="7" xr:uid="{E8125CB2-26F6-4531-B849-4ECAE909167D}"/>
    <cellStyle name="Porcentaje 2" xfId="8" xr:uid="{60FB0A03-D4A1-4C21-AB0E-6CD293169B6A}"/>
  </cellStyles>
  <dxfs count="0"/>
  <tableStyles count="0" defaultTableStyle="TableStyleMedium9" defaultPivotStyle="PivotStyleLight16"/>
  <colors>
    <mruColors>
      <color rgb="FFFFCC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68035</xdr:colOff>
      <xdr:row>1</xdr:row>
      <xdr:rowOff>247650</xdr:rowOff>
    </xdr:from>
    <xdr:to>
      <xdr:col>2</xdr:col>
      <xdr:colOff>866775</xdr:colOff>
      <xdr:row>3</xdr:row>
      <xdr:rowOff>209550</xdr:rowOff>
    </xdr:to>
    <xdr:pic>
      <xdr:nvPicPr>
        <xdr:cNvPr id="1202" name="Imagen 1">
          <a:extLst>
            <a:ext uri="{FF2B5EF4-FFF2-40B4-BE49-F238E27FC236}">
              <a16:creationId xmlns:a16="http://schemas.microsoft.com/office/drawing/2014/main" id="{D362D380-0DC3-8401-126F-4EA466821D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321" y="443593"/>
          <a:ext cx="1451883" cy="10504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escargas\2024%20ESTUDIO%20DE%20MERCADO%20LOGISTIC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7 "/>
    </sheetNames>
    <sheetDataSet>
      <sheetData sheetId="0" refreshError="1">
        <row r="29">
          <cell r="A29">
            <v>20</v>
          </cell>
          <cell r="B29" t="str">
            <v>VILLAVICENCIO-YOPAL</v>
          </cell>
        </row>
        <row r="30">
          <cell r="B30" t="str">
            <v>VILLAVICENCIO-SAN JOSE DEL GUAVIARE</v>
          </cell>
        </row>
        <row r="31">
          <cell r="B31" t="str">
            <v>VILLAVICENCIO- CALI (Medellin)(Cucuta)(Barranquilla)</v>
          </cell>
        </row>
        <row r="32">
          <cell r="B32" t="str">
            <v xml:space="preserve">VILLAVICENCIO-PUERTO CARREÑO </v>
          </cell>
        </row>
        <row r="33">
          <cell r="B33" t="str">
            <v>VILLAVICENCIO-PUERTO INIRIDA</v>
          </cell>
        </row>
        <row r="34">
          <cell r="B34" t="str">
            <v>VILLAVICENCIO-MITU</v>
          </cell>
        </row>
        <row r="35">
          <cell r="B35" t="str">
            <v>MITU - BOGOTA</v>
          </cell>
        </row>
        <row r="36">
          <cell r="B36" t="str">
            <v>VILLAVICENCIO - BOGOTÁ</v>
          </cell>
        </row>
        <row r="37">
          <cell r="B37" t="str">
            <v xml:space="preserve">PTO CARREÑO - BOGOTA </v>
          </cell>
        </row>
        <row r="40">
          <cell r="B40" t="str">
            <v>VILLAVICENCIO-EL TIGRE  VIA EL CALVARIO</v>
          </cell>
        </row>
        <row r="41">
          <cell r="B41" t="str">
            <v>VILLAVICENCIO-SAN JOSE DEL GUAVIARE</v>
          </cell>
        </row>
        <row r="42">
          <cell r="B42" t="str">
            <v>VILLAVICENCIO-YOPAL</v>
          </cell>
        </row>
        <row r="43">
          <cell r="B43" t="str">
            <v>VILLAVICENCIO-POMPEYA VIA - PUERTO LOPEZ</v>
          </cell>
        </row>
        <row r="44">
          <cell r="B44" t="str">
            <v xml:space="preserve">VILLAVICENCI-BARRANCA DE UPIA  VIA - YOPAL </v>
          </cell>
        </row>
        <row r="45">
          <cell r="B45" t="str">
            <v>CALI-VILLAVICENCIO</v>
          </cell>
        </row>
        <row r="46">
          <cell r="B46" t="str">
            <v>VILLAVICENCIO-HATO COROZAL</v>
          </cell>
        </row>
        <row r="47">
          <cell r="B47" t="str">
            <v>VILLAVICENCIO-SAN MARTIN</v>
          </cell>
        </row>
        <row r="48">
          <cell r="B48" t="str">
            <v>VILLAVICENCIO-PAZ DE ARIPORO</v>
          </cell>
        </row>
        <row r="49">
          <cell r="B49" t="str">
            <v>VILLAVICENCIO -BOGOTA</v>
          </cell>
        </row>
        <row r="50">
          <cell r="B50" t="str">
            <v>VILLAVICENCIO-TRINIDAD</v>
          </cell>
        </row>
        <row r="51">
          <cell r="B51" t="str">
            <v>SAN JOSE DEL GUAVIARE - BOGOTA</v>
          </cell>
        </row>
        <row r="52">
          <cell r="B52" t="str">
            <v>PTO CARREÑO - BOGOTA</v>
          </cell>
        </row>
        <row r="53">
          <cell r="B53" t="str">
            <v>VILLAVICENCIO-TABLON DE TAMARA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E8C7D-8F14-4D78-AA01-E00A6494E682}">
  <sheetPr>
    <pageSetUpPr fitToPage="1"/>
  </sheetPr>
  <dimension ref="A1:Y45"/>
  <sheetViews>
    <sheetView tabSelected="1" view="pageBreakPreview" topLeftCell="A10" zoomScale="70" zoomScaleNormal="80" zoomScaleSheetLayoutView="70" workbookViewId="0">
      <selection activeCell="B20" sqref="B20:D20"/>
    </sheetView>
  </sheetViews>
  <sheetFormatPr baseColWidth="10" defaultColWidth="11.42578125" defaultRowHeight="15" x14ac:dyDescent="0.2"/>
  <cols>
    <col min="1" max="1" width="9.85546875" style="1" customWidth="1"/>
    <col min="2" max="2" width="9.5703125" style="1" customWidth="1"/>
    <col min="3" max="3" width="18.5703125" style="1" customWidth="1"/>
    <col min="4" max="4" width="33.7109375" style="1" customWidth="1"/>
    <col min="5" max="5" width="6.42578125" style="1" customWidth="1"/>
    <col min="6" max="6" width="5.5703125" style="1" customWidth="1"/>
    <col min="7" max="7" width="7.28515625" style="1" customWidth="1"/>
    <col min="8" max="8" width="10.28515625" style="1" customWidth="1"/>
    <col min="9" max="10" width="20.42578125" style="1" customWidth="1"/>
    <col min="11" max="11" width="21.140625" style="3" customWidth="1"/>
    <col min="12" max="16384" width="11.42578125" style="1"/>
  </cols>
  <sheetData>
    <row r="1" spans="1:25" x14ac:dyDescent="0.2">
      <c r="A1" s="18"/>
      <c r="B1" s="18"/>
      <c r="C1" s="18"/>
      <c r="D1" s="18"/>
      <c r="E1" s="18"/>
      <c r="F1" s="18"/>
      <c r="G1" s="18"/>
      <c r="H1" s="18"/>
      <c r="I1" s="18"/>
      <c r="J1" s="18"/>
      <c r="K1" s="19"/>
    </row>
    <row r="2" spans="1:25" ht="33.75" customHeight="1" x14ac:dyDescent="0.2">
      <c r="A2" s="38"/>
      <c r="B2" s="38"/>
      <c r="C2" s="38"/>
      <c r="D2" s="36" t="s">
        <v>0</v>
      </c>
      <c r="E2" s="36"/>
      <c r="F2" s="36"/>
      <c r="G2" s="36"/>
      <c r="H2" s="36"/>
      <c r="I2" s="36"/>
      <c r="J2" s="36"/>
      <c r="K2" s="36"/>
    </row>
    <row r="3" spans="1:25" ht="52.5" customHeight="1" x14ac:dyDescent="0.2">
      <c r="A3" s="38"/>
      <c r="B3" s="38"/>
      <c r="C3" s="38"/>
      <c r="D3" s="40" t="s">
        <v>14</v>
      </c>
      <c r="E3" s="40"/>
      <c r="F3" s="40"/>
      <c r="G3" s="40"/>
      <c r="H3" s="40"/>
      <c r="I3" s="40"/>
      <c r="J3" s="40"/>
      <c r="K3" s="40"/>
    </row>
    <row r="4" spans="1:25" s="4" customFormat="1" ht="30" customHeight="1" x14ac:dyDescent="0.2">
      <c r="A4" s="38"/>
      <c r="B4" s="38"/>
      <c r="C4" s="38"/>
      <c r="D4" s="15" t="s">
        <v>16</v>
      </c>
      <c r="E4" s="39" t="s">
        <v>15</v>
      </c>
      <c r="F4" s="39"/>
      <c r="G4" s="39"/>
      <c r="H4" s="39"/>
      <c r="I4" s="39"/>
      <c r="J4" s="39" t="s">
        <v>17</v>
      </c>
      <c r="K4" s="39"/>
      <c r="L4" s="1"/>
      <c r="M4" s="1"/>
      <c r="S4" s="1"/>
      <c r="T4" s="1"/>
      <c r="U4" s="1"/>
      <c r="V4" s="1"/>
      <c r="W4" s="1"/>
      <c r="X4" s="1"/>
      <c r="Y4" s="1"/>
    </row>
    <row r="5" spans="1:25" ht="57.75" customHeight="1" x14ac:dyDescent="0.2">
      <c r="A5" s="41" t="s">
        <v>30</v>
      </c>
      <c r="B5" s="41"/>
      <c r="C5" s="41"/>
      <c r="D5" s="41"/>
      <c r="E5" s="41"/>
      <c r="F5" s="41"/>
      <c r="G5" s="41"/>
      <c r="H5" s="41"/>
      <c r="I5" s="41"/>
      <c r="J5" s="41"/>
      <c r="K5" s="41"/>
    </row>
    <row r="6" spans="1:25" s="2" customFormat="1" ht="56.45" customHeight="1" x14ac:dyDescent="0.2">
      <c r="A6" s="14" t="s">
        <v>5</v>
      </c>
      <c r="B6" s="37" t="s">
        <v>4</v>
      </c>
      <c r="C6" s="37"/>
      <c r="D6" s="37"/>
      <c r="E6" s="37" t="s">
        <v>1</v>
      </c>
      <c r="F6" s="37"/>
      <c r="G6" s="37" t="s">
        <v>2</v>
      </c>
      <c r="H6" s="37"/>
      <c r="I6" s="12" t="s">
        <v>26</v>
      </c>
      <c r="J6" s="16" t="s">
        <v>29</v>
      </c>
      <c r="K6" s="14" t="s">
        <v>28</v>
      </c>
      <c r="L6" s="1"/>
      <c r="M6" s="1"/>
      <c r="S6" s="1"/>
      <c r="T6" s="1"/>
      <c r="U6" s="1"/>
      <c r="V6" s="1"/>
      <c r="W6" s="1"/>
      <c r="X6" s="1"/>
      <c r="Y6" s="1"/>
    </row>
    <row r="7" spans="1:25" s="2" customFormat="1" ht="32.25" customHeight="1" x14ac:dyDescent="0.2">
      <c r="A7" s="42" t="s">
        <v>19</v>
      </c>
      <c r="B7" s="43"/>
      <c r="C7" s="43"/>
      <c r="D7" s="43"/>
      <c r="E7" s="43"/>
      <c r="F7" s="43"/>
      <c r="G7" s="43"/>
      <c r="H7" s="43"/>
      <c r="I7" s="43"/>
      <c r="J7" s="44"/>
      <c r="K7" s="20"/>
      <c r="L7" s="1"/>
      <c r="M7" s="1"/>
      <c r="S7" s="1"/>
      <c r="T7" s="1"/>
      <c r="U7" s="1"/>
      <c r="V7" s="1"/>
      <c r="W7" s="1"/>
      <c r="X7" s="1"/>
      <c r="Y7" s="1"/>
    </row>
    <row r="8" spans="1:25" s="2" customFormat="1" ht="20.100000000000001" customHeight="1" x14ac:dyDescent="0.2">
      <c r="A8" s="14">
        <v>1</v>
      </c>
      <c r="B8" s="25" t="str">
        <f>'[1]F7 '!B29</f>
        <v>VILLAVICENCIO-YOPAL</v>
      </c>
      <c r="C8" s="25"/>
      <c r="D8" s="25"/>
      <c r="E8" s="26" t="s">
        <v>20</v>
      </c>
      <c r="F8" s="26"/>
      <c r="G8" s="28">
        <v>1</v>
      </c>
      <c r="H8" s="28"/>
      <c r="I8" s="11">
        <v>8333.3333333333339</v>
      </c>
      <c r="J8" s="17">
        <f>I8*0.9</f>
        <v>7500.0000000000009</v>
      </c>
      <c r="K8" s="14"/>
      <c r="L8" s="1"/>
      <c r="M8" s="21"/>
      <c r="S8" s="1"/>
      <c r="T8" s="1"/>
      <c r="U8" s="1"/>
      <c r="V8" s="1"/>
      <c r="W8" s="1"/>
      <c r="X8" s="1"/>
      <c r="Y8" s="1"/>
    </row>
    <row r="9" spans="1:25" s="2" customFormat="1" ht="20.100000000000001" customHeight="1" x14ac:dyDescent="0.2">
      <c r="A9" s="14">
        <v>2</v>
      </c>
      <c r="B9" s="25" t="str">
        <f>'[1]F7 '!B30</f>
        <v>VILLAVICENCIO-SAN JOSE DEL GUAVIARE</v>
      </c>
      <c r="C9" s="25"/>
      <c r="D9" s="25"/>
      <c r="E9" s="26" t="s">
        <v>20</v>
      </c>
      <c r="F9" s="26"/>
      <c r="G9" s="28">
        <v>1</v>
      </c>
      <c r="H9" s="28"/>
      <c r="I9" s="11">
        <v>8333.3333333333339</v>
      </c>
      <c r="J9" s="17">
        <f t="shared" ref="J9:J33" si="0">I9*0.9</f>
        <v>7500.0000000000009</v>
      </c>
      <c r="K9" s="14"/>
      <c r="L9" s="1"/>
      <c r="M9" s="21"/>
      <c r="S9" s="1"/>
      <c r="T9" s="1"/>
      <c r="U9" s="1"/>
      <c r="V9" s="1"/>
      <c r="W9" s="1"/>
      <c r="X9" s="1"/>
      <c r="Y9" s="1"/>
    </row>
    <row r="10" spans="1:25" s="2" customFormat="1" ht="20.100000000000001" customHeight="1" x14ac:dyDescent="0.2">
      <c r="A10" s="14">
        <v>3</v>
      </c>
      <c r="B10" s="25" t="str">
        <f>'[1]F7 '!B31</f>
        <v>VILLAVICENCIO- CALI (Medellin)(Cucuta)(Barranquilla)</v>
      </c>
      <c r="C10" s="25"/>
      <c r="D10" s="25"/>
      <c r="E10" s="26" t="s">
        <v>20</v>
      </c>
      <c r="F10" s="26"/>
      <c r="G10" s="28">
        <v>1</v>
      </c>
      <c r="H10" s="28"/>
      <c r="I10" s="11">
        <v>6666.666666666667</v>
      </c>
      <c r="J10" s="17">
        <f t="shared" si="0"/>
        <v>6000</v>
      </c>
      <c r="K10" s="14"/>
      <c r="L10" s="1"/>
      <c r="M10" s="1"/>
      <c r="S10" s="1"/>
      <c r="T10" s="1"/>
      <c r="U10" s="1"/>
      <c r="V10" s="1"/>
      <c r="W10" s="1"/>
      <c r="X10" s="1"/>
      <c r="Y10" s="1"/>
    </row>
    <row r="11" spans="1:25" s="2" customFormat="1" ht="20.100000000000001" customHeight="1" x14ac:dyDescent="0.2">
      <c r="A11" s="14">
        <v>4</v>
      </c>
      <c r="B11" s="25" t="str">
        <f>'[1]F7 '!B32</f>
        <v xml:space="preserve">VILLAVICENCIO-PUERTO CARREÑO </v>
      </c>
      <c r="C11" s="25"/>
      <c r="D11" s="25"/>
      <c r="E11" s="26" t="s">
        <v>20</v>
      </c>
      <c r="F11" s="26"/>
      <c r="G11" s="28">
        <v>1</v>
      </c>
      <c r="H11" s="28"/>
      <c r="I11" s="11">
        <v>11333.333333333334</v>
      </c>
      <c r="J11" s="17">
        <f t="shared" si="0"/>
        <v>10200</v>
      </c>
      <c r="K11" s="14"/>
      <c r="L11" s="1"/>
      <c r="M11" s="1"/>
      <c r="S11" s="1"/>
      <c r="T11" s="1"/>
      <c r="U11" s="1"/>
      <c r="V11" s="1"/>
      <c r="W11" s="1"/>
      <c r="X11" s="1"/>
      <c r="Y11" s="1"/>
    </row>
    <row r="12" spans="1:25" s="2" customFormat="1" ht="20.100000000000001" customHeight="1" x14ac:dyDescent="0.2">
      <c r="A12" s="14">
        <v>5</v>
      </c>
      <c r="B12" s="25" t="str">
        <f>'[1]F7 '!B33</f>
        <v>VILLAVICENCIO-PUERTO INIRIDA</v>
      </c>
      <c r="C12" s="25"/>
      <c r="D12" s="25"/>
      <c r="E12" s="26" t="s">
        <v>20</v>
      </c>
      <c r="F12" s="26"/>
      <c r="G12" s="28">
        <v>1</v>
      </c>
      <c r="H12" s="28"/>
      <c r="I12" s="11">
        <v>11333.333333333334</v>
      </c>
      <c r="J12" s="17">
        <f t="shared" si="0"/>
        <v>10200</v>
      </c>
      <c r="K12" s="14"/>
      <c r="L12" s="1"/>
      <c r="M12" s="1"/>
      <c r="S12" s="1"/>
      <c r="T12" s="1"/>
      <c r="U12" s="1"/>
      <c r="V12" s="1"/>
      <c r="W12" s="1"/>
      <c r="X12" s="1"/>
      <c r="Y12" s="1"/>
    </row>
    <row r="13" spans="1:25" s="2" customFormat="1" ht="20.100000000000001" customHeight="1" x14ac:dyDescent="0.2">
      <c r="A13" s="14">
        <v>6</v>
      </c>
      <c r="B13" s="25" t="str">
        <f>'[1]F7 '!B34</f>
        <v>VILLAVICENCIO-MITU</v>
      </c>
      <c r="C13" s="25"/>
      <c r="D13" s="25"/>
      <c r="E13" s="26" t="s">
        <v>20</v>
      </c>
      <c r="F13" s="26"/>
      <c r="G13" s="28">
        <v>1</v>
      </c>
      <c r="H13" s="28"/>
      <c r="I13" s="11">
        <v>11333.333333333334</v>
      </c>
      <c r="J13" s="17">
        <f t="shared" si="0"/>
        <v>10200</v>
      </c>
      <c r="K13" s="14"/>
      <c r="L13" s="1"/>
      <c r="M13" s="1"/>
      <c r="S13" s="1"/>
      <c r="T13" s="1"/>
      <c r="U13" s="1"/>
      <c r="V13" s="1"/>
      <c r="W13" s="1"/>
      <c r="X13" s="1"/>
      <c r="Y13" s="1"/>
    </row>
    <row r="14" spans="1:25" s="2" customFormat="1" ht="20.100000000000001" customHeight="1" x14ac:dyDescent="0.2">
      <c r="A14" s="14">
        <v>7</v>
      </c>
      <c r="B14" s="25" t="str">
        <f>'[1]F7 '!B35</f>
        <v>MITU - BOGOTA</v>
      </c>
      <c r="C14" s="25"/>
      <c r="D14" s="25"/>
      <c r="E14" s="26" t="s">
        <v>20</v>
      </c>
      <c r="F14" s="26"/>
      <c r="G14" s="28">
        <v>1</v>
      </c>
      <c r="H14" s="28"/>
      <c r="I14" s="11">
        <v>9933.3333333333339</v>
      </c>
      <c r="J14" s="17">
        <f t="shared" si="0"/>
        <v>8940</v>
      </c>
      <c r="K14" s="14"/>
      <c r="L14" s="1"/>
      <c r="M14" s="1"/>
      <c r="S14" s="1"/>
      <c r="T14" s="1"/>
      <c r="U14" s="1"/>
      <c r="V14" s="1"/>
      <c r="W14" s="1"/>
      <c r="X14" s="1"/>
      <c r="Y14" s="1"/>
    </row>
    <row r="15" spans="1:25" s="2" customFormat="1" ht="20.100000000000001" customHeight="1" x14ac:dyDescent="0.2">
      <c r="A15" s="14">
        <v>8</v>
      </c>
      <c r="B15" s="25" t="str">
        <f>'[1]F7 '!B36</f>
        <v>VILLAVICENCIO - BOGOTÁ</v>
      </c>
      <c r="C15" s="25"/>
      <c r="D15" s="25"/>
      <c r="E15" s="26" t="s">
        <v>20</v>
      </c>
      <c r="F15" s="26"/>
      <c r="G15" s="28">
        <v>1</v>
      </c>
      <c r="H15" s="28"/>
      <c r="I15" s="11">
        <v>5266.666666666667</v>
      </c>
      <c r="J15" s="17">
        <f t="shared" si="0"/>
        <v>4740</v>
      </c>
      <c r="K15" s="14"/>
      <c r="L15" s="1"/>
      <c r="M15" s="1"/>
      <c r="S15" s="1"/>
      <c r="T15" s="1"/>
      <c r="U15" s="1"/>
      <c r="V15" s="1"/>
      <c r="W15" s="1"/>
      <c r="X15" s="1"/>
      <c r="Y15" s="1"/>
    </row>
    <row r="16" spans="1:25" s="2" customFormat="1" ht="20.100000000000001" customHeight="1" x14ac:dyDescent="0.2">
      <c r="A16" s="14">
        <v>9</v>
      </c>
      <c r="B16" s="25" t="str">
        <f>'[1]F7 '!B37</f>
        <v xml:space="preserve">PTO CARREÑO - BOGOTA </v>
      </c>
      <c r="C16" s="25"/>
      <c r="D16" s="25"/>
      <c r="E16" s="26" t="s">
        <v>20</v>
      </c>
      <c r="F16" s="26"/>
      <c r="G16" s="28">
        <v>1</v>
      </c>
      <c r="H16" s="28"/>
      <c r="I16" s="11">
        <v>11333.333333333334</v>
      </c>
      <c r="J16" s="17">
        <f t="shared" si="0"/>
        <v>10200</v>
      </c>
      <c r="K16" s="14"/>
      <c r="L16" s="1"/>
      <c r="M16" s="1"/>
      <c r="S16" s="1"/>
      <c r="T16" s="1"/>
      <c r="U16" s="1"/>
      <c r="V16" s="1"/>
      <c r="W16" s="1"/>
      <c r="X16" s="1"/>
      <c r="Y16" s="1"/>
    </row>
    <row r="17" spans="1:25" s="2" customFormat="1" ht="20.100000000000001" customHeight="1" x14ac:dyDescent="0.2">
      <c r="A17" s="14">
        <v>10</v>
      </c>
      <c r="B17" s="25" t="s">
        <v>24</v>
      </c>
      <c r="C17" s="25"/>
      <c r="D17" s="25"/>
      <c r="E17" s="26" t="s">
        <v>23</v>
      </c>
      <c r="F17" s="26"/>
      <c r="G17" s="28">
        <v>1</v>
      </c>
      <c r="H17" s="28"/>
      <c r="I17" s="11">
        <v>17000000</v>
      </c>
      <c r="J17" s="17">
        <f t="shared" si="0"/>
        <v>15300000</v>
      </c>
      <c r="K17" s="14"/>
      <c r="L17" s="1"/>
      <c r="M17" s="1"/>
      <c r="S17" s="1"/>
      <c r="T17" s="1"/>
      <c r="U17" s="1"/>
      <c r="V17" s="1"/>
      <c r="W17" s="1"/>
      <c r="X17" s="1"/>
      <c r="Y17" s="1"/>
    </row>
    <row r="18" spans="1:25" s="2" customFormat="1" ht="24.95" customHeight="1" x14ac:dyDescent="0.2">
      <c r="A18" s="45" t="s">
        <v>21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1"/>
      <c r="M18" s="1"/>
      <c r="S18" s="1"/>
      <c r="T18" s="1"/>
      <c r="U18" s="1"/>
      <c r="V18" s="1"/>
      <c r="W18" s="1"/>
      <c r="X18" s="1"/>
      <c r="Y18" s="1"/>
    </row>
    <row r="19" spans="1:25" s="2" customFormat="1" ht="20.100000000000001" customHeight="1" x14ac:dyDescent="0.2">
      <c r="A19" s="14">
        <v>11</v>
      </c>
      <c r="B19" s="27" t="str">
        <f>'[1]F7 '!B40</f>
        <v>VILLAVICENCIO-EL TIGRE  VIA EL CALVARIO</v>
      </c>
      <c r="C19" s="27"/>
      <c r="D19" s="27"/>
      <c r="E19" s="26" t="s">
        <v>20</v>
      </c>
      <c r="F19" s="26"/>
      <c r="G19" s="28">
        <v>1</v>
      </c>
      <c r="H19" s="28"/>
      <c r="I19" s="11">
        <v>6600</v>
      </c>
      <c r="J19" s="17">
        <f t="shared" si="0"/>
        <v>5940</v>
      </c>
      <c r="K19" s="14"/>
      <c r="L19" s="1"/>
      <c r="M19" s="1"/>
      <c r="S19" s="1"/>
      <c r="T19" s="1"/>
      <c r="U19" s="1"/>
      <c r="V19" s="1"/>
      <c r="W19" s="1"/>
      <c r="X19" s="1"/>
      <c r="Y19" s="1"/>
    </row>
    <row r="20" spans="1:25" s="2" customFormat="1" ht="20.100000000000001" customHeight="1" x14ac:dyDescent="0.2">
      <c r="A20" s="14">
        <v>12</v>
      </c>
      <c r="B20" s="27" t="str">
        <f>'[1]F7 '!B41</f>
        <v>VILLAVICENCIO-SAN JOSE DEL GUAVIARE</v>
      </c>
      <c r="C20" s="27"/>
      <c r="D20" s="27"/>
      <c r="E20" s="26" t="s">
        <v>20</v>
      </c>
      <c r="F20" s="26"/>
      <c r="G20" s="28">
        <v>1</v>
      </c>
      <c r="H20" s="28"/>
      <c r="I20" s="11">
        <v>6466.666666666667</v>
      </c>
      <c r="J20" s="17">
        <f t="shared" si="0"/>
        <v>5820</v>
      </c>
      <c r="K20" s="14"/>
      <c r="L20" s="1"/>
      <c r="M20" s="1"/>
      <c r="S20" s="1"/>
      <c r="T20" s="1"/>
      <c r="U20" s="1"/>
      <c r="V20" s="1"/>
      <c r="W20" s="1"/>
      <c r="X20" s="1"/>
      <c r="Y20" s="1"/>
    </row>
    <row r="21" spans="1:25" s="2" customFormat="1" ht="20.100000000000001" customHeight="1" x14ac:dyDescent="0.2">
      <c r="A21" s="14">
        <v>13</v>
      </c>
      <c r="B21" s="27" t="str">
        <f>'[1]F7 '!B42</f>
        <v>VILLAVICENCIO-YOPAL</v>
      </c>
      <c r="C21" s="27"/>
      <c r="D21" s="27"/>
      <c r="E21" s="26" t="s">
        <v>20</v>
      </c>
      <c r="F21" s="26"/>
      <c r="G21" s="28">
        <v>1</v>
      </c>
      <c r="H21" s="28"/>
      <c r="I21" s="11">
        <v>6600</v>
      </c>
      <c r="J21" s="17">
        <f t="shared" si="0"/>
        <v>5940</v>
      </c>
      <c r="K21" s="14"/>
      <c r="L21" s="1"/>
      <c r="M21" s="1"/>
      <c r="S21" s="1"/>
      <c r="T21" s="1"/>
      <c r="U21" s="1"/>
      <c r="V21" s="1"/>
      <c r="W21" s="1"/>
      <c r="X21" s="1"/>
      <c r="Y21" s="1"/>
    </row>
    <row r="22" spans="1:25" s="2" customFormat="1" ht="20.100000000000001" customHeight="1" x14ac:dyDescent="0.2">
      <c r="A22" s="14">
        <v>14</v>
      </c>
      <c r="B22" s="27" t="str">
        <f>'[1]F7 '!B43</f>
        <v>VILLAVICENCIO-POMPEYA VIA - PUERTO LOPEZ</v>
      </c>
      <c r="C22" s="27"/>
      <c r="D22" s="27"/>
      <c r="E22" s="26" t="s">
        <v>20</v>
      </c>
      <c r="F22" s="26"/>
      <c r="G22" s="28">
        <v>1</v>
      </c>
      <c r="H22" s="28"/>
      <c r="I22" s="11">
        <v>5400</v>
      </c>
      <c r="J22" s="17">
        <f t="shared" si="0"/>
        <v>4860</v>
      </c>
      <c r="K22" s="14"/>
      <c r="L22" s="1"/>
      <c r="M22" s="1"/>
      <c r="S22" s="1"/>
      <c r="T22" s="1"/>
      <c r="U22" s="1"/>
      <c r="V22" s="1"/>
      <c r="W22" s="1"/>
      <c r="X22" s="1"/>
      <c r="Y22" s="1"/>
    </row>
    <row r="23" spans="1:25" s="2" customFormat="1" ht="20.100000000000001" customHeight="1" x14ac:dyDescent="0.2">
      <c r="A23" s="14">
        <v>15</v>
      </c>
      <c r="B23" s="27" t="str">
        <f>'[1]F7 '!B44</f>
        <v xml:space="preserve">VILLAVICENCI-BARRANCA DE UPIA  VIA - YOPAL </v>
      </c>
      <c r="C23" s="27"/>
      <c r="D23" s="27"/>
      <c r="E23" s="26" t="s">
        <v>20</v>
      </c>
      <c r="F23" s="26"/>
      <c r="G23" s="28">
        <v>1</v>
      </c>
      <c r="H23" s="28"/>
      <c r="I23" s="11">
        <v>6400</v>
      </c>
      <c r="J23" s="17">
        <f t="shared" si="0"/>
        <v>5760</v>
      </c>
      <c r="K23" s="14"/>
      <c r="L23" s="1"/>
      <c r="M23" s="1"/>
      <c r="S23" s="1"/>
      <c r="T23" s="1"/>
      <c r="U23" s="1"/>
      <c r="V23" s="1"/>
      <c r="W23" s="1"/>
      <c r="X23" s="1"/>
      <c r="Y23" s="1"/>
    </row>
    <row r="24" spans="1:25" s="2" customFormat="1" ht="20.100000000000001" customHeight="1" x14ac:dyDescent="0.2">
      <c r="A24" s="14">
        <v>16</v>
      </c>
      <c r="B24" s="27" t="str">
        <f>'[1]F7 '!B45</f>
        <v>CALI-VILLAVICENCIO</v>
      </c>
      <c r="C24" s="27"/>
      <c r="D24" s="27"/>
      <c r="E24" s="26" t="s">
        <v>20</v>
      </c>
      <c r="F24" s="26"/>
      <c r="G24" s="28">
        <v>1</v>
      </c>
      <c r="H24" s="28"/>
      <c r="I24" s="11">
        <v>18433.333333333332</v>
      </c>
      <c r="J24" s="17">
        <f t="shared" si="0"/>
        <v>16590</v>
      </c>
      <c r="K24" s="14"/>
      <c r="L24" s="1"/>
      <c r="M24" s="1"/>
      <c r="S24" s="1"/>
      <c r="T24" s="1"/>
      <c r="U24" s="1"/>
      <c r="V24" s="1"/>
      <c r="W24" s="1"/>
      <c r="X24" s="1"/>
      <c r="Y24" s="1"/>
    </row>
    <row r="25" spans="1:25" s="2" customFormat="1" ht="20.100000000000001" customHeight="1" x14ac:dyDescent="0.2">
      <c r="A25" s="14">
        <v>17</v>
      </c>
      <c r="B25" s="27" t="str">
        <f>'[1]F7 '!B46</f>
        <v>VILLAVICENCIO-HATO COROZAL</v>
      </c>
      <c r="C25" s="27"/>
      <c r="D25" s="27"/>
      <c r="E25" s="26" t="s">
        <v>20</v>
      </c>
      <c r="F25" s="26"/>
      <c r="G25" s="28">
        <v>1</v>
      </c>
      <c r="H25" s="28"/>
      <c r="I25" s="11">
        <v>7433.333333333333</v>
      </c>
      <c r="J25" s="17">
        <f t="shared" si="0"/>
        <v>6690</v>
      </c>
      <c r="K25" s="14"/>
      <c r="L25" s="1"/>
      <c r="M25" s="1"/>
      <c r="S25" s="1"/>
      <c r="T25" s="1"/>
      <c r="U25" s="1"/>
      <c r="V25" s="1"/>
      <c r="W25" s="1"/>
      <c r="X25" s="1"/>
      <c r="Y25" s="1"/>
    </row>
    <row r="26" spans="1:25" s="2" customFormat="1" ht="20.100000000000001" customHeight="1" x14ac:dyDescent="0.2">
      <c r="A26" s="14">
        <v>18</v>
      </c>
      <c r="B26" s="27" t="str">
        <f>'[1]F7 '!B47</f>
        <v>VILLAVICENCIO-SAN MARTIN</v>
      </c>
      <c r="C26" s="27"/>
      <c r="D26" s="27"/>
      <c r="E26" s="26" t="s">
        <v>20</v>
      </c>
      <c r="F26" s="26"/>
      <c r="G26" s="28">
        <v>1</v>
      </c>
      <c r="H26" s="28"/>
      <c r="I26" s="11">
        <v>6600</v>
      </c>
      <c r="J26" s="17">
        <f t="shared" si="0"/>
        <v>5940</v>
      </c>
      <c r="K26" s="14"/>
      <c r="L26" s="1"/>
      <c r="M26" s="1"/>
      <c r="S26" s="1"/>
      <c r="T26" s="1"/>
      <c r="U26" s="1"/>
      <c r="V26" s="1"/>
      <c r="W26" s="1"/>
      <c r="X26" s="1"/>
      <c r="Y26" s="1"/>
    </row>
    <row r="27" spans="1:25" s="2" customFormat="1" ht="20.100000000000001" customHeight="1" x14ac:dyDescent="0.2">
      <c r="A27" s="14">
        <v>19</v>
      </c>
      <c r="B27" s="27" t="str">
        <f>'[1]F7 '!B48</f>
        <v>VILLAVICENCIO-PAZ DE ARIPORO</v>
      </c>
      <c r="C27" s="27"/>
      <c r="D27" s="27"/>
      <c r="E27" s="26" t="s">
        <v>20</v>
      </c>
      <c r="F27" s="26"/>
      <c r="G27" s="28">
        <v>1</v>
      </c>
      <c r="H27" s="28"/>
      <c r="I27" s="11">
        <v>6066.666666666667</v>
      </c>
      <c r="J27" s="17">
        <f t="shared" si="0"/>
        <v>5460</v>
      </c>
      <c r="K27" s="14"/>
      <c r="L27" s="1"/>
      <c r="M27" s="1"/>
      <c r="S27" s="1"/>
      <c r="T27" s="1"/>
      <c r="U27" s="1"/>
      <c r="V27" s="1"/>
      <c r="W27" s="1"/>
      <c r="X27" s="1"/>
      <c r="Y27" s="1"/>
    </row>
    <row r="28" spans="1:25" s="2" customFormat="1" ht="20.100000000000001" customHeight="1" x14ac:dyDescent="0.2">
      <c r="A28" s="14">
        <v>20</v>
      </c>
      <c r="B28" s="27" t="str">
        <f>'[1]F7 '!B49</f>
        <v>VILLAVICENCIO -BOGOTA</v>
      </c>
      <c r="C28" s="27"/>
      <c r="D28" s="27"/>
      <c r="E28" s="26" t="s">
        <v>20</v>
      </c>
      <c r="F28" s="26"/>
      <c r="G28" s="28">
        <v>1</v>
      </c>
      <c r="H28" s="28"/>
      <c r="I28" s="11">
        <v>5566.666666666667</v>
      </c>
      <c r="J28" s="17">
        <f t="shared" si="0"/>
        <v>5010</v>
      </c>
      <c r="K28" s="14"/>
      <c r="L28" s="1"/>
      <c r="M28" s="1"/>
      <c r="S28" s="1"/>
      <c r="T28" s="1"/>
      <c r="U28" s="1"/>
      <c r="V28" s="1"/>
      <c r="W28" s="1"/>
      <c r="X28" s="1"/>
      <c r="Y28" s="1"/>
    </row>
    <row r="29" spans="1:25" s="2" customFormat="1" ht="20.100000000000001" customHeight="1" x14ac:dyDescent="0.2">
      <c r="A29" s="14">
        <v>21</v>
      </c>
      <c r="B29" s="27" t="str">
        <f>'[1]F7 '!B50</f>
        <v>VILLAVICENCIO-TRINIDAD</v>
      </c>
      <c r="C29" s="27"/>
      <c r="D29" s="27"/>
      <c r="E29" s="26" t="s">
        <v>20</v>
      </c>
      <c r="F29" s="26"/>
      <c r="G29" s="28">
        <v>1</v>
      </c>
      <c r="H29" s="28"/>
      <c r="I29" s="11">
        <v>6800</v>
      </c>
      <c r="J29" s="17">
        <f t="shared" si="0"/>
        <v>6120</v>
      </c>
      <c r="K29" s="14"/>
      <c r="L29" s="1"/>
      <c r="M29" s="1"/>
      <c r="S29" s="1"/>
      <c r="T29" s="1"/>
      <c r="U29" s="1"/>
      <c r="V29" s="1"/>
      <c r="W29" s="1"/>
      <c r="X29" s="1"/>
      <c r="Y29" s="1"/>
    </row>
    <row r="30" spans="1:25" s="2" customFormat="1" ht="20.100000000000001" customHeight="1" x14ac:dyDescent="0.2">
      <c r="A30" s="14">
        <v>22</v>
      </c>
      <c r="B30" s="27" t="str">
        <f>'[1]F7 '!B51</f>
        <v>SAN JOSE DEL GUAVIARE - BOGOTA</v>
      </c>
      <c r="C30" s="27"/>
      <c r="D30" s="27"/>
      <c r="E30" s="26" t="s">
        <v>20</v>
      </c>
      <c r="F30" s="26"/>
      <c r="G30" s="28">
        <v>1</v>
      </c>
      <c r="H30" s="28"/>
      <c r="I30" s="11">
        <v>4833.333333333333</v>
      </c>
      <c r="J30" s="17">
        <f t="shared" si="0"/>
        <v>4350</v>
      </c>
      <c r="K30" s="14"/>
      <c r="L30" s="1"/>
      <c r="M30" s="1"/>
      <c r="S30" s="1"/>
      <c r="T30" s="1"/>
      <c r="U30" s="1"/>
      <c r="V30" s="1"/>
      <c r="W30" s="1"/>
      <c r="X30" s="1"/>
      <c r="Y30" s="1"/>
    </row>
    <row r="31" spans="1:25" s="2" customFormat="1" ht="20.100000000000001" customHeight="1" x14ac:dyDescent="0.2">
      <c r="A31" s="14">
        <v>23</v>
      </c>
      <c r="B31" s="27" t="str">
        <f>'[1]F7 '!B52</f>
        <v>PTO CARREÑO - BOGOTA</v>
      </c>
      <c r="C31" s="27"/>
      <c r="D31" s="27"/>
      <c r="E31" s="26" t="s">
        <v>20</v>
      </c>
      <c r="F31" s="26"/>
      <c r="G31" s="28">
        <v>1</v>
      </c>
      <c r="H31" s="28"/>
      <c r="I31" s="11">
        <v>7466.666666666667</v>
      </c>
      <c r="J31" s="17">
        <f t="shared" si="0"/>
        <v>6720</v>
      </c>
      <c r="K31" s="14"/>
      <c r="L31" s="1"/>
      <c r="M31" s="1"/>
      <c r="S31" s="1"/>
      <c r="T31" s="1"/>
      <c r="U31" s="1"/>
      <c r="V31" s="1"/>
      <c r="W31" s="1"/>
      <c r="X31" s="1"/>
      <c r="Y31" s="1"/>
    </row>
    <row r="32" spans="1:25" s="2" customFormat="1" ht="20.100000000000001" customHeight="1" x14ac:dyDescent="0.2">
      <c r="A32" s="14">
        <v>24</v>
      </c>
      <c r="B32" s="27" t="str">
        <f>'[1]F7 '!B53</f>
        <v>VILLAVICENCIO-TABLON DE TAMARA</v>
      </c>
      <c r="C32" s="27"/>
      <c r="D32" s="27"/>
      <c r="E32" s="26" t="s">
        <v>20</v>
      </c>
      <c r="F32" s="26"/>
      <c r="G32" s="28">
        <v>1</v>
      </c>
      <c r="H32" s="28"/>
      <c r="I32" s="11">
        <v>6033.333333333333</v>
      </c>
      <c r="J32" s="17">
        <f t="shared" si="0"/>
        <v>5430</v>
      </c>
      <c r="K32" s="14"/>
      <c r="L32" s="1"/>
      <c r="M32" s="1"/>
      <c r="S32" s="1"/>
      <c r="T32" s="1"/>
      <c r="U32" s="1"/>
      <c r="V32" s="1"/>
      <c r="W32" s="1"/>
      <c r="X32" s="1"/>
      <c r="Y32" s="1"/>
    </row>
    <row r="33" spans="1:25" s="2" customFormat="1" ht="20.100000000000001" customHeight="1" x14ac:dyDescent="0.2">
      <c r="A33" s="14">
        <v>25</v>
      </c>
      <c r="B33" s="27" t="s">
        <v>25</v>
      </c>
      <c r="C33" s="27"/>
      <c r="D33" s="27"/>
      <c r="E33" s="26" t="s">
        <v>22</v>
      </c>
      <c r="F33" s="26"/>
      <c r="G33" s="28">
        <v>1</v>
      </c>
      <c r="H33" s="28"/>
      <c r="I33" s="11">
        <v>1756733.3333333333</v>
      </c>
      <c r="J33" s="17">
        <f t="shared" si="0"/>
        <v>1581060</v>
      </c>
      <c r="K33" s="14"/>
      <c r="L33" s="1"/>
      <c r="M33" s="1"/>
      <c r="S33" s="1"/>
      <c r="T33" s="1"/>
      <c r="U33" s="1"/>
      <c r="V33" s="1"/>
      <c r="W33" s="1"/>
      <c r="X33" s="1"/>
      <c r="Y33" s="1"/>
    </row>
    <row r="34" spans="1:25" ht="45" customHeight="1" x14ac:dyDescent="0.2">
      <c r="A34" s="33" t="s">
        <v>27</v>
      </c>
      <c r="B34" s="34"/>
      <c r="C34" s="34"/>
      <c r="D34" s="34"/>
      <c r="E34" s="34"/>
      <c r="F34" s="34"/>
      <c r="G34" s="34"/>
      <c r="H34" s="34"/>
      <c r="I34" s="34"/>
      <c r="J34" s="35"/>
      <c r="K34" s="5"/>
    </row>
    <row r="35" spans="1:25" ht="35.25" customHeight="1" x14ac:dyDescent="0.2">
      <c r="A35" s="30" t="s">
        <v>3</v>
      </c>
      <c r="B35" s="31"/>
      <c r="C35" s="31"/>
      <c r="D35" s="31"/>
      <c r="E35" s="31"/>
      <c r="F35" s="31"/>
      <c r="G35" s="31"/>
      <c r="H35" s="31"/>
      <c r="I35" s="31"/>
      <c r="J35" s="32"/>
      <c r="K35" s="7"/>
    </row>
    <row r="36" spans="1:25" ht="45.75" customHeight="1" x14ac:dyDescent="0.2">
      <c r="A36" s="22" t="s">
        <v>18</v>
      </c>
      <c r="B36" s="23"/>
      <c r="C36" s="23"/>
      <c r="D36" s="23"/>
      <c r="E36" s="23"/>
      <c r="F36" s="23"/>
      <c r="G36" s="23"/>
      <c r="H36" s="23"/>
      <c r="I36" s="23"/>
      <c r="J36" s="23"/>
      <c r="K36" s="24"/>
    </row>
    <row r="37" spans="1:25" ht="20.45" customHeight="1" x14ac:dyDescent="0.2">
      <c r="A37" s="10"/>
      <c r="B37" s="6"/>
      <c r="C37" s="6"/>
      <c r="D37" s="29" t="s">
        <v>6</v>
      </c>
      <c r="E37" s="29"/>
      <c r="F37" s="29"/>
      <c r="G37" s="29"/>
      <c r="H37" s="29"/>
      <c r="I37" s="29"/>
      <c r="J37" s="13"/>
      <c r="K37" s="8"/>
    </row>
    <row r="38" spans="1:25" ht="20.45" customHeight="1" x14ac:dyDescent="0.2">
      <c r="A38" s="6"/>
      <c r="B38" s="6"/>
      <c r="C38" s="6"/>
      <c r="D38" s="29" t="s">
        <v>7</v>
      </c>
      <c r="E38" s="29"/>
      <c r="F38" s="29"/>
      <c r="G38" s="29"/>
      <c r="H38" s="29"/>
      <c r="I38" s="29"/>
      <c r="J38" s="13"/>
      <c r="K38" s="9"/>
    </row>
    <row r="39" spans="1:25" ht="20.45" customHeight="1" x14ac:dyDescent="0.2">
      <c r="A39" s="6"/>
      <c r="B39" s="6"/>
      <c r="C39" s="6"/>
      <c r="D39" s="29" t="s">
        <v>8</v>
      </c>
      <c r="E39" s="29"/>
      <c r="F39" s="29"/>
      <c r="G39" s="29"/>
      <c r="H39" s="29"/>
      <c r="I39" s="29"/>
      <c r="J39" s="13"/>
      <c r="K39" s="9"/>
    </row>
    <row r="40" spans="1:25" ht="20.45" customHeight="1" x14ac:dyDescent="0.2">
      <c r="A40" s="6"/>
      <c r="B40" s="6"/>
      <c r="C40" s="6"/>
      <c r="D40" s="29" t="s">
        <v>9</v>
      </c>
      <c r="E40" s="29"/>
      <c r="F40" s="29"/>
      <c r="G40" s="29"/>
      <c r="H40" s="29"/>
      <c r="I40" s="29"/>
      <c r="J40" s="13"/>
      <c r="K40" s="9"/>
    </row>
    <row r="41" spans="1:25" ht="20.45" customHeight="1" x14ac:dyDescent="0.2">
      <c r="A41" s="6"/>
      <c r="B41" s="6"/>
      <c r="C41" s="6"/>
      <c r="D41" s="29" t="s">
        <v>10</v>
      </c>
      <c r="E41" s="29"/>
      <c r="F41" s="29"/>
      <c r="G41" s="29"/>
      <c r="H41" s="29"/>
      <c r="I41" s="29"/>
      <c r="J41" s="13"/>
      <c r="K41" s="9"/>
    </row>
    <row r="42" spans="1:25" ht="20.45" customHeight="1" x14ac:dyDescent="0.2">
      <c r="A42" s="6"/>
      <c r="B42" s="6"/>
      <c r="C42" s="6"/>
      <c r="D42" s="29" t="s">
        <v>13</v>
      </c>
      <c r="E42" s="29"/>
      <c r="F42" s="29"/>
      <c r="G42" s="29"/>
      <c r="H42" s="29"/>
      <c r="I42" s="29"/>
      <c r="J42" s="13"/>
      <c r="K42" s="9"/>
    </row>
    <row r="43" spans="1:25" ht="20.45" customHeight="1" x14ac:dyDescent="0.2">
      <c r="A43" s="6"/>
      <c r="B43" s="6"/>
      <c r="C43" s="6"/>
      <c r="D43" s="29" t="s">
        <v>12</v>
      </c>
      <c r="E43" s="29"/>
      <c r="F43" s="29"/>
      <c r="G43" s="29"/>
      <c r="H43" s="29"/>
      <c r="I43" s="29"/>
      <c r="J43" s="13"/>
      <c r="K43" s="9"/>
    </row>
    <row r="44" spans="1:25" ht="20.45" customHeight="1" x14ac:dyDescent="0.2">
      <c r="A44" s="6"/>
      <c r="B44" s="6"/>
      <c r="C44" s="6"/>
      <c r="D44" s="29" t="s">
        <v>11</v>
      </c>
      <c r="E44" s="29"/>
      <c r="F44" s="29"/>
      <c r="G44" s="29"/>
      <c r="H44" s="29"/>
      <c r="I44" s="29"/>
      <c r="J44" s="13"/>
      <c r="K44" s="9"/>
    </row>
    <row r="45" spans="1:25" ht="13.15" customHeight="1" x14ac:dyDescent="0.2"/>
  </sheetData>
  <mergeCells count="97">
    <mergeCell ref="B27:D27"/>
    <mergeCell ref="E21:F21"/>
    <mergeCell ref="G21:H21"/>
    <mergeCell ref="G31:H31"/>
    <mergeCell ref="J4:K4"/>
    <mergeCell ref="A5:K5"/>
    <mergeCell ref="A7:J7"/>
    <mergeCell ref="B22:D22"/>
    <mergeCell ref="G10:H10"/>
    <mergeCell ref="G11:H11"/>
    <mergeCell ref="G12:H12"/>
    <mergeCell ref="G13:H13"/>
    <mergeCell ref="B21:D21"/>
    <mergeCell ref="B20:D20"/>
    <mergeCell ref="B19:D19"/>
    <mergeCell ref="A18:K18"/>
    <mergeCell ref="G27:H27"/>
    <mergeCell ref="G14:H14"/>
    <mergeCell ref="G15:H15"/>
    <mergeCell ref="E19:F19"/>
    <mergeCell ref="G19:H19"/>
    <mergeCell ref="E20:F20"/>
    <mergeCell ref="G20:H20"/>
    <mergeCell ref="E22:F22"/>
    <mergeCell ref="G22:H22"/>
    <mergeCell ref="G25:H25"/>
    <mergeCell ref="E26:F26"/>
    <mergeCell ref="G26:H26"/>
    <mergeCell ref="B9:D9"/>
    <mergeCell ref="D2:K2"/>
    <mergeCell ref="E6:F6"/>
    <mergeCell ref="G6:H6"/>
    <mergeCell ref="A2:C4"/>
    <mergeCell ref="E4:I4"/>
    <mergeCell ref="D3:K3"/>
    <mergeCell ref="B6:D6"/>
    <mergeCell ref="B8:D8"/>
    <mergeCell ref="E8:F8"/>
    <mergeCell ref="G8:H8"/>
    <mergeCell ref="E9:F9"/>
    <mergeCell ref="G9:H9"/>
    <mergeCell ref="B26:D26"/>
    <mergeCell ref="E14:F14"/>
    <mergeCell ref="G29:H29"/>
    <mergeCell ref="D41:I41"/>
    <mergeCell ref="G30:H30"/>
    <mergeCell ref="A34:J34"/>
    <mergeCell ref="G32:H32"/>
    <mergeCell ref="E33:F33"/>
    <mergeCell ref="G33:H33"/>
    <mergeCell ref="D37:I37"/>
    <mergeCell ref="B32:D32"/>
    <mergeCell ref="B33:D33"/>
    <mergeCell ref="G28:H28"/>
    <mergeCell ref="G16:H16"/>
    <mergeCell ref="G17:H17"/>
    <mergeCell ref="E27:F27"/>
    <mergeCell ref="D44:I44"/>
    <mergeCell ref="E28:F28"/>
    <mergeCell ref="E29:F29"/>
    <mergeCell ref="E30:F30"/>
    <mergeCell ref="E31:F31"/>
    <mergeCell ref="B28:D28"/>
    <mergeCell ref="B29:D29"/>
    <mergeCell ref="D38:I38"/>
    <mergeCell ref="D39:I39"/>
    <mergeCell ref="D40:I40"/>
    <mergeCell ref="B30:D30"/>
    <mergeCell ref="B31:D31"/>
    <mergeCell ref="E32:F32"/>
    <mergeCell ref="D42:I42"/>
    <mergeCell ref="D43:I43"/>
    <mergeCell ref="A35:J35"/>
    <mergeCell ref="B23:D23"/>
    <mergeCell ref="B24:D24"/>
    <mergeCell ref="B25:D25"/>
    <mergeCell ref="E24:F24"/>
    <mergeCell ref="G24:H24"/>
    <mergeCell ref="E23:F23"/>
    <mergeCell ref="G23:H23"/>
    <mergeCell ref="E25:F25"/>
    <mergeCell ref="A36:K36"/>
    <mergeCell ref="B10:D10"/>
    <mergeCell ref="B11:D11"/>
    <mergeCell ref="B12:D12"/>
    <mergeCell ref="B13:D13"/>
    <mergeCell ref="E17:F17"/>
    <mergeCell ref="E15:F15"/>
    <mergeCell ref="E12:F12"/>
    <mergeCell ref="B15:D15"/>
    <mergeCell ref="B16:D16"/>
    <mergeCell ref="B17:D17"/>
    <mergeCell ref="E16:F16"/>
    <mergeCell ref="B14:D14"/>
    <mergeCell ref="E13:F13"/>
    <mergeCell ref="E10:F10"/>
    <mergeCell ref="E11:F11"/>
  </mergeCells>
  <phoneticPr fontId="0" type="noConversion"/>
  <printOptions horizontalCentered="1" verticalCentered="1"/>
  <pageMargins left="0.27559055118110237" right="0.19685039370078741" top="0.39370078740157483" bottom="0.57108333333333339" header="0.15748031496062992" footer="0"/>
  <pageSetup scale="63" orientation="portrait" useFirstPageNumber="1" r:id="rId1"/>
  <headerFooter scaleWithDoc="0">
    <oddFooter xml:space="preserve">&amp;R&amp;8Pagina: &amp;N de &amp;N  
</oddFooter>
  </headerFooter>
  <drawing r:id="rId2"/>
</worksheet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William Lucas Quiroga Alvarado</cp:lastModifiedBy>
  <cp:lastPrinted>2022-10-28T16:02:26Z</cp:lastPrinted>
  <dcterms:created xsi:type="dcterms:W3CDTF">2001-11-21T18:41:57Z</dcterms:created>
  <dcterms:modified xsi:type="dcterms:W3CDTF">2025-08-26T14:00:51Z</dcterms:modified>
</cp:coreProperties>
</file>