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castrop\Documents\Documentos\MARIO_CASTRO\mcastrop\ADECUACION DE PREDIOS 2025\INT 2025\DOCUMENTOS OBJETO ACTUALIZADO\"/>
    </mc:Choice>
  </mc:AlternateContent>
  <bookViews>
    <workbookView xWindow="0" yWindow="0" windowWidth="7470" windowHeight="9885"/>
  </bookViews>
  <sheets>
    <sheet name="PRESUPUESTO OFICIAL" sheetId="6" r:id="rId1"/>
    <sheet name="Referencia IDU" sheetId="5" r:id="rId2"/>
    <sheet name="FACTOR MULTIPLICADOR" sheetId="7" r:id="rId3"/>
    <sheet name="FACTOR PRESTACIONAL" sheetId="3" r:id="rId4"/>
    <sheet name="Hoja2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</externalReferences>
  <definedNames>
    <definedName name="\a" localSheetId="2">#REF!</definedName>
    <definedName name="\a" localSheetId="0">#REF!</definedName>
    <definedName name="\a">#REF!</definedName>
    <definedName name="\b" localSheetId="2">#REF!</definedName>
    <definedName name="\b" localSheetId="0">#REF!</definedName>
    <definedName name="\b">#REF!</definedName>
    <definedName name="\eliminar" localSheetId="2">[1]RESUM96!#REF!</definedName>
    <definedName name="\eliminar" localSheetId="0">[1]RESUM96!#REF!</definedName>
    <definedName name="\eliminar">[1]RESUM96!#REF!</definedName>
    <definedName name="\eliminar1" localSheetId="2">[1]RESUM96!#REF!</definedName>
    <definedName name="\eliminar1" localSheetId="0">[1]RESUM96!#REF!</definedName>
    <definedName name="\eliminar1">[1]RESUM96!#REF!</definedName>
    <definedName name="\q" localSheetId="2">#REF!</definedName>
    <definedName name="\q" localSheetId="0">#REF!</definedName>
    <definedName name="\q">#REF!</definedName>
    <definedName name="_______________EST1" localSheetId="2">#REF!</definedName>
    <definedName name="_______________EST1" localSheetId="0">#REF!</definedName>
    <definedName name="_______________EST1" localSheetId="1">#REF!</definedName>
    <definedName name="_______________EST1">#REF!</definedName>
    <definedName name="_______________EST10" localSheetId="2">#REF!</definedName>
    <definedName name="_______________EST10" localSheetId="0">#REF!</definedName>
    <definedName name="_______________EST10" localSheetId="1">#REF!</definedName>
    <definedName name="_______________EST10">#REF!</definedName>
    <definedName name="_______________EST11" localSheetId="2">#REF!</definedName>
    <definedName name="_______________EST11" localSheetId="0">#REF!</definedName>
    <definedName name="_______________EST11" localSheetId="1">#REF!</definedName>
    <definedName name="_______________EST11">#REF!</definedName>
    <definedName name="_______________EST12" localSheetId="2">#REF!</definedName>
    <definedName name="_______________EST12" localSheetId="0">#REF!</definedName>
    <definedName name="_______________EST12" localSheetId="1">#REF!</definedName>
    <definedName name="_______________EST12">#REF!</definedName>
    <definedName name="_______________EST13" localSheetId="2">#REF!</definedName>
    <definedName name="_______________EST13" localSheetId="0">#REF!</definedName>
    <definedName name="_______________EST13" localSheetId="1">#REF!</definedName>
    <definedName name="_______________EST13">#REF!</definedName>
    <definedName name="_______________EST14" localSheetId="2">#REF!</definedName>
    <definedName name="_______________EST14" localSheetId="0">#REF!</definedName>
    <definedName name="_______________EST14" localSheetId="1">#REF!</definedName>
    <definedName name="_______________EST14">#REF!</definedName>
    <definedName name="_______________EST15" localSheetId="2">#REF!</definedName>
    <definedName name="_______________EST15" localSheetId="0">#REF!</definedName>
    <definedName name="_______________EST15" localSheetId="1">#REF!</definedName>
    <definedName name="_______________EST15">#REF!</definedName>
    <definedName name="_______________EST16" localSheetId="2">#REF!</definedName>
    <definedName name="_______________EST16" localSheetId="0">#REF!</definedName>
    <definedName name="_______________EST16" localSheetId="1">#REF!</definedName>
    <definedName name="_______________EST16">#REF!</definedName>
    <definedName name="_______________EST17" localSheetId="2">#REF!</definedName>
    <definedName name="_______________EST17" localSheetId="0">#REF!</definedName>
    <definedName name="_______________EST17" localSheetId="1">#REF!</definedName>
    <definedName name="_______________EST17">#REF!</definedName>
    <definedName name="_______________EST18" localSheetId="2">#REF!</definedName>
    <definedName name="_______________EST18" localSheetId="0">#REF!</definedName>
    <definedName name="_______________EST18" localSheetId="1">#REF!</definedName>
    <definedName name="_______________EST18">#REF!</definedName>
    <definedName name="_______________EST19" localSheetId="2">#REF!</definedName>
    <definedName name="_______________EST19" localSheetId="0">#REF!</definedName>
    <definedName name="_______________EST19" localSheetId="1">#REF!</definedName>
    <definedName name="_______________EST19">#REF!</definedName>
    <definedName name="_______________EST2" localSheetId="2">#REF!</definedName>
    <definedName name="_______________EST2" localSheetId="0">#REF!</definedName>
    <definedName name="_______________EST2" localSheetId="1">#REF!</definedName>
    <definedName name="_______________EST2">#REF!</definedName>
    <definedName name="_______________EST3" localSheetId="2">#REF!</definedName>
    <definedName name="_______________EST3" localSheetId="0">#REF!</definedName>
    <definedName name="_______________EST3" localSheetId="1">#REF!</definedName>
    <definedName name="_______________EST3">#REF!</definedName>
    <definedName name="_______________EST4" localSheetId="2">#REF!</definedName>
    <definedName name="_______________EST4" localSheetId="0">#REF!</definedName>
    <definedName name="_______________EST4" localSheetId="1">#REF!</definedName>
    <definedName name="_______________EST4">#REF!</definedName>
    <definedName name="_______________EST5" localSheetId="2">#REF!</definedName>
    <definedName name="_______________EST5" localSheetId="0">#REF!</definedName>
    <definedName name="_______________EST5" localSheetId="1">#REF!</definedName>
    <definedName name="_______________EST5">#REF!</definedName>
    <definedName name="_______________EST6" localSheetId="2">#REF!</definedName>
    <definedName name="_______________EST6" localSheetId="0">#REF!</definedName>
    <definedName name="_______________EST6" localSheetId="1">#REF!</definedName>
    <definedName name="_______________EST6">#REF!</definedName>
    <definedName name="_______________EST7" localSheetId="2">#REF!</definedName>
    <definedName name="_______________EST7" localSheetId="0">#REF!</definedName>
    <definedName name="_______________EST7" localSheetId="1">#REF!</definedName>
    <definedName name="_______________EST7">#REF!</definedName>
    <definedName name="_______________EST8" localSheetId="2">#REF!</definedName>
    <definedName name="_______________EST8" localSheetId="0">#REF!</definedName>
    <definedName name="_______________EST8" localSheetId="1">#REF!</definedName>
    <definedName name="_______________EST8">#REF!</definedName>
    <definedName name="_______________EST9" localSheetId="2">#REF!</definedName>
    <definedName name="_______________EST9" localSheetId="0">#REF!</definedName>
    <definedName name="_______________EST9" localSheetId="1">#REF!</definedName>
    <definedName name="_______________EST9">#REF!</definedName>
    <definedName name="_______________EXC1" localSheetId="2">#REF!</definedName>
    <definedName name="_______________EXC1" localSheetId="0">#REF!</definedName>
    <definedName name="_______________EXC1" localSheetId="1">#REF!</definedName>
    <definedName name="_______________EXC1">#REF!</definedName>
    <definedName name="_______________EXC10" localSheetId="2">#REF!</definedName>
    <definedName name="_______________EXC10" localSheetId="0">#REF!</definedName>
    <definedName name="_______________EXC10" localSheetId="1">#REF!</definedName>
    <definedName name="_______________EXC10">#REF!</definedName>
    <definedName name="_______________EXC11" localSheetId="2">#REF!</definedName>
    <definedName name="_______________EXC11" localSheetId="0">#REF!</definedName>
    <definedName name="_______________EXC11" localSheetId="1">#REF!</definedName>
    <definedName name="_______________EXC11">#REF!</definedName>
    <definedName name="_______________EXC12" localSheetId="2">#REF!</definedName>
    <definedName name="_______________EXC12" localSheetId="0">#REF!</definedName>
    <definedName name="_______________EXC12" localSheetId="1">#REF!</definedName>
    <definedName name="_______________EXC12">#REF!</definedName>
    <definedName name="_______________EXC2" localSheetId="2">#REF!</definedName>
    <definedName name="_______________EXC2" localSheetId="0">#REF!</definedName>
    <definedName name="_______________EXC2" localSheetId="1">#REF!</definedName>
    <definedName name="_______________EXC2">#REF!</definedName>
    <definedName name="_______________EXC3" localSheetId="2">#REF!</definedName>
    <definedName name="_______________EXC3" localSheetId="0">#REF!</definedName>
    <definedName name="_______________EXC3" localSheetId="1">#REF!</definedName>
    <definedName name="_______________EXC3">#REF!</definedName>
    <definedName name="_______________EXC4" localSheetId="2">#REF!</definedName>
    <definedName name="_______________EXC4" localSheetId="0">#REF!</definedName>
    <definedName name="_______________EXC4" localSheetId="1">#REF!</definedName>
    <definedName name="_______________EXC4">#REF!</definedName>
    <definedName name="_______________EXC5" localSheetId="2">#REF!</definedName>
    <definedName name="_______________EXC5" localSheetId="0">#REF!</definedName>
    <definedName name="_______________EXC5" localSheetId="1">#REF!</definedName>
    <definedName name="_______________EXC5">#REF!</definedName>
    <definedName name="_______________EXC6" localSheetId="2">#REF!</definedName>
    <definedName name="_______________EXC6" localSheetId="0">#REF!</definedName>
    <definedName name="_______________EXC6" localSheetId="1">#REF!</definedName>
    <definedName name="_______________EXC6">#REF!</definedName>
    <definedName name="_______________EXC7" localSheetId="2">#REF!</definedName>
    <definedName name="_______________EXC7" localSheetId="0">#REF!</definedName>
    <definedName name="_______________EXC7" localSheetId="1">#REF!</definedName>
    <definedName name="_______________EXC7">#REF!</definedName>
    <definedName name="_______________EXC8" localSheetId="2">#REF!</definedName>
    <definedName name="_______________EXC8" localSheetId="0">#REF!</definedName>
    <definedName name="_______________EXC8" localSheetId="1">#REF!</definedName>
    <definedName name="_______________EXC8">#REF!</definedName>
    <definedName name="_______________EXC9" localSheetId="2">#REF!</definedName>
    <definedName name="_______________EXC9" localSheetId="0">#REF!</definedName>
    <definedName name="_______________EXC9" localSheetId="1">#REF!</definedName>
    <definedName name="_______________EXC9">#REF!</definedName>
    <definedName name="_____________EST1" localSheetId="2">#REF!</definedName>
    <definedName name="_____________EST1" localSheetId="0">#REF!</definedName>
    <definedName name="_____________EST1" localSheetId="1">#REF!</definedName>
    <definedName name="_____________EST1">#REF!</definedName>
    <definedName name="_____________EST10" localSheetId="2">#REF!</definedName>
    <definedName name="_____________EST10" localSheetId="0">#REF!</definedName>
    <definedName name="_____________EST10" localSheetId="1">#REF!</definedName>
    <definedName name="_____________EST10">#REF!</definedName>
    <definedName name="_____________EST11" localSheetId="2">#REF!</definedName>
    <definedName name="_____________EST11" localSheetId="0">#REF!</definedName>
    <definedName name="_____________EST11" localSheetId="1">#REF!</definedName>
    <definedName name="_____________EST11">#REF!</definedName>
    <definedName name="_____________EST12" localSheetId="2">#REF!</definedName>
    <definedName name="_____________EST12" localSheetId="0">#REF!</definedName>
    <definedName name="_____________EST12" localSheetId="1">#REF!</definedName>
    <definedName name="_____________EST12">#REF!</definedName>
    <definedName name="_____________EST13" localSheetId="2">#REF!</definedName>
    <definedName name="_____________EST13" localSheetId="0">#REF!</definedName>
    <definedName name="_____________EST13" localSheetId="1">#REF!</definedName>
    <definedName name="_____________EST13">#REF!</definedName>
    <definedName name="_____________EST14" localSheetId="2">#REF!</definedName>
    <definedName name="_____________EST14" localSheetId="0">#REF!</definedName>
    <definedName name="_____________EST14" localSheetId="1">#REF!</definedName>
    <definedName name="_____________EST14">#REF!</definedName>
    <definedName name="_____________EST15" localSheetId="2">#REF!</definedName>
    <definedName name="_____________EST15" localSheetId="0">#REF!</definedName>
    <definedName name="_____________EST15" localSheetId="1">#REF!</definedName>
    <definedName name="_____________EST15">#REF!</definedName>
    <definedName name="_____________EST16" localSheetId="2">#REF!</definedName>
    <definedName name="_____________EST16" localSheetId="0">#REF!</definedName>
    <definedName name="_____________EST16" localSheetId="1">#REF!</definedName>
    <definedName name="_____________EST16">#REF!</definedName>
    <definedName name="_____________EST17" localSheetId="2">#REF!</definedName>
    <definedName name="_____________EST17" localSheetId="0">#REF!</definedName>
    <definedName name="_____________EST17" localSheetId="1">#REF!</definedName>
    <definedName name="_____________EST17">#REF!</definedName>
    <definedName name="_____________EST18" localSheetId="2">#REF!</definedName>
    <definedName name="_____________EST18" localSheetId="0">#REF!</definedName>
    <definedName name="_____________EST18" localSheetId="1">#REF!</definedName>
    <definedName name="_____________EST18">#REF!</definedName>
    <definedName name="_____________EST19" localSheetId="2">#REF!</definedName>
    <definedName name="_____________EST19" localSheetId="0">#REF!</definedName>
    <definedName name="_____________EST19" localSheetId="1">#REF!</definedName>
    <definedName name="_____________EST19">#REF!</definedName>
    <definedName name="_____________EST2" localSheetId="2">#REF!</definedName>
    <definedName name="_____________EST2" localSheetId="0">#REF!</definedName>
    <definedName name="_____________EST2" localSheetId="1">#REF!</definedName>
    <definedName name="_____________EST2">#REF!</definedName>
    <definedName name="_____________EST3" localSheetId="2">#REF!</definedName>
    <definedName name="_____________EST3" localSheetId="0">#REF!</definedName>
    <definedName name="_____________EST3" localSheetId="1">#REF!</definedName>
    <definedName name="_____________EST3">#REF!</definedName>
    <definedName name="_____________EST4" localSheetId="2">#REF!</definedName>
    <definedName name="_____________EST4" localSheetId="0">#REF!</definedName>
    <definedName name="_____________EST4" localSheetId="1">#REF!</definedName>
    <definedName name="_____________EST4">#REF!</definedName>
    <definedName name="_____________EST5" localSheetId="2">#REF!</definedName>
    <definedName name="_____________EST5" localSheetId="0">#REF!</definedName>
    <definedName name="_____________EST5" localSheetId="1">#REF!</definedName>
    <definedName name="_____________EST5">#REF!</definedName>
    <definedName name="_____________EST6" localSheetId="2">#REF!</definedName>
    <definedName name="_____________EST6" localSheetId="0">#REF!</definedName>
    <definedName name="_____________EST6" localSheetId="1">#REF!</definedName>
    <definedName name="_____________EST6">#REF!</definedName>
    <definedName name="_____________EST7" localSheetId="2">#REF!</definedName>
    <definedName name="_____________EST7" localSheetId="0">#REF!</definedName>
    <definedName name="_____________EST7" localSheetId="1">#REF!</definedName>
    <definedName name="_____________EST7">#REF!</definedName>
    <definedName name="_____________EST8" localSheetId="2">#REF!</definedName>
    <definedName name="_____________EST8" localSheetId="0">#REF!</definedName>
    <definedName name="_____________EST8" localSheetId="1">#REF!</definedName>
    <definedName name="_____________EST8">#REF!</definedName>
    <definedName name="_____________EST9" localSheetId="2">#REF!</definedName>
    <definedName name="_____________EST9" localSheetId="0">#REF!</definedName>
    <definedName name="_____________EST9" localSheetId="1">#REF!</definedName>
    <definedName name="_____________EST9">#REF!</definedName>
    <definedName name="_____________EXC1" localSheetId="2">#REF!</definedName>
    <definedName name="_____________EXC1" localSheetId="0">#REF!</definedName>
    <definedName name="_____________EXC1" localSheetId="1">#REF!</definedName>
    <definedName name="_____________EXC1">#REF!</definedName>
    <definedName name="_____________EXC10" localSheetId="2">#REF!</definedName>
    <definedName name="_____________EXC10" localSheetId="0">#REF!</definedName>
    <definedName name="_____________EXC10" localSheetId="1">#REF!</definedName>
    <definedName name="_____________EXC10">#REF!</definedName>
    <definedName name="_____________EXC11" localSheetId="2">#REF!</definedName>
    <definedName name="_____________EXC11" localSheetId="0">#REF!</definedName>
    <definedName name="_____________EXC11" localSheetId="1">#REF!</definedName>
    <definedName name="_____________EXC11">#REF!</definedName>
    <definedName name="_____________EXC12" localSheetId="2">#REF!</definedName>
    <definedName name="_____________EXC12" localSheetId="0">#REF!</definedName>
    <definedName name="_____________EXC12" localSheetId="1">#REF!</definedName>
    <definedName name="_____________EXC12">#REF!</definedName>
    <definedName name="_____________EXC2" localSheetId="2">#REF!</definedName>
    <definedName name="_____________EXC2" localSheetId="0">#REF!</definedName>
    <definedName name="_____________EXC2" localSheetId="1">#REF!</definedName>
    <definedName name="_____________EXC2">#REF!</definedName>
    <definedName name="_____________EXC3" localSheetId="2">#REF!</definedName>
    <definedName name="_____________EXC3" localSheetId="0">#REF!</definedName>
    <definedName name="_____________EXC3" localSheetId="1">#REF!</definedName>
    <definedName name="_____________EXC3">#REF!</definedName>
    <definedName name="_____________EXC4" localSheetId="2">#REF!</definedName>
    <definedName name="_____________EXC4" localSheetId="0">#REF!</definedName>
    <definedName name="_____________EXC4" localSheetId="1">#REF!</definedName>
    <definedName name="_____________EXC4">#REF!</definedName>
    <definedName name="_____________EXC5" localSheetId="2">#REF!</definedName>
    <definedName name="_____________EXC5" localSheetId="0">#REF!</definedName>
    <definedName name="_____________EXC5" localSheetId="1">#REF!</definedName>
    <definedName name="_____________EXC5">#REF!</definedName>
    <definedName name="_____________EXC6" localSheetId="2">#REF!</definedName>
    <definedName name="_____________EXC6" localSheetId="0">#REF!</definedName>
    <definedName name="_____________EXC6" localSheetId="1">#REF!</definedName>
    <definedName name="_____________EXC6">#REF!</definedName>
    <definedName name="_____________EXC7" localSheetId="2">#REF!</definedName>
    <definedName name="_____________EXC7" localSheetId="0">#REF!</definedName>
    <definedName name="_____________EXC7" localSheetId="1">#REF!</definedName>
    <definedName name="_____________EXC7">#REF!</definedName>
    <definedName name="_____________EXC8" localSheetId="2">#REF!</definedName>
    <definedName name="_____________EXC8" localSheetId="0">#REF!</definedName>
    <definedName name="_____________EXC8" localSheetId="1">#REF!</definedName>
    <definedName name="_____________EXC8">#REF!</definedName>
    <definedName name="_____________EXC9" localSheetId="2">#REF!</definedName>
    <definedName name="_____________EXC9" localSheetId="0">#REF!</definedName>
    <definedName name="_____________EXC9" localSheetId="1">#REF!</definedName>
    <definedName name="_____________EXC9">#REF!</definedName>
    <definedName name="_____________ORO10" localSheetId="2">#REF!</definedName>
    <definedName name="_____________ORO10" localSheetId="0">#REF!</definedName>
    <definedName name="_____________ORO10" localSheetId="1">#REF!</definedName>
    <definedName name="_____________ORO10">#REF!</definedName>
    <definedName name="_____________ORO11" localSheetId="2">#REF!</definedName>
    <definedName name="_____________ORO11" localSheetId="0">#REF!</definedName>
    <definedName name="_____________ORO11" localSheetId="1">#REF!</definedName>
    <definedName name="_____________ORO11">#REF!</definedName>
    <definedName name="_____________ORO12" localSheetId="2">#REF!</definedName>
    <definedName name="_____________ORO12" localSheetId="0">#REF!</definedName>
    <definedName name="_____________ORO12" localSheetId="1">#REF!</definedName>
    <definedName name="_____________ORO12">#REF!</definedName>
    <definedName name="_____________ORO13" localSheetId="2">#REF!</definedName>
    <definedName name="_____________ORO13" localSheetId="0">#REF!</definedName>
    <definedName name="_____________ORO13" localSheetId="1">#REF!</definedName>
    <definedName name="_____________ORO13">#REF!</definedName>
    <definedName name="_____________ORO14" localSheetId="2">#REF!</definedName>
    <definedName name="_____________ORO14" localSheetId="0">#REF!</definedName>
    <definedName name="_____________ORO14" localSheetId="1">#REF!</definedName>
    <definedName name="_____________ORO14">#REF!</definedName>
    <definedName name="_____________ORO15" localSheetId="2">#REF!</definedName>
    <definedName name="_____________ORO15" localSheetId="0">#REF!</definedName>
    <definedName name="_____________ORO15" localSheetId="1">#REF!</definedName>
    <definedName name="_____________ORO15">#REF!</definedName>
    <definedName name="_____________ORO16" localSheetId="2">#REF!</definedName>
    <definedName name="_____________ORO16" localSheetId="0">#REF!</definedName>
    <definedName name="_____________ORO16" localSheetId="1">#REF!</definedName>
    <definedName name="_____________ORO16">#REF!</definedName>
    <definedName name="_____________ORO17" localSheetId="2">#REF!</definedName>
    <definedName name="_____________ORO17" localSheetId="0">#REF!</definedName>
    <definedName name="_____________ORO17" localSheetId="1">#REF!</definedName>
    <definedName name="_____________ORO17">#REF!</definedName>
    <definedName name="_____________ORO18" localSheetId="2">#REF!</definedName>
    <definedName name="_____________ORO18" localSheetId="0">#REF!</definedName>
    <definedName name="_____________ORO18" localSheetId="1">#REF!</definedName>
    <definedName name="_____________ORO18">#REF!</definedName>
    <definedName name="_____________ORO19" localSheetId="2">#REF!</definedName>
    <definedName name="_____________ORO19" localSheetId="0">#REF!</definedName>
    <definedName name="_____________ORO19" localSheetId="1">#REF!</definedName>
    <definedName name="_____________ORO19">#REF!</definedName>
    <definedName name="____________EST1" localSheetId="2">#REF!</definedName>
    <definedName name="____________EST1" localSheetId="0">#REF!</definedName>
    <definedName name="____________EST1" localSheetId="1">#REF!</definedName>
    <definedName name="____________EST1">#REF!</definedName>
    <definedName name="____________EST10" localSheetId="2">#REF!</definedName>
    <definedName name="____________EST10" localSheetId="0">#REF!</definedName>
    <definedName name="____________EST10" localSheetId="1">#REF!</definedName>
    <definedName name="____________EST10">#REF!</definedName>
    <definedName name="____________EST11" localSheetId="2">#REF!</definedName>
    <definedName name="____________EST11" localSheetId="0">#REF!</definedName>
    <definedName name="____________EST11" localSheetId="1">#REF!</definedName>
    <definedName name="____________EST11">#REF!</definedName>
    <definedName name="____________EST12" localSheetId="2">#REF!</definedName>
    <definedName name="____________EST12" localSheetId="0">#REF!</definedName>
    <definedName name="____________EST12" localSheetId="1">#REF!</definedName>
    <definedName name="____________EST12">#REF!</definedName>
    <definedName name="____________EST13" localSheetId="2">#REF!</definedName>
    <definedName name="____________EST13" localSheetId="0">#REF!</definedName>
    <definedName name="____________EST13" localSheetId="1">#REF!</definedName>
    <definedName name="____________EST13">#REF!</definedName>
    <definedName name="____________EST14" localSheetId="2">#REF!</definedName>
    <definedName name="____________EST14" localSheetId="0">#REF!</definedName>
    <definedName name="____________EST14" localSheetId="1">#REF!</definedName>
    <definedName name="____________EST14">#REF!</definedName>
    <definedName name="____________EST15" localSheetId="2">#REF!</definedName>
    <definedName name="____________EST15" localSheetId="0">#REF!</definedName>
    <definedName name="____________EST15" localSheetId="1">#REF!</definedName>
    <definedName name="____________EST15">#REF!</definedName>
    <definedName name="____________EST16" localSheetId="2">#REF!</definedName>
    <definedName name="____________EST16" localSheetId="0">#REF!</definedName>
    <definedName name="____________EST16" localSheetId="1">#REF!</definedName>
    <definedName name="____________EST16">#REF!</definedName>
    <definedName name="____________EST17" localSheetId="2">#REF!</definedName>
    <definedName name="____________EST17" localSheetId="0">#REF!</definedName>
    <definedName name="____________EST17" localSheetId="1">#REF!</definedName>
    <definedName name="____________EST17">#REF!</definedName>
    <definedName name="____________EST18" localSheetId="2">#REF!</definedName>
    <definedName name="____________EST18" localSheetId="0">#REF!</definedName>
    <definedName name="____________EST18" localSheetId="1">#REF!</definedName>
    <definedName name="____________EST18">#REF!</definedName>
    <definedName name="____________EST19" localSheetId="2">#REF!</definedName>
    <definedName name="____________EST19" localSheetId="0">#REF!</definedName>
    <definedName name="____________EST19" localSheetId="1">#REF!</definedName>
    <definedName name="____________EST19">#REF!</definedName>
    <definedName name="____________EST2" localSheetId="2">#REF!</definedName>
    <definedName name="____________EST2" localSheetId="0">#REF!</definedName>
    <definedName name="____________EST2" localSheetId="1">#REF!</definedName>
    <definedName name="____________EST2">#REF!</definedName>
    <definedName name="____________EST3" localSheetId="2">#REF!</definedName>
    <definedName name="____________EST3" localSheetId="0">#REF!</definedName>
    <definedName name="____________EST3" localSheetId="1">#REF!</definedName>
    <definedName name="____________EST3">#REF!</definedName>
    <definedName name="____________EST4" localSheetId="2">#REF!</definedName>
    <definedName name="____________EST4" localSheetId="0">#REF!</definedName>
    <definedName name="____________EST4" localSheetId="1">#REF!</definedName>
    <definedName name="____________EST4">#REF!</definedName>
    <definedName name="____________EST5" localSheetId="2">#REF!</definedName>
    <definedName name="____________EST5" localSheetId="0">#REF!</definedName>
    <definedName name="____________EST5" localSheetId="1">#REF!</definedName>
    <definedName name="____________EST5">#REF!</definedName>
    <definedName name="____________EST6" localSheetId="2">#REF!</definedName>
    <definedName name="____________EST6" localSheetId="0">#REF!</definedName>
    <definedName name="____________EST6" localSheetId="1">#REF!</definedName>
    <definedName name="____________EST6">#REF!</definedName>
    <definedName name="____________EST7" localSheetId="2">#REF!</definedName>
    <definedName name="____________EST7" localSheetId="0">#REF!</definedName>
    <definedName name="____________EST7" localSheetId="1">#REF!</definedName>
    <definedName name="____________EST7">#REF!</definedName>
    <definedName name="____________EST8" localSheetId="2">#REF!</definedName>
    <definedName name="____________EST8" localSheetId="0">#REF!</definedName>
    <definedName name="____________EST8" localSheetId="1">#REF!</definedName>
    <definedName name="____________EST8">#REF!</definedName>
    <definedName name="____________EST9" localSheetId="2">#REF!</definedName>
    <definedName name="____________EST9" localSheetId="0">#REF!</definedName>
    <definedName name="____________EST9" localSheetId="1">#REF!</definedName>
    <definedName name="____________EST9">#REF!</definedName>
    <definedName name="____________EXC1" localSheetId="2">#REF!</definedName>
    <definedName name="____________EXC1" localSheetId="0">#REF!</definedName>
    <definedName name="____________EXC1" localSheetId="1">#REF!</definedName>
    <definedName name="____________EXC1">#REF!</definedName>
    <definedName name="____________EXC10" localSheetId="2">#REF!</definedName>
    <definedName name="____________EXC10" localSheetId="0">#REF!</definedName>
    <definedName name="____________EXC10" localSheetId="1">#REF!</definedName>
    <definedName name="____________EXC10">#REF!</definedName>
    <definedName name="____________EXC11" localSheetId="2">#REF!</definedName>
    <definedName name="____________EXC11" localSheetId="0">#REF!</definedName>
    <definedName name="____________EXC11" localSheetId="1">#REF!</definedName>
    <definedName name="____________EXC11">#REF!</definedName>
    <definedName name="____________EXC12" localSheetId="2">#REF!</definedName>
    <definedName name="____________EXC12" localSheetId="0">#REF!</definedName>
    <definedName name="____________EXC12" localSheetId="1">#REF!</definedName>
    <definedName name="____________EXC12">#REF!</definedName>
    <definedName name="____________EXC2" localSheetId="2">#REF!</definedName>
    <definedName name="____________EXC2" localSheetId="0">#REF!</definedName>
    <definedName name="____________EXC2" localSheetId="1">#REF!</definedName>
    <definedName name="____________EXC2">#REF!</definedName>
    <definedName name="____________EXC3" localSheetId="2">#REF!</definedName>
    <definedName name="____________EXC3" localSheetId="0">#REF!</definedName>
    <definedName name="____________EXC3" localSheetId="1">#REF!</definedName>
    <definedName name="____________EXC3">#REF!</definedName>
    <definedName name="____________EXC4" localSheetId="2">#REF!</definedName>
    <definedName name="____________EXC4" localSheetId="0">#REF!</definedName>
    <definedName name="____________EXC4" localSheetId="1">#REF!</definedName>
    <definedName name="____________EXC4">#REF!</definedName>
    <definedName name="____________EXC5" localSheetId="2">#REF!</definedName>
    <definedName name="____________EXC5" localSheetId="0">#REF!</definedName>
    <definedName name="____________EXC5" localSheetId="1">#REF!</definedName>
    <definedName name="____________EXC5">#REF!</definedName>
    <definedName name="____________EXC6" localSheetId="2">#REF!</definedName>
    <definedName name="____________EXC6" localSheetId="0">#REF!</definedName>
    <definedName name="____________EXC6" localSheetId="1">#REF!</definedName>
    <definedName name="____________EXC6">#REF!</definedName>
    <definedName name="____________EXC7" localSheetId="2">#REF!</definedName>
    <definedName name="____________EXC7" localSheetId="0">#REF!</definedName>
    <definedName name="____________EXC7" localSheetId="1">#REF!</definedName>
    <definedName name="____________EXC7">#REF!</definedName>
    <definedName name="____________EXC8" localSheetId="2">#REF!</definedName>
    <definedName name="____________EXC8" localSheetId="0">#REF!</definedName>
    <definedName name="____________EXC8" localSheetId="1">#REF!</definedName>
    <definedName name="____________EXC8">#REF!</definedName>
    <definedName name="____________EXC9" localSheetId="2">#REF!</definedName>
    <definedName name="____________EXC9" localSheetId="0">#REF!</definedName>
    <definedName name="____________EXC9" localSheetId="1">#REF!</definedName>
    <definedName name="____________EXC9">#REF!</definedName>
    <definedName name="____________tab1" localSheetId="2">#REF!</definedName>
    <definedName name="____________tab1" localSheetId="0">#REF!</definedName>
    <definedName name="____________tab1" localSheetId="1">#REF!</definedName>
    <definedName name="____________tab1">#REF!</definedName>
    <definedName name="____________tab2" localSheetId="2">#REF!</definedName>
    <definedName name="____________tab2" localSheetId="0">#REF!</definedName>
    <definedName name="____________tab2" localSheetId="1">#REF!</definedName>
    <definedName name="____________tab2">#REF!</definedName>
    <definedName name="____________tab3" localSheetId="2">#REF!</definedName>
    <definedName name="____________tab3" localSheetId="0">#REF!</definedName>
    <definedName name="____________tab3" localSheetId="1">#REF!</definedName>
    <definedName name="____________tab3">#REF!</definedName>
    <definedName name="____________TAB4" localSheetId="2">#REF!</definedName>
    <definedName name="____________TAB4" localSheetId="0">#REF!</definedName>
    <definedName name="____________TAB4" localSheetId="1">#REF!</definedName>
    <definedName name="____________TAB4">#REF!</definedName>
    <definedName name="___________EST1" localSheetId="2">#REF!</definedName>
    <definedName name="___________EST1" localSheetId="0">#REF!</definedName>
    <definedName name="___________EST1" localSheetId="1">#REF!</definedName>
    <definedName name="___________EST1">#REF!</definedName>
    <definedName name="___________EST10" localSheetId="2">#REF!</definedName>
    <definedName name="___________EST10" localSheetId="0">#REF!</definedName>
    <definedName name="___________EST10" localSheetId="1">#REF!</definedName>
    <definedName name="___________EST10">#REF!</definedName>
    <definedName name="___________EST11" localSheetId="2">#REF!</definedName>
    <definedName name="___________EST11" localSheetId="0">#REF!</definedName>
    <definedName name="___________EST11" localSheetId="1">#REF!</definedName>
    <definedName name="___________EST11">#REF!</definedName>
    <definedName name="___________EST12" localSheetId="2">#REF!</definedName>
    <definedName name="___________EST12" localSheetId="0">#REF!</definedName>
    <definedName name="___________EST12" localSheetId="1">#REF!</definedName>
    <definedName name="___________EST12">#REF!</definedName>
    <definedName name="___________EST13" localSheetId="2">#REF!</definedName>
    <definedName name="___________EST13" localSheetId="0">#REF!</definedName>
    <definedName name="___________EST13" localSheetId="1">#REF!</definedName>
    <definedName name="___________EST13">#REF!</definedName>
    <definedName name="___________EST14" localSheetId="2">#REF!</definedName>
    <definedName name="___________EST14" localSheetId="0">#REF!</definedName>
    <definedName name="___________EST14" localSheetId="1">#REF!</definedName>
    <definedName name="___________EST14">#REF!</definedName>
    <definedName name="___________EST15" localSheetId="2">#REF!</definedName>
    <definedName name="___________EST15" localSheetId="0">#REF!</definedName>
    <definedName name="___________EST15" localSheetId="1">#REF!</definedName>
    <definedName name="___________EST15">#REF!</definedName>
    <definedName name="___________EST16" localSheetId="2">#REF!</definedName>
    <definedName name="___________EST16" localSheetId="0">#REF!</definedName>
    <definedName name="___________EST16" localSheetId="1">#REF!</definedName>
    <definedName name="___________EST16">#REF!</definedName>
    <definedName name="___________EST17" localSheetId="2">#REF!</definedName>
    <definedName name="___________EST17" localSheetId="0">#REF!</definedName>
    <definedName name="___________EST17" localSheetId="1">#REF!</definedName>
    <definedName name="___________EST17">#REF!</definedName>
    <definedName name="___________EST18" localSheetId="2">#REF!</definedName>
    <definedName name="___________EST18" localSheetId="0">#REF!</definedName>
    <definedName name="___________EST18" localSheetId="1">#REF!</definedName>
    <definedName name="___________EST18">#REF!</definedName>
    <definedName name="___________EST19" localSheetId="2">#REF!</definedName>
    <definedName name="___________EST19" localSheetId="0">#REF!</definedName>
    <definedName name="___________EST19" localSheetId="1">#REF!</definedName>
    <definedName name="___________EST19">#REF!</definedName>
    <definedName name="___________EST2" localSheetId="2">#REF!</definedName>
    <definedName name="___________EST2" localSheetId="0">#REF!</definedName>
    <definedName name="___________EST2" localSheetId="1">#REF!</definedName>
    <definedName name="___________EST2">#REF!</definedName>
    <definedName name="___________EST3" localSheetId="2">#REF!</definedName>
    <definedName name="___________EST3" localSheetId="0">#REF!</definedName>
    <definedName name="___________EST3" localSheetId="1">#REF!</definedName>
    <definedName name="___________EST3">#REF!</definedName>
    <definedName name="___________EST4" localSheetId="2">#REF!</definedName>
    <definedName name="___________EST4" localSheetId="0">#REF!</definedName>
    <definedName name="___________EST4" localSheetId="1">#REF!</definedName>
    <definedName name="___________EST4">#REF!</definedName>
    <definedName name="___________EST5" localSheetId="2">#REF!</definedName>
    <definedName name="___________EST5" localSheetId="0">#REF!</definedName>
    <definedName name="___________EST5" localSheetId="1">#REF!</definedName>
    <definedName name="___________EST5">#REF!</definedName>
    <definedName name="___________EST6" localSheetId="2">#REF!</definedName>
    <definedName name="___________EST6" localSheetId="0">#REF!</definedName>
    <definedName name="___________EST6" localSheetId="1">#REF!</definedName>
    <definedName name="___________EST6">#REF!</definedName>
    <definedName name="___________EST7" localSheetId="2">#REF!</definedName>
    <definedName name="___________EST7" localSheetId="0">#REF!</definedName>
    <definedName name="___________EST7" localSheetId="1">#REF!</definedName>
    <definedName name="___________EST7">#REF!</definedName>
    <definedName name="___________EST8" localSheetId="2">#REF!</definedName>
    <definedName name="___________EST8" localSheetId="0">#REF!</definedName>
    <definedName name="___________EST8" localSheetId="1">#REF!</definedName>
    <definedName name="___________EST8">#REF!</definedName>
    <definedName name="___________EST9" localSheetId="2">#REF!</definedName>
    <definedName name="___________EST9" localSheetId="0">#REF!</definedName>
    <definedName name="___________EST9" localSheetId="1">#REF!</definedName>
    <definedName name="___________EST9">#REF!</definedName>
    <definedName name="___________EXC1" localSheetId="2">#REF!</definedName>
    <definedName name="___________EXC1" localSheetId="0">#REF!</definedName>
    <definedName name="___________EXC1" localSheetId="1">#REF!</definedName>
    <definedName name="___________EXC1">#REF!</definedName>
    <definedName name="___________EXC10" localSheetId="2">#REF!</definedName>
    <definedName name="___________EXC10" localSheetId="0">#REF!</definedName>
    <definedName name="___________EXC10" localSheetId="1">#REF!</definedName>
    <definedName name="___________EXC10">#REF!</definedName>
    <definedName name="___________EXC11" localSheetId="2">#REF!</definedName>
    <definedName name="___________EXC11" localSheetId="0">#REF!</definedName>
    <definedName name="___________EXC11" localSheetId="1">#REF!</definedName>
    <definedName name="___________EXC11">#REF!</definedName>
    <definedName name="___________EXC12" localSheetId="2">#REF!</definedName>
    <definedName name="___________EXC12" localSheetId="0">#REF!</definedName>
    <definedName name="___________EXC12" localSheetId="1">#REF!</definedName>
    <definedName name="___________EXC12">#REF!</definedName>
    <definedName name="___________EXC2" localSheetId="2">#REF!</definedName>
    <definedName name="___________EXC2" localSheetId="0">#REF!</definedName>
    <definedName name="___________EXC2" localSheetId="1">#REF!</definedName>
    <definedName name="___________EXC2">#REF!</definedName>
    <definedName name="___________EXC3" localSheetId="2">#REF!</definedName>
    <definedName name="___________EXC3" localSheetId="0">#REF!</definedName>
    <definedName name="___________EXC3" localSheetId="1">#REF!</definedName>
    <definedName name="___________EXC3">#REF!</definedName>
    <definedName name="___________EXC4" localSheetId="2">#REF!</definedName>
    <definedName name="___________EXC4" localSheetId="0">#REF!</definedName>
    <definedName name="___________EXC4" localSheetId="1">#REF!</definedName>
    <definedName name="___________EXC4">#REF!</definedName>
    <definedName name="___________EXC5" localSheetId="2">#REF!</definedName>
    <definedName name="___________EXC5" localSheetId="0">#REF!</definedName>
    <definedName name="___________EXC5" localSheetId="1">#REF!</definedName>
    <definedName name="___________EXC5">#REF!</definedName>
    <definedName name="___________EXC6" localSheetId="2">#REF!</definedName>
    <definedName name="___________EXC6" localSheetId="0">#REF!</definedName>
    <definedName name="___________EXC6" localSheetId="1">#REF!</definedName>
    <definedName name="___________EXC6">#REF!</definedName>
    <definedName name="___________EXC7" localSheetId="2">#REF!</definedName>
    <definedName name="___________EXC7" localSheetId="0">#REF!</definedName>
    <definedName name="___________EXC7" localSheetId="1">#REF!</definedName>
    <definedName name="___________EXC7">#REF!</definedName>
    <definedName name="___________EXC8" localSheetId="2">#REF!</definedName>
    <definedName name="___________EXC8" localSheetId="0">#REF!</definedName>
    <definedName name="___________EXC8" localSheetId="1">#REF!</definedName>
    <definedName name="___________EXC8">#REF!</definedName>
    <definedName name="___________EXC9" localSheetId="2">#REF!</definedName>
    <definedName name="___________EXC9" localSheetId="0">#REF!</definedName>
    <definedName name="___________EXC9" localSheetId="1">#REF!</definedName>
    <definedName name="___________EXC9">#REF!</definedName>
    <definedName name="___________ORO10" localSheetId="2">#REF!</definedName>
    <definedName name="___________ORO10" localSheetId="0">#REF!</definedName>
    <definedName name="___________ORO10" localSheetId="1">#REF!</definedName>
    <definedName name="___________ORO10">#REF!</definedName>
    <definedName name="___________ORO11" localSheetId="2">#REF!</definedName>
    <definedName name="___________ORO11" localSheetId="0">#REF!</definedName>
    <definedName name="___________ORO11" localSheetId="1">#REF!</definedName>
    <definedName name="___________ORO11">#REF!</definedName>
    <definedName name="___________ORO12" localSheetId="2">#REF!</definedName>
    <definedName name="___________ORO12" localSheetId="0">#REF!</definedName>
    <definedName name="___________ORO12" localSheetId="1">#REF!</definedName>
    <definedName name="___________ORO12">#REF!</definedName>
    <definedName name="___________ORO13" localSheetId="2">#REF!</definedName>
    <definedName name="___________ORO13" localSheetId="0">#REF!</definedName>
    <definedName name="___________ORO13" localSheetId="1">#REF!</definedName>
    <definedName name="___________ORO13">#REF!</definedName>
    <definedName name="___________ORO14" localSheetId="2">#REF!</definedName>
    <definedName name="___________ORO14" localSheetId="0">#REF!</definedName>
    <definedName name="___________ORO14" localSheetId="1">#REF!</definedName>
    <definedName name="___________ORO14">#REF!</definedName>
    <definedName name="___________ORO15" localSheetId="2">#REF!</definedName>
    <definedName name="___________ORO15" localSheetId="0">#REF!</definedName>
    <definedName name="___________ORO15" localSheetId="1">#REF!</definedName>
    <definedName name="___________ORO15">#REF!</definedName>
    <definedName name="___________ORO16" localSheetId="2">#REF!</definedName>
    <definedName name="___________ORO16" localSheetId="0">#REF!</definedName>
    <definedName name="___________ORO16" localSheetId="1">#REF!</definedName>
    <definedName name="___________ORO16">#REF!</definedName>
    <definedName name="___________ORO17" localSheetId="2">#REF!</definedName>
    <definedName name="___________ORO17" localSheetId="0">#REF!</definedName>
    <definedName name="___________ORO17" localSheetId="1">#REF!</definedName>
    <definedName name="___________ORO17">#REF!</definedName>
    <definedName name="___________ORO18" localSheetId="2">#REF!</definedName>
    <definedName name="___________ORO18" localSheetId="0">#REF!</definedName>
    <definedName name="___________ORO18" localSheetId="1">#REF!</definedName>
    <definedName name="___________ORO18">#REF!</definedName>
    <definedName name="___________ORO19" localSheetId="2">#REF!</definedName>
    <definedName name="___________ORO19" localSheetId="0">#REF!</definedName>
    <definedName name="___________ORO19" localSheetId="1">#REF!</definedName>
    <definedName name="___________ORO19">#REF!</definedName>
    <definedName name="___________tab1" localSheetId="2">#REF!</definedName>
    <definedName name="___________tab1" localSheetId="0">#REF!</definedName>
    <definedName name="___________tab1" localSheetId="1">#REF!</definedName>
    <definedName name="___________tab1">#REF!</definedName>
    <definedName name="___________tab2" localSheetId="2">#REF!</definedName>
    <definedName name="___________tab2" localSheetId="0">#REF!</definedName>
    <definedName name="___________tab2" localSheetId="1">#REF!</definedName>
    <definedName name="___________tab2">#REF!</definedName>
    <definedName name="___________tab3" localSheetId="2">#REF!</definedName>
    <definedName name="___________tab3" localSheetId="0">#REF!</definedName>
    <definedName name="___________tab3" localSheetId="1">#REF!</definedName>
    <definedName name="___________tab3">#REF!</definedName>
    <definedName name="___________TAB4" localSheetId="2">#REF!</definedName>
    <definedName name="___________TAB4" localSheetId="0">#REF!</definedName>
    <definedName name="___________TAB4" localSheetId="1">#REF!</definedName>
    <definedName name="___________TAB4">#REF!</definedName>
    <definedName name="__________EST1" localSheetId="2">#REF!</definedName>
    <definedName name="__________EST1" localSheetId="0">#REF!</definedName>
    <definedName name="__________EST1" localSheetId="1">#REF!</definedName>
    <definedName name="__________EST1">#REF!</definedName>
    <definedName name="__________EST10" localSheetId="2">#REF!</definedName>
    <definedName name="__________EST10" localSheetId="0">#REF!</definedName>
    <definedName name="__________EST10" localSheetId="1">#REF!</definedName>
    <definedName name="__________EST10">#REF!</definedName>
    <definedName name="__________EST11" localSheetId="2">#REF!</definedName>
    <definedName name="__________EST11" localSheetId="0">#REF!</definedName>
    <definedName name="__________EST11" localSheetId="1">#REF!</definedName>
    <definedName name="__________EST11">#REF!</definedName>
    <definedName name="__________EST12" localSheetId="2">#REF!</definedName>
    <definedName name="__________EST12" localSheetId="0">#REF!</definedName>
    <definedName name="__________EST12" localSheetId="1">#REF!</definedName>
    <definedName name="__________EST12">#REF!</definedName>
    <definedName name="__________EST13" localSheetId="2">#REF!</definedName>
    <definedName name="__________EST13" localSheetId="0">#REF!</definedName>
    <definedName name="__________EST13" localSheetId="1">#REF!</definedName>
    <definedName name="__________EST13">#REF!</definedName>
    <definedName name="__________EST14" localSheetId="2">#REF!</definedName>
    <definedName name="__________EST14" localSheetId="0">#REF!</definedName>
    <definedName name="__________EST14" localSheetId="1">#REF!</definedName>
    <definedName name="__________EST14">#REF!</definedName>
    <definedName name="__________EST15" localSheetId="2">#REF!</definedName>
    <definedName name="__________EST15" localSheetId="0">#REF!</definedName>
    <definedName name="__________EST15" localSheetId="1">#REF!</definedName>
    <definedName name="__________EST15">#REF!</definedName>
    <definedName name="__________EST16" localSheetId="2">#REF!</definedName>
    <definedName name="__________EST16" localSheetId="0">#REF!</definedName>
    <definedName name="__________EST16" localSheetId="1">#REF!</definedName>
    <definedName name="__________EST16">#REF!</definedName>
    <definedName name="__________EST17" localSheetId="2">#REF!</definedName>
    <definedName name="__________EST17" localSheetId="0">#REF!</definedName>
    <definedName name="__________EST17" localSheetId="1">#REF!</definedName>
    <definedName name="__________EST17">#REF!</definedName>
    <definedName name="__________EST18" localSheetId="2">#REF!</definedName>
    <definedName name="__________EST18" localSheetId="0">#REF!</definedName>
    <definedName name="__________EST18" localSheetId="1">#REF!</definedName>
    <definedName name="__________EST18">#REF!</definedName>
    <definedName name="__________EST19" localSheetId="2">#REF!</definedName>
    <definedName name="__________EST19" localSheetId="0">#REF!</definedName>
    <definedName name="__________EST19" localSheetId="1">#REF!</definedName>
    <definedName name="__________EST19">#REF!</definedName>
    <definedName name="__________EST2" localSheetId="2">#REF!</definedName>
    <definedName name="__________EST2" localSheetId="0">#REF!</definedName>
    <definedName name="__________EST2" localSheetId="1">#REF!</definedName>
    <definedName name="__________EST2">#REF!</definedName>
    <definedName name="__________EST3" localSheetId="2">#REF!</definedName>
    <definedName name="__________EST3" localSheetId="0">#REF!</definedName>
    <definedName name="__________EST3" localSheetId="1">#REF!</definedName>
    <definedName name="__________EST3">#REF!</definedName>
    <definedName name="__________EST4" localSheetId="2">#REF!</definedName>
    <definedName name="__________EST4" localSheetId="0">#REF!</definedName>
    <definedName name="__________EST4" localSheetId="1">#REF!</definedName>
    <definedName name="__________EST4">#REF!</definedName>
    <definedName name="__________EST5" localSheetId="2">#REF!</definedName>
    <definedName name="__________EST5" localSheetId="0">#REF!</definedName>
    <definedName name="__________EST5" localSheetId="1">#REF!</definedName>
    <definedName name="__________EST5">#REF!</definedName>
    <definedName name="__________EST6" localSheetId="2">#REF!</definedName>
    <definedName name="__________EST6" localSheetId="0">#REF!</definedName>
    <definedName name="__________EST6" localSheetId="1">#REF!</definedName>
    <definedName name="__________EST6">#REF!</definedName>
    <definedName name="__________EST7" localSheetId="2">#REF!</definedName>
    <definedName name="__________EST7" localSheetId="0">#REF!</definedName>
    <definedName name="__________EST7" localSheetId="1">#REF!</definedName>
    <definedName name="__________EST7">#REF!</definedName>
    <definedName name="__________EST8" localSheetId="2">#REF!</definedName>
    <definedName name="__________EST8" localSheetId="0">#REF!</definedName>
    <definedName name="__________EST8" localSheetId="1">#REF!</definedName>
    <definedName name="__________EST8">#REF!</definedName>
    <definedName name="__________EST9" localSheetId="2">#REF!</definedName>
    <definedName name="__________EST9" localSheetId="0">#REF!</definedName>
    <definedName name="__________EST9" localSheetId="1">#REF!</definedName>
    <definedName name="__________EST9">#REF!</definedName>
    <definedName name="__________EXC1" localSheetId="2">#REF!</definedName>
    <definedName name="__________EXC1" localSheetId="0">#REF!</definedName>
    <definedName name="__________EXC1" localSheetId="1">#REF!</definedName>
    <definedName name="__________EXC1">#REF!</definedName>
    <definedName name="__________EXC10" localSheetId="2">#REF!</definedName>
    <definedName name="__________EXC10" localSheetId="0">#REF!</definedName>
    <definedName name="__________EXC10" localSheetId="1">#REF!</definedName>
    <definedName name="__________EXC10">#REF!</definedName>
    <definedName name="__________EXC11" localSheetId="2">#REF!</definedName>
    <definedName name="__________EXC11" localSheetId="0">#REF!</definedName>
    <definedName name="__________EXC11" localSheetId="1">#REF!</definedName>
    <definedName name="__________EXC11">#REF!</definedName>
    <definedName name="__________EXC12" localSheetId="2">#REF!</definedName>
    <definedName name="__________EXC12" localSheetId="0">#REF!</definedName>
    <definedName name="__________EXC12" localSheetId="1">#REF!</definedName>
    <definedName name="__________EXC12">#REF!</definedName>
    <definedName name="__________EXC2" localSheetId="2">#REF!</definedName>
    <definedName name="__________EXC2" localSheetId="0">#REF!</definedName>
    <definedName name="__________EXC2" localSheetId="1">#REF!</definedName>
    <definedName name="__________EXC2">#REF!</definedName>
    <definedName name="__________EXC3" localSheetId="2">#REF!</definedName>
    <definedName name="__________EXC3" localSheetId="0">#REF!</definedName>
    <definedName name="__________EXC3" localSheetId="1">#REF!</definedName>
    <definedName name="__________EXC3">#REF!</definedName>
    <definedName name="__________EXC4" localSheetId="2">#REF!</definedName>
    <definedName name="__________EXC4" localSheetId="0">#REF!</definedName>
    <definedName name="__________EXC4" localSheetId="1">#REF!</definedName>
    <definedName name="__________EXC4">#REF!</definedName>
    <definedName name="__________EXC5" localSheetId="2">#REF!</definedName>
    <definedName name="__________EXC5" localSheetId="0">#REF!</definedName>
    <definedName name="__________EXC5" localSheetId="1">#REF!</definedName>
    <definedName name="__________EXC5">#REF!</definedName>
    <definedName name="__________EXC6" localSheetId="2">#REF!</definedName>
    <definedName name="__________EXC6" localSheetId="0">#REF!</definedName>
    <definedName name="__________EXC6" localSheetId="1">#REF!</definedName>
    <definedName name="__________EXC6">#REF!</definedName>
    <definedName name="__________EXC7" localSheetId="2">#REF!</definedName>
    <definedName name="__________EXC7" localSheetId="0">#REF!</definedName>
    <definedName name="__________EXC7" localSheetId="1">#REF!</definedName>
    <definedName name="__________EXC7">#REF!</definedName>
    <definedName name="__________EXC8" localSheetId="2">#REF!</definedName>
    <definedName name="__________EXC8" localSheetId="0">#REF!</definedName>
    <definedName name="__________EXC8" localSheetId="1">#REF!</definedName>
    <definedName name="__________EXC8">#REF!</definedName>
    <definedName name="__________EXC9" localSheetId="2">#REF!</definedName>
    <definedName name="__________EXC9" localSheetId="0">#REF!</definedName>
    <definedName name="__________EXC9" localSheetId="1">#REF!</definedName>
    <definedName name="__________EXC9">#REF!</definedName>
    <definedName name="__________ORO10" localSheetId="2">#REF!</definedName>
    <definedName name="__________ORO10" localSheetId="0">#REF!</definedName>
    <definedName name="__________ORO10" localSheetId="1">#REF!</definedName>
    <definedName name="__________ORO10">#REF!</definedName>
    <definedName name="__________ORO11" localSheetId="2">#REF!</definedName>
    <definedName name="__________ORO11" localSheetId="0">#REF!</definedName>
    <definedName name="__________ORO11" localSheetId="1">#REF!</definedName>
    <definedName name="__________ORO11">#REF!</definedName>
    <definedName name="__________ORO12" localSheetId="2">#REF!</definedName>
    <definedName name="__________ORO12" localSheetId="0">#REF!</definedName>
    <definedName name="__________ORO12" localSheetId="1">#REF!</definedName>
    <definedName name="__________ORO12">#REF!</definedName>
    <definedName name="__________ORO13" localSheetId="2">#REF!</definedName>
    <definedName name="__________ORO13" localSheetId="0">#REF!</definedName>
    <definedName name="__________ORO13" localSheetId="1">#REF!</definedName>
    <definedName name="__________ORO13">#REF!</definedName>
    <definedName name="__________ORO14" localSheetId="2">#REF!</definedName>
    <definedName name="__________ORO14" localSheetId="0">#REF!</definedName>
    <definedName name="__________ORO14" localSheetId="1">#REF!</definedName>
    <definedName name="__________ORO14">#REF!</definedName>
    <definedName name="__________ORO15" localSheetId="2">#REF!</definedName>
    <definedName name="__________ORO15" localSheetId="0">#REF!</definedName>
    <definedName name="__________ORO15" localSheetId="1">#REF!</definedName>
    <definedName name="__________ORO15">#REF!</definedName>
    <definedName name="__________ORO16" localSheetId="2">#REF!</definedName>
    <definedName name="__________ORO16" localSheetId="0">#REF!</definedName>
    <definedName name="__________ORO16" localSheetId="1">#REF!</definedName>
    <definedName name="__________ORO16">#REF!</definedName>
    <definedName name="__________ORO17" localSheetId="2">#REF!</definedName>
    <definedName name="__________ORO17" localSheetId="0">#REF!</definedName>
    <definedName name="__________ORO17" localSheetId="1">#REF!</definedName>
    <definedName name="__________ORO17">#REF!</definedName>
    <definedName name="__________ORO18" localSheetId="2">#REF!</definedName>
    <definedName name="__________ORO18" localSheetId="0">#REF!</definedName>
    <definedName name="__________ORO18" localSheetId="1">#REF!</definedName>
    <definedName name="__________ORO18">#REF!</definedName>
    <definedName name="__________ORO19" localSheetId="2">#REF!</definedName>
    <definedName name="__________ORO19" localSheetId="0">#REF!</definedName>
    <definedName name="__________ORO19" localSheetId="1">#REF!</definedName>
    <definedName name="__________ORO19">#REF!</definedName>
    <definedName name="__________PMT5671" localSheetId="2">[2]MEMORIAS!#REF!</definedName>
    <definedName name="__________PMT5671" localSheetId="0">[2]MEMORIAS!#REF!</definedName>
    <definedName name="__________PMT5671" localSheetId="1">[2]MEMORIAS!#REF!</definedName>
    <definedName name="__________PMT5671">[2]MEMORIAS!#REF!</definedName>
    <definedName name="__________PMT5805" localSheetId="2">[2]MEMORIAS!#REF!</definedName>
    <definedName name="__________PMT5805" localSheetId="0">[2]MEMORIAS!#REF!</definedName>
    <definedName name="__________PMT5805" localSheetId="1">[2]MEMORIAS!#REF!</definedName>
    <definedName name="__________PMT5805">[2]MEMORIAS!#REF!</definedName>
    <definedName name="__________PMT5806" localSheetId="2">[2]MEMORIAS!#REF!</definedName>
    <definedName name="__________PMT5806" localSheetId="0">[2]MEMORIAS!#REF!</definedName>
    <definedName name="__________PMT5806" localSheetId="1">[2]MEMORIAS!#REF!</definedName>
    <definedName name="__________PMT5806">[2]MEMORIAS!#REF!</definedName>
    <definedName name="__________PMT5815" localSheetId="2">[2]MEMORIAS!#REF!</definedName>
    <definedName name="__________PMT5815" localSheetId="0">[2]MEMORIAS!#REF!</definedName>
    <definedName name="__________PMT5815" localSheetId="1">[2]MEMORIAS!#REF!</definedName>
    <definedName name="__________PMT5815">[2]MEMORIAS!#REF!</definedName>
    <definedName name="__________PMT5820" localSheetId="2">[2]MEMORIAS!#REF!</definedName>
    <definedName name="__________PMT5820" localSheetId="0">[2]MEMORIAS!#REF!</definedName>
    <definedName name="__________PMT5820" localSheetId="1">[2]MEMORIAS!#REF!</definedName>
    <definedName name="__________PMT5820">[2]MEMORIAS!#REF!</definedName>
    <definedName name="__________tab1" localSheetId="2">#REF!</definedName>
    <definedName name="__________tab1" localSheetId="0">#REF!</definedName>
    <definedName name="__________tab1" localSheetId="1">#REF!</definedName>
    <definedName name="__________tab1">#REF!</definedName>
    <definedName name="__________tab2" localSheetId="2">#REF!</definedName>
    <definedName name="__________tab2" localSheetId="0">#REF!</definedName>
    <definedName name="__________tab2" localSheetId="1">#REF!</definedName>
    <definedName name="__________tab2">#REF!</definedName>
    <definedName name="__________tab3" localSheetId="2">#REF!</definedName>
    <definedName name="__________tab3" localSheetId="0">#REF!</definedName>
    <definedName name="__________tab3" localSheetId="1">#REF!</definedName>
    <definedName name="__________tab3">#REF!</definedName>
    <definedName name="__________TAB4" localSheetId="2">#REF!</definedName>
    <definedName name="__________TAB4" localSheetId="0">#REF!</definedName>
    <definedName name="__________TAB4" localSheetId="1">#REF!</definedName>
    <definedName name="__________TAB4">#REF!</definedName>
    <definedName name="_________aiu2">[3]AIU!$J$105</definedName>
    <definedName name="_________EST1" localSheetId="2">#REF!</definedName>
    <definedName name="_________EST1" localSheetId="0">#REF!</definedName>
    <definedName name="_________EST1" localSheetId="1">#REF!</definedName>
    <definedName name="_________EST1">#REF!</definedName>
    <definedName name="_________EST10" localSheetId="2">#REF!</definedName>
    <definedName name="_________EST10" localSheetId="0">#REF!</definedName>
    <definedName name="_________EST10" localSheetId="1">#REF!</definedName>
    <definedName name="_________EST10">#REF!</definedName>
    <definedName name="_________EST11" localSheetId="2">#REF!</definedName>
    <definedName name="_________EST11" localSheetId="0">#REF!</definedName>
    <definedName name="_________EST11" localSheetId="1">#REF!</definedName>
    <definedName name="_________EST11">#REF!</definedName>
    <definedName name="_________EST12" localSheetId="2">#REF!</definedName>
    <definedName name="_________EST12" localSheetId="0">#REF!</definedName>
    <definedName name="_________EST12" localSheetId="1">#REF!</definedName>
    <definedName name="_________EST12">#REF!</definedName>
    <definedName name="_________EST13" localSheetId="2">#REF!</definedName>
    <definedName name="_________EST13" localSheetId="0">#REF!</definedName>
    <definedName name="_________EST13" localSheetId="1">#REF!</definedName>
    <definedName name="_________EST13">#REF!</definedName>
    <definedName name="_________EST14" localSheetId="2">#REF!</definedName>
    <definedName name="_________EST14" localSheetId="0">#REF!</definedName>
    <definedName name="_________EST14" localSheetId="1">#REF!</definedName>
    <definedName name="_________EST14">#REF!</definedName>
    <definedName name="_________EST15" localSheetId="2">#REF!</definedName>
    <definedName name="_________EST15" localSheetId="0">#REF!</definedName>
    <definedName name="_________EST15" localSheetId="1">#REF!</definedName>
    <definedName name="_________EST15">#REF!</definedName>
    <definedName name="_________EST16" localSheetId="2">#REF!</definedName>
    <definedName name="_________EST16" localSheetId="0">#REF!</definedName>
    <definedName name="_________EST16" localSheetId="1">#REF!</definedName>
    <definedName name="_________EST16">#REF!</definedName>
    <definedName name="_________EST17" localSheetId="2">#REF!</definedName>
    <definedName name="_________EST17" localSheetId="0">#REF!</definedName>
    <definedName name="_________EST17" localSheetId="1">#REF!</definedName>
    <definedName name="_________EST17">#REF!</definedName>
    <definedName name="_________EST18" localSheetId="2">#REF!</definedName>
    <definedName name="_________EST18" localSheetId="0">#REF!</definedName>
    <definedName name="_________EST18" localSheetId="1">#REF!</definedName>
    <definedName name="_________EST18">#REF!</definedName>
    <definedName name="_________EST19" localSheetId="2">#REF!</definedName>
    <definedName name="_________EST19" localSheetId="0">#REF!</definedName>
    <definedName name="_________EST19" localSheetId="1">#REF!</definedName>
    <definedName name="_________EST19">#REF!</definedName>
    <definedName name="_________EST2" localSheetId="2">#REF!</definedName>
    <definedName name="_________EST2" localSheetId="0">#REF!</definedName>
    <definedName name="_________EST2" localSheetId="1">#REF!</definedName>
    <definedName name="_________EST2">#REF!</definedName>
    <definedName name="_________EST3" localSheetId="2">#REF!</definedName>
    <definedName name="_________EST3" localSheetId="0">#REF!</definedName>
    <definedName name="_________EST3" localSheetId="1">#REF!</definedName>
    <definedName name="_________EST3">#REF!</definedName>
    <definedName name="_________EST4" localSheetId="2">#REF!</definedName>
    <definedName name="_________EST4" localSheetId="0">#REF!</definedName>
    <definedName name="_________EST4" localSheetId="1">#REF!</definedName>
    <definedName name="_________EST4">#REF!</definedName>
    <definedName name="_________EST5" localSheetId="2">#REF!</definedName>
    <definedName name="_________EST5" localSheetId="0">#REF!</definedName>
    <definedName name="_________EST5" localSheetId="1">#REF!</definedName>
    <definedName name="_________EST5">#REF!</definedName>
    <definedName name="_________EST6" localSheetId="2">#REF!</definedName>
    <definedName name="_________EST6" localSheetId="0">#REF!</definedName>
    <definedName name="_________EST6" localSheetId="1">#REF!</definedName>
    <definedName name="_________EST6">#REF!</definedName>
    <definedName name="_________EST7" localSheetId="2">#REF!</definedName>
    <definedName name="_________EST7" localSheetId="0">#REF!</definedName>
    <definedName name="_________EST7" localSheetId="1">#REF!</definedName>
    <definedName name="_________EST7">#REF!</definedName>
    <definedName name="_________EST8" localSheetId="2">#REF!</definedName>
    <definedName name="_________EST8" localSheetId="0">#REF!</definedName>
    <definedName name="_________EST8" localSheetId="1">#REF!</definedName>
    <definedName name="_________EST8">#REF!</definedName>
    <definedName name="_________EST9" localSheetId="2">#REF!</definedName>
    <definedName name="_________EST9" localSheetId="0">#REF!</definedName>
    <definedName name="_________EST9" localSheetId="1">#REF!</definedName>
    <definedName name="_________EST9">#REF!</definedName>
    <definedName name="_________EXC1" localSheetId="2">#REF!</definedName>
    <definedName name="_________EXC1" localSheetId="0">#REF!</definedName>
    <definedName name="_________EXC1" localSheetId="1">#REF!</definedName>
    <definedName name="_________EXC1">#REF!</definedName>
    <definedName name="_________EXC10" localSheetId="2">#REF!</definedName>
    <definedName name="_________EXC10" localSheetId="0">#REF!</definedName>
    <definedName name="_________EXC10" localSheetId="1">#REF!</definedName>
    <definedName name="_________EXC10">#REF!</definedName>
    <definedName name="_________EXC11" localSheetId="2">#REF!</definedName>
    <definedName name="_________EXC11" localSheetId="0">#REF!</definedName>
    <definedName name="_________EXC11" localSheetId="1">#REF!</definedName>
    <definedName name="_________EXC11">#REF!</definedName>
    <definedName name="_________EXC12" localSheetId="2">#REF!</definedName>
    <definedName name="_________EXC12" localSheetId="0">#REF!</definedName>
    <definedName name="_________EXC12" localSheetId="1">#REF!</definedName>
    <definedName name="_________EXC12">#REF!</definedName>
    <definedName name="_________EXC2" localSheetId="2">#REF!</definedName>
    <definedName name="_________EXC2" localSheetId="0">#REF!</definedName>
    <definedName name="_________EXC2" localSheetId="1">#REF!</definedName>
    <definedName name="_________EXC2">#REF!</definedName>
    <definedName name="_________EXC3" localSheetId="2">#REF!</definedName>
    <definedName name="_________EXC3" localSheetId="0">#REF!</definedName>
    <definedName name="_________EXC3" localSheetId="1">#REF!</definedName>
    <definedName name="_________EXC3">#REF!</definedName>
    <definedName name="_________EXC4" localSheetId="2">#REF!</definedName>
    <definedName name="_________EXC4" localSheetId="0">#REF!</definedName>
    <definedName name="_________EXC4" localSheetId="1">#REF!</definedName>
    <definedName name="_________EXC4">#REF!</definedName>
    <definedName name="_________EXC5" localSheetId="2">#REF!</definedName>
    <definedName name="_________EXC5" localSheetId="0">#REF!</definedName>
    <definedName name="_________EXC5" localSheetId="1">#REF!</definedName>
    <definedName name="_________EXC5">#REF!</definedName>
    <definedName name="_________EXC6" localSheetId="2">#REF!</definedName>
    <definedName name="_________EXC6" localSheetId="0">#REF!</definedName>
    <definedName name="_________EXC6" localSheetId="1">#REF!</definedName>
    <definedName name="_________EXC6">#REF!</definedName>
    <definedName name="_________EXC7" localSheetId="2">#REF!</definedName>
    <definedName name="_________EXC7" localSheetId="0">#REF!</definedName>
    <definedName name="_________EXC7" localSheetId="1">#REF!</definedName>
    <definedName name="_________EXC7">#REF!</definedName>
    <definedName name="_________EXC8" localSheetId="2">#REF!</definedName>
    <definedName name="_________EXC8" localSheetId="0">#REF!</definedName>
    <definedName name="_________EXC8" localSheetId="1">#REF!</definedName>
    <definedName name="_________EXC8">#REF!</definedName>
    <definedName name="_________EXC9" localSheetId="2">#REF!</definedName>
    <definedName name="_________EXC9" localSheetId="0">#REF!</definedName>
    <definedName name="_________EXC9" localSheetId="1">#REF!</definedName>
    <definedName name="_________EXC9">#REF!</definedName>
    <definedName name="_________ORO10" localSheetId="2">#REF!</definedName>
    <definedName name="_________ORO10" localSheetId="0">#REF!</definedName>
    <definedName name="_________ORO10" localSheetId="1">#REF!</definedName>
    <definedName name="_________ORO10">#REF!</definedName>
    <definedName name="_________ORO11" localSheetId="2">#REF!</definedName>
    <definedName name="_________ORO11" localSheetId="0">#REF!</definedName>
    <definedName name="_________ORO11" localSheetId="1">#REF!</definedName>
    <definedName name="_________ORO11">#REF!</definedName>
    <definedName name="_________ORO12" localSheetId="2">#REF!</definedName>
    <definedName name="_________ORO12" localSheetId="0">#REF!</definedName>
    <definedName name="_________ORO12" localSheetId="1">#REF!</definedName>
    <definedName name="_________ORO12">#REF!</definedName>
    <definedName name="_________ORO13" localSheetId="2">#REF!</definedName>
    <definedName name="_________ORO13" localSheetId="0">#REF!</definedName>
    <definedName name="_________ORO13" localSheetId="1">#REF!</definedName>
    <definedName name="_________ORO13">#REF!</definedName>
    <definedName name="_________ORO14" localSheetId="2">#REF!</definedName>
    <definedName name="_________ORO14" localSheetId="0">#REF!</definedName>
    <definedName name="_________ORO14" localSheetId="1">#REF!</definedName>
    <definedName name="_________ORO14">#REF!</definedName>
    <definedName name="_________ORO15" localSheetId="2">#REF!</definedName>
    <definedName name="_________ORO15" localSheetId="0">#REF!</definedName>
    <definedName name="_________ORO15" localSheetId="1">#REF!</definedName>
    <definedName name="_________ORO15">#REF!</definedName>
    <definedName name="_________ORO16" localSheetId="2">#REF!</definedName>
    <definedName name="_________ORO16" localSheetId="0">#REF!</definedName>
    <definedName name="_________ORO16" localSheetId="1">#REF!</definedName>
    <definedName name="_________ORO16">#REF!</definedName>
    <definedName name="_________ORO17" localSheetId="2">#REF!</definedName>
    <definedName name="_________ORO17" localSheetId="0">#REF!</definedName>
    <definedName name="_________ORO17" localSheetId="1">#REF!</definedName>
    <definedName name="_________ORO17">#REF!</definedName>
    <definedName name="_________ORO18" localSheetId="2">#REF!</definedName>
    <definedName name="_________ORO18" localSheetId="0">#REF!</definedName>
    <definedName name="_________ORO18" localSheetId="1">#REF!</definedName>
    <definedName name="_________ORO18">#REF!</definedName>
    <definedName name="_________ORO19" localSheetId="2">#REF!</definedName>
    <definedName name="_________ORO19" localSheetId="0">#REF!</definedName>
    <definedName name="_________ORO19" localSheetId="1">#REF!</definedName>
    <definedName name="_________ORO19">#REF!</definedName>
    <definedName name="_________PMT5671" localSheetId="2">[2]MEMORIAS!#REF!</definedName>
    <definedName name="_________PMT5671" localSheetId="0">[2]MEMORIAS!#REF!</definedName>
    <definedName name="_________PMT5671" localSheetId="1">[2]MEMORIAS!#REF!</definedName>
    <definedName name="_________PMT5671">[2]MEMORIAS!#REF!</definedName>
    <definedName name="_________PMT5805" localSheetId="2">[2]MEMORIAS!#REF!</definedName>
    <definedName name="_________PMT5805" localSheetId="0">[2]MEMORIAS!#REF!</definedName>
    <definedName name="_________PMT5805" localSheetId="1">[2]MEMORIAS!#REF!</definedName>
    <definedName name="_________PMT5805">[2]MEMORIAS!#REF!</definedName>
    <definedName name="_________PMT5806" localSheetId="2">[2]MEMORIAS!#REF!</definedName>
    <definedName name="_________PMT5806" localSheetId="0">[2]MEMORIAS!#REF!</definedName>
    <definedName name="_________PMT5806" localSheetId="1">[2]MEMORIAS!#REF!</definedName>
    <definedName name="_________PMT5806">[2]MEMORIAS!#REF!</definedName>
    <definedName name="_________PMT5815" localSheetId="2">[2]MEMORIAS!#REF!</definedName>
    <definedName name="_________PMT5815" localSheetId="0">[2]MEMORIAS!#REF!</definedName>
    <definedName name="_________PMT5815" localSheetId="1">[2]MEMORIAS!#REF!</definedName>
    <definedName name="_________PMT5815">[2]MEMORIAS!#REF!</definedName>
    <definedName name="_________PMT5820" localSheetId="2">[2]MEMORIAS!#REF!</definedName>
    <definedName name="_________PMT5820" localSheetId="0">[2]MEMORIAS!#REF!</definedName>
    <definedName name="_________PMT5820" localSheetId="1">[2]MEMORIAS!#REF!</definedName>
    <definedName name="_________PMT5820">[2]MEMORIAS!#REF!</definedName>
    <definedName name="_________r" localSheetId="2">#REF!</definedName>
    <definedName name="_________r" localSheetId="0">#REF!</definedName>
    <definedName name="_________r" localSheetId="1">#REF!</definedName>
    <definedName name="_________r">#REF!</definedName>
    <definedName name="_________tab1" localSheetId="2">#REF!</definedName>
    <definedName name="_________tab1" localSheetId="0">#REF!</definedName>
    <definedName name="_________tab1" localSheetId="1">#REF!</definedName>
    <definedName name="_________tab1">#REF!</definedName>
    <definedName name="_________tab2" localSheetId="2">#REF!</definedName>
    <definedName name="_________tab2" localSheetId="0">#REF!</definedName>
    <definedName name="_________tab2" localSheetId="1">#REF!</definedName>
    <definedName name="_________tab2">#REF!</definedName>
    <definedName name="_________tab3" localSheetId="2">#REF!</definedName>
    <definedName name="_________tab3" localSheetId="0">#REF!</definedName>
    <definedName name="_________tab3" localSheetId="1">#REF!</definedName>
    <definedName name="_________tab3">#REF!</definedName>
    <definedName name="_________TAB4" localSheetId="2">#REF!</definedName>
    <definedName name="_________TAB4" localSheetId="0">#REF!</definedName>
    <definedName name="_________TAB4" localSheetId="1">#REF!</definedName>
    <definedName name="_________TAB4">#REF!</definedName>
    <definedName name="________aiu2">[3]AIU!$J$105</definedName>
    <definedName name="________EST1" localSheetId="2">#REF!</definedName>
    <definedName name="________EST1" localSheetId="0">#REF!</definedName>
    <definedName name="________EST1" localSheetId="1">#REF!</definedName>
    <definedName name="________EST1">#REF!</definedName>
    <definedName name="________EST10" localSheetId="2">#REF!</definedName>
    <definedName name="________EST10" localSheetId="0">#REF!</definedName>
    <definedName name="________EST10" localSheetId="1">#REF!</definedName>
    <definedName name="________EST10">#REF!</definedName>
    <definedName name="________EST11" localSheetId="2">#REF!</definedName>
    <definedName name="________EST11" localSheetId="0">#REF!</definedName>
    <definedName name="________EST11" localSheetId="1">#REF!</definedName>
    <definedName name="________EST11">#REF!</definedName>
    <definedName name="________EST12" localSheetId="2">#REF!</definedName>
    <definedName name="________EST12" localSheetId="0">#REF!</definedName>
    <definedName name="________EST12" localSheetId="1">#REF!</definedName>
    <definedName name="________EST12">#REF!</definedName>
    <definedName name="________EST13" localSheetId="2">#REF!</definedName>
    <definedName name="________EST13" localSheetId="0">#REF!</definedName>
    <definedName name="________EST13" localSheetId="1">#REF!</definedName>
    <definedName name="________EST13">#REF!</definedName>
    <definedName name="________EST14" localSheetId="2">#REF!</definedName>
    <definedName name="________EST14" localSheetId="0">#REF!</definedName>
    <definedName name="________EST14" localSheetId="1">#REF!</definedName>
    <definedName name="________EST14">#REF!</definedName>
    <definedName name="________EST15" localSheetId="2">#REF!</definedName>
    <definedName name="________EST15" localSheetId="0">#REF!</definedName>
    <definedName name="________EST15" localSheetId="1">#REF!</definedName>
    <definedName name="________EST15">#REF!</definedName>
    <definedName name="________EST16" localSheetId="2">#REF!</definedName>
    <definedName name="________EST16" localSheetId="0">#REF!</definedName>
    <definedName name="________EST16" localSheetId="1">#REF!</definedName>
    <definedName name="________EST16">#REF!</definedName>
    <definedName name="________EST17" localSheetId="2">#REF!</definedName>
    <definedName name="________EST17" localSheetId="0">#REF!</definedName>
    <definedName name="________EST17" localSheetId="1">#REF!</definedName>
    <definedName name="________EST17">#REF!</definedName>
    <definedName name="________EST18" localSheetId="2">#REF!</definedName>
    <definedName name="________EST18" localSheetId="0">#REF!</definedName>
    <definedName name="________EST18" localSheetId="1">#REF!</definedName>
    <definedName name="________EST18">#REF!</definedName>
    <definedName name="________EST19" localSheetId="2">#REF!</definedName>
    <definedName name="________EST19" localSheetId="0">#REF!</definedName>
    <definedName name="________EST19" localSheetId="1">#REF!</definedName>
    <definedName name="________EST19">#REF!</definedName>
    <definedName name="________EST2" localSheetId="2">#REF!</definedName>
    <definedName name="________EST2" localSheetId="0">#REF!</definedName>
    <definedName name="________EST2" localSheetId="1">#REF!</definedName>
    <definedName name="________EST2">#REF!</definedName>
    <definedName name="________EST3" localSheetId="2">#REF!</definedName>
    <definedName name="________EST3" localSheetId="0">#REF!</definedName>
    <definedName name="________EST3" localSheetId="1">#REF!</definedName>
    <definedName name="________EST3">#REF!</definedName>
    <definedName name="________EST4" localSheetId="2">#REF!</definedName>
    <definedName name="________EST4" localSheetId="0">#REF!</definedName>
    <definedName name="________EST4" localSheetId="1">#REF!</definedName>
    <definedName name="________EST4">#REF!</definedName>
    <definedName name="________EST5" localSheetId="2">#REF!</definedName>
    <definedName name="________EST5" localSheetId="0">#REF!</definedName>
    <definedName name="________EST5" localSheetId="1">#REF!</definedName>
    <definedName name="________EST5">#REF!</definedName>
    <definedName name="________EST6" localSheetId="2">#REF!</definedName>
    <definedName name="________EST6" localSheetId="0">#REF!</definedName>
    <definedName name="________EST6" localSheetId="1">#REF!</definedName>
    <definedName name="________EST6">#REF!</definedName>
    <definedName name="________EST7" localSheetId="2">#REF!</definedName>
    <definedName name="________EST7" localSheetId="0">#REF!</definedName>
    <definedName name="________EST7" localSheetId="1">#REF!</definedName>
    <definedName name="________EST7">#REF!</definedName>
    <definedName name="________EST8" localSheetId="2">#REF!</definedName>
    <definedName name="________EST8" localSheetId="0">#REF!</definedName>
    <definedName name="________EST8" localSheetId="1">#REF!</definedName>
    <definedName name="________EST8">#REF!</definedName>
    <definedName name="________EST9" localSheetId="2">#REF!</definedName>
    <definedName name="________EST9" localSheetId="0">#REF!</definedName>
    <definedName name="________EST9" localSheetId="1">#REF!</definedName>
    <definedName name="________EST9">#REF!</definedName>
    <definedName name="________EXC1" localSheetId="2">#REF!</definedName>
    <definedName name="________EXC1" localSheetId="0">#REF!</definedName>
    <definedName name="________EXC1" localSheetId="1">#REF!</definedName>
    <definedName name="________EXC1">#REF!</definedName>
    <definedName name="________EXC10" localSheetId="2">#REF!</definedName>
    <definedName name="________EXC10" localSheetId="0">#REF!</definedName>
    <definedName name="________EXC10" localSheetId="1">#REF!</definedName>
    <definedName name="________EXC10">#REF!</definedName>
    <definedName name="________EXC11" localSheetId="2">#REF!</definedName>
    <definedName name="________EXC11" localSheetId="0">#REF!</definedName>
    <definedName name="________EXC11" localSheetId="1">#REF!</definedName>
    <definedName name="________EXC11">#REF!</definedName>
    <definedName name="________EXC12" localSheetId="2">#REF!</definedName>
    <definedName name="________EXC12" localSheetId="0">#REF!</definedName>
    <definedName name="________EXC12" localSheetId="1">#REF!</definedName>
    <definedName name="________EXC12">#REF!</definedName>
    <definedName name="________EXC2" localSheetId="2">#REF!</definedName>
    <definedName name="________EXC2" localSheetId="0">#REF!</definedName>
    <definedName name="________EXC2" localSheetId="1">#REF!</definedName>
    <definedName name="________EXC2">#REF!</definedName>
    <definedName name="________EXC3" localSheetId="2">#REF!</definedName>
    <definedName name="________EXC3" localSheetId="0">#REF!</definedName>
    <definedName name="________EXC3" localSheetId="1">#REF!</definedName>
    <definedName name="________EXC3">#REF!</definedName>
    <definedName name="________EXC4" localSheetId="2">#REF!</definedName>
    <definedName name="________EXC4" localSheetId="0">#REF!</definedName>
    <definedName name="________EXC4" localSheetId="1">#REF!</definedName>
    <definedName name="________EXC4">#REF!</definedName>
    <definedName name="________EXC5" localSheetId="2">#REF!</definedName>
    <definedName name="________EXC5" localSheetId="0">#REF!</definedName>
    <definedName name="________EXC5" localSheetId="1">#REF!</definedName>
    <definedName name="________EXC5">#REF!</definedName>
    <definedName name="________EXC6" localSheetId="2">#REF!</definedName>
    <definedName name="________EXC6" localSheetId="0">#REF!</definedName>
    <definedName name="________EXC6" localSheetId="1">#REF!</definedName>
    <definedName name="________EXC6">#REF!</definedName>
    <definedName name="________EXC7" localSheetId="2">#REF!</definedName>
    <definedName name="________EXC7" localSheetId="0">#REF!</definedName>
    <definedName name="________EXC7" localSheetId="1">#REF!</definedName>
    <definedName name="________EXC7">#REF!</definedName>
    <definedName name="________EXC8" localSheetId="2">#REF!</definedName>
    <definedName name="________EXC8" localSheetId="0">#REF!</definedName>
    <definedName name="________EXC8" localSheetId="1">#REF!</definedName>
    <definedName name="________EXC8">#REF!</definedName>
    <definedName name="________EXC9" localSheetId="2">#REF!</definedName>
    <definedName name="________EXC9" localSheetId="0">#REF!</definedName>
    <definedName name="________EXC9" localSheetId="1">#REF!</definedName>
    <definedName name="________EXC9">#REF!</definedName>
    <definedName name="________ORO10" localSheetId="2">#REF!</definedName>
    <definedName name="________ORO10" localSheetId="0">#REF!</definedName>
    <definedName name="________ORO10" localSheetId="1">#REF!</definedName>
    <definedName name="________ORO10">#REF!</definedName>
    <definedName name="________ORO11" localSheetId="2">#REF!</definedName>
    <definedName name="________ORO11" localSheetId="0">#REF!</definedName>
    <definedName name="________ORO11" localSheetId="1">#REF!</definedName>
    <definedName name="________ORO11">#REF!</definedName>
    <definedName name="________ORO12" localSheetId="2">#REF!</definedName>
    <definedName name="________ORO12" localSheetId="0">#REF!</definedName>
    <definedName name="________ORO12" localSheetId="1">#REF!</definedName>
    <definedName name="________ORO12">#REF!</definedName>
    <definedName name="________ORO13" localSheetId="2">#REF!</definedName>
    <definedName name="________ORO13" localSheetId="0">#REF!</definedName>
    <definedName name="________ORO13" localSheetId="1">#REF!</definedName>
    <definedName name="________ORO13">#REF!</definedName>
    <definedName name="________ORO14" localSheetId="2">#REF!</definedName>
    <definedName name="________ORO14" localSheetId="0">#REF!</definedName>
    <definedName name="________ORO14" localSheetId="1">#REF!</definedName>
    <definedName name="________ORO14">#REF!</definedName>
    <definedName name="________ORO15" localSheetId="2">#REF!</definedName>
    <definedName name="________ORO15" localSheetId="0">#REF!</definedName>
    <definedName name="________ORO15" localSheetId="1">#REF!</definedName>
    <definedName name="________ORO15">#REF!</definedName>
    <definedName name="________ORO16" localSheetId="2">#REF!</definedName>
    <definedName name="________ORO16" localSheetId="0">#REF!</definedName>
    <definedName name="________ORO16" localSheetId="1">#REF!</definedName>
    <definedName name="________ORO16">#REF!</definedName>
    <definedName name="________ORO17" localSheetId="2">#REF!</definedName>
    <definedName name="________ORO17" localSheetId="0">#REF!</definedName>
    <definedName name="________ORO17" localSheetId="1">#REF!</definedName>
    <definedName name="________ORO17">#REF!</definedName>
    <definedName name="________ORO18" localSheetId="2">#REF!</definedName>
    <definedName name="________ORO18" localSheetId="0">#REF!</definedName>
    <definedName name="________ORO18" localSheetId="1">#REF!</definedName>
    <definedName name="________ORO18">#REF!</definedName>
    <definedName name="________ORO19" localSheetId="2">#REF!</definedName>
    <definedName name="________ORO19" localSheetId="0">#REF!</definedName>
    <definedName name="________ORO19" localSheetId="1">#REF!</definedName>
    <definedName name="________ORO19">#REF!</definedName>
    <definedName name="________PMT5671" localSheetId="2">[2]MEMORIAS!#REF!</definedName>
    <definedName name="________PMT5671" localSheetId="0">[2]MEMORIAS!#REF!</definedName>
    <definedName name="________PMT5671" localSheetId="1">[2]MEMORIAS!#REF!</definedName>
    <definedName name="________PMT5671">[2]MEMORIAS!#REF!</definedName>
    <definedName name="________PMT5805" localSheetId="2">[2]MEMORIAS!#REF!</definedName>
    <definedName name="________PMT5805" localSheetId="0">[2]MEMORIAS!#REF!</definedName>
    <definedName name="________PMT5805" localSheetId="1">[2]MEMORIAS!#REF!</definedName>
    <definedName name="________PMT5805">[2]MEMORIAS!#REF!</definedName>
    <definedName name="________PMT5806" localSheetId="2">[2]MEMORIAS!#REF!</definedName>
    <definedName name="________PMT5806" localSheetId="0">[2]MEMORIAS!#REF!</definedName>
    <definedName name="________PMT5806" localSheetId="1">[2]MEMORIAS!#REF!</definedName>
    <definedName name="________PMT5806">[2]MEMORIAS!#REF!</definedName>
    <definedName name="________PMT5815" localSheetId="2">[2]MEMORIAS!#REF!</definedName>
    <definedName name="________PMT5815" localSheetId="0">[2]MEMORIAS!#REF!</definedName>
    <definedName name="________PMT5815" localSheetId="1">[2]MEMORIAS!#REF!</definedName>
    <definedName name="________PMT5815">[2]MEMORIAS!#REF!</definedName>
    <definedName name="________PMT5820" localSheetId="2">[2]MEMORIAS!#REF!</definedName>
    <definedName name="________PMT5820" localSheetId="0">[2]MEMORIAS!#REF!</definedName>
    <definedName name="________PMT5820" localSheetId="1">[2]MEMORIAS!#REF!</definedName>
    <definedName name="________PMT5820">[2]MEMORIAS!#REF!</definedName>
    <definedName name="________r" localSheetId="2">#REF!</definedName>
    <definedName name="________r" localSheetId="0">#REF!</definedName>
    <definedName name="________r" localSheetId="1">#REF!</definedName>
    <definedName name="________r">#REF!</definedName>
    <definedName name="________tab1" localSheetId="2">#REF!</definedName>
    <definedName name="________tab1" localSheetId="0">#REF!</definedName>
    <definedName name="________tab1" localSheetId="1">#REF!</definedName>
    <definedName name="________tab1">#REF!</definedName>
    <definedName name="________tab2" localSheetId="2">#REF!</definedName>
    <definedName name="________tab2" localSheetId="0">#REF!</definedName>
    <definedName name="________tab2" localSheetId="1">#REF!</definedName>
    <definedName name="________tab2">#REF!</definedName>
    <definedName name="________tab3" localSheetId="2">#REF!</definedName>
    <definedName name="________tab3" localSheetId="0">#REF!</definedName>
    <definedName name="________tab3" localSheetId="1">#REF!</definedName>
    <definedName name="________tab3">#REF!</definedName>
    <definedName name="________TAB4" localSheetId="2">#REF!</definedName>
    <definedName name="________TAB4" localSheetId="0">#REF!</definedName>
    <definedName name="________TAB4" localSheetId="1">#REF!</definedName>
    <definedName name="________TAB4">#REF!</definedName>
    <definedName name="_______aiu2">[3]AIU!$J$105</definedName>
    <definedName name="_______EST1" localSheetId="2">#REF!</definedName>
    <definedName name="_______EST1" localSheetId="0">#REF!</definedName>
    <definedName name="_______EST1" localSheetId="1">#REF!</definedName>
    <definedName name="_______EST1">#REF!</definedName>
    <definedName name="_______EST10" localSheetId="2">#REF!</definedName>
    <definedName name="_______EST10" localSheetId="0">#REF!</definedName>
    <definedName name="_______EST10" localSheetId="1">#REF!</definedName>
    <definedName name="_______EST10">#REF!</definedName>
    <definedName name="_______EST11" localSheetId="2">#REF!</definedName>
    <definedName name="_______EST11" localSheetId="0">#REF!</definedName>
    <definedName name="_______EST11" localSheetId="1">#REF!</definedName>
    <definedName name="_______EST11">#REF!</definedName>
    <definedName name="_______EST12" localSheetId="2">#REF!</definedName>
    <definedName name="_______EST12" localSheetId="0">#REF!</definedName>
    <definedName name="_______EST12" localSheetId="1">#REF!</definedName>
    <definedName name="_______EST12">#REF!</definedName>
    <definedName name="_______EST13" localSheetId="2">#REF!</definedName>
    <definedName name="_______EST13" localSheetId="0">#REF!</definedName>
    <definedName name="_______EST13" localSheetId="1">#REF!</definedName>
    <definedName name="_______EST13">#REF!</definedName>
    <definedName name="_______EST14" localSheetId="2">#REF!</definedName>
    <definedName name="_______EST14" localSheetId="0">#REF!</definedName>
    <definedName name="_______EST14" localSheetId="1">#REF!</definedName>
    <definedName name="_______EST14">#REF!</definedName>
    <definedName name="_______EST15" localSheetId="2">#REF!</definedName>
    <definedName name="_______EST15" localSheetId="0">#REF!</definedName>
    <definedName name="_______EST15" localSheetId="1">#REF!</definedName>
    <definedName name="_______EST15">#REF!</definedName>
    <definedName name="_______EST16" localSheetId="2">#REF!</definedName>
    <definedName name="_______EST16" localSheetId="0">#REF!</definedName>
    <definedName name="_______EST16" localSheetId="1">#REF!</definedName>
    <definedName name="_______EST16">#REF!</definedName>
    <definedName name="_______EST17" localSheetId="2">#REF!</definedName>
    <definedName name="_______EST17" localSheetId="0">#REF!</definedName>
    <definedName name="_______EST17" localSheetId="1">#REF!</definedName>
    <definedName name="_______EST17">#REF!</definedName>
    <definedName name="_______EST18" localSheetId="2">#REF!</definedName>
    <definedName name="_______EST18" localSheetId="0">#REF!</definedName>
    <definedName name="_______EST18" localSheetId="1">#REF!</definedName>
    <definedName name="_______EST18">#REF!</definedName>
    <definedName name="_______EST19" localSheetId="2">#REF!</definedName>
    <definedName name="_______EST19" localSheetId="0">#REF!</definedName>
    <definedName name="_______EST19" localSheetId="1">#REF!</definedName>
    <definedName name="_______EST19">#REF!</definedName>
    <definedName name="_______EST2" localSheetId="2">#REF!</definedName>
    <definedName name="_______EST2" localSheetId="0">#REF!</definedName>
    <definedName name="_______EST2" localSheetId="1">#REF!</definedName>
    <definedName name="_______EST2">#REF!</definedName>
    <definedName name="_______EST3" localSheetId="2">#REF!</definedName>
    <definedName name="_______EST3" localSheetId="0">#REF!</definedName>
    <definedName name="_______EST3" localSheetId="1">#REF!</definedName>
    <definedName name="_______EST3">#REF!</definedName>
    <definedName name="_______EST4" localSheetId="2">#REF!</definedName>
    <definedName name="_______EST4" localSheetId="0">#REF!</definedName>
    <definedName name="_______EST4" localSheetId="1">#REF!</definedName>
    <definedName name="_______EST4">#REF!</definedName>
    <definedName name="_______EST5" localSheetId="2">#REF!</definedName>
    <definedName name="_______EST5" localSheetId="0">#REF!</definedName>
    <definedName name="_______EST5" localSheetId="1">#REF!</definedName>
    <definedName name="_______EST5">#REF!</definedName>
    <definedName name="_______EST6" localSheetId="2">#REF!</definedName>
    <definedName name="_______EST6" localSheetId="0">#REF!</definedName>
    <definedName name="_______EST6" localSheetId="1">#REF!</definedName>
    <definedName name="_______EST6">#REF!</definedName>
    <definedName name="_______EST7" localSheetId="2">#REF!</definedName>
    <definedName name="_______EST7" localSheetId="0">#REF!</definedName>
    <definedName name="_______EST7" localSheetId="1">#REF!</definedName>
    <definedName name="_______EST7">#REF!</definedName>
    <definedName name="_______EST8" localSheetId="2">#REF!</definedName>
    <definedName name="_______EST8" localSheetId="0">#REF!</definedName>
    <definedName name="_______EST8" localSheetId="1">#REF!</definedName>
    <definedName name="_______EST8">#REF!</definedName>
    <definedName name="_______EST9" localSheetId="2">#REF!</definedName>
    <definedName name="_______EST9" localSheetId="0">#REF!</definedName>
    <definedName name="_______EST9" localSheetId="1">#REF!</definedName>
    <definedName name="_______EST9">#REF!</definedName>
    <definedName name="_______EXC1" localSheetId="2">#REF!</definedName>
    <definedName name="_______EXC1" localSheetId="0">#REF!</definedName>
    <definedName name="_______EXC1" localSheetId="1">#REF!</definedName>
    <definedName name="_______EXC1">#REF!</definedName>
    <definedName name="_______EXC10" localSheetId="2">#REF!</definedName>
    <definedName name="_______EXC10" localSheetId="0">#REF!</definedName>
    <definedName name="_______EXC10" localSheetId="1">#REF!</definedName>
    <definedName name="_______EXC10">#REF!</definedName>
    <definedName name="_______EXC11" localSheetId="2">#REF!</definedName>
    <definedName name="_______EXC11" localSheetId="0">#REF!</definedName>
    <definedName name="_______EXC11" localSheetId="1">#REF!</definedName>
    <definedName name="_______EXC11">#REF!</definedName>
    <definedName name="_______EXC12" localSheetId="2">#REF!</definedName>
    <definedName name="_______EXC12" localSheetId="0">#REF!</definedName>
    <definedName name="_______EXC12" localSheetId="1">#REF!</definedName>
    <definedName name="_______EXC12">#REF!</definedName>
    <definedName name="_______EXC2" localSheetId="2">#REF!</definedName>
    <definedName name="_______EXC2" localSheetId="0">#REF!</definedName>
    <definedName name="_______EXC2" localSheetId="1">#REF!</definedName>
    <definedName name="_______EXC2">#REF!</definedName>
    <definedName name="_______EXC3" localSheetId="2">#REF!</definedName>
    <definedName name="_______EXC3" localSheetId="0">#REF!</definedName>
    <definedName name="_______EXC3" localSheetId="1">#REF!</definedName>
    <definedName name="_______EXC3">#REF!</definedName>
    <definedName name="_______EXC4" localSheetId="2">#REF!</definedName>
    <definedName name="_______EXC4" localSheetId="0">#REF!</definedName>
    <definedName name="_______EXC4" localSheetId="1">#REF!</definedName>
    <definedName name="_______EXC4">#REF!</definedName>
    <definedName name="_______EXC5" localSheetId="2">#REF!</definedName>
    <definedName name="_______EXC5" localSheetId="0">#REF!</definedName>
    <definedName name="_______EXC5" localSheetId="1">#REF!</definedName>
    <definedName name="_______EXC5">#REF!</definedName>
    <definedName name="_______EXC6" localSheetId="2">#REF!</definedName>
    <definedName name="_______EXC6" localSheetId="0">#REF!</definedName>
    <definedName name="_______EXC6" localSheetId="1">#REF!</definedName>
    <definedName name="_______EXC6">#REF!</definedName>
    <definedName name="_______EXC7" localSheetId="2">#REF!</definedName>
    <definedName name="_______EXC7" localSheetId="0">#REF!</definedName>
    <definedName name="_______EXC7" localSheetId="1">#REF!</definedName>
    <definedName name="_______EXC7">#REF!</definedName>
    <definedName name="_______EXC8" localSheetId="2">#REF!</definedName>
    <definedName name="_______EXC8" localSheetId="0">#REF!</definedName>
    <definedName name="_______EXC8" localSheetId="1">#REF!</definedName>
    <definedName name="_______EXC8">#REF!</definedName>
    <definedName name="_______EXC9" localSheetId="2">#REF!</definedName>
    <definedName name="_______EXC9" localSheetId="0">#REF!</definedName>
    <definedName name="_______EXC9" localSheetId="1">#REF!</definedName>
    <definedName name="_______EXC9">#REF!</definedName>
    <definedName name="_______ORO10" localSheetId="2">#REF!</definedName>
    <definedName name="_______ORO10" localSheetId="0">#REF!</definedName>
    <definedName name="_______ORO10" localSheetId="1">#REF!</definedName>
    <definedName name="_______ORO10">#REF!</definedName>
    <definedName name="_______ORO11" localSheetId="2">#REF!</definedName>
    <definedName name="_______ORO11" localSheetId="0">#REF!</definedName>
    <definedName name="_______ORO11" localSheetId="1">#REF!</definedName>
    <definedName name="_______ORO11">#REF!</definedName>
    <definedName name="_______ORO12" localSheetId="2">#REF!</definedName>
    <definedName name="_______ORO12" localSheetId="0">#REF!</definedName>
    <definedName name="_______ORO12" localSheetId="1">#REF!</definedName>
    <definedName name="_______ORO12">#REF!</definedName>
    <definedName name="_______ORO13" localSheetId="2">#REF!</definedName>
    <definedName name="_______ORO13" localSheetId="0">#REF!</definedName>
    <definedName name="_______ORO13" localSheetId="1">#REF!</definedName>
    <definedName name="_______ORO13">#REF!</definedName>
    <definedName name="_______ORO14" localSheetId="2">#REF!</definedName>
    <definedName name="_______ORO14" localSheetId="0">#REF!</definedName>
    <definedName name="_______ORO14" localSheetId="1">#REF!</definedName>
    <definedName name="_______ORO14">#REF!</definedName>
    <definedName name="_______ORO15" localSheetId="2">#REF!</definedName>
    <definedName name="_______ORO15" localSheetId="0">#REF!</definedName>
    <definedName name="_______ORO15" localSheetId="1">#REF!</definedName>
    <definedName name="_______ORO15">#REF!</definedName>
    <definedName name="_______ORO16" localSheetId="2">#REF!</definedName>
    <definedName name="_______ORO16" localSheetId="0">#REF!</definedName>
    <definedName name="_______ORO16" localSheetId="1">#REF!</definedName>
    <definedName name="_______ORO16">#REF!</definedName>
    <definedName name="_______ORO17" localSheetId="2">#REF!</definedName>
    <definedName name="_______ORO17" localSheetId="0">#REF!</definedName>
    <definedName name="_______ORO17" localSheetId="1">#REF!</definedName>
    <definedName name="_______ORO17">#REF!</definedName>
    <definedName name="_______ORO18" localSheetId="2">#REF!</definedName>
    <definedName name="_______ORO18" localSheetId="0">#REF!</definedName>
    <definedName name="_______ORO18" localSheetId="1">#REF!</definedName>
    <definedName name="_______ORO18">#REF!</definedName>
    <definedName name="_______ORO19" localSheetId="2">#REF!</definedName>
    <definedName name="_______ORO19" localSheetId="0">#REF!</definedName>
    <definedName name="_______ORO19" localSheetId="1">#REF!</definedName>
    <definedName name="_______ORO19">#REF!</definedName>
    <definedName name="_______PMT5671" localSheetId="2">[4]MEMORIAS!#REF!</definedName>
    <definedName name="_______PMT5671" localSheetId="0">[4]MEMORIAS!#REF!</definedName>
    <definedName name="_______PMT5671" localSheetId="1">[4]MEMORIAS!#REF!</definedName>
    <definedName name="_______PMT5671">[4]MEMORIAS!#REF!</definedName>
    <definedName name="_______PMT5805" localSheetId="2">[4]MEMORIAS!#REF!</definedName>
    <definedName name="_______PMT5805" localSheetId="0">[4]MEMORIAS!#REF!</definedName>
    <definedName name="_______PMT5805" localSheetId="1">[4]MEMORIAS!#REF!</definedName>
    <definedName name="_______PMT5805">[4]MEMORIAS!#REF!</definedName>
    <definedName name="_______PMT5806" localSheetId="2">[4]MEMORIAS!#REF!</definedName>
    <definedName name="_______PMT5806" localSheetId="0">[4]MEMORIAS!#REF!</definedName>
    <definedName name="_______PMT5806" localSheetId="1">[4]MEMORIAS!#REF!</definedName>
    <definedName name="_______PMT5806">[4]MEMORIAS!#REF!</definedName>
    <definedName name="_______PMT5815" localSheetId="2">[4]MEMORIAS!#REF!</definedName>
    <definedName name="_______PMT5815" localSheetId="0">[4]MEMORIAS!#REF!</definedName>
    <definedName name="_______PMT5815" localSheetId="1">[4]MEMORIAS!#REF!</definedName>
    <definedName name="_______PMT5815">[4]MEMORIAS!#REF!</definedName>
    <definedName name="_______PMT5820" localSheetId="2">[4]MEMORIAS!#REF!</definedName>
    <definedName name="_______PMT5820" localSheetId="0">[4]MEMORIAS!#REF!</definedName>
    <definedName name="_______PMT5820" localSheetId="1">[4]MEMORIAS!#REF!</definedName>
    <definedName name="_______PMT5820">[4]MEMORIAS!#REF!</definedName>
    <definedName name="_______r" localSheetId="2">#REF!</definedName>
    <definedName name="_______r" localSheetId="0">#REF!</definedName>
    <definedName name="_______r" localSheetId="1">#REF!</definedName>
    <definedName name="_______r">#REF!</definedName>
    <definedName name="_______tab1" localSheetId="2">#REF!</definedName>
    <definedName name="_______tab1" localSheetId="0">#REF!</definedName>
    <definedName name="_______tab1" localSheetId="1">#REF!</definedName>
    <definedName name="_______tab1">#REF!</definedName>
    <definedName name="_______tab2" localSheetId="2">#REF!</definedName>
    <definedName name="_______tab2" localSheetId="0">#REF!</definedName>
    <definedName name="_______tab2" localSheetId="1">#REF!</definedName>
    <definedName name="_______tab2">#REF!</definedName>
    <definedName name="_______tab3" localSheetId="2">#REF!</definedName>
    <definedName name="_______tab3" localSheetId="0">#REF!</definedName>
    <definedName name="_______tab3" localSheetId="1">#REF!</definedName>
    <definedName name="_______tab3">#REF!</definedName>
    <definedName name="_______TAB4" localSheetId="2">#REF!</definedName>
    <definedName name="_______TAB4" localSheetId="0">#REF!</definedName>
    <definedName name="_______TAB4" localSheetId="1">#REF!</definedName>
    <definedName name="_______TAB4">#REF!</definedName>
    <definedName name="______aiu2">[3]AIU!$J$105</definedName>
    <definedName name="______EST1" localSheetId="2">#REF!</definedName>
    <definedName name="______EST1" localSheetId="0">#REF!</definedName>
    <definedName name="______EST1" localSheetId="1">#REF!</definedName>
    <definedName name="______EST1">#REF!</definedName>
    <definedName name="______EST10" localSheetId="2">#REF!</definedName>
    <definedName name="______EST10" localSheetId="0">#REF!</definedName>
    <definedName name="______EST10" localSheetId="1">#REF!</definedName>
    <definedName name="______EST10">#REF!</definedName>
    <definedName name="______EST11" localSheetId="2">#REF!</definedName>
    <definedName name="______EST11" localSheetId="0">#REF!</definedName>
    <definedName name="______EST11" localSheetId="1">#REF!</definedName>
    <definedName name="______EST11">#REF!</definedName>
    <definedName name="______EST12" localSheetId="2">#REF!</definedName>
    <definedName name="______EST12" localSheetId="0">#REF!</definedName>
    <definedName name="______EST12" localSheetId="1">#REF!</definedName>
    <definedName name="______EST12">#REF!</definedName>
    <definedName name="______EST13" localSheetId="2">#REF!</definedName>
    <definedName name="______EST13" localSheetId="0">#REF!</definedName>
    <definedName name="______EST13" localSheetId="1">#REF!</definedName>
    <definedName name="______EST13">#REF!</definedName>
    <definedName name="______EST14" localSheetId="2">#REF!</definedName>
    <definedName name="______EST14" localSheetId="0">#REF!</definedName>
    <definedName name="______EST14" localSheetId="1">#REF!</definedName>
    <definedName name="______EST14">#REF!</definedName>
    <definedName name="______EST15" localSheetId="2">#REF!</definedName>
    <definedName name="______EST15" localSheetId="0">#REF!</definedName>
    <definedName name="______EST15" localSheetId="1">#REF!</definedName>
    <definedName name="______EST15">#REF!</definedName>
    <definedName name="______EST16" localSheetId="2">#REF!</definedName>
    <definedName name="______EST16" localSheetId="0">#REF!</definedName>
    <definedName name="______EST16" localSheetId="1">#REF!</definedName>
    <definedName name="______EST16">#REF!</definedName>
    <definedName name="______EST17" localSheetId="2">#REF!</definedName>
    <definedName name="______EST17" localSheetId="0">#REF!</definedName>
    <definedName name="______EST17" localSheetId="1">#REF!</definedName>
    <definedName name="______EST17">#REF!</definedName>
    <definedName name="______EST18" localSheetId="2">#REF!</definedName>
    <definedName name="______EST18" localSheetId="0">#REF!</definedName>
    <definedName name="______EST18" localSheetId="1">#REF!</definedName>
    <definedName name="______EST18">#REF!</definedName>
    <definedName name="______EST19" localSheetId="2">#REF!</definedName>
    <definedName name="______EST19" localSheetId="0">#REF!</definedName>
    <definedName name="______EST19" localSheetId="1">#REF!</definedName>
    <definedName name="______EST19">#REF!</definedName>
    <definedName name="______EST2" localSheetId="2">#REF!</definedName>
    <definedName name="______EST2" localSheetId="0">#REF!</definedName>
    <definedName name="______EST2" localSheetId="1">#REF!</definedName>
    <definedName name="______EST2">#REF!</definedName>
    <definedName name="______EST3" localSheetId="2">#REF!</definedName>
    <definedName name="______EST3" localSheetId="0">#REF!</definedName>
    <definedName name="______EST3" localSheetId="1">#REF!</definedName>
    <definedName name="______EST3">#REF!</definedName>
    <definedName name="______EST4" localSheetId="2">#REF!</definedName>
    <definedName name="______EST4" localSheetId="0">#REF!</definedName>
    <definedName name="______EST4" localSheetId="1">#REF!</definedName>
    <definedName name="______EST4">#REF!</definedName>
    <definedName name="______EST5" localSheetId="2">#REF!</definedName>
    <definedName name="______EST5" localSheetId="0">#REF!</definedName>
    <definedName name="______EST5" localSheetId="1">#REF!</definedName>
    <definedName name="______EST5">#REF!</definedName>
    <definedName name="______EST6" localSheetId="2">#REF!</definedName>
    <definedName name="______EST6" localSheetId="0">#REF!</definedName>
    <definedName name="______EST6" localSheetId="1">#REF!</definedName>
    <definedName name="______EST6">#REF!</definedName>
    <definedName name="______EST7" localSheetId="2">#REF!</definedName>
    <definedName name="______EST7" localSheetId="0">#REF!</definedName>
    <definedName name="______EST7" localSheetId="1">#REF!</definedName>
    <definedName name="______EST7">#REF!</definedName>
    <definedName name="______EST8" localSheetId="2">#REF!</definedName>
    <definedName name="______EST8" localSheetId="0">#REF!</definedName>
    <definedName name="______EST8" localSheetId="1">#REF!</definedName>
    <definedName name="______EST8">#REF!</definedName>
    <definedName name="______EST9" localSheetId="2">#REF!</definedName>
    <definedName name="______EST9" localSheetId="0">#REF!</definedName>
    <definedName name="______EST9" localSheetId="1">#REF!</definedName>
    <definedName name="______EST9">#REF!</definedName>
    <definedName name="______EXC1" localSheetId="2">#REF!</definedName>
    <definedName name="______EXC1" localSheetId="0">#REF!</definedName>
    <definedName name="______EXC1" localSheetId="1">#REF!</definedName>
    <definedName name="______EXC1">#REF!</definedName>
    <definedName name="______EXC10" localSheetId="2">#REF!</definedName>
    <definedName name="______EXC10" localSheetId="0">#REF!</definedName>
    <definedName name="______EXC10" localSheetId="1">#REF!</definedName>
    <definedName name="______EXC10">#REF!</definedName>
    <definedName name="______EXC11" localSheetId="2">#REF!</definedName>
    <definedName name="______EXC11" localSheetId="0">#REF!</definedName>
    <definedName name="______EXC11" localSheetId="1">#REF!</definedName>
    <definedName name="______EXC11">#REF!</definedName>
    <definedName name="______EXC12" localSheetId="2">#REF!</definedName>
    <definedName name="______EXC12" localSheetId="0">#REF!</definedName>
    <definedName name="______EXC12" localSheetId="1">#REF!</definedName>
    <definedName name="______EXC12">#REF!</definedName>
    <definedName name="______EXC2" localSheetId="2">#REF!</definedName>
    <definedName name="______EXC2" localSheetId="0">#REF!</definedName>
    <definedName name="______EXC2" localSheetId="1">#REF!</definedName>
    <definedName name="______EXC2">#REF!</definedName>
    <definedName name="______EXC3" localSheetId="2">#REF!</definedName>
    <definedName name="______EXC3" localSheetId="0">#REF!</definedName>
    <definedName name="______EXC3" localSheetId="1">#REF!</definedName>
    <definedName name="______EXC3">#REF!</definedName>
    <definedName name="______EXC4" localSheetId="2">#REF!</definedName>
    <definedName name="______EXC4" localSheetId="0">#REF!</definedName>
    <definedName name="______EXC4" localSheetId="1">#REF!</definedName>
    <definedName name="______EXC4">#REF!</definedName>
    <definedName name="______EXC5" localSheetId="2">#REF!</definedName>
    <definedName name="______EXC5" localSheetId="0">#REF!</definedName>
    <definedName name="______EXC5" localSheetId="1">#REF!</definedName>
    <definedName name="______EXC5">#REF!</definedName>
    <definedName name="______EXC6" localSheetId="2">#REF!</definedName>
    <definedName name="______EXC6" localSheetId="0">#REF!</definedName>
    <definedName name="______EXC6" localSheetId="1">#REF!</definedName>
    <definedName name="______EXC6">#REF!</definedName>
    <definedName name="______EXC7" localSheetId="2">#REF!</definedName>
    <definedName name="______EXC7" localSheetId="0">#REF!</definedName>
    <definedName name="______EXC7" localSheetId="1">#REF!</definedName>
    <definedName name="______EXC7">#REF!</definedName>
    <definedName name="______EXC8" localSheetId="2">#REF!</definedName>
    <definedName name="______EXC8" localSheetId="0">#REF!</definedName>
    <definedName name="______EXC8" localSheetId="1">#REF!</definedName>
    <definedName name="______EXC8">#REF!</definedName>
    <definedName name="______EXC9" localSheetId="2">#REF!</definedName>
    <definedName name="______EXC9" localSheetId="0">#REF!</definedName>
    <definedName name="______EXC9" localSheetId="1">#REF!</definedName>
    <definedName name="______EXC9">#REF!</definedName>
    <definedName name="______ORO10" localSheetId="2">#REF!</definedName>
    <definedName name="______ORO10" localSheetId="0">#REF!</definedName>
    <definedName name="______ORO10" localSheetId="1">#REF!</definedName>
    <definedName name="______ORO10">#REF!</definedName>
    <definedName name="______ORO11" localSheetId="2">#REF!</definedName>
    <definedName name="______ORO11" localSheetId="0">#REF!</definedName>
    <definedName name="______ORO11" localSheetId="1">#REF!</definedName>
    <definedName name="______ORO11">#REF!</definedName>
    <definedName name="______ORO12" localSheetId="2">#REF!</definedName>
    <definedName name="______ORO12" localSheetId="0">#REF!</definedName>
    <definedName name="______ORO12" localSheetId="1">#REF!</definedName>
    <definedName name="______ORO12">#REF!</definedName>
    <definedName name="______ORO13" localSheetId="2">#REF!</definedName>
    <definedName name="______ORO13" localSheetId="0">#REF!</definedName>
    <definedName name="______ORO13" localSheetId="1">#REF!</definedName>
    <definedName name="______ORO13">#REF!</definedName>
    <definedName name="______ORO14" localSheetId="2">#REF!</definedName>
    <definedName name="______ORO14" localSheetId="0">#REF!</definedName>
    <definedName name="______ORO14" localSheetId="1">#REF!</definedName>
    <definedName name="______ORO14">#REF!</definedName>
    <definedName name="______ORO15" localSheetId="2">#REF!</definedName>
    <definedName name="______ORO15" localSheetId="0">#REF!</definedName>
    <definedName name="______ORO15" localSheetId="1">#REF!</definedName>
    <definedName name="______ORO15">#REF!</definedName>
    <definedName name="______ORO16" localSheetId="2">#REF!</definedName>
    <definedName name="______ORO16" localSheetId="0">#REF!</definedName>
    <definedName name="______ORO16" localSheetId="1">#REF!</definedName>
    <definedName name="______ORO16">#REF!</definedName>
    <definedName name="______ORO17" localSheetId="2">#REF!</definedName>
    <definedName name="______ORO17" localSheetId="0">#REF!</definedName>
    <definedName name="______ORO17" localSheetId="1">#REF!</definedName>
    <definedName name="______ORO17">#REF!</definedName>
    <definedName name="______ORO18" localSheetId="2">#REF!</definedName>
    <definedName name="______ORO18" localSheetId="0">#REF!</definedName>
    <definedName name="______ORO18" localSheetId="1">#REF!</definedName>
    <definedName name="______ORO18">#REF!</definedName>
    <definedName name="______ORO19" localSheetId="2">#REF!</definedName>
    <definedName name="______ORO19" localSheetId="0">#REF!</definedName>
    <definedName name="______ORO19" localSheetId="1">#REF!</definedName>
    <definedName name="______ORO19">#REF!</definedName>
    <definedName name="______PMT5671" localSheetId="2">[2]MEMORIAS!#REF!</definedName>
    <definedName name="______PMT5671" localSheetId="0">[2]MEMORIAS!#REF!</definedName>
    <definedName name="______PMT5671" localSheetId="1">[2]MEMORIAS!#REF!</definedName>
    <definedName name="______PMT5671">[2]MEMORIAS!#REF!</definedName>
    <definedName name="______PMT5805" localSheetId="2">[2]MEMORIAS!#REF!</definedName>
    <definedName name="______PMT5805" localSheetId="0">[2]MEMORIAS!#REF!</definedName>
    <definedName name="______PMT5805" localSheetId="1">[2]MEMORIAS!#REF!</definedName>
    <definedName name="______PMT5805">[2]MEMORIAS!#REF!</definedName>
    <definedName name="______PMT5806" localSheetId="2">[2]MEMORIAS!#REF!</definedName>
    <definedName name="______PMT5806" localSheetId="0">[2]MEMORIAS!#REF!</definedName>
    <definedName name="______PMT5806" localSheetId="1">[2]MEMORIAS!#REF!</definedName>
    <definedName name="______PMT5806">[2]MEMORIAS!#REF!</definedName>
    <definedName name="______PMT5815" localSheetId="2">[2]MEMORIAS!#REF!</definedName>
    <definedName name="______PMT5815" localSheetId="0">[2]MEMORIAS!#REF!</definedName>
    <definedName name="______PMT5815" localSheetId="1">[2]MEMORIAS!#REF!</definedName>
    <definedName name="______PMT5815">[2]MEMORIAS!#REF!</definedName>
    <definedName name="______PMT5820" localSheetId="2">[2]MEMORIAS!#REF!</definedName>
    <definedName name="______PMT5820" localSheetId="0">[2]MEMORIAS!#REF!</definedName>
    <definedName name="______PMT5820" localSheetId="1">[2]MEMORIAS!#REF!</definedName>
    <definedName name="______PMT5820">[2]MEMORIAS!#REF!</definedName>
    <definedName name="______r" localSheetId="2">#REF!</definedName>
    <definedName name="______r" localSheetId="0">#REF!</definedName>
    <definedName name="______r" localSheetId="1">#REF!</definedName>
    <definedName name="______r">#REF!</definedName>
    <definedName name="______SAL1" localSheetId="2">#REF!</definedName>
    <definedName name="______SAL1" localSheetId="0">#REF!</definedName>
    <definedName name="______SAL1" localSheetId="1">#REF!</definedName>
    <definedName name="______SAL1">#REF!</definedName>
    <definedName name="______tab1" localSheetId="2">#REF!</definedName>
    <definedName name="______tab1" localSheetId="0">#REF!</definedName>
    <definedName name="______tab1" localSheetId="1">#REF!</definedName>
    <definedName name="______tab1">#REF!</definedName>
    <definedName name="______tab2" localSheetId="2">#REF!</definedName>
    <definedName name="______tab2" localSheetId="0">#REF!</definedName>
    <definedName name="______tab2" localSheetId="1">#REF!</definedName>
    <definedName name="______tab2">#REF!</definedName>
    <definedName name="______tab3" localSheetId="2">#REF!</definedName>
    <definedName name="______tab3" localSheetId="0">#REF!</definedName>
    <definedName name="______tab3" localSheetId="1">#REF!</definedName>
    <definedName name="______tab3">#REF!</definedName>
    <definedName name="______TAB4" localSheetId="2">#REF!</definedName>
    <definedName name="______TAB4" localSheetId="0">#REF!</definedName>
    <definedName name="______TAB4" localSheetId="1">#REF!</definedName>
    <definedName name="______TAB4">#REF!</definedName>
    <definedName name="_____aiu2">[5]AIU!$J$105</definedName>
    <definedName name="_____COD906">[6]CONS!$E$29</definedName>
    <definedName name="_____EST1" localSheetId="2">#REF!</definedName>
    <definedName name="_____EST1" localSheetId="0">#REF!</definedName>
    <definedName name="_____EST1" localSheetId="1">#REF!</definedName>
    <definedName name="_____EST1">#REF!</definedName>
    <definedName name="_____EST10" localSheetId="2">#REF!</definedName>
    <definedName name="_____EST10" localSheetId="0">#REF!</definedName>
    <definedName name="_____EST10" localSheetId="1">#REF!</definedName>
    <definedName name="_____EST10">#REF!</definedName>
    <definedName name="_____EST11" localSheetId="2">#REF!</definedName>
    <definedName name="_____EST11" localSheetId="0">#REF!</definedName>
    <definedName name="_____EST11" localSheetId="1">#REF!</definedName>
    <definedName name="_____EST11">#REF!</definedName>
    <definedName name="_____EST12" localSheetId="2">#REF!</definedName>
    <definedName name="_____EST12" localSheetId="0">#REF!</definedName>
    <definedName name="_____EST12" localSheetId="1">#REF!</definedName>
    <definedName name="_____EST12">#REF!</definedName>
    <definedName name="_____EST13" localSheetId="2">#REF!</definedName>
    <definedName name="_____EST13" localSheetId="0">#REF!</definedName>
    <definedName name="_____EST13" localSheetId="1">#REF!</definedName>
    <definedName name="_____EST13">#REF!</definedName>
    <definedName name="_____EST14" localSheetId="2">#REF!</definedName>
    <definedName name="_____EST14" localSheetId="0">#REF!</definedName>
    <definedName name="_____EST14" localSheetId="1">#REF!</definedName>
    <definedName name="_____EST14">#REF!</definedName>
    <definedName name="_____EST15" localSheetId="2">#REF!</definedName>
    <definedName name="_____EST15" localSheetId="0">#REF!</definedName>
    <definedName name="_____EST15" localSheetId="1">#REF!</definedName>
    <definedName name="_____EST15">#REF!</definedName>
    <definedName name="_____EST16" localSheetId="2">#REF!</definedName>
    <definedName name="_____EST16" localSheetId="0">#REF!</definedName>
    <definedName name="_____EST16" localSheetId="1">#REF!</definedName>
    <definedName name="_____EST16">#REF!</definedName>
    <definedName name="_____EST17" localSheetId="2">#REF!</definedName>
    <definedName name="_____EST17" localSheetId="0">#REF!</definedName>
    <definedName name="_____EST17" localSheetId="1">#REF!</definedName>
    <definedName name="_____EST17">#REF!</definedName>
    <definedName name="_____EST18" localSheetId="2">#REF!</definedName>
    <definedName name="_____EST18" localSheetId="0">#REF!</definedName>
    <definedName name="_____EST18" localSheetId="1">#REF!</definedName>
    <definedName name="_____EST18">#REF!</definedName>
    <definedName name="_____EST19" localSheetId="2">#REF!</definedName>
    <definedName name="_____EST19" localSheetId="0">#REF!</definedName>
    <definedName name="_____EST19" localSheetId="1">#REF!</definedName>
    <definedName name="_____EST19">#REF!</definedName>
    <definedName name="_____EST2" localSheetId="2">#REF!</definedName>
    <definedName name="_____EST2" localSheetId="0">#REF!</definedName>
    <definedName name="_____EST2" localSheetId="1">#REF!</definedName>
    <definedName name="_____EST2">#REF!</definedName>
    <definedName name="_____EST3" localSheetId="2">#REF!</definedName>
    <definedName name="_____EST3" localSheetId="0">#REF!</definedName>
    <definedName name="_____EST3" localSheetId="1">#REF!</definedName>
    <definedName name="_____EST3">#REF!</definedName>
    <definedName name="_____EST4" localSheetId="2">#REF!</definedName>
    <definedName name="_____EST4" localSheetId="0">#REF!</definedName>
    <definedName name="_____EST4" localSheetId="1">#REF!</definedName>
    <definedName name="_____EST4">#REF!</definedName>
    <definedName name="_____EST5" localSheetId="2">#REF!</definedName>
    <definedName name="_____EST5" localSheetId="0">#REF!</definedName>
    <definedName name="_____EST5" localSheetId="1">#REF!</definedName>
    <definedName name="_____EST5">#REF!</definedName>
    <definedName name="_____EST6" localSheetId="2">#REF!</definedName>
    <definedName name="_____EST6" localSheetId="0">#REF!</definedName>
    <definedName name="_____EST6" localSheetId="1">#REF!</definedName>
    <definedName name="_____EST6">#REF!</definedName>
    <definedName name="_____EST7" localSheetId="2">#REF!</definedName>
    <definedName name="_____EST7" localSheetId="0">#REF!</definedName>
    <definedName name="_____EST7" localSheetId="1">#REF!</definedName>
    <definedName name="_____EST7">#REF!</definedName>
    <definedName name="_____EST8" localSheetId="2">#REF!</definedName>
    <definedName name="_____EST8" localSheetId="0">#REF!</definedName>
    <definedName name="_____EST8" localSheetId="1">#REF!</definedName>
    <definedName name="_____EST8">#REF!</definedName>
    <definedName name="_____EST9" localSheetId="2">#REF!</definedName>
    <definedName name="_____EST9" localSheetId="0">#REF!</definedName>
    <definedName name="_____EST9" localSheetId="1">#REF!</definedName>
    <definedName name="_____EST9">#REF!</definedName>
    <definedName name="_____EXC1" localSheetId="2">#REF!</definedName>
    <definedName name="_____EXC1" localSheetId="0">#REF!</definedName>
    <definedName name="_____EXC1" localSheetId="1">#REF!</definedName>
    <definedName name="_____EXC1">#REF!</definedName>
    <definedName name="_____EXC10" localSheetId="2">#REF!</definedName>
    <definedName name="_____EXC10" localSheetId="0">#REF!</definedName>
    <definedName name="_____EXC10" localSheetId="1">#REF!</definedName>
    <definedName name="_____EXC10">#REF!</definedName>
    <definedName name="_____EXC11" localSheetId="2">#REF!</definedName>
    <definedName name="_____EXC11" localSheetId="0">#REF!</definedName>
    <definedName name="_____EXC11" localSheetId="1">#REF!</definedName>
    <definedName name="_____EXC11">#REF!</definedName>
    <definedName name="_____EXC12" localSheetId="2">#REF!</definedName>
    <definedName name="_____EXC12" localSheetId="0">#REF!</definedName>
    <definedName name="_____EXC12" localSheetId="1">#REF!</definedName>
    <definedName name="_____EXC12">#REF!</definedName>
    <definedName name="_____EXC2" localSheetId="2">#REF!</definedName>
    <definedName name="_____EXC2" localSheetId="0">#REF!</definedName>
    <definedName name="_____EXC2" localSheetId="1">#REF!</definedName>
    <definedName name="_____EXC2">#REF!</definedName>
    <definedName name="_____EXC3" localSheetId="2">#REF!</definedName>
    <definedName name="_____EXC3" localSheetId="0">#REF!</definedName>
    <definedName name="_____EXC3" localSheetId="1">#REF!</definedName>
    <definedName name="_____EXC3">#REF!</definedName>
    <definedName name="_____EXC4" localSheetId="2">#REF!</definedName>
    <definedName name="_____EXC4" localSheetId="0">#REF!</definedName>
    <definedName name="_____EXC4" localSheetId="1">#REF!</definedName>
    <definedName name="_____EXC4">#REF!</definedName>
    <definedName name="_____EXC5" localSheetId="2">#REF!</definedName>
    <definedName name="_____EXC5" localSheetId="0">#REF!</definedName>
    <definedName name="_____EXC5" localSheetId="1">#REF!</definedName>
    <definedName name="_____EXC5">#REF!</definedName>
    <definedName name="_____EXC6" localSheetId="2">#REF!</definedName>
    <definedName name="_____EXC6" localSheetId="0">#REF!</definedName>
    <definedName name="_____EXC6" localSheetId="1">#REF!</definedName>
    <definedName name="_____EXC6">#REF!</definedName>
    <definedName name="_____EXC7" localSheetId="2">#REF!</definedName>
    <definedName name="_____EXC7" localSheetId="0">#REF!</definedName>
    <definedName name="_____EXC7" localSheetId="1">#REF!</definedName>
    <definedName name="_____EXC7">#REF!</definedName>
    <definedName name="_____EXC8" localSheetId="2">#REF!</definedName>
    <definedName name="_____EXC8" localSheetId="0">#REF!</definedName>
    <definedName name="_____EXC8" localSheetId="1">#REF!</definedName>
    <definedName name="_____EXC8">#REF!</definedName>
    <definedName name="_____EXC9" localSheetId="2">#REF!</definedName>
    <definedName name="_____EXC9" localSheetId="0">#REF!</definedName>
    <definedName name="_____EXC9" localSheetId="1">#REF!</definedName>
    <definedName name="_____EXC9">#REF!</definedName>
    <definedName name="_____MOR15">[6]CONS!$E$22</definedName>
    <definedName name="_____ORO10" localSheetId="2">#REF!</definedName>
    <definedName name="_____ORO10" localSheetId="0">#REF!</definedName>
    <definedName name="_____ORO10" localSheetId="1">#REF!</definedName>
    <definedName name="_____ORO10">#REF!</definedName>
    <definedName name="_____ORO11" localSheetId="2">#REF!</definedName>
    <definedName name="_____ORO11" localSheetId="0">#REF!</definedName>
    <definedName name="_____ORO11" localSheetId="1">#REF!</definedName>
    <definedName name="_____ORO11">#REF!</definedName>
    <definedName name="_____ORO12" localSheetId="2">#REF!</definedName>
    <definedName name="_____ORO12" localSheetId="0">#REF!</definedName>
    <definedName name="_____ORO12" localSheetId="1">#REF!</definedName>
    <definedName name="_____ORO12">#REF!</definedName>
    <definedName name="_____ORO13" localSheetId="2">#REF!</definedName>
    <definedName name="_____ORO13" localSheetId="0">#REF!</definedName>
    <definedName name="_____ORO13" localSheetId="1">#REF!</definedName>
    <definedName name="_____ORO13">#REF!</definedName>
    <definedName name="_____ORO14" localSheetId="2">#REF!</definedName>
    <definedName name="_____ORO14" localSheetId="0">#REF!</definedName>
    <definedName name="_____ORO14" localSheetId="1">#REF!</definedName>
    <definedName name="_____ORO14">#REF!</definedName>
    <definedName name="_____ORO15" localSheetId="2">#REF!</definedName>
    <definedName name="_____ORO15" localSheetId="0">#REF!</definedName>
    <definedName name="_____ORO15" localSheetId="1">#REF!</definedName>
    <definedName name="_____ORO15">#REF!</definedName>
    <definedName name="_____ORO16" localSheetId="2">#REF!</definedName>
    <definedName name="_____ORO16" localSheetId="0">#REF!</definedName>
    <definedName name="_____ORO16" localSheetId="1">#REF!</definedName>
    <definedName name="_____ORO16">#REF!</definedName>
    <definedName name="_____ORO17" localSheetId="2">#REF!</definedName>
    <definedName name="_____ORO17" localSheetId="0">#REF!</definedName>
    <definedName name="_____ORO17" localSheetId="1">#REF!</definedName>
    <definedName name="_____ORO17">#REF!</definedName>
    <definedName name="_____ORO18" localSheetId="2">#REF!</definedName>
    <definedName name="_____ORO18" localSheetId="0">#REF!</definedName>
    <definedName name="_____ORO18" localSheetId="1">#REF!</definedName>
    <definedName name="_____ORO18">#REF!</definedName>
    <definedName name="_____ORO19" localSheetId="2">#REF!</definedName>
    <definedName name="_____ORO19" localSheetId="0">#REF!</definedName>
    <definedName name="_____ORO19" localSheetId="1">#REF!</definedName>
    <definedName name="_____ORO19">#REF!</definedName>
    <definedName name="_____PMT5671" localSheetId="2">[2]MEMORIAS!#REF!</definedName>
    <definedName name="_____PMT5671" localSheetId="0">[2]MEMORIAS!#REF!</definedName>
    <definedName name="_____PMT5671" localSheetId="1">[2]MEMORIAS!#REF!</definedName>
    <definedName name="_____PMT5671">[2]MEMORIAS!#REF!</definedName>
    <definedName name="_____PMT5805" localSheetId="2">[2]MEMORIAS!#REF!</definedName>
    <definedName name="_____PMT5805" localSheetId="0">[2]MEMORIAS!#REF!</definedName>
    <definedName name="_____PMT5805" localSheetId="1">[2]MEMORIAS!#REF!</definedName>
    <definedName name="_____PMT5805">[2]MEMORIAS!#REF!</definedName>
    <definedName name="_____PMT5806" localSheetId="2">[2]MEMORIAS!#REF!</definedName>
    <definedName name="_____PMT5806" localSheetId="0">[2]MEMORIAS!#REF!</definedName>
    <definedName name="_____PMT5806" localSheetId="1">[2]MEMORIAS!#REF!</definedName>
    <definedName name="_____PMT5806">[2]MEMORIAS!#REF!</definedName>
    <definedName name="_____PMT5815" localSheetId="2">[2]MEMORIAS!#REF!</definedName>
    <definedName name="_____PMT5815" localSheetId="0">[2]MEMORIAS!#REF!</definedName>
    <definedName name="_____PMT5815" localSheetId="1">[2]MEMORIAS!#REF!</definedName>
    <definedName name="_____PMT5815">[2]MEMORIAS!#REF!</definedName>
    <definedName name="_____PMT5820" localSheetId="2">[2]MEMORIAS!#REF!</definedName>
    <definedName name="_____PMT5820" localSheetId="0">[2]MEMORIAS!#REF!</definedName>
    <definedName name="_____PMT5820" localSheetId="1">[2]MEMORIAS!#REF!</definedName>
    <definedName name="_____PMT5820">[2]MEMORIAS!#REF!</definedName>
    <definedName name="_____r" localSheetId="1">#REF!</definedName>
    <definedName name="_____r">'[7]Constantes Generales'!$B$1</definedName>
    <definedName name="_____SAL1" localSheetId="2">#REF!</definedName>
    <definedName name="_____SAL1" localSheetId="0">#REF!</definedName>
    <definedName name="_____SAL1" localSheetId="1">#REF!</definedName>
    <definedName name="_____SAL1">#REF!</definedName>
    <definedName name="_____tab1" localSheetId="2">#REF!</definedName>
    <definedName name="_____tab1" localSheetId="0">#REF!</definedName>
    <definedName name="_____tab1" localSheetId="1">#REF!</definedName>
    <definedName name="_____tab1">#REF!</definedName>
    <definedName name="_____tab2" localSheetId="2">#REF!</definedName>
    <definedName name="_____tab2" localSheetId="0">#REF!</definedName>
    <definedName name="_____tab2" localSheetId="1">#REF!</definedName>
    <definedName name="_____tab2">#REF!</definedName>
    <definedName name="_____tab3" localSheetId="2">#REF!</definedName>
    <definedName name="_____tab3" localSheetId="0">#REF!</definedName>
    <definedName name="_____tab3" localSheetId="1">#REF!</definedName>
    <definedName name="_____tab3">#REF!</definedName>
    <definedName name="_____TAB4" localSheetId="2">#REF!</definedName>
    <definedName name="_____TAB4" localSheetId="0">#REF!</definedName>
    <definedName name="_____TAB4" localSheetId="1">#REF!</definedName>
    <definedName name="_____TAB4">#REF!</definedName>
    <definedName name="_____TEE6">[6]CONS!$E$28</definedName>
    <definedName name="_____Vol1">[8]Item!$A$1:$D$65536</definedName>
    <definedName name="____AFC1">[9]INV!$A$25:$D$28</definedName>
    <definedName name="____AFC3">[9]INV!$F$25:$I$28</definedName>
    <definedName name="____AFC5">[9]INV!$K$25:$N$28</definedName>
    <definedName name="____aiu2">[5]AIU!$J$105</definedName>
    <definedName name="____BGC1">[9]INV!$A$5:$D$8</definedName>
    <definedName name="____BGC3">[9]INV!$F$5:$I$8</definedName>
    <definedName name="____BGC5">[9]INV!$K$5:$N$8</definedName>
    <definedName name="____CAC1">[9]INV!$A$19:$D$22</definedName>
    <definedName name="____CAC3">[9]INV!$F$19:$I$22</definedName>
    <definedName name="____CAC5">[9]INV!$K$19:$N$22</definedName>
    <definedName name="____COD906">[6]CONS!$E$29</definedName>
    <definedName name="____EST1" localSheetId="2">#REF!</definedName>
    <definedName name="____EST1" localSheetId="0">#REF!</definedName>
    <definedName name="____EST1" localSheetId="1">#REF!</definedName>
    <definedName name="____EST1">#REF!</definedName>
    <definedName name="____EST10" localSheetId="2">#REF!</definedName>
    <definedName name="____EST10" localSheetId="0">#REF!</definedName>
    <definedName name="____EST10" localSheetId="1">#REF!</definedName>
    <definedName name="____EST10">#REF!</definedName>
    <definedName name="____EST11" localSheetId="2">#REF!</definedName>
    <definedName name="____EST11" localSheetId="0">#REF!</definedName>
    <definedName name="____EST11" localSheetId="1">#REF!</definedName>
    <definedName name="____EST11">#REF!</definedName>
    <definedName name="____EST12" localSheetId="2">#REF!</definedName>
    <definedName name="____EST12" localSheetId="0">#REF!</definedName>
    <definedName name="____EST12" localSheetId="1">#REF!</definedName>
    <definedName name="____EST12">#REF!</definedName>
    <definedName name="____EST13" localSheetId="2">#REF!</definedName>
    <definedName name="____EST13" localSheetId="0">#REF!</definedName>
    <definedName name="____EST13" localSheetId="1">#REF!</definedName>
    <definedName name="____EST13">#REF!</definedName>
    <definedName name="____EST14" localSheetId="2">#REF!</definedName>
    <definedName name="____EST14" localSheetId="0">#REF!</definedName>
    <definedName name="____EST14" localSheetId="1">#REF!</definedName>
    <definedName name="____EST14">#REF!</definedName>
    <definedName name="____EST15" localSheetId="2">#REF!</definedName>
    <definedName name="____EST15" localSheetId="0">#REF!</definedName>
    <definedName name="____EST15" localSheetId="1">#REF!</definedName>
    <definedName name="____EST15">#REF!</definedName>
    <definedName name="____EST16" localSheetId="2">#REF!</definedName>
    <definedName name="____EST16" localSheetId="0">#REF!</definedName>
    <definedName name="____EST16" localSheetId="1">#REF!</definedName>
    <definedName name="____EST16">#REF!</definedName>
    <definedName name="____EST17" localSheetId="2">#REF!</definedName>
    <definedName name="____EST17" localSheetId="0">#REF!</definedName>
    <definedName name="____EST17" localSheetId="1">#REF!</definedName>
    <definedName name="____EST17">#REF!</definedName>
    <definedName name="____EST18" localSheetId="2">#REF!</definedName>
    <definedName name="____EST18" localSheetId="0">#REF!</definedName>
    <definedName name="____EST18" localSheetId="1">#REF!</definedName>
    <definedName name="____EST18">#REF!</definedName>
    <definedName name="____EST19" localSheetId="2">#REF!</definedName>
    <definedName name="____EST19" localSheetId="0">#REF!</definedName>
    <definedName name="____EST19" localSheetId="1">#REF!</definedName>
    <definedName name="____EST19">#REF!</definedName>
    <definedName name="____EST2" localSheetId="2">#REF!</definedName>
    <definedName name="____EST2" localSheetId="0">#REF!</definedName>
    <definedName name="____EST2" localSheetId="1">#REF!</definedName>
    <definedName name="____EST2">#REF!</definedName>
    <definedName name="____EST3" localSheetId="2">#REF!</definedName>
    <definedName name="____EST3" localSheetId="0">#REF!</definedName>
    <definedName name="____EST3" localSheetId="1">#REF!</definedName>
    <definedName name="____EST3">#REF!</definedName>
    <definedName name="____EST4" localSheetId="2">#REF!</definedName>
    <definedName name="____EST4" localSheetId="0">#REF!</definedName>
    <definedName name="____EST4" localSheetId="1">#REF!</definedName>
    <definedName name="____EST4">#REF!</definedName>
    <definedName name="____EST5" localSheetId="2">#REF!</definedName>
    <definedName name="____EST5" localSheetId="0">#REF!</definedName>
    <definedName name="____EST5" localSheetId="1">#REF!</definedName>
    <definedName name="____EST5">#REF!</definedName>
    <definedName name="____EST6" localSheetId="2">#REF!</definedName>
    <definedName name="____EST6" localSheetId="0">#REF!</definedName>
    <definedName name="____EST6" localSheetId="1">#REF!</definedName>
    <definedName name="____EST6">#REF!</definedName>
    <definedName name="____EST7" localSheetId="2">#REF!</definedName>
    <definedName name="____EST7" localSheetId="0">#REF!</definedName>
    <definedName name="____EST7" localSheetId="1">#REF!</definedName>
    <definedName name="____EST7">#REF!</definedName>
    <definedName name="____EST8" localSheetId="2">#REF!</definedName>
    <definedName name="____EST8" localSheetId="0">#REF!</definedName>
    <definedName name="____EST8" localSheetId="1">#REF!</definedName>
    <definedName name="____EST8">#REF!</definedName>
    <definedName name="____EST9" localSheetId="2">#REF!</definedName>
    <definedName name="____EST9" localSheetId="0">#REF!</definedName>
    <definedName name="____EST9" localSheetId="1">#REF!</definedName>
    <definedName name="____EST9">#REF!</definedName>
    <definedName name="____EXC1" localSheetId="2">#REF!</definedName>
    <definedName name="____EXC1" localSheetId="0">#REF!</definedName>
    <definedName name="____EXC1" localSheetId="1">#REF!</definedName>
    <definedName name="____EXC1">#REF!</definedName>
    <definedName name="____EXC10" localSheetId="2">#REF!</definedName>
    <definedName name="____EXC10" localSheetId="0">#REF!</definedName>
    <definedName name="____EXC10" localSheetId="1">#REF!</definedName>
    <definedName name="____EXC10">#REF!</definedName>
    <definedName name="____EXC11" localSheetId="2">#REF!</definedName>
    <definedName name="____EXC11" localSheetId="0">#REF!</definedName>
    <definedName name="____EXC11" localSheetId="1">#REF!</definedName>
    <definedName name="____EXC11">#REF!</definedName>
    <definedName name="____EXC12" localSheetId="2">#REF!</definedName>
    <definedName name="____EXC12" localSheetId="0">#REF!</definedName>
    <definedName name="____EXC12" localSheetId="1">#REF!</definedName>
    <definedName name="____EXC12">#REF!</definedName>
    <definedName name="____EXC2" localSheetId="2">#REF!</definedName>
    <definedName name="____EXC2" localSheetId="0">#REF!</definedName>
    <definedName name="____EXC2" localSheetId="1">#REF!</definedName>
    <definedName name="____EXC2">#REF!</definedName>
    <definedName name="____EXC3" localSheetId="2">#REF!</definedName>
    <definedName name="____EXC3" localSheetId="0">#REF!</definedName>
    <definedName name="____EXC3" localSheetId="1">#REF!</definedName>
    <definedName name="____EXC3">#REF!</definedName>
    <definedName name="____EXC4" localSheetId="2">#REF!</definedName>
    <definedName name="____EXC4" localSheetId="0">#REF!</definedName>
    <definedName name="____EXC4" localSheetId="1">#REF!</definedName>
    <definedName name="____EXC4">#REF!</definedName>
    <definedName name="____EXC5" localSheetId="2">#REF!</definedName>
    <definedName name="____EXC5" localSheetId="0">#REF!</definedName>
    <definedName name="____EXC5">#REF!</definedName>
    <definedName name="____EXC6" localSheetId="2">#REF!</definedName>
    <definedName name="____EXC6" localSheetId="0">#REF!</definedName>
    <definedName name="____EXC6">#REF!</definedName>
    <definedName name="____EXC7" localSheetId="2">#REF!</definedName>
    <definedName name="____EXC7" localSheetId="0">#REF!</definedName>
    <definedName name="____EXC7">#REF!</definedName>
    <definedName name="____EXC8" localSheetId="2">#REF!</definedName>
    <definedName name="____EXC8" localSheetId="0">#REF!</definedName>
    <definedName name="____EXC8">#REF!</definedName>
    <definedName name="____EXC9" localSheetId="2">#REF!</definedName>
    <definedName name="____EXC9" localSheetId="0">#REF!</definedName>
    <definedName name="____EXC9">#REF!</definedName>
    <definedName name="____MOR15">[6]CONS!$E$22</definedName>
    <definedName name="____ORO10" localSheetId="2">#REF!</definedName>
    <definedName name="____ORO10" localSheetId="0">#REF!</definedName>
    <definedName name="____ORO10">#REF!</definedName>
    <definedName name="____ORO11" localSheetId="2">#REF!</definedName>
    <definedName name="____ORO11" localSheetId="0">#REF!</definedName>
    <definedName name="____ORO11">#REF!</definedName>
    <definedName name="____ORO12" localSheetId="2">#REF!</definedName>
    <definedName name="____ORO12" localSheetId="0">#REF!</definedName>
    <definedName name="____ORO12">#REF!</definedName>
    <definedName name="____ORO13" localSheetId="2">#REF!</definedName>
    <definedName name="____ORO13" localSheetId="0">#REF!</definedName>
    <definedName name="____ORO13">#REF!</definedName>
    <definedName name="____ORO14" localSheetId="2">#REF!</definedName>
    <definedName name="____ORO14" localSheetId="0">#REF!</definedName>
    <definedName name="____ORO14">#REF!</definedName>
    <definedName name="____ORO15" localSheetId="2">#REF!</definedName>
    <definedName name="____ORO15" localSheetId="0">#REF!</definedName>
    <definedName name="____ORO15">#REF!</definedName>
    <definedName name="____ORO16" localSheetId="2">#REF!</definedName>
    <definedName name="____ORO16" localSheetId="0">#REF!</definedName>
    <definedName name="____ORO16">#REF!</definedName>
    <definedName name="____ORO17" localSheetId="2">#REF!</definedName>
    <definedName name="____ORO17" localSheetId="0">#REF!</definedName>
    <definedName name="____ORO17">#REF!</definedName>
    <definedName name="____ORO18" localSheetId="2">#REF!</definedName>
    <definedName name="____ORO18" localSheetId="0">#REF!</definedName>
    <definedName name="____ORO18">#REF!</definedName>
    <definedName name="____ORO19" localSheetId="2">#REF!</definedName>
    <definedName name="____ORO19" localSheetId="0">#REF!</definedName>
    <definedName name="____ORO19">#REF!</definedName>
    <definedName name="____PMT5671" localSheetId="2">[2]MEMORIAS!#REF!</definedName>
    <definedName name="____PMT5671" localSheetId="0">[2]MEMORIAS!#REF!</definedName>
    <definedName name="____PMT5671">[2]MEMORIAS!#REF!</definedName>
    <definedName name="____PMT5805" localSheetId="2">[2]MEMORIAS!#REF!</definedName>
    <definedName name="____PMT5805" localSheetId="0">[2]MEMORIAS!#REF!</definedName>
    <definedName name="____PMT5805">[2]MEMORIAS!#REF!</definedName>
    <definedName name="____PMT5806" localSheetId="2">[2]MEMORIAS!#REF!</definedName>
    <definedName name="____PMT5806" localSheetId="0">[2]MEMORIAS!#REF!</definedName>
    <definedName name="____PMT5806">[2]MEMORIAS!#REF!</definedName>
    <definedName name="____PMT5815" localSheetId="2">[2]MEMORIAS!#REF!</definedName>
    <definedName name="____PMT5815" localSheetId="0">[2]MEMORIAS!#REF!</definedName>
    <definedName name="____PMT5815">[2]MEMORIAS!#REF!</definedName>
    <definedName name="____PMT5820" localSheetId="2">[2]MEMORIAS!#REF!</definedName>
    <definedName name="____PMT5820" localSheetId="0">[2]MEMORIAS!#REF!</definedName>
    <definedName name="____PMT5820">[2]MEMORIAS!#REF!</definedName>
    <definedName name="____pv2" localSheetId="2">#REF!</definedName>
    <definedName name="____pv2" localSheetId="0">#REF!</definedName>
    <definedName name="____pv2">#REF!</definedName>
    <definedName name="____pv3">'[10]V3 (1000m)'!$H$3</definedName>
    <definedName name="____r" localSheetId="2">#REF!</definedName>
    <definedName name="____r" localSheetId="0">#REF!</definedName>
    <definedName name="____r">#REF!</definedName>
    <definedName name="____SAL1" localSheetId="2">#REF!</definedName>
    <definedName name="____SAL1" localSheetId="0">#REF!</definedName>
    <definedName name="____SAL1">#REF!</definedName>
    <definedName name="____SBC1">[9]INV!$A$12:$D$15</definedName>
    <definedName name="____SBC3">[9]INV!$F$12:$I$15</definedName>
    <definedName name="____SBC5">[9]INV!$K$12:$N$15</definedName>
    <definedName name="____tab1" localSheetId="2">#REF!</definedName>
    <definedName name="____tab1" localSheetId="0">#REF!</definedName>
    <definedName name="____tab1">#REF!</definedName>
    <definedName name="____tab2" localSheetId="2">#REF!</definedName>
    <definedName name="____tab2" localSheetId="0">#REF!</definedName>
    <definedName name="____tab2">#REF!</definedName>
    <definedName name="____tab3" localSheetId="2">#REF!</definedName>
    <definedName name="____tab3" localSheetId="0">#REF!</definedName>
    <definedName name="____tab3">#REF!</definedName>
    <definedName name="____TAB4" localSheetId="2">#REF!</definedName>
    <definedName name="____TAB4" localSheetId="0">#REF!</definedName>
    <definedName name="____TAB4">#REF!</definedName>
    <definedName name="____TEE6">[6]CONS!$E$28</definedName>
    <definedName name="____Vol1">[8]Item!$A$1:$D$65536</definedName>
    <definedName name="___AFC1">[9]INV!$A$25:$D$28</definedName>
    <definedName name="___AFC3">[9]INV!$F$25:$I$28</definedName>
    <definedName name="___AFC5">[9]INV!$K$25:$N$28</definedName>
    <definedName name="___aiu2">[5]AIU!$J$105</definedName>
    <definedName name="___BGC1">[9]INV!$A$5:$D$8</definedName>
    <definedName name="___BGC3">[9]INV!$F$5:$I$8</definedName>
    <definedName name="___BGC5">[9]INV!$K$5:$N$8</definedName>
    <definedName name="___CAC1">[9]INV!$A$19:$D$22</definedName>
    <definedName name="___CAC3">[9]INV!$F$19:$I$22</definedName>
    <definedName name="___CAC5">[9]INV!$K$19:$N$22</definedName>
    <definedName name="___COD906">[6]CONS!$E$29</definedName>
    <definedName name="___DEC93">[11]DATABASE!$AR$7:$AR$103</definedName>
    <definedName name="___EST1" localSheetId="2">#REF!</definedName>
    <definedName name="___EST1" localSheetId="0">#REF!</definedName>
    <definedName name="___EST1">#REF!</definedName>
    <definedName name="___EST10" localSheetId="2">#REF!</definedName>
    <definedName name="___EST10" localSheetId="0">#REF!</definedName>
    <definedName name="___EST10">#REF!</definedName>
    <definedName name="___EST11" localSheetId="2">#REF!</definedName>
    <definedName name="___EST11" localSheetId="0">#REF!</definedName>
    <definedName name="___EST11">#REF!</definedName>
    <definedName name="___EST12" localSheetId="2">#REF!</definedName>
    <definedName name="___EST12" localSheetId="0">#REF!</definedName>
    <definedName name="___EST12">#REF!</definedName>
    <definedName name="___EST13" localSheetId="2">#REF!</definedName>
    <definedName name="___EST13" localSheetId="0">#REF!</definedName>
    <definedName name="___EST13">#REF!</definedName>
    <definedName name="___EST14" localSheetId="2">#REF!</definedName>
    <definedName name="___EST14" localSheetId="0">#REF!</definedName>
    <definedName name="___EST14">#REF!</definedName>
    <definedName name="___EST15" localSheetId="2">#REF!</definedName>
    <definedName name="___EST15" localSheetId="0">#REF!</definedName>
    <definedName name="___EST15">#REF!</definedName>
    <definedName name="___EST16" localSheetId="2">#REF!</definedName>
    <definedName name="___EST16" localSheetId="0">#REF!</definedName>
    <definedName name="___EST16">#REF!</definedName>
    <definedName name="___EST17" localSheetId="2">#REF!</definedName>
    <definedName name="___EST17" localSheetId="0">#REF!</definedName>
    <definedName name="___EST17">#REF!</definedName>
    <definedName name="___EST18" localSheetId="2">#REF!</definedName>
    <definedName name="___EST18" localSheetId="0">#REF!</definedName>
    <definedName name="___EST18">#REF!</definedName>
    <definedName name="___EST19" localSheetId="2">#REF!</definedName>
    <definedName name="___EST19" localSheetId="0">#REF!</definedName>
    <definedName name="___EST19">#REF!</definedName>
    <definedName name="___EST2" localSheetId="2">#REF!</definedName>
    <definedName name="___EST2" localSheetId="0">#REF!</definedName>
    <definedName name="___EST2">#REF!</definedName>
    <definedName name="___EST3" localSheetId="2">#REF!</definedName>
    <definedName name="___EST3" localSheetId="0">#REF!</definedName>
    <definedName name="___EST3">#REF!</definedName>
    <definedName name="___EST4" localSheetId="2">#REF!</definedName>
    <definedName name="___EST4" localSheetId="0">#REF!</definedName>
    <definedName name="___EST4">#REF!</definedName>
    <definedName name="___EST5" localSheetId="2">#REF!</definedName>
    <definedName name="___EST5" localSheetId="0">#REF!</definedName>
    <definedName name="___EST5">#REF!</definedName>
    <definedName name="___EST6" localSheetId="2">#REF!</definedName>
    <definedName name="___EST6" localSheetId="0">#REF!</definedName>
    <definedName name="___EST6">#REF!</definedName>
    <definedName name="___EST7" localSheetId="2">#REF!</definedName>
    <definedName name="___EST7" localSheetId="0">#REF!</definedName>
    <definedName name="___EST7">#REF!</definedName>
    <definedName name="___EST8" localSheetId="2">#REF!</definedName>
    <definedName name="___EST8" localSheetId="0">#REF!</definedName>
    <definedName name="___EST8">#REF!</definedName>
    <definedName name="___EST9" localSheetId="2">#REF!</definedName>
    <definedName name="___EST9" localSheetId="0">#REF!</definedName>
    <definedName name="___EST9">#REF!</definedName>
    <definedName name="___ETR13" localSheetId="2">#REF!</definedName>
    <definedName name="___ETR13" localSheetId="0">#REF!</definedName>
    <definedName name="___ETR13">#REF!</definedName>
    <definedName name="___EXC1" localSheetId="2">#REF!</definedName>
    <definedName name="___EXC1" localSheetId="0">#REF!</definedName>
    <definedName name="___EXC1">#REF!</definedName>
    <definedName name="___EXC10" localSheetId="2">#REF!</definedName>
    <definedName name="___EXC10" localSheetId="0">#REF!</definedName>
    <definedName name="___EXC10">#REF!</definedName>
    <definedName name="___EXC11" localSheetId="2">#REF!</definedName>
    <definedName name="___EXC11" localSheetId="0">#REF!</definedName>
    <definedName name="___EXC11">#REF!</definedName>
    <definedName name="___EXC12" localSheetId="2">#REF!</definedName>
    <definedName name="___EXC12" localSheetId="0">#REF!</definedName>
    <definedName name="___EXC12">#REF!</definedName>
    <definedName name="___EXC2" localSheetId="2">#REF!</definedName>
    <definedName name="___EXC2" localSheetId="0">#REF!</definedName>
    <definedName name="___EXC2">#REF!</definedName>
    <definedName name="___EXC3" localSheetId="2">#REF!</definedName>
    <definedName name="___EXC3" localSheetId="0">#REF!</definedName>
    <definedName name="___EXC3">#REF!</definedName>
    <definedName name="___EXC4" localSheetId="2">#REF!</definedName>
    <definedName name="___EXC4" localSheetId="0">#REF!</definedName>
    <definedName name="___EXC4">#REF!</definedName>
    <definedName name="___EXC5" localSheetId="2">#REF!</definedName>
    <definedName name="___EXC5" localSheetId="0">#REF!</definedName>
    <definedName name="___EXC5">#REF!</definedName>
    <definedName name="___EXC6" localSheetId="2">#REF!</definedName>
    <definedName name="___EXC6" localSheetId="0">#REF!</definedName>
    <definedName name="___EXC6">#REF!</definedName>
    <definedName name="___EXC7" localSheetId="2">#REF!</definedName>
    <definedName name="___EXC7" localSheetId="0">#REF!</definedName>
    <definedName name="___EXC7">#REF!</definedName>
    <definedName name="___EXC8" localSheetId="2">#REF!</definedName>
    <definedName name="___EXC8" localSheetId="0">#REF!</definedName>
    <definedName name="___EXC8">#REF!</definedName>
    <definedName name="___EXC9" localSheetId="2">#REF!</definedName>
    <definedName name="___EXC9" localSheetId="0">#REF!</definedName>
    <definedName name="___EXC9">#REF!</definedName>
    <definedName name="___MOR15">[6]CONS!$E$22</definedName>
    <definedName name="___ORO10" localSheetId="2">#REF!</definedName>
    <definedName name="___ORO10" localSheetId="0">#REF!</definedName>
    <definedName name="___ORO10">#REF!</definedName>
    <definedName name="___ORO11" localSheetId="2">#REF!</definedName>
    <definedName name="___ORO11" localSheetId="0">#REF!</definedName>
    <definedName name="___ORO11">#REF!</definedName>
    <definedName name="___ORO12" localSheetId="2">#REF!</definedName>
    <definedName name="___ORO12" localSheetId="0">#REF!</definedName>
    <definedName name="___ORO12">#REF!</definedName>
    <definedName name="___ORO13" localSheetId="2">#REF!</definedName>
    <definedName name="___ORO13" localSheetId="0">#REF!</definedName>
    <definedName name="___ORO13">#REF!</definedName>
    <definedName name="___ORO14" localSheetId="2">#REF!</definedName>
    <definedName name="___ORO14" localSheetId="0">#REF!</definedName>
    <definedName name="___ORO14">#REF!</definedName>
    <definedName name="___ORO15" localSheetId="2">#REF!</definedName>
    <definedName name="___ORO15" localSheetId="0">#REF!</definedName>
    <definedName name="___ORO15">#REF!</definedName>
    <definedName name="___ORO16" localSheetId="2">#REF!</definedName>
    <definedName name="___ORO16" localSheetId="0">#REF!</definedName>
    <definedName name="___ORO16">#REF!</definedName>
    <definedName name="___ORO17" localSheetId="2">#REF!</definedName>
    <definedName name="___ORO17" localSheetId="0">#REF!</definedName>
    <definedName name="___ORO17">#REF!</definedName>
    <definedName name="___ORO18" localSheetId="2">#REF!</definedName>
    <definedName name="___ORO18" localSheetId="0">#REF!</definedName>
    <definedName name="___ORO18">#REF!</definedName>
    <definedName name="___ORO19" localSheetId="2">#REF!</definedName>
    <definedName name="___ORO19" localSheetId="0">#REF!</definedName>
    <definedName name="___ORO19">#REF!</definedName>
    <definedName name="___PMT5671" localSheetId="2">[2]MEMORIAS!#REF!</definedName>
    <definedName name="___PMT5671" localSheetId="0">[2]MEMORIAS!#REF!</definedName>
    <definedName name="___PMT5671">[2]MEMORIAS!#REF!</definedName>
    <definedName name="___PMT5805" localSheetId="2">[2]MEMORIAS!#REF!</definedName>
    <definedName name="___PMT5805" localSheetId="0">[2]MEMORIAS!#REF!</definedName>
    <definedName name="___PMT5805">[2]MEMORIAS!#REF!</definedName>
    <definedName name="___PMT5806" localSheetId="2">[2]MEMORIAS!#REF!</definedName>
    <definedName name="___PMT5806" localSheetId="0">[2]MEMORIAS!#REF!</definedName>
    <definedName name="___PMT5806">[2]MEMORIAS!#REF!</definedName>
    <definedName name="___PMT5815" localSheetId="2">[2]MEMORIAS!#REF!</definedName>
    <definedName name="___PMT5815" localSheetId="0">[2]MEMORIAS!#REF!</definedName>
    <definedName name="___PMT5815">[2]MEMORIAS!#REF!</definedName>
    <definedName name="___PMT5820" localSheetId="2">[2]MEMORIAS!#REF!</definedName>
    <definedName name="___PMT5820" localSheetId="0">[2]MEMORIAS!#REF!</definedName>
    <definedName name="___PMT5820">[2]MEMORIAS!#REF!</definedName>
    <definedName name="___pv2" localSheetId="2">#REF!</definedName>
    <definedName name="___pv2" localSheetId="0">#REF!</definedName>
    <definedName name="___pv2">#REF!</definedName>
    <definedName name="___pv3">'[10]V3 (1000m)'!$H$3</definedName>
    <definedName name="___r" localSheetId="2">#REF!</definedName>
    <definedName name="___r" localSheetId="0">#REF!</definedName>
    <definedName name="___r">#REF!</definedName>
    <definedName name="___SBC1">[9]INV!$A$12:$D$15</definedName>
    <definedName name="___SBC3">[9]INV!$F$12:$I$15</definedName>
    <definedName name="___SBC5">[9]INV!$K$12:$N$15</definedName>
    <definedName name="___tab1" localSheetId="2">#REF!</definedName>
    <definedName name="___tab1" localSheetId="0">#REF!</definedName>
    <definedName name="___tab1">#REF!</definedName>
    <definedName name="___tab2" localSheetId="2">#REF!</definedName>
    <definedName name="___tab2" localSheetId="0">#REF!</definedName>
    <definedName name="___tab2">#REF!</definedName>
    <definedName name="___tab3" localSheetId="2">#REF!</definedName>
    <definedName name="___tab3" localSheetId="0">#REF!</definedName>
    <definedName name="___tab3">#REF!</definedName>
    <definedName name="___TAB4" localSheetId="2">#REF!</definedName>
    <definedName name="___TAB4" localSheetId="0">#REF!</definedName>
    <definedName name="___TAB4">#REF!</definedName>
    <definedName name="___TEE6">[6]CONS!$E$28</definedName>
    <definedName name="___Vol1">[8]Item!$A$1:$D$65536</definedName>
    <definedName name="__123" localSheetId="2" hidden="1">[12]G.G!#REF!</definedName>
    <definedName name="__123" localSheetId="0" hidden="1">[12]G.G!#REF!</definedName>
    <definedName name="__123" hidden="1">[12]G.G!#REF!</definedName>
    <definedName name="__1234" localSheetId="2" hidden="1">[12]G.G!#REF!</definedName>
    <definedName name="__1234" localSheetId="0" hidden="1">[12]G.G!#REF!</definedName>
    <definedName name="__1234" hidden="1">[12]G.G!#REF!</definedName>
    <definedName name="__123Graph_A" localSheetId="2" hidden="1">[12]G.G!#REF!</definedName>
    <definedName name="__123Graph_A" localSheetId="0" hidden="1">[12]G.G!#REF!</definedName>
    <definedName name="__123Graph_A" hidden="1">[12]G.G!#REF!</definedName>
    <definedName name="__123Graph_Acaja" hidden="1">[13]EVA!$D$39:$AD$39</definedName>
    <definedName name="__123Graph_ACart_AnticAdic" hidden="1">[13]EVA!$F$95:$I$95</definedName>
    <definedName name="__123Graph_AFACTURAC" hidden="1">[13]Program!$B$120:$Y$120</definedName>
    <definedName name="__123Graph_AGraph2" localSheetId="2" hidden="1">[12]G.G!#REF!</definedName>
    <definedName name="__123Graph_AGraph2" localSheetId="0" hidden="1">[12]G.G!#REF!</definedName>
    <definedName name="__123Graph_AGraph2" hidden="1">[12]G.G!#REF!</definedName>
    <definedName name="__123Graph_Bcaja" hidden="1">[13]EVA!$D$56:$AD$56</definedName>
    <definedName name="__123Graph_BCart_AnticAdic" hidden="1">[13]EVA!$F$96:$I$96</definedName>
    <definedName name="__123Graph_Ccaja" hidden="1">[13]EVA!$D$58:$AD$58</definedName>
    <definedName name="__123Graph_CCart_AnticAdic" hidden="1">[13]EVA!$F$97:$I$97</definedName>
    <definedName name="__123Graph_Dcaja" hidden="1">[13]EVA!$D$61:$AD$61</definedName>
    <definedName name="__123Graph_DCart_AnticAdic" hidden="1">[13]EVA!$F$99:$I$99</definedName>
    <definedName name="__123Graph_ECart_AnticAdic" hidden="1">[13]EVA!$F$99:$I$99</definedName>
    <definedName name="__123Graph_LBL_ACart_AnticAdic" hidden="1">[13]EVA!$J$95:$K$95</definedName>
    <definedName name="__123Graph_LBL_Ccaja" hidden="1">[13]EVA!$D$58:$AD$58</definedName>
    <definedName name="__123Graph_LBL_DCart_AnticAdic" hidden="1">[13]EVA!$F$98:$I$98</definedName>
    <definedName name="__123Graph_X" localSheetId="2" hidden="1">[12]G.G!#REF!</definedName>
    <definedName name="__123Graph_X" localSheetId="0" hidden="1">[12]G.G!#REF!</definedName>
    <definedName name="__123Graph_X" hidden="1">[12]G.G!#REF!</definedName>
    <definedName name="__123Graph_Xcaja" hidden="1">[13]EVA!$D$6:$AD$6</definedName>
    <definedName name="__1Excel_BuiltIn_Print_Area_1_1_1" localSheetId="2">#REF!</definedName>
    <definedName name="__1Excel_BuiltIn_Print_Area_1_1_1" localSheetId="0">#REF!</definedName>
    <definedName name="__1Excel_BuiltIn_Print_Area_1_1_1">#REF!</definedName>
    <definedName name="__2Excel_BuiltIn_Print_Titles_1_1_1_1" localSheetId="2">#REF!</definedName>
    <definedName name="__2Excel_BuiltIn_Print_Titles_1_1_1_1" localSheetId="0">#REF!</definedName>
    <definedName name="__2Excel_BuiltIn_Print_Titles_1_1_1_1">#REF!</definedName>
    <definedName name="__78UIHJ" localSheetId="2">#REF!</definedName>
    <definedName name="__78UIHJ" localSheetId="0">#REF!</definedName>
    <definedName name="__78UIHJ">#REF!</definedName>
    <definedName name="__AFC1">[9]INV!$A$25:$D$28</definedName>
    <definedName name="__AFC3">[9]INV!$F$25:$I$28</definedName>
    <definedName name="__AFC5">[9]INV!$K$25:$N$28</definedName>
    <definedName name="__aiu2">[5]AIU!$J$105</definedName>
    <definedName name="__BGC1">[9]INV!$A$5:$D$8</definedName>
    <definedName name="__BGC3">[9]INV!$F$5:$I$8</definedName>
    <definedName name="__BGC5">[9]INV!$K$5:$N$8</definedName>
    <definedName name="__CAC1">[9]INV!$A$19:$D$22</definedName>
    <definedName name="__CAC3">[9]INV!$F$19:$I$22</definedName>
    <definedName name="__CAC5">[9]INV!$K$19:$N$22</definedName>
    <definedName name="__COD906">[6]CONS!$E$29</definedName>
    <definedName name="__DEC93">[11]DATABASE!$AR$7:$AR$103</definedName>
    <definedName name="__EST1" localSheetId="2">#REF!</definedName>
    <definedName name="__EST1" localSheetId="0">#REF!</definedName>
    <definedName name="__EST1">#REF!</definedName>
    <definedName name="__EST10" localSheetId="2">#REF!</definedName>
    <definedName name="__EST10" localSheetId="0">#REF!</definedName>
    <definedName name="__EST10">#REF!</definedName>
    <definedName name="__EST11" localSheetId="2">#REF!</definedName>
    <definedName name="__EST11" localSheetId="0">#REF!</definedName>
    <definedName name="__EST11">#REF!</definedName>
    <definedName name="__EST12" localSheetId="2">#REF!</definedName>
    <definedName name="__EST12" localSheetId="0">#REF!</definedName>
    <definedName name="__EST12">#REF!</definedName>
    <definedName name="__EST13" localSheetId="2">#REF!</definedName>
    <definedName name="__EST13" localSheetId="0">#REF!</definedName>
    <definedName name="__EST13">#REF!</definedName>
    <definedName name="__EST14" localSheetId="2">#REF!</definedName>
    <definedName name="__EST14" localSheetId="0">#REF!</definedName>
    <definedName name="__EST14">#REF!</definedName>
    <definedName name="__EST15" localSheetId="2">#REF!</definedName>
    <definedName name="__EST15" localSheetId="0">#REF!</definedName>
    <definedName name="__EST15">#REF!</definedName>
    <definedName name="__EST16" localSheetId="2">#REF!</definedName>
    <definedName name="__EST16" localSheetId="0">#REF!</definedName>
    <definedName name="__EST16">#REF!</definedName>
    <definedName name="__EST17" localSheetId="2">#REF!</definedName>
    <definedName name="__EST17" localSheetId="0">#REF!</definedName>
    <definedName name="__EST17">#REF!</definedName>
    <definedName name="__EST18" localSheetId="2">#REF!</definedName>
    <definedName name="__EST18" localSheetId="0">#REF!</definedName>
    <definedName name="__EST18">#REF!</definedName>
    <definedName name="__EST19" localSheetId="2">#REF!</definedName>
    <definedName name="__EST19" localSheetId="0">#REF!</definedName>
    <definedName name="__EST19">#REF!</definedName>
    <definedName name="__EST2" localSheetId="2">#REF!</definedName>
    <definedName name="__EST2" localSheetId="0">#REF!</definedName>
    <definedName name="__EST2">#REF!</definedName>
    <definedName name="__EST3" localSheetId="2">#REF!</definedName>
    <definedName name="__EST3" localSheetId="0">#REF!</definedName>
    <definedName name="__EST3">#REF!</definedName>
    <definedName name="__EST4" localSheetId="2">#REF!</definedName>
    <definedName name="__EST4" localSheetId="0">#REF!</definedName>
    <definedName name="__EST4">#REF!</definedName>
    <definedName name="__EST5" localSheetId="2">#REF!</definedName>
    <definedName name="__EST5" localSheetId="0">#REF!</definedName>
    <definedName name="__EST5">#REF!</definedName>
    <definedName name="__EST52" localSheetId="2">#REF!</definedName>
    <definedName name="__EST52" localSheetId="0">#REF!</definedName>
    <definedName name="__EST52">#REF!</definedName>
    <definedName name="__EST6" localSheetId="2">#REF!</definedName>
    <definedName name="__EST6" localSheetId="0">#REF!</definedName>
    <definedName name="__EST6">#REF!</definedName>
    <definedName name="__EST7" localSheetId="2">#REF!</definedName>
    <definedName name="__EST7" localSheetId="0">#REF!</definedName>
    <definedName name="__EST7">#REF!</definedName>
    <definedName name="__EST8" localSheetId="2">#REF!</definedName>
    <definedName name="__EST8" localSheetId="0">#REF!</definedName>
    <definedName name="__EST8">#REF!</definedName>
    <definedName name="__EST9" localSheetId="2">#REF!</definedName>
    <definedName name="__EST9" localSheetId="0">#REF!</definedName>
    <definedName name="__EST9">#REF!</definedName>
    <definedName name="__ETR13" localSheetId="2">#REF!</definedName>
    <definedName name="__ETR13" localSheetId="0">#REF!</definedName>
    <definedName name="__ETR13">#REF!</definedName>
    <definedName name="__EXC1" localSheetId="2">#REF!</definedName>
    <definedName name="__EXC1" localSheetId="0">#REF!</definedName>
    <definedName name="__EXC1">#REF!</definedName>
    <definedName name="__EXC10" localSheetId="2">#REF!</definedName>
    <definedName name="__EXC10" localSheetId="0">#REF!</definedName>
    <definedName name="__EXC10">#REF!</definedName>
    <definedName name="__EXC11" localSheetId="2">#REF!</definedName>
    <definedName name="__EXC11" localSheetId="0">#REF!</definedName>
    <definedName name="__EXC11">#REF!</definedName>
    <definedName name="__EXC12" localSheetId="2">#REF!</definedName>
    <definedName name="__EXC12" localSheetId="0">#REF!</definedName>
    <definedName name="__EXC12">#REF!</definedName>
    <definedName name="__EXC2" localSheetId="2">#REF!</definedName>
    <definedName name="__EXC2" localSheetId="0">#REF!</definedName>
    <definedName name="__EXC2">#REF!</definedName>
    <definedName name="__EXC3" localSheetId="2">#REF!</definedName>
    <definedName name="__EXC3" localSheetId="0">#REF!</definedName>
    <definedName name="__EXC3">#REF!</definedName>
    <definedName name="__EXC4" localSheetId="2">#REF!</definedName>
    <definedName name="__EXC4" localSheetId="0">#REF!</definedName>
    <definedName name="__EXC4">#REF!</definedName>
    <definedName name="__EXC5" localSheetId="2">#REF!</definedName>
    <definedName name="__EXC5" localSheetId="0">#REF!</definedName>
    <definedName name="__EXC5">#REF!</definedName>
    <definedName name="__EXC6" localSheetId="2">#REF!</definedName>
    <definedName name="__EXC6" localSheetId="0">#REF!</definedName>
    <definedName name="__EXC6">#REF!</definedName>
    <definedName name="__EXC7" localSheetId="2">#REF!</definedName>
    <definedName name="__EXC7" localSheetId="0">#REF!</definedName>
    <definedName name="__EXC7">#REF!</definedName>
    <definedName name="__EXC8" localSheetId="2">#REF!</definedName>
    <definedName name="__EXC8" localSheetId="0">#REF!</definedName>
    <definedName name="__EXC8">#REF!</definedName>
    <definedName name="__EXC9" localSheetId="2">#REF!</definedName>
    <definedName name="__EXC9" localSheetId="0">#REF!</definedName>
    <definedName name="__EXC9">#REF!</definedName>
    <definedName name="__MOR15">[6]CONS!$E$22</definedName>
    <definedName name="__ORO10" localSheetId="2">#REF!</definedName>
    <definedName name="__ORO10" localSheetId="0">#REF!</definedName>
    <definedName name="__ORO10">#REF!</definedName>
    <definedName name="__ORO11" localSheetId="2">#REF!</definedName>
    <definedName name="__ORO11" localSheetId="0">#REF!</definedName>
    <definedName name="__ORO11">#REF!</definedName>
    <definedName name="__ORO12" localSheetId="2">#REF!</definedName>
    <definedName name="__ORO12" localSheetId="0">#REF!</definedName>
    <definedName name="__ORO12">#REF!</definedName>
    <definedName name="__ORO13" localSheetId="2">#REF!</definedName>
    <definedName name="__ORO13" localSheetId="0">#REF!</definedName>
    <definedName name="__ORO13">#REF!</definedName>
    <definedName name="__ORO14" localSheetId="2">#REF!</definedName>
    <definedName name="__ORO14" localSheetId="0">#REF!</definedName>
    <definedName name="__ORO14">#REF!</definedName>
    <definedName name="__ORO15" localSheetId="2">#REF!</definedName>
    <definedName name="__ORO15" localSheetId="0">#REF!</definedName>
    <definedName name="__ORO15">#REF!</definedName>
    <definedName name="__ORO16" localSheetId="2">#REF!</definedName>
    <definedName name="__ORO16" localSheetId="0">#REF!</definedName>
    <definedName name="__ORO16">#REF!</definedName>
    <definedName name="__ORO17" localSheetId="2">#REF!</definedName>
    <definedName name="__ORO17" localSheetId="0">#REF!</definedName>
    <definedName name="__ORO17">#REF!</definedName>
    <definedName name="__ORO18" localSheetId="2">#REF!</definedName>
    <definedName name="__ORO18" localSheetId="0">#REF!</definedName>
    <definedName name="__ORO18">#REF!</definedName>
    <definedName name="__ORO19" localSheetId="2">#REF!</definedName>
    <definedName name="__ORO19" localSheetId="0">#REF!</definedName>
    <definedName name="__ORO19">#REF!</definedName>
    <definedName name="__PMT5671" localSheetId="2">[2]MEMORIAS!#REF!</definedName>
    <definedName name="__PMT5671" localSheetId="0">[2]MEMORIAS!#REF!</definedName>
    <definedName name="__PMT5671">[2]MEMORIAS!#REF!</definedName>
    <definedName name="__PMT5805" localSheetId="2">[2]MEMORIAS!#REF!</definedName>
    <definedName name="__PMT5805" localSheetId="0">[2]MEMORIAS!#REF!</definedName>
    <definedName name="__PMT5805">[2]MEMORIAS!#REF!</definedName>
    <definedName name="__PMT5806" localSheetId="2">[2]MEMORIAS!#REF!</definedName>
    <definedName name="__PMT5806" localSheetId="0">[2]MEMORIAS!#REF!</definedName>
    <definedName name="__PMT5806">[2]MEMORIAS!#REF!</definedName>
    <definedName name="__PMT5815" localSheetId="2">[2]MEMORIAS!#REF!</definedName>
    <definedName name="__PMT5815" localSheetId="0">[2]MEMORIAS!#REF!</definedName>
    <definedName name="__PMT5815">[2]MEMORIAS!#REF!</definedName>
    <definedName name="__PMT5820" localSheetId="2">[2]MEMORIAS!#REF!</definedName>
    <definedName name="__PMT5820" localSheetId="0">[2]MEMORIAS!#REF!</definedName>
    <definedName name="__PMT5820">[2]MEMORIAS!#REF!</definedName>
    <definedName name="__pv2" localSheetId="2">#REF!</definedName>
    <definedName name="__pv2" localSheetId="0">#REF!</definedName>
    <definedName name="__pv2">#REF!</definedName>
    <definedName name="__pv3">'[10]V3 (1000m)'!$H$3</definedName>
    <definedName name="__r" localSheetId="2">#REF!</definedName>
    <definedName name="__r" localSheetId="0">#REF!</definedName>
    <definedName name="__r">#REF!</definedName>
    <definedName name="__SAL1" localSheetId="2">#REF!</definedName>
    <definedName name="__SAL1" localSheetId="0">#REF!</definedName>
    <definedName name="__SAL1">#REF!</definedName>
    <definedName name="__SBC1">[9]INV!$A$12:$D$15</definedName>
    <definedName name="__SBC3">[9]INV!$F$12:$I$15</definedName>
    <definedName name="__SBC5">[9]INV!$K$12:$N$15</definedName>
    <definedName name="__tab1" localSheetId="2">#REF!</definedName>
    <definedName name="__tab1" localSheetId="0">#REF!</definedName>
    <definedName name="__tab1">#REF!</definedName>
    <definedName name="__tab2" localSheetId="2">#REF!</definedName>
    <definedName name="__tab2" localSheetId="0">#REF!</definedName>
    <definedName name="__tab2">#REF!</definedName>
    <definedName name="__tab3" localSheetId="2">#REF!</definedName>
    <definedName name="__tab3" localSheetId="0">#REF!</definedName>
    <definedName name="__tab3">#REF!</definedName>
    <definedName name="__TAB4" localSheetId="2">#REF!</definedName>
    <definedName name="__TAB4" localSheetId="0">#REF!</definedName>
    <definedName name="__TAB4">#REF!</definedName>
    <definedName name="__TEE6">[6]CONS!$E$28</definedName>
    <definedName name="__Vol1">[8]Item!$A$1:$D$65536</definedName>
    <definedName name="_1">#N/A</definedName>
    <definedName name="_1__Excel_BuiltIn_Print_Area_1_1_1" localSheetId="2">#REF!</definedName>
    <definedName name="_1__Excel_BuiltIn_Print_Area_1_1_1" localSheetId="0">#REF!</definedName>
    <definedName name="_1__Excel_BuiltIn_Print_Area_1_1_1">#REF!</definedName>
    <definedName name="_123" localSheetId="2" hidden="1">[12]G.G!#REF!</definedName>
    <definedName name="_123" localSheetId="0" hidden="1">[12]G.G!#REF!</definedName>
    <definedName name="_123" hidden="1">[12]G.G!#REF!</definedName>
    <definedName name="_19Excel_BuiltIn_Print_Area_1_1_1" localSheetId="2">#REF!</definedName>
    <definedName name="_19Excel_BuiltIn_Print_Area_1_1_1" localSheetId="0">#REF!</definedName>
    <definedName name="_19Excel_BuiltIn_Print_Area_1_1_1">#REF!</definedName>
    <definedName name="_1Excel_BuiltIn_Print_Area_1_1" localSheetId="2">#REF!</definedName>
    <definedName name="_1Excel_BuiltIn_Print_Area_1_1" localSheetId="0">#REF!</definedName>
    <definedName name="_1Excel_BuiltIn_Print_Area_1_1">#REF!</definedName>
    <definedName name="_1Excel_BuiltIn_Print_Area_1_1_1" localSheetId="2">#REF!</definedName>
    <definedName name="_1Excel_BuiltIn_Print_Area_1_1_1" localSheetId="0">#REF!</definedName>
    <definedName name="_1Excel_BuiltIn_Print_Area_1_1_1">#REF!</definedName>
    <definedName name="_2">#N/A</definedName>
    <definedName name="_2_Excel_BuiltIn_Print_Area_1_1" localSheetId="2">#REF!</definedName>
    <definedName name="_2_Excel_BuiltIn_Print_Area_1_1" localSheetId="0">#REF!</definedName>
    <definedName name="_2_Excel_BuiltIn_Print_Area_1_1">#REF!</definedName>
    <definedName name="_25Excel_BuiltIn_Print_Titles_1_1_1_1" localSheetId="2">#REF!</definedName>
    <definedName name="_25Excel_BuiltIn_Print_Titles_1_1_1_1" localSheetId="0">#REF!</definedName>
    <definedName name="_25Excel_BuiltIn_Print_Titles_1_1_1_1">#REF!</definedName>
    <definedName name="_2Excel_BuiltIn_Print_Area_1_1_1" localSheetId="2">#REF!</definedName>
    <definedName name="_2Excel_BuiltIn_Print_Area_1_1_1" localSheetId="0">#REF!</definedName>
    <definedName name="_2Excel_BuiltIn_Print_Area_1_1_1">#REF!</definedName>
    <definedName name="_2Excel_BuiltIn_Print_Titles_1_1_1_1" localSheetId="2">#REF!</definedName>
    <definedName name="_2Excel_BuiltIn_Print_Titles_1_1_1_1" localSheetId="0">#REF!</definedName>
    <definedName name="_2Excel_BuiltIn_Print_Titles_1_1_1_1">#REF!</definedName>
    <definedName name="_3_Excel_BuiltIn_Print_Titles_1_1_1_1" localSheetId="2">#REF!</definedName>
    <definedName name="_3_Excel_BuiltIn_Print_Titles_1_1_1_1" localSheetId="0">#REF!</definedName>
    <definedName name="_3_Excel_BuiltIn_Print_Titles_1_1_1_1">#REF!</definedName>
    <definedName name="_3214" localSheetId="2">#REF!</definedName>
    <definedName name="_3214" localSheetId="0">#REF!</definedName>
    <definedName name="_3214">#REF!</definedName>
    <definedName name="_3Excel_BuiltIn_Print_Titles_1_1_1_1" localSheetId="2">#REF!</definedName>
    <definedName name="_3Excel_BuiltIn_Print_Titles_1_1_1_1" localSheetId="0">#REF!</definedName>
    <definedName name="_3Excel_BuiltIn_Print_Titles_1_1_1_1">#REF!</definedName>
    <definedName name="_5Excel_BuiltIn_Print_Area_1_1" localSheetId="2">#REF!</definedName>
    <definedName name="_5Excel_BuiltIn_Print_Area_1_1" localSheetId="0">#REF!</definedName>
    <definedName name="_5Excel_BuiltIn_Print_Area_1_1">#REF!</definedName>
    <definedName name="_7Excel_BuiltIn_Print_Area_1_1_1" localSheetId="2">#REF!</definedName>
    <definedName name="_7Excel_BuiltIn_Print_Area_1_1_1" localSheetId="0">#REF!</definedName>
    <definedName name="_7Excel_BuiltIn_Print_Area_1_1_1">#REF!</definedName>
    <definedName name="_9Excel_BuiltIn_Print_Titles_1_1_1_1" localSheetId="2">#REF!</definedName>
    <definedName name="_9Excel_BuiltIn_Print_Titles_1_1_1_1" localSheetId="0">#REF!</definedName>
    <definedName name="_9Excel_BuiltIn_Print_Titles_1_1_1_1">#REF!</definedName>
    <definedName name="_A1" hidden="1">{#N/A,#N/A,TRUE,"1842CWN0"}</definedName>
    <definedName name="_A1_1" hidden="1">{#N/A,#N/A,TRUE,"1842CWN0"}</definedName>
    <definedName name="_A1_2" hidden="1">{#N/A,#N/A,TRUE,"1842CWN0"}</definedName>
    <definedName name="_A17000" localSheetId="2">#REF!</definedName>
    <definedName name="_A17000" localSheetId="0">#REF!</definedName>
    <definedName name="_A17000">#REF!</definedName>
    <definedName name="_A20000" localSheetId="2">#REF!</definedName>
    <definedName name="_A20000" localSheetId="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2">#REF!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 localSheetId="2">#REF!</definedName>
    <definedName name="_AAAA" localSheetId="0">#REF!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[9]INV!$A$25:$D$28</definedName>
    <definedName name="_AFC3">[9]INV!$F$25:$I$28</definedName>
    <definedName name="_AFC5">[9]INV!$K$25:$N$28</definedName>
    <definedName name="_aiu2">[3]AIU!$J$105</definedName>
    <definedName name="_ane7" localSheetId="2">[14]!_xlbgnm.ane7</definedName>
    <definedName name="_ane7" localSheetId="0">[14]!_xlbgnm.ane7</definedName>
    <definedName name="_ane7">[14]!_xlbgnm.ane7</definedName>
    <definedName name="_ane8" localSheetId="2">[14]!_xlbgnm.ane8</definedName>
    <definedName name="_ane8" localSheetId="0">[14]!_xlbgnm.ane8</definedName>
    <definedName name="_ane8">[14]!_xlbgnm.ane8</definedName>
    <definedName name="_Atp2">[15]EMPRESA!$F$22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0" localSheetId="2">#REF!</definedName>
    <definedName name="_b100" localSheetId="0">#REF!</definedName>
    <definedName name="_b100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[9]INV!$A$5:$D$8</definedName>
    <definedName name="_BGC3">[9]INV!$F$5:$I$8</definedName>
    <definedName name="_BGC5">[9]INV!$K$5:$N$8</definedName>
    <definedName name="_C123" localSheetId="2">#REF!</definedName>
    <definedName name="_C123" localSheetId="0">#REF!</definedName>
    <definedName name="_C123">#REF!</definedName>
    <definedName name="_CAC1">[9]INV!$A$19:$D$22</definedName>
    <definedName name="_CAC3">[9]INV!$F$19:$I$22</definedName>
    <definedName name="_CAC5">[9]INV!$K$19:$N$22</definedName>
    <definedName name="_COD906">[6]CONS!$E$29</definedName>
    <definedName name="_dasd" localSheetId="2" hidden="1">'[16]46W9'!#REF!</definedName>
    <definedName name="_dasd" localSheetId="0" hidden="1">'[16]46W9'!#REF!</definedName>
    <definedName name="_dasd" hidden="1">'[16]46W9'!#REF!</definedName>
    <definedName name="_DEC93">[11]DATABASE!$AR$7:$AR$103</definedName>
    <definedName name="_EST1" localSheetId="2">#REF!</definedName>
    <definedName name="_EST1" localSheetId="0">#REF!</definedName>
    <definedName name="_EST1">#REF!</definedName>
    <definedName name="_EST10" localSheetId="2">#REF!</definedName>
    <definedName name="_EST10" localSheetId="0">#REF!</definedName>
    <definedName name="_EST10">#REF!</definedName>
    <definedName name="_EST11" localSheetId="2">#REF!</definedName>
    <definedName name="_EST11" localSheetId="0">#REF!</definedName>
    <definedName name="_EST11">#REF!</definedName>
    <definedName name="_EST12" localSheetId="2">#REF!</definedName>
    <definedName name="_EST12" localSheetId="0">#REF!</definedName>
    <definedName name="_EST12">#REF!</definedName>
    <definedName name="_EST13" localSheetId="2">#REF!</definedName>
    <definedName name="_EST13" localSheetId="0">#REF!</definedName>
    <definedName name="_EST13">#REF!</definedName>
    <definedName name="_EST14" localSheetId="2">#REF!</definedName>
    <definedName name="_EST14" localSheetId="0">#REF!</definedName>
    <definedName name="_EST14">#REF!</definedName>
    <definedName name="_EST15" localSheetId="2">#REF!</definedName>
    <definedName name="_EST15" localSheetId="0">#REF!</definedName>
    <definedName name="_EST15">#REF!</definedName>
    <definedName name="_EST16" localSheetId="2">#REF!</definedName>
    <definedName name="_EST16" localSheetId="0">#REF!</definedName>
    <definedName name="_EST16">#REF!</definedName>
    <definedName name="_EST17" localSheetId="2">#REF!</definedName>
    <definedName name="_EST17" localSheetId="0">#REF!</definedName>
    <definedName name="_EST17">#REF!</definedName>
    <definedName name="_EST18" localSheetId="2">#REF!</definedName>
    <definedName name="_EST18" localSheetId="0">#REF!</definedName>
    <definedName name="_EST18">#REF!</definedName>
    <definedName name="_EST19" localSheetId="2">#REF!</definedName>
    <definedName name="_EST19" localSheetId="0">#REF!</definedName>
    <definedName name="_EST19">#REF!</definedName>
    <definedName name="_EST2" localSheetId="2">#REF!</definedName>
    <definedName name="_EST2" localSheetId="0">#REF!</definedName>
    <definedName name="_EST2">#REF!</definedName>
    <definedName name="_EST3" localSheetId="2">#REF!</definedName>
    <definedName name="_EST3" localSheetId="0">#REF!</definedName>
    <definedName name="_EST3">#REF!</definedName>
    <definedName name="_EST4" localSheetId="2">#REF!</definedName>
    <definedName name="_EST4" localSheetId="0">#REF!</definedName>
    <definedName name="_EST4">#REF!</definedName>
    <definedName name="_EST5" localSheetId="2">#REF!</definedName>
    <definedName name="_EST5" localSheetId="0">#REF!</definedName>
    <definedName name="_EST5">#REF!</definedName>
    <definedName name="_EST6" localSheetId="2">#REF!</definedName>
    <definedName name="_EST6" localSheetId="0">#REF!</definedName>
    <definedName name="_EST6">#REF!</definedName>
    <definedName name="_EST7" localSheetId="2">#REF!</definedName>
    <definedName name="_EST7" localSheetId="0">#REF!</definedName>
    <definedName name="_EST7">#REF!</definedName>
    <definedName name="_EST8" localSheetId="2">#REF!</definedName>
    <definedName name="_EST8" localSheetId="0">#REF!</definedName>
    <definedName name="_EST8">#REF!</definedName>
    <definedName name="_EST9" localSheetId="2">#REF!</definedName>
    <definedName name="_EST9" localSheetId="0">#REF!</definedName>
    <definedName name="_EST9">#REF!</definedName>
    <definedName name="_ETR13" localSheetId="2">#REF!</definedName>
    <definedName name="_ETR13" localSheetId="0">#REF!</definedName>
    <definedName name="_ETR13">#REF!</definedName>
    <definedName name="_EXC1" localSheetId="2">#REF!</definedName>
    <definedName name="_EXC1" localSheetId="0">#REF!</definedName>
    <definedName name="_EXC1">#REF!</definedName>
    <definedName name="_EXC10" localSheetId="2">#REF!</definedName>
    <definedName name="_EXC10" localSheetId="0">#REF!</definedName>
    <definedName name="_EXC10">#REF!</definedName>
    <definedName name="_EXC11" localSheetId="2">#REF!</definedName>
    <definedName name="_EXC11" localSheetId="0">#REF!</definedName>
    <definedName name="_EXC11">#REF!</definedName>
    <definedName name="_EXC12" localSheetId="2">#REF!</definedName>
    <definedName name="_EXC12" localSheetId="0">#REF!</definedName>
    <definedName name="_EXC12">#REF!</definedName>
    <definedName name="_EXC2" localSheetId="2">#REF!</definedName>
    <definedName name="_EXC2" localSheetId="0">#REF!</definedName>
    <definedName name="_EXC2">#REF!</definedName>
    <definedName name="_EXC3" localSheetId="2">#REF!</definedName>
    <definedName name="_EXC3" localSheetId="0">#REF!</definedName>
    <definedName name="_EXC3">#REF!</definedName>
    <definedName name="_EXC4" localSheetId="2">#REF!</definedName>
    <definedName name="_EXC4" localSheetId="0">#REF!</definedName>
    <definedName name="_EXC4">#REF!</definedName>
    <definedName name="_EXC5" localSheetId="2">#REF!</definedName>
    <definedName name="_EXC5" localSheetId="0">#REF!</definedName>
    <definedName name="_EXC5">#REF!</definedName>
    <definedName name="_EXC6" localSheetId="2">#REF!</definedName>
    <definedName name="_EXC6" localSheetId="0">#REF!</definedName>
    <definedName name="_EXC6">#REF!</definedName>
    <definedName name="_EXC7" localSheetId="2">#REF!</definedName>
    <definedName name="_EXC7" localSheetId="0">#REF!</definedName>
    <definedName name="_EXC7">#REF!</definedName>
    <definedName name="_EXC8" localSheetId="2">#REF!</definedName>
    <definedName name="_EXC8" localSheetId="0">#REF!</definedName>
    <definedName name="_EXC8">#REF!</definedName>
    <definedName name="_EXC9" localSheetId="2">#REF!</definedName>
    <definedName name="_EXC9" localSheetId="0">#REF!</definedName>
    <definedName name="_EXC9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2" hidden="1">'[16]46W9'!#REF!</definedName>
    <definedName name="_xlnm._FilterDatabase" localSheetId="0" hidden="1">'[16]46W9'!#REF!</definedName>
    <definedName name="_xlnm._FilterDatabase" hidden="1">'[16]46W9'!#REF!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2" hidden="1">#REF!</definedName>
    <definedName name="_GRILL" localSheetId="0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2">'[17]CIRCUITOS CODENSA'!#REF!</definedName>
    <definedName name="_HJGFG" localSheetId="0">'[17]CIRCUITOS CODENSA'!#REF!</definedName>
    <definedName name="_HJGFG">'[17]CIRCUITOS CODENSA'!#REF!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2">'[18]Alter-1'!$D$10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R15">[6]CONS!$E$22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 localSheetId="2">#REF!</definedName>
    <definedName name="_NB" localSheetId="0">#REF!</definedName>
    <definedName name="_NB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 localSheetId="2">#REF!</definedName>
    <definedName name="_ORO10" localSheetId="0">#REF!</definedName>
    <definedName name="_ORO10">#REF!</definedName>
    <definedName name="_ORO11" localSheetId="2">#REF!</definedName>
    <definedName name="_ORO11" localSheetId="0">#REF!</definedName>
    <definedName name="_ORO11">#REF!</definedName>
    <definedName name="_ORO12" localSheetId="2">#REF!</definedName>
    <definedName name="_ORO12" localSheetId="0">#REF!</definedName>
    <definedName name="_ORO12">#REF!</definedName>
    <definedName name="_ORO13" localSheetId="2">#REF!</definedName>
    <definedName name="_ORO13" localSheetId="0">#REF!</definedName>
    <definedName name="_ORO13">#REF!</definedName>
    <definedName name="_ORO14" localSheetId="2">#REF!</definedName>
    <definedName name="_ORO14" localSheetId="0">#REF!</definedName>
    <definedName name="_ORO14">#REF!</definedName>
    <definedName name="_ORO15" localSheetId="2">#REF!</definedName>
    <definedName name="_ORO15" localSheetId="0">#REF!</definedName>
    <definedName name="_ORO15">#REF!</definedName>
    <definedName name="_ORO16" localSheetId="2">#REF!</definedName>
    <definedName name="_ORO16" localSheetId="0">#REF!</definedName>
    <definedName name="_ORO16">#REF!</definedName>
    <definedName name="_ORO17" localSheetId="2">#REF!</definedName>
    <definedName name="_ORO17" localSheetId="0">#REF!</definedName>
    <definedName name="_ORO17">#REF!</definedName>
    <definedName name="_ORO18" localSheetId="2">#REF!</definedName>
    <definedName name="_ORO18" localSheetId="0">#REF!</definedName>
    <definedName name="_ORO18">#REF!</definedName>
    <definedName name="_ORO19" localSheetId="2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2" hidden="1">'[19]7422CW00'!#REF!</definedName>
    <definedName name="_Parse_Out" localSheetId="0" hidden="1">'[19]7422CW00'!#REF!</definedName>
    <definedName name="_Parse_Out" hidden="1">'[19]7422CW00'!#REF!</definedName>
    <definedName name="_PMT5671" localSheetId="2">[20]MEMORIAS!#REF!</definedName>
    <definedName name="_PMT5671" localSheetId="0">[20]MEMORIAS!#REF!</definedName>
    <definedName name="_PMT5671">[20]MEMORIAS!#REF!</definedName>
    <definedName name="_PMT5805" localSheetId="2">[20]MEMORIAS!#REF!</definedName>
    <definedName name="_PMT5805" localSheetId="0">[20]MEMORIAS!#REF!</definedName>
    <definedName name="_PMT5805">[20]MEMORIAS!#REF!</definedName>
    <definedName name="_PMT5806" localSheetId="2">[20]MEMORIAS!#REF!</definedName>
    <definedName name="_PMT5806" localSheetId="0">[20]MEMORIAS!#REF!</definedName>
    <definedName name="_PMT5806">[20]MEMORIAS!#REF!</definedName>
    <definedName name="_PMT5815" localSheetId="2">[20]MEMORIAS!#REF!</definedName>
    <definedName name="_PMT5815" localSheetId="0">[20]MEMORIAS!#REF!</definedName>
    <definedName name="_PMT5815">[20]MEMORIAS!#REF!</definedName>
    <definedName name="_PMT5820" localSheetId="2">[20]MEMORIAS!#REF!</definedName>
    <definedName name="_PMT5820" localSheetId="0">[20]MEMORIAS!#REF!</definedName>
    <definedName name="_PMT5820">[20]MEMORIAS!#REF!</definedName>
    <definedName name="_pv2" localSheetId="2">#REF!</definedName>
    <definedName name="_pv2" localSheetId="0">#REF!</definedName>
    <definedName name="_pv2">#REF!</definedName>
    <definedName name="_pv3">'[10]V3 (1000m)'!$H$3</definedName>
    <definedName name="_R" localSheetId="2">#REF!</definedName>
    <definedName name="_R" localSheetId="0">#REF!</definedName>
    <definedName name="_R">#REF!</definedName>
    <definedName name="_r4r" hidden="1">{"via1",#N/A,TRUE,"general";"via2",#N/A,TRUE,"general";"via3",#N/A,TRUE,"general"}</definedName>
    <definedName name="_rc" localSheetId="2">#REF!</definedName>
    <definedName name="_rc" localSheetId="0">#REF!</definedName>
    <definedName name="_rc">#REF!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2">#REF!</definedName>
    <definedName name="_SAL1" localSheetId="0">#REF!</definedName>
    <definedName name="_SAL1">#REF!</definedName>
    <definedName name="_SBC1">[9]INV!$A$12:$D$15</definedName>
    <definedName name="_SBC3">[9]INV!$F$12:$I$15</definedName>
    <definedName name="_SBC5">[9]INV!$K$12:$N$15</definedName>
    <definedName name="_Sort" localSheetId="2" hidden="1">#REF!</definedName>
    <definedName name="_Sort" localSheetId="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2">#REF!</definedName>
    <definedName name="_tab1" localSheetId="0">#REF!</definedName>
    <definedName name="_tab1">#REF!</definedName>
    <definedName name="_tab2" localSheetId="2">#REF!</definedName>
    <definedName name="_tab2" localSheetId="0">#REF!</definedName>
    <definedName name="_tab2">#REF!</definedName>
    <definedName name="_tab3" localSheetId="2">#REF!</definedName>
    <definedName name="_tab3" localSheetId="0">#REF!</definedName>
    <definedName name="_tab3">#REF!</definedName>
    <definedName name="_TAB4" localSheetId="2">#REF!</definedName>
    <definedName name="_TAB4" localSheetId="0">#REF!</definedName>
    <definedName name="_TAB4">#REF!</definedName>
    <definedName name="_TEE6">[6]CONS!$E$28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 localSheetId="2">#REF!</definedName>
    <definedName name="_V123" localSheetId="0">#REF!</definedName>
    <definedName name="_V123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[8]Item!$A$1:$D$65536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 localSheetId="0">#REF!</definedName>
    <definedName name="a">#REF!</definedName>
    <definedName name="A_impresión_IM" localSheetId="2">#REF!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2">#REF!</definedName>
    <definedName name="AAA" localSheetId="0">#REF!</definedName>
    <definedName name="AAA">#REF!</definedName>
    <definedName name="AAAA" localSheetId="2">'[21]Cuadro 10.5'!#REF!</definedName>
    <definedName name="AAAA" localSheetId="0">'[21]Cuadro 10.5'!#REF!</definedName>
    <definedName name="AAAA">'[21]Cuadro 10.5'!#REF!</definedName>
    <definedName name="AAAAAA" localSheetId="2">#REF!</definedName>
    <definedName name="AAAAAA" localSheetId="0">#REF!</definedName>
    <definedName name="AAAAAA">#REF!</definedName>
    <definedName name="AAAAAAAAAA" localSheetId="2">#REF!</definedName>
    <definedName name="AAAAAAAAAA" localSheetId="0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 localSheetId="2">#REF!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B" localSheetId="2">'[21]Cuadro 10.7'!#REF!</definedName>
    <definedName name="AAB" localSheetId="0">'[21]Cuadro 10.7'!#REF!</definedName>
    <definedName name="AAB">'[21]Cuadro 10.7'!#REF!</definedName>
    <definedName name="AAC">[9]AASHTO!$A$14:$F$17</definedName>
    <definedName name="AADOQUINVEH" localSheetId="2">#REF!</definedName>
    <definedName name="AADOQUINVEH" localSheetId="0">#REF!</definedName>
    <definedName name="AADOQUINVEH">#REF!</definedName>
    <definedName name="Aanden" localSheetId="2">#REF!</definedName>
    <definedName name="Aanden" localSheetId="0">#REF!</definedName>
    <definedName name="Aanden">#REF!</definedName>
    <definedName name="AANDENES" localSheetId="2">#REF!</definedName>
    <definedName name="AANDENES" localSheetId="0">#REF!</definedName>
    <definedName name="AANDENES">#REF!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 localSheetId="2">#REF!</definedName>
    <definedName name="ab" localSheetId="0">#REF!</definedName>
    <definedName name="ab">#REF!</definedName>
    <definedName name="abc" localSheetId="2">#REF!</definedName>
    <definedName name="abc" localSheetId="0">#REF!</definedName>
    <definedName name="abc">#REF!</definedName>
    <definedName name="ABCD" localSheetId="2" hidden="1">#REF!</definedName>
    <definedName name="ABCD" localSheetId="0" hidden="1">#REF!</definedName>
    <definedName name="ABCD" hidden="1">#REF!</definedName>
    <definedName name="ABCDE" localSheetId="2" hidden="1">#REF!</definedName>
    <definedName name="ABCDE" localSheetId="0" hidden="1">#REF!</definedName>
    <definedName name="ABCDE" hidden="1">#REF!</definedName>
    <definedName name="ABG">[9]AASHTO!$A$2:$F$5</definedName>
    <definedName name="ABR" localSheetId="2">#REF!</definedName>
    <definedName name="ABR" localSheetId="0">#REF!</definedName>
    <definedName name="ABR">#REF!</definedName>
    <definedName name="ac">[22]MEMORIAS!$G$68</definedName>
    <definedName name="ACALZADA" localSheetId="2">#REF!</definedName>
    <definedName name="ACALZADA" localSheetId="0">#REF!</definedName>
    <definedName name="ACALZADA">#REF!</definedName>
    <definedName name="AccessDatabase" hidden="1">"A:\SAIN.mdb"</definedName>
    <definedName name="Acicloruta" localSheetId="2">#REF!</definedName>
    <definedName name="Acicloruta" localSheetId="0">#REF!</definedName>
    <definedName name="Acicloruta">#REF!</definedName>
    <definedName name="ACPM">'[23]Datos Generales'!$B$12</definedName>
    <definedName name="ACT" localSheetId="2">#REF!</definedName>
    <definedName name="ACT" localSheetId="0">#REF!</definedName>
    <definedName name="ACT">#REF!</definedName>
    <definedName name="ACTEAF" localSheetId="2">#REF!</definedName>
    <definedName name="ACTEAF" localSheetId="0">#REF!</definedName>
    <definedName name="ACTEAF">#REF!</definedName>
    <definedName name="Actividad" localSheetId="2">#REF!</definedName>
    <definedName name="Actividad" localSheetId="0">#REF!</definedName>
    <definedName name="Actividad">#REF!</definedName>
    <definedName name="ACTMEA" localSheetId="2">#REF!</definedName>
    <definedName name="ACTMEA" localSheetId="0">#REF!</definedName>
    <definedName name="ACTMEA">#REF!</definedName>
    <definedName name="ACTMFG" localSheetId="2">#REF!</definedName>
    <definedName name="ACTMFG" localSheetId="0">#REF!</definedName>
    <definedName name="ACTMFG">#REF!</definedName>
    <definedName name="ACTNAF" localSheetId="2">#REF!</definedName>
    <definedName name="ACTNAF" localSheetId="0">#REF!</definedName>
    <definedName name="ACTNAF">#REF!</definedName>
    <definedName name="ACTNSR" localSheetId="2">#REF!</definedName>
    <definedName name="ACTNSR" localSheetId="0">#REF!</definedName>
    <definedName name="ACTNSR">#REF!</definedName>
    <definedName name="ACTSAM" localSheetId="2">#REF!</definedName>
    <definedName name="ACTSAM" localSheetId="0">#REF!</definedName>
    <definedName name="ACTSAM">#REF!</definedName>
    <definedName name="ACTSEA" localSheetId="2">#REF!</definedName>
    <definedName name="ACTSEA" localSheetId="0">#REF!</definedName>
    <definedName name="ACTSEA">#REF!</definedName>
    <definedName name="actual" localSheetId="2">'[24]ESTADO RED'!#REF!</definedName>
    <definedName name="actual" localSheetId="0">'[24]ESTADO RED'!#REF!</definedName>
    <definedName name="actual">'[24]ESTADO RED'!#REF!</definedName>
    <definedName name="ACTUNA" localSheetId="2">#REF!</definedName>
    <definedName name="ACTUNA" localSheetId="0">#REF!</definedName>
    <definedName name="ACTUNA">#REF!</definedName>
    <definedName name="ACTWTT" localSheetId="2">#REF!</definedName>
    <definedName name="ACTWTT" localSheetId="0">#REF!</definedName>
    <definedName name="ACTWTT">#REF!</definedName>
    <definedName name="ad" localSheetId="2">#REF!</definedName>
    <definedName name="ad" localSheetId="0">#REF!</definedName>
    <definedName name="ad">#REF!</definedName>
    <definedName name="ADFGSDB" hidden="1">{"via1",#N/A,TRUE,"general";"via2",#N/A,TRUE,"general";"via3",#N/A,TRUE,"general"}</definedName>
    <definedName name="ADMINISTRADOR">[25]CUMPLIMIENTO!$C$5</definedName>
    <definedName name="ADMINISTRADOR_VIAL__ARMANDO_SANCHEZ_SANCHEZ">[26]INDICMICROEMP!$A$20</definedName>
    <definedName name="admon1">[27]DATOS!$B$16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 localSheetId="2">#REF!</definedName>
    <definedName name="Aexcavacion" localSheetId="0">#REF!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 localSheetId="2">#REF!</definedName>
    <definedName name="AGO" localSheetId="0">#REF!</definedName>
    <definedName name="AGO">#REF!</definedName>
    <definedName name="agua">[28]criterio!$B$91:$B$93</definedName>
    <definedName name="ah" localSheetId="2">#REF!</definedName>
    <definedName name="ah" localSheetId="0">#REF!</definedName>
    <definedName name="ah">#REF!</definedName>
    <definedName name="ahe" localSheetId="2">#REF!</definedName>
    <definedName name="ahe" localSheetId="0">#REF!</definedName>
    <definedName name="ahe">#REF!</definedName>
    <definedName name="AHI">'[23]Datos Generales'!$B$16</definedName>
    <definedName name="aiu">[29]AIU!$I$121</definedName>
    <definedName name="AIU_ADMON">[30]DATOS!$D$8</definedName>
    <definedName name="AIU_IMP">[30]DATOS!$D$9</definedName>
    <definedName name="AIU_UTIL">[30]DATOS!$D$10</definedName>
    <definedName name="aj" localSheetId="2">#REF!</definedName>
    <definedName name="aj" localSheetId="0">#REF!</definedName>
    <definedName name="aj">#REF!</definedName>
    <definedName name="Ajuste">[31]Datos!$B$11</definedName>
    <definedName name="alcVE" localSheetId="2">[32]Alcantarillas!#REF!</definedName>
    <definedName name="alcVE" localSheetId="0">[32]Alcantarillas!#REF!</definedName>
    <definedName name="alcVE">[32]Alcantarillas!#REF!</definedName>
    <definedName name="AlcVN" localSheetId="2">[32]Alcantarillas!#REF!</definedName>
    <definedName name="AlcVN" localSheetId="0">[32]Alcantarillas!#REF!</definedName>
    <definedName name="AlcVN">[32]Alcantarillas!#REF!</definedName>
    <definedName name="Ambien" localSheetId="2" hidden="1">#REF!</definedName>
    <definedName name="Ambien" localSheetId="0" hidden="1">#REF!</definedName>
    <definedName name="Ambien" hidden="1">#REF!</definedName>
    <definedName name="AMBIENTAL" localSheetId="2">#REF!</definedName>
    <definedName name="AMBIENTAL" localSheetId="0">#REF!</definedName>
    <definedName name="AMBIENTAL">#REF!</definedName>
    <definedName name="AMO">'[23]Datos Generales'!$B$14</definedName>
    <definedName name="ANDEN">[33]PRECIOS!$D$55:$D$62</definedName>
    <definedName name="Andenes" localSheetId="2">#REF!</definedName>
    <definedName name="Andenes" localSheetId="0">#REF!</definedName>
    <definedName name="Andenes">#REF!</definedName>
    <definedName name="anex7" localSheetId="2">#REF!</definedName>
    <definedName name="anex7" localSheetId="0">#REF!</definedName>
    <definedName name="anex7">#REF!</definedName>
    <definedName name="anex8" localSheetId="2">#REF!</definedName>
    <definedName name="anex8" localSheetId="0">#REF!</definedName>
    <definedName name="anex8">#REF!</definedName>
    <definedName name="anexo1" localSheetId="2">#REF!</definedName>
    <definedName name="anexo1" localSheetId="0">#REF!</definedName>
    <definedName name="anexo1">#REF!</definedName>
    <definedName name="anexo10" localSheetId="2">#REF!</definedName>
    <definedName name="anexo10" localSheetId="0">#REF!</definedName>
    <definedName name="anexo10">#REF!</definedName>
    <definedName name="anexo11" localSheetId="2">#REF!</definedName>
    <definedName name="anexo11" localSheetId="0">#REF!</definedName>
    <definedName name="anexo11">#REF!</definedName>
    <definedName name="anexo12" localSheetId="2">#REF!</definedName>
    <definedName name="anexo12" localSheetId="0">#REF!</definedName>
    <definedName name="anexo12">#REF!</definedName>
    <definedName name="anexo13" localSheetId="2">#REF!</definedName>
    <definedName name="anexo13" localSheetId="0">#REF!</definedName>
    <definedName name="anexo13">#REF!</definedName>
    <definedName name="anexo14" localSheetId="2">#REF!</definedName>
    <definedName name="anexo14" localSheetId="0">#REF!</definedName>
    <definedName name="anexo14">#REF!</definedName>
    <definedName name="anexo15" localSheetId="2">#REF!</definedName>
    <definedName name="anexo15" localSheetId="0">#REF!</definedName>
    <definedName name="anexo15">#REF!</definedName>
    <definedName name="anexo2" localSheetId="2">#REF!</definedName>
    <definedName name="anexo2" localSheetId="0">#REF!</definedName>
    <definedName name="anexo2">#REF!</definedName>
    <definedName name="anexo3" localSheetId="2">#REF!</definedName>
    <definedName name="anexo3" localSheetId="0">#REF!</definedName>
    <definedName name="anexo3">#REF!</definedName>
    <definedName name="anexo4" localSheetId="2">#REF!</definedName>
    <definedName name="anexo4" localSheetId="0">#REF!</definedName>
    <definedName name="anexo4">#REF!</definedName>
    <definedName name="anexo5" localSheetId="2">#REF!</definedName>
    <definedName name="anexo5" localSheetId="0">#REF!</definedName>
    <definedName name="anexo5">#REF!</definedName>
    <definedName name="anexo6" localSheetId="2">#REF!</definedName>
    <definedName name="anexo6" localSheetId="0">#REF!</definedName>
    <definedName name="anexo6">#REF!</definedName>
    <definedName name="anexo7" localSheetId="2">[34]COMPARATIVO!#REF!</definedName>
    <definedName name="anexo7" localSheetId="0">[34]COMPARATIVO!#REF!</definedName>
    <definedName name="anexo7">[34]COMPARATIVO!#REF!</definedName>
    <definedName name="anexo8" localSheetId="2">#REF!</definedName>
    <definedName name="anexo8" localSheetId="0">#REF!</definedName>
    <definedName name="anexo8">#REF!</definedName>
    <definedName name="anexo9" localSheetId="2">#REF!</definedName>
    <definedName name="anexo9" localSheetId="0">#REF!</definedName>
    <definedName name="anexo9">#REF!</definedName>
    <definedName name="anexů7" localSheetId="2">#REF!</definedName>
    <definedName name="anexů7" localSheetId="0">#REF!</definedName>
    <definedName name="anexů7">#REF!</definedName>
    <definedName name="ANOPCY" localSheetId="2">#REF!</definedName>
    <definedName name="ANOPCY" localSheetId="0">#REF!</definedName>
    <definedName name="ANOPCY">#REF!</definedName>
    <definedName name="ANOPPY" localSheetId="2">#REF!</definedName>
    <definedName name="ANOPPY" localSheetId="0">#REF!</definedName>
    <definedName name="ANOPPY">#REF!</definedName>
    <definedName name="anscount" hidden="1">1</definedName>
    <definedName name="ANTONIA" localSheetId="2">IF('FACTOR MULTIPLICADOR'!FABIAN,'FACTOR MULTIPLICADOR'!Header_Row+'FACTOR MULTIPLICADOR'!Number_of_Payments,'FACTOR MULTIPLICADOR'!Header_Row)</definedName>
    <definedName name="ANTONIA" localSheetId="0">IF('PRESUPUESTO OFICIAL'!FABIAN,'PRESUPUESTO OFICIAL'!Header_Row+'PRESUPUESTO OFICIAL'!Number_of_Payments,'PRESUPUESTO OFICIAL'!Header_Row)</definedName>
    <definedName name="ANTONIA">IF(FABIAN,Header_Row+Number_of_Payments,Header_Row)</definedName>
    <definedName name="año" localSheetId="2">'[24]ESTADO RED'!#REF!</definedName>
    <definedName name="año" localSheetId="0">'[24]ESTADO RED'!#REF!</definedName>
    <definedName name="año">'[24]ESTADO RED'!#REF!</definedName>
    <definedName name="año1" localSheetId="2">'[35]ESTADO RED'!#REF!</definedName>
    <definedName name="año1" localSheetId="0">'[35]ESTADO RED'!#REF!</definedName>
    <definedName name="año1">'[35]ESTADO RED'!#REF!</definedName>
    <definedName name="ao" localSheetId="2">#REF!</definedName>
    <definedName name="ao" localSheetId="0">#REF!</definedName>
    <definedName name="ao">#REF!</definedName>
    <definedName name="AOCY" localSheetId="2">#REF!</definedName>
    <definedName name="AOCY" localSheetId="0">#REF!</definedName>
    <definedName name="AOCY">#REF!</definedName>
    <definedName name="AOPY" localSheetId="2">#REF!</definedName>
    <definedName name="AOPY" localSheetId="0">#REF!</definedName>
    <definedName name="AOPY">#REF!</definedName>
    <definedName name="APELLIDOS" localSheetId="2">#REF!</definedName>
    <definedName name="APELLIDOS" localSheetId="0">#REF!</definedName>
    <definedName name="APELLIDOS">#REF!</definedName>
    <definedName name="apoyo">'[36]RESUMEN CIERRE '!$G$136</definedName>
    <definedName name="apu" hidden="1">{#N/A,#N/A,TRUE,"ANAPRO"}</definedName>
    <definedName name="aqaq" hidden="1">{"TAB1",#N/A,TRUE,"GENERAL";"TAB2",#N/A,TRUE,"GENERAL";"TAB3",#N/A,TRUE,"GENERAL";"TAB4",#N/A,TRUE,"GENERAL";"TAB5",#N/A,TRUE,"GENERAL"}</definedName>
    <definedName name="AREA" localSheetId="2">#REF!</definedName>
    <definedName name="AREA" localSheetId="0">#REF!</definedName>
    <definedName name="AREA">#REF!</definedName>
    <definedName name="_xlnm.Print_Area" localSheetId="2">'FACTOR MULTIPLICADOR'!$B$1:$F$55</definedName>
    <definedName name="_xlnm.Print_Area" localSheetId="3">'FACTOR PRESTACIONAL'!$B$1:$G$25</definedName>
    <definedName name="_xlnm.Print_Area" localSheetId="0">'PRESUPUESTO OFICIAL'!$A$1:$I$30</definedName>
    <definedName name="_xlnm.Print_Area">#REF!</definedName>
    <definedName name="AreaLimpiar">'[37]Info-Portaf'!$N$4,'[37]Info-Portaf'!$C$10:$AE$24,'[37]Info-Portaf'!$C$26:$AE$28,'[37]Info-Portaf'!$C$31:$AE$40,'[37]Info-Portaf'!$C$41:$H$41,'[37]Info-Portaf'!$C$42:$AE$51,'[37]Info-Portaf'!$C$53:$AE$54,'[37]Info-Portaf'!$C$57:$AE$57,'[37]Info-Portaf'!$C$59:$AE$59,'[37]Info-Portaf'!$B$10:$B$61</definedName>
    <definedName name="ARP" localSheetId="2">#REF!</definedName>
    <definedName name="ARP" localSheetId="0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 localSheetId="2">#REF!</definedName>
    <definedName name="ARS" localSheetId="0">#REF!</definedName>
    <definedName name="ARS">#REF!</definedName>
    <definedName name="as" localSheetId="2">#REF!</definedName>
    <definedName name="as" localSheetId="0">#REF!</definedName>
    <definedName name="as">#REF!</definedName>
    <definedName name="AS2DocOpenMode" hidden="1">"AS2DocumentEdit"</definedName>
    <definedName name="ASB">[9]AASHTO!$A$8:$F$11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eparador" localSheetId="2">#REF!</definedName>
    <definedName name="Aseparador" localSheetId="0">#REF!</definedName>
    <definedName name="Aseparador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 localSheetId="2">#REF!</definedName>
    <definedName name="aspecto" localSheetId="0">#REF!</definedName>
    <definedName name="aspecto">#REF!</definedName>
    <definedName name="Atp">[15]EMPRESA!$F$20</definedName>
    <definedName name="ATR">'[23]Datos Generales'!$B$15</definedName>
    <definedName name="au" localSheetId="2">#REF!</definedName>
    <definedName name="au" localSheetId="0">#REF!</definedName>
    <definedName name="au">#REF!</definedName>
    <definedName name="aur" localSheetId="2">#REF!</definedName>
    <definedName name="aur" localSheetId="0">#REF!</definedName>
    <definedName name="aur">#REF!</definedName>
    <definedName name="AUTOPISTA" localSheetId="2">'[17]CIRCUITOS CODENSA'!#REF!</definedName>
    <definedName name="AUTOPISTA" localSheetId="0">'[17]CIRCUITOS CODENSA'!#REF!</definedName>
    <definedName name="AUTOPISTA">'[17]CIRCUITOS CODENSA'!#REF!</definedName>
    <definedName name="AuxAlim">'[15]DATOS CONTRATO'!$E$18</definedName>
    <definedName name="auxalimentacion">[38]CONTRATO!$E$18</definedName>
    <definedName name="AuxCom">'[15]DATOS CONTRATO'!$I$16</definedName>
    <definedName name="auxcomisariato">[38]CONTRATO!$I$16</definedName>
    <definedName name="AuxDot">'[15]DATOS CONTRATO'!$I$17</definedName>
    <definedName name="auxdotacion">[38]CONTRATO!$I$17</definedName>
    <definedName name="AuxHab">'[15]DATOS CONTRATO'!$E$17</definedName>
    <definedName name="auxhabi">[39]CONTRATO!$E$17</definedName>
    <definedName name="auxhabitacion">[38]CONTRATO!$E$17</definedName>
    <definedName name="auxtransporte">[38]CONTRATO!$E$16</definedName>
    <definedName name="av" localSheetId="2">#REF!</definedName>
    <definedName name="av" localSheetId="0">#REF!</definedName>
    <definedName name="av">#REF!</definedName>
    <definedName name="Averde" localSheetId="2">#REF!</definedName>
    <definedName name="Averde" localSheetId="0">#REF!</definedName>
    <definedName name="Averde">#REF!</definedName>
    <definedName name="ax" localSheetId="2">#REF!</definedName>
    <definedName name="ax" localSheetId="0">#REF!</definedName>
    <definedName name="ax">#REF!</definedName>
    <definedName name="AY">'[23]Datos Generales'!$B$4</definedName>
    <definedName name="azaz" hidden="1">{"TAB1",#N/A,TRUE,"GENERAL";"TAB2",#N/A,TRUE,"GENERAL";"TAB3",#N/A,TRUE,"GENERAL";"TAB4",#N/A,TRUE,"GENERAL";"TAB5",#N/A,TRUE,"GENERAL"}</definedName>
    <definedName name="Azonaverde" localSheetId="2">#REF!</definedName>
    <definedName name="Azonaverde" localSheetId="0">#REF!</definedName>
    <definedName name="Azonaverde">#REF!</definedName>
    <definedName name="B" localSheetId="2">#REF!</definedName>
    <definedName name="B" localSheetId="0">#REF!</definedName>
    <definedName name="B">#REF!</definedName>
    <definedName name="B_impresión_IM" localSheetId="2">#REF!</definedName>
    <definedName name="B_impresión_IM" localSheetId="0">#REF!</definedName>
    <definedName name="B_impresión_IM">#REF!</definedName>
    <definedName name="BANCO" localSheetId="2">#REF!</definedName>
    <definedName name="BANCO" localSheetId="0">#REF!</definedName>
    <definedName name="BANCO">#REF!</definedName>
    <definedName name="BAS" localSheetId="2">'[40]Cuadro 10.7'!#REF!</definedName>
    <definedName name="BAS" localSheetId="0">'[40]Cuadro 10.7'!#REF!</definedName>
    <definedName name="BAS">'[40]Cuadro 10.7'!#REF!</definedName>
    <definedName name="BASE" localSheetId="2">#REF!</definedName>
    <definedName name="BASE" localSheetId="0">#REF!</definedName>
    <definedName name="BASE">#REF!</definedName>
    <definedName name="_xlnm.Database" localSheetId="2">#REF!</definedName>
    <definedName name="_xlnm.Database" localSheetId="0">#REF!</definedName>
    <definedName name="_xlnm.Database">#REF!</definedName>
    <definedName name="bb" localSheetId="2">#REF!</definedName>
    <definedName name="bb" localSheetId="0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 localSheetId="0">#REF!</definedName>
    <definedName name="BC">#REF!</definedName>
    <definedName name="Bcabezal" localSheetId="2">'[21]Cuadro 10.7'!#REF!</definedName>
    <definedName name="Bcabezal" localSheetId="0">'[21]Cuadro 10.7'!#REF!</definedName>
    <definedName name="Bcabezal">'[21]Cuadro 10.7'!#REF!</definedName>
    <definedName name="BCXBDFG" hidden="1">{"TAB1",#N/A,TRUE,"GENERAL";"TAB2",#N/A,TRUE,"GENERAL";"TAB3",#N/A,TRUE,"GENERAL";"TAB4",#N/A,TRUE,"GENERAL";"TAB5",#N/A,TRUE,"GENERAL"}</definedName>
    <definedName name="BDD" localSheetId="2">#REF!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BDFDFBH" localSheetId="2">'[41]COSTOS OFICINA'!#REF!</definedName>
    <definedName name="BDFBDFDFBH" localSheetId="0">'[41]COSTOS OFICINA'!#REF!</definedName>
    <definedName name="BDFBDFDFBH">'[41]COSTOS OFICINA'!#REF!</definedName>
    <definedName name="BDFBGDFG" localSheetId="2">#REF!</definedName>
    <definedName name="BDFBGDFG" localSheetId="0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2">#REF!</definedName>
    <definedName name="Beg_Bal" localSheetId="0">#REF!</definedName>
    <definedName name="Beg_Bal">#REF!</definedName>
    <definedName name="BFGDFG" localSheetId="2">#REF!</definedName>
    <definedName name="BFGDFG" localSheetId="0">#REF!</definedName>
    <definedName name="BFGDFG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2">#REF!</definedName>
    <definedName name="bgh" localSheetId="0">#REF!</definedName>
    <definedName name="bgh">#REF!</definedName>
    <definedName name="bgvfcdx" hidden="1">{"via1",#N/A,TRUE,"general";"via2",#N/A,TRUE,"general";"via3",#N/A,TRUE,"general"}</definedName>
    <definedName name="BHT" localSheetId="2">#REF!</definedName>
    <definedName name="BHT" localSheetId="0">#REF!</definedName>
    <definedName name="BHT">#REF!</definedName>
    <definedName name="bimestre">'[42]ESTADO RED'!$E$8</definedName>
    <definedName name="BJHVVHGH" localSheetId="2">DATE(YEAR('FACTOR MULTIPLICADOR'!Loan_Start),MONTH('FACTOR MULTIPLICADOR'!Loan_Start)+Payment_Number,DAY('FACTOR MULTIPLICADOR'!Loan_Start))</definedName>
    <definedName name="BJHVVHGH" localSheetId="0">DATE(YEAR('PRESUPUESTO OFICIAL'!Loan_Start),MONTH('PRESUPUESTO OFICIAL'!Loan_Start)+Payment_Number,DAY('PRESUPUESTO OFICIAL'!Loan_Start))</definedName>
    <definedName name="BJHVVHGH">DATE(YEAR(Loan_Start),MONTH(Loan_Start)+Payment_Number,DAY(Loan_Start))</definedName>
    <definedName name="BL" localSheetId="2">'[17]CIRCUITOS CODENSA'!#REF!</definedName>
    <definedName name="BL" localSheetId="0">'[17]CIRCUITOS CODENSA'!#REF!</definedName>
    <definedName name="BL">'[17]CIRCUITOS CODENSA'!#REF!</definedName>
    <definedName name="bnm" localSheetId="2">#REF!</definedName>
    <definedName name="bnm" localSheetId="0">#REF!</definedName>
    <definedName name="bnm">#REF!</definedName>
    <definedName name="BO" localSheetId="2">'[17]CIRCUITOS CODENSA'!#REF!</definedName>
    <definedName name="BO" localSheetId="0">'[17]CIRCUITOS CODENSA'!#REF!</definedName>
    <definedName name="BO">'[17]CIRCUITOS CODENSA'!#REF!</definedName>
    <definedName name="BQ" localSheetId="2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S" localSheetId="2">#REF!</definedName>
    <definedName name="BS" localSheetId="0">#REF!</definedName>
    <definedName name="B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 localSheetId="2">#REF!</definedName>
    <definedName name="BUENO4006" localSheetId="0">#REF!</definedName>
    <definedName name="BUENO4006">#REF!</definedName>
    <definedName name="BUENO4006A" localSheetId="2">#REF!</definedName>
    <definedName name="BUENO4006A" localSheetId="0">#REF!</definedName>
    <definedName name="BUENO4006A">#REF!</definedName>
    <definedName name="BUENO40CN01" localSheetId="2">#REF!</definedName>
    <definedName name="BUENO40CN01" localSheetId="0">#REF!</definedName>
    <definedName name="BUENO40CN01">#REF!</definedName>
    <definedName name="BUENO40CNA" localSheetId="2">#REF!</definedName>
    <definedName name="BUENO40CNA" localSheetId="0">#REF!</definedName>
    <definedName name="BUENO40CNA">#REF!</definedName>
    <definedName name="BUENO40CNB" localSheetId="2">#REF!</definedName>
    <definedName name="BUENO40CNB" localSheetId="0">#REF!</definedName>
    <definedName name="BUENO40CNB">#REF!</definedName>
    <definedName name="BUENO55CN01" localSheetId="2">#REF!</definedName>
    <definedName name="BUENO55CN01" localSheetId="0">#REF!</definedName>
    <definedName name="BUENO55CN01">#REF!</definedName>
    <definedName name="BUENO55CN03" localSheetId="2">#REF!</definedName>
    <definedName name="BUENO55CN03" localSheetId="0">#REF!</definedName>
    <definedName name="BUENO55CN03">#REF!</definedName>
    <definedName name="BUENO5607" localSheetId="2">#REF!</definedName>
    <definedName name="BUENO5607" localSheetId="0">#REF!</definedName>
    <definedName name="BUENO5607">#REF!</definedName>
    <definedName name="BUENOAFIR5607" localSheetId="2">#REF!</definedName>
    <definedName name="BUENOAFIR5607" localSheetId="0">#REF!</definedName>
    <definedName name="BUENOAFIR5607">#REF!</definedName>
    <definedName name="BuiltIn_Print_Area" localSheetId="2">'[43]Form5 _Pág_ 1'!#REF!</definedName>
    <definedName name="BuiltIn_Print_Area" localSheetId="0">'[43]Form5 _Pág_ 1'!#REF!</definedName>
    <definedName name="BuiltIn_Print_Area">'[43]Form5 _Pág_ 1'!#REF!</definedName>
    <definedName name="BuiltIn_Print_Area___0" localSheetId="2">'[43]Form5 _Pág_ 2'!#REF!</definedName>
    <definedName name="BuiltIn_Print_Area___0" localSheetId="0">'[43]Form5 _Pág_ 2'!#REF!</definedName>
    <definedName name="BuiltIn_Print_Area___0">'[43]Form5 _Pág_ 2'!#REF!</definedName>
    <definedName name="BuiltIn_Print_Area___2" localSheetId="2">#REF!</definedName>
    <definedName name="BuiltIn_Print_Area___2" localSheetId="0">#REF!</definedName>
    <definedName name="BuiltIn_Print_Area___2">#REF!</definedName>
    <definedName name="BuiltIn_Print_Area___4" localSheetId="2">#REF!</definedName>
    <definedName name="BuiltIn_Print_Area___4" localSheetId="0">#REF!</definedName>
    <definedName name="BuiltIn_Print_Area___4">#REF!</definedName>
    <definedName name="BuiltIn_Print_Area___5" localSheetId="2">#REF!</definedName>
    <definedName name="BuiltIn_Print_Area___5" localSheetId="0">#REF!</definedName>
    <definedName name="BuiltIn_Print_Area___5">#REF!</definedName>
    <definedName name="BuiltIn_Print_Area___6" localSheetId="2">#REF!</definedName>
    <definedName name="BuiltIn_Print_Area___6" localSheetId="0">#REF!</definedName>
    <definedName name="BuiltIn_Print_Area___6">#REF!</definedName>
    <definedName name="BuiltIn_Print_Area___7" localSheetId="2">#REF!</definedName>
    <definedName name="BuiltIn_Print_Area___7" localSheetId="0">#REF!</definedName>
    <definedName name="BuiltIn_Print_Area___7">#REF!</definedName>
    <definedName name="BuiltIn_Print_Area___8" localSheetId="2">#REF!</definedName>
    <definedName name="BuiltIn_Print_Area___8" localSheetId="0">#REF!</definedName>
    <definedName name="BuiltIn_Print_Area___8">#REF!</definedName>
    <definedName name="BuiltIn_Print_Titles" localSheetId="2">#REF!</definedName>
    <definedName name="BuiltIn_Print_Titles" localSheetId="0">#REF!</definedName>
    <definedName name="BuiltIn_Print_Titles">#REF!</definedName>
    <definedName name="BuiltIn_Print_Titles___0" localSheetId="2">#REF!</definedName>
    <definedName name="BuiltIn_Print_Titles___0" localSheetId="0">#REF!</definedName>
    <definedName name="BuiltIn_Print_Titles___0">#REF!</definedName>
    <definedName name="BuiltIn_Print_Titles___2" localSheetId="2">#REF!</definedName>
    <definedName name="BuiltIn_Print_Titles___2" localSheetId="0">#REF!</definedName>
    <definedName name="BuiltIn_Print_Titles___2">#REF!</definedName>
    <definedName name="BuiltIn_Print_Titles___4" localSheetId="2">#REF!</definedName>
    <definedName name="BuiltIn_Print_Titles___4" localSheetId="0">#REF!</definedName>
    <definedName name="BuiltIn_Print_Titles___4">#REF!</definedName>
    <definedName name="BuiltIn_Print_Titles___5" localSheetId="2">#REF!</definedName>
    <definedName name="BuiltIn_Print_Titles___5" localSheetId="0">#REF!</definedName>
    <definedName name="BuiltIn_Print_Titles___5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 localSheetId="2">#REF!</definedName>
    <definedName name="BVGDFGDFG" localSheetId="0">#REF!</definedName>
    <definedName name="BVGDFGDFG">#REF!</definedName>
    <definedName name="bvn" hidden="1">{"via1",#N/A,TRUE,"general";"via2",#N/A,TRUE,"general";"via3",#N/A,TRUE,"general"}</definedName>
    <definedName name="bw" localSheetId="2">#REF!</definedName>
    <definedName name="bw" localSheetId="0">#REF!</definedName>
    <definedName name="bw">#REF!</definedName>
    <definedName name="by" hidden="1">{"via1",#N/A,TRUE,"general";"via2",#N/A,TRUE,"general";"via3",#N/A,TRUE,"general"}</definedName>
    <definedName name="C._C." localSheetId="2">#REF!</definedName>
    <definedName name="C._C." localSheetId="0">#REF!</definedName>
    <definedName name="C._C.">#REF!</definedName>
    <definedName name="CA">'[23]Datos Generales'!$B$7</definedName>
    <definedName name="CAAEMP" localSheetId="2">#REF!</definedName>
    <definedName name="CAAEMP" localSheetId="0">#REF!</definedName>
    <definedName name="CAAEMP">#REF!</definedName>
    <definedName name="CAAGRAVA" localSheetId="2">#REF!</definedName>
    <definedName name="CAAGRAVA" localSheetId="0">#REF!</definedName>
    <definedName name="CAAGRAVA">#REF!</definedName>
    <definedName name="CAAIMP" localSheetId="2">#REF!</definedName>
    <definedName name="CAAIMP" localSheetId="0">#REF!</definedName>
    <definedName name="CAAIMP">#REF!</definedName>
    <definedName name="CAAL" localSheetId="2">#REF!</definedName>
    <definedName name="CAAL" localSheetId="0">#REF!</definedName>
    <definedName name="CAAL">#REF!</definedName>
    <definedName name="CAAP" localSheetId="2">#REF!</definedName>
    <definedName name="CAAP" localSheetId="0">#REF!</definedName>
    <definedName name="CAAP">#REF!</definedName>
    <definedName name="CABORD" localSheetId="2">#REF!</definedName>
    <definedName name="CABORD" localSheetId="0">#REF!</definedName>
    <definedName name="CABORD">#REF!</definedName>
    <definedName name="CACARC" localSheetId="2">#REF!</definedName>
    <definedName name="CACARC" localSheetId="0">#REF!</definedName>
    <definedName name="CACARC">#REF!</definedName>
    <definedName name="CACUN" localSheetId="2">#REF!</definedName>
    <definedName name="CACUN" localSheetId="0">#REF!</definedName>
    <definedName name="CACUN">#REF!</definedName>
    <definedName name="CADES" localSheetId="2">#REF!</definedName>
    <definedName name="CADES" localSheetId="0">#REF!</definedName>
    <definedName name="CADES">#REF!</definedName>
    <definedName name="CAMPO" localSheetId="2">#REF!</definedName>
    <definedName name="CAMPO" localSheetId="0">#REF!</definedName>
    <definedName name="CAMPO">#REF!</definedName>
    <definedName name="CANT_TOT_PPTO">IFERROR(SUMPRODUCT([44]PRESUPUESTO!$H1:$I1,--(MOD(COLUMN([44]PRESUPUESTO!$H1:$I1),2)=0)),0)</definedName>
    <definedName name="CANT_Z_PPTO">IFERROR(VLOOKUP([44]PRESUPUESTO!$D1,INDIRECT("CO_"&amp;[44]PRESUPUESTO!A$8),31,0),0)</definedName>
    <definedName name="CANT1.1" localSheetId="2">#REF!</definedName>
    <definedName name="CANT1.1" localSheetId="0">#REF!</definedName>
    <definedName name="CANT1.1">#REF!</definedName>
    <definedName name="CANT1.2" localSheetId="2">#REF!</definedName>
    <definedName name="CANT1.2" localSheetId="0">#REF!</definedName>
    <definedName name="CANT1.2">#REF!</definedName>
    <definedName name="CANT1.3" localSheetId="2">#REF!</definedName>
    <definedName name="CANT1.3" localSheetId="0">#REF!</definedName>
    <definedName name="CANT1.3">#REF!</definedName>
    <definedName name="CANT1.5" localSheetId="2">#REF!</definedName>
    <definedName name="CANT1.5" localSheetId="0">#REF!</definedName>
    <definedName name="CANT1.5">#REF!</definedName>
    <definedName name="CANT1.6" localSheetId="2">#REF!</definedName>
    <definedName name="CANT1.6" localSheetId="0">#REF!</definedName>
    <definedName name="CANT1.6">#REF!</definedName>
    <definedName name="CANT1.7" localSheetId="2">#REF!</definedName>
    <definedName name="CANT1.7" localSheetId="0">#REF!</definedName>
    <definedName name="CANT1.7">#REF!</definedName>
    <definedName name="CANT1.9" localSheetId="2">#REF!</definedName>
    <definedName name="CANT1.9" localSheetId="0">#REF!</definedName>
    <definedName name="CANT1.9">#REF!</definedName>
    <definedName name="CANT2.11" localSheetId="2">#REF!</definedName>
    <definedName name="CANT2.11" localSheetId="0">#REF!</definedName>
    <definedName name="CANT2.11">#REF!</definedName>
    <definedName name="CANT2.12" localSheetId="2">#REF!</definedName>
    <definedName name="CANT2.12" localSheetId="0">#REF!</definedName>
    <definedName name="CANT2.12">#REF!</definedName>
    <definedName name="CANT2.2" localSheetId="2">#REF!</definedName>
    <definedName name="CANT2.2" localSheetId="0">#REF!</definedName>
    <definedName name="CANT2.2">#REF!</definedName>
    <definedName name="CANT2.3" localSheetId="2">#REF!</definedName>
    <definedName name="CANT2.3" localSheetId="0">#REF!</definedName>
    <definedName name="CANT2.3">#REF!</definedName>
    <definedName name="CANT2.4" localSheetId="2">#REF!</definedName>
    <definedName name="CANT2.4" localSheetId="0">#REF!</definedName>
    <definedName name="CANT2.4">#REF!</definedName>
    <definedName name="CANT8.1" localSheetId="2">#REF!</definedName>
    <definedName name="CANT8.1" localSheetId="0">#REF!</definedName>
    <definedName name="CANT8.1">#REF!</definedName>
    <definedName name="CANT8.2" localSheetId="2">#REF!</definedName>
    <definedName name="CANT8.2" localSheetId="0">#REF!</definedName>
    <definedName name="CANT8.2">#REF!</definedName>
    <definedName name="CANT8.3" localSheetId="2">#REF!</definedName>
    <definedName name="CANT8.3" localSheetId="0">#REF!</definedName>
    <definedName name="CANT8.3">#REF!</definedName>
    <definedName name="CANT8.4" localSheetId="2">#REF!</definedName>
    <definedName name="CANT8.4" localSheetId="0">#REF!</definedName>
    <definedName name="CANT8.4">#REF!</definedName>
    <definedName name="CANT8.5" localSheetId="2">#REF!</definedName>
    <definedName name="CANT8.5" localSheetId="0">#REF!</definedName>
    <definedName name="CANT8.5">#REF!</definedName>
    <definedName name="CANT8.6" localSheetId="2">#REF!</definedName>
    <definedName name="CANT8.6" localSheetId="0">#REF!</definedName>
    <definedName name="CANT8.6">#REF!</definedName>
    <definedName name="CANT8.7" localSheetId="2">#REF!</definedName>
    <definedName name="CANT8.7" localSheetId="0">#REF!</definedName>
    <definedName name="CANT8.7">#REF!</definedName>
    <definedName name="CAPAC._HSE" localSheetId="2">#REF!</definedName>
    <definedName name="CAPAC._HSE" localSheetId="0">#REF!</definedName>
    <definedName name="CAPAC._HSE">#REF!</definedName>
    <definedName name="captacion">[28]criterio!$B$34:$B$37</definedName>
    <definedName name="CARELLENO" localSheetId="2">#REF!</definedName>
    <definedName name="CARELLENO" localSheetId="0">#REF!</definedName>
    <definedName name="CARELLENO">#REF!</definedName>
    <definedName name="CARGO">[45]Datos!$C$38:$C$47</definedName>
    <definedName name="CARGO_CONTRATISTA" localSheetId="2">#REF!</definedName>
    <definedName name="CARGO_CONTRATISTA" localSheetId="0">#REF!</definedName>
    <definedName name="CARGO_CONTRATISTA">#REF!</definedName>
    <definedName name="CARGO_INTERVENTORIA" localSheetId="2">#REF!</definedName>
    <definedName name="CARGO_INTERVENTORIA" localSheetId="0">#REF!</definedName>
    <definedName name="CARGO_INTERVENTORIA">#REF!</definedName>
    <definedName name="CARLOS" localSheetId="2">DATE(YEAR('FACTOR MULTIPLICADOR'!Loan_Start),MONTH('FACTOR MULTIPLICADOR'!Loan_Start)+Payment_Number,DAY('FACTOR MULTIPLICADOR'!Loan_Start))</definedName>
    <definedName name="CARLOS" localSheetId="0">DATE(YEAR('PRESUPUESTO OFICIAL'!Loan_Start),MONTH('PRESUPUESTO OFICIAL'!Loan_Start)+Payment_Number,DAY('PRESUPUESTO OFICIAL'!Loan_Start))</definedName>
    <definedName name="CARLOS">DATE(YEAR(Loan_Start),MONTH(Loan_Start)+Payment_Number,DAY(Loan_Start))</definedName>
    <definedName name="carol1">'[27]precios-básicos2002'!$C$12:$C$56</definedName>
    <definedName name="casa" localSheetId="2">#REF!</definedName>
    <definedName name="casa" localSheetId="0">#REF!</definedName>
    <definedName name="casa">#REF!</definedName>
    <definedName name="causa" localSheetId="2">#REF!</definedName>
    <definedName name="causa" localSheetId="0">#REF!</definedName>
    <definedName name="causa">#REF!</definedName>
    <definedName name="CB">'[23]Datos Generales'!$B$8</definedName>
    <definedName name="cc" localSheetId="2">#REF!</definedName>
    <definedName name="cc" localSheetId="0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d" localSheetId="2">#REF!</definedName>
    <definedName name="cd" localSheetId="0">#REF!</definedName>
    <definedName name="cd">#REF!</definedName>
    <definedName name="cdcd" localSheetId="2" hidden="1">#REF!</definedName>
    <definedName name="cdcd" localSheetId="0" hidden="1">#REF!</definedName>
    <definedName name="cdcd" hidden="1">#REF!</definedName>
    <definedName name="cdcdc" hidden="1">{"via1",#N/A,TRUE,"general";"via2",#N/A,TRUE,"general";"via3",#N/A,TRUE,"general"}</definedName>
    <definedName name="cdfgrtfd" localSheetId="2" hidden="1">#REF!</definedName>
    <definedName name="cdfgrtfd" localSheetId="0" hidden="1">#REF!</definedName>
    <definedName name="cdfgrtfd" hidden="1">#REF!</definedName>
    <definedName name="CDS_V_INDICES_CIRCUITO_CAUSA" localSheetId="2">#REF!</definedName>
    <definedName name="CDS_V_INDICES_CIRCUITO_CAUSA" localSheetId="0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NAEMP" localSheetId="2">#REF!</definedName>
    <definedName name="CENAEMP" localSheetId="0">#REF!</definedName>
    <definedName name="CENAEMP">#REF!</definedName>
    <definedName name="CENAGRAVA" localSheetId="2">#REF!</definedName>
    <definedName name="CENAGRAVA" localSheetId="0">#REF!</definedName>
    <definedName name="CENAGRAVA">#REF!</definedName>
    <definedName name="CENAIMP" localSheetId="2">#REF!</definedName>
    <definedName name="CENAIMP" localSheetId="0">#REF!</definedName>
    <definedName name="CENAIMP">#REF!</definedName>
    <definedName name="CENAL" localSheetId="2">#REF!</definedName>
    <definedName name="CENAL" localSheetId="0">#REF!</definedName>
    <definedName name="CENAL">#REF!</definedName>
    <definedName name="CENBORD" localSheetId="2">#REF!</definedName>
    <definedName name="CENBORD" localSheetId="0">#REF!</definedName>
    <definedName name="CENBORD">#REF!</definedName>
    <definedName name="CENCARC" localSheetId="2">#REF!</definedName>
    <definedName name="CENCARC" localSheetId="0">#REF!</definedName>
    <definedName name="CENCARC">#REF!</definedName>
    <definedName name="CENCUN" localSheetId="2">#REF!</definedName>
    <definedName name="CENCUN" localSheetId="0">#REF!</definedName>
    <definedName name="CENCUN">#REF!</definedName>
    <definedName name="CENDES" localSheetId="2">#REF!</definedName>
    <definedName name="CENDES" localSheetId="0">#REF!</definedName>
    <definedName name="CENDES">#REF!</definedName>
    <definedName name="CENRELLENO" localSheetId="2">#REF!</definedName>
    <definedName name="CENRELLENO" localSheetId="0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 localSheetId="2">#REF!</definedName>
    <definedName name="CENVPLACA" localSheetId="0">#REF!</definedName>
    <definedName name="CENVPLACA">#REF!</definedName>
    <definedName name="CIRCUITOS">[46]Circuitos!$C$2:$C$891</definedName>
    <definedName name="CIRCUNVALAR" localSheetId="2">#REF!</definedName>
    <definedName name="CIRCUNVALAR" localSheetId="0">#REF!</definedName>
    <definedName name="CIRCUNVALAR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2" hidden="1">#REF!</definedName>
    <definedName name="cjsa" localSheetId="0" hidden="1">#REF!</definedName>
    <definedName name="cjsa" hidden="1">#REF!</definedName>
    <definedName name="CL" localSheetId="2">'[17]CIRCUITOS CODENSA'!#REF!</definedName>
    <definedName name="CL" localSheetId="0">'[17]CIRCUITOS CODENSA'!#REF!</definedName>
    <definedName name="CL">'[17]CIRCUITOS CODENSA'!#REF!</definedName>
    <definedName name="clase" localSheetId="2">#REF!</definedName>
    <definedName name="clase" localSheetId="0">#REF!</definedName>
    <definedName name="clase">#REF!</definedName>
    <definedName name="CMEAF" localSheetId="2">#REF!</definedName>
    <definedName name="CMEAF" localSheetId="0">#REF!</definedName>
    <definedName name="CMEAF">#REF!</definedName>
    <definedName name="CMMEA" localSheetId="2">#REF!</definedName>
    <definedName name="CMMEA" localSheetId="0">#REF!</definedName>
    <definedName name="CMMEA">#REF!</definedName>
    <definedName name="CMMFG" localSheetId="2">#REF!</definedName>
    <definedName name="CMMFG" localSheetId="0">#REF!</definedName>
    <definedName name="CMMFG">#REF!</definedName>
    <definedName name="CMNAF" localSheetId="2">#REF!</definedName>
    <definedName name="CMNAF" localSheetId="0">#REF!</definedName>
    <definedName name="CMNAF">#REF!</definedName>
    <definedName name="CMNSR" localSheetId="2">#REF!</definedName>
    <definedName name="CMNSR" localSheetId="0">#REF!</definedName>
    <definedName name="CMNSR">#REF!</definedName>
    <definedName name="CMSAM" localSheetId="2">#REF!</definedName>
    <definedName name="CMSAM" localSheetId="0">#REF!</definedName>
    <definedName name="CMSAM">#REF!</definedName>
    <definedName name="CMSEA" localSheetId="2">#REF!</definedName>
    <definedName name="CMSEA" localSheetId="0">#REF!</definedName>
    <definedName name="CMSEA">#REF!</definedName>
    <definedName name="CMUNA" localSheetId="2">#REF!</definedName>
    <definedName name="CMUNA" localSheetId="0">#REF!</definedName>
    <definedName name="CMUNA">#REF!</definedName>
    <definedName name="CMWTT" localSheetId="2">#REF!</definedName>
    <definedName name="CMWTT" localSheetId="0">#REF!</definedName>
    <definedName name="CMWTT">#REF!</definedName>
    <definedName name="co" localSheetId="2">#REF!</definedName>
    <definedName name="co" localSheetId="0">#REF!</definedName>
    <definedName name="co">#REF!</definedName>
    <definedName name="CodActEco">[15]EMPRESA!$F$10</definedName>
    <definedName name="codigos">[47]Banderas!$A$1:$A$65536</definedName>
    <definedName name="COL_L">IF(LG=2,SUMIF([44]PRESUPUESTO!$C:$C,[44]PRESUPUESTO!$D1,[44]PRESUPUESTO!$K:$K),"")</definedName>
    <definedName name="COL_M_PPTO" localSheetId="2">IFERROR(IF([0]!LG=2,"",IF([0]!LG=5,SUM([44]PRESUPUESTO!#REF!),[44]PRESUPUESTO!$G1*[44]PRESUPUESTO!$J1)),"")</definedName>
    <definedName name="COL_M_PPTO" localSheetId="0">IFERROR(IF([0]!LG=2,"",IF([0]!LG=5,SUM([44]PRESUPUESTO!#REF!),[44]PRESUPUESTO!$G1*[44]PRESUPUESTO!$J1)),"")</definedName>
    <definedName name="COL_M_PPTO">IFERROR(IF(LG=2,"",IF(LG=5,SUM([44]PRESUPUESTO!#REF!),[44]PRESUPUESTO!$G1*[44]PRESUPUESTO!$J1)),"")</definedName>
    <definedName name="Com">'[38]LIQUIDA-NOMINA'!$AL$4</definedName>
    <definedName name="comercial" localSheetId="2">[14]!_xlbgnm.ane7</definedName>
    <definedName name="comercial" localSheetId="0">[14]!_xlbgnm.ane7</definedName>
    <definedName name="comercial">[14]!_xlbgnm.ane7</definedName>
    <definedName name="COMPAÑIA_CONTRATISTA" localSheetId="2">#REF!</definedName>
    <definedName name="COMPAÑIA_CONTRATISTA" localSheetId="0">#REF!</definedName>
    <definedName name="COMPAÑIA_CONTRATISTA">#REF!</definedName>
    <definedName name="COMPAÑIA_INTERVENTORIA" localSheetId="2">#REF!</definedName>
    <definedName name="COMPAÑIA_INTERVENTORIA" localSheetId="0">#REF!</definedName>
    <definedName name="COMPAÑIA_INTERVENTORIA">#REF!</definedName>
    <definedName name="comunidades">[28]criterio!$B$95:$B$97</definedName>
    <definedName name="CONDI1" localSheetId="2">#REF!</definedName>
    <definedName name="CONDI1" localSheetId="0">#REF!</definedName>
    <definedName name="CONDI1">#REF!</definedName>
    <definedName name="Consultor">[48]Datos!$B$3</definedName>
    <definedName name="Contratante">'[49]Datos básicos'!$B$1</definedName>
    <definedName name="CONTRATISTA">[45]Datos!$B$3:$B$5</definedName>
    <definedName name="Contrato">[48]Datos!$B$2</definedName>
    <definedName name="Coordinador">[48]Datos!$B$6</definedName>
    <definedName name="Costopérdidas" localSheetId="2">[50]Modelo!#REF!</definedName>
    <definedName name="Costopérdidas" localSheetId="0">[50]Modelo!#REF!</definedName>
    <definedName name="Costopérdidas">[50]Modelo!#REF!</definedName>
    <definedName name="cp" localSheetId="2">#REF!</definedName>
    <definedName name="cp" localSheetId="0">#REF!</definedName>
    <definedName name="cp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icos" localSheetId="2">#REF!</definedName>
    <definedName name="Criticos" localSheetId="0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T" localSheetId="2">'[17]CIRCUITOS CODENSA'!#REF!</definedName>
    <definedName name="CT" localSheetId="0">'[17]CIRCUITOS CODENSA'!#REF!</definedName>
    <definedName name="CT">'[17]CIRCUITOS CODENSA'!#REF!</definedName>
    <definedName name="CU" localSheetId="2">'[17]CIRCUITOS CODENSA'!#REF!</definedName>
    <definedName name="CU" localSheetId="0">'[17]CIRCUITOS CODENSA'!#REF!</definedName>
    <definedName name="CU">'[17]CIRCUITOS CODENSA'!#REF!</definedName>
    <definedName name="cuad1" localSheetId="2">#REF!</definedName>
    <definedName name="cuad1" localSheetId="0">#REF!</definedName>
    <definedName name="cuad1">#REF!</definedName>
    <definedName name="cuad2" localSheetId="2">#REF!</definedName>
    <definedName name="cuad2" localSheetId="0">#REF!</definedName>
    <definedName name="cuad2">#REF!</definedName>
    <definedName name="cuad3" localSheetId="2">#REF!</definedName>
    <definedName name="cuad3" localSheetId="0">#REF!</definedName>
    <definedName name="cuad3">#REF!</definedName>
    <definedName name="cuad4" localSheetId="2">#REF!</definedName>
    <definedName name="cuad4" localSheetId="0">#REF!</definedName>
    <definedName name="cuad4">#REF!</definedName>
    <definedName name="CUAD5" localSheetId="2">#REF!</definedName>
    <definedName name="CUAD5" localSheetId="0">#REF!</definedName>
    <definedName name="CUAD5">#REF!</definedName>
    <definedName name="cuado" localSheetId="2">#REF!</definedName>
    <definedName name="cuado" localSheetId="0">#REF!</definedName>
    <definedName name="cuado">#REF!</definedName>
    <definedName name="cuadrilla">[31]Cuadrillas!$C$13:$F$43</definedName>
    <definedName name="CUAEMP" localSheetId="2">#REF!</definedName>
    <definedName name="CUAEMP" localSheetId="0">#REF!</definedName>
    <definedName name="CUAEMP">#REF!</definedName>
    <definedName name="CUAGRAVA" localSheetId="2">#REF!</definedName>
    <definedName name="CUAGRAVA" localSheetId="0">#REF!</definedName>
    <definedName name="CUAGRAVA">#REF!</definedName>
    <definedName name="CUAIMP" localSheetId="2">#REF!</definedName>
    <definedName name="CUAIMP" localSheetId="0">#REF!</definedName>
    <definedName name="CUAIMP">#REF!</definedName>
    <definedName name="CUAL" localSheetId="2">#REF!</definedName>
    <definedName name="CUAL" localSheetId="0">#REF!</definedName>
    <definedName name="CUAL">#REF!</definedName>
    <definedName name="cuando">'[51]MANO DE OBRA'!$B$12:$B$27</definedName>
    <definedName name="CUAP" localSheetId="2">#REF!</definedName>
    <definedName name="CUAP" localSheetId="0">#REF!</definedName>
    <definedName name="CUAP">#REF!</definedName>
    <definedName name="CUBORD" localSheetId="2">#REF!</definedName>
    <definedName name="CUBORD" localSheetId="0">#REF!</definedName>
    <definedName name="CUBORD">#REF!</definedName>
    <definedName name="CUCARC" localSheetId="2">#REF!</definedName>
    <definedName name="CUCARC" localSheetId="0">#REF!</definedName>
    <definedName name="CUCARC">#REF!</definedName>
    <definedName name="CUCUN" localSheetId="2">#REF!</definedName>
    <definedName name="CUCUN" localSheetId="0">#REF!</definedName>
    <definedName name="CUCUN">#REF!</definedName>
    <definedName name="CUDES" localSheetId="2">#REF!</definedName>
    <definedName name="CUDES" localSheetId="0">#REF!</definedName>
    <definedName name="CUDES">#REF!</definedName>
    <definedName name="CUNET" hidden="1">{"via1",#N/A,TRUE,"general";"via2",#N/A,TRUE,"general";"via3",#N/A,TRUE,"general"}</definedName>
    <definedName name="cunVE" localSheetId="2">#REF!</definedName>
    <definedName name="cunVE" localSheetId="0">#REF!</definedName>
    <definedName name="cunVE">#REF!</definedName>
    <definedName name="cunVN" localSheetId="2">#REF!</definedName>
    <definedName name="cunVN" localSheetId="0">#REF!</definedName>
    <definedName name="cunVN">#REF!</definedName>
    <definedName name="CURELLENO" localSheetId="2">#REF!</definedName>
    <definedName name="CURELLENO" localSheetId="0">#REF!</definedName>
    <definedName name="CURELLENO">#REF!</definedName>
    <definedName name="cv" localSheetId="2">#REF!</definedName>
    <definedName name="cv" localSheetId="0">#REF!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 localSheetId="2">#REF!</definedName>
    <definedName name="cx" localSheetId="0">#REF!</definedName>
    <definedName name="cx">#REF!</definedName>
    <definedName name="CZXDCSDC" localSheetId="2">#REF!</definedName>
    <definedName name="CZXDCSDC" localSheetId="0">#REF!</definedName>
    <definedName name="CZXDCSDC">#REF!</definedName>
    <definedName name="D" localSheetId="2">Scheduled_Payment+Extra_Payment</definedName>
    <definedName name="D" localSheetId="0">Scheduled_Payment+Extra_Payment</definedName>
    <definedName name="D">Scheduled_Payment+Extra_Payment</definedName>
    <definedName name="DASD" hidden="1">{"TAB1",#N/A,TRUE,"GENERAL";"TAB2",#N/A,TRUE,"GENERAL";"TAB3",#N/A,TRUE,"GENERAL";"TAB4",#N/A,TRUE,"GENERAL";"TAB5",#N/A,TRUE,"GENERAL"}</definedName>
    <definedName name="Data" localSheetId="2">#REF!</definedName>
    <definedName name="Data" localSheetId="0">#REF!</definedName>
    <definedName name="Data">#REF!</definedName>
    <definedName name="Datos" localSheetId="2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" localSheetId="2">#REF!</definedName>
    <definedName name="dc" localSheetId="0">#REF!</definedName>
    <definedName name="dc">#REF!</definedName>
    <definedName name="DCF" localSheetId="2">#REF!</definedName>
    <definedName name="DCF" localSheetId="0">#REF!</definedName>
    <definedName name="DCF">#REF!</definedName>
    <definedName name="DCSDCTV" hidden="1">{"via1",#N/A,TRUE,"general";"via2",#N/A,TRUE,"general";"via3",#N/A,TRUE,"general"}</definedName>
    <definedName name="dd" localSheetId="2">#REF!</definedName>
    <definedName name="dd" localSheetId="0">#REF!</definedName>
    <definedName name="dd">#REF!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localSheetId="2">IF('FACTOR MULTIPLICADOR'!Values_Entered,'FACTOR MULTIPLICADOR'!Header_Row+'FACTOR MULTIPLICADOR'!Number_of_Payments,'FACTOR MULTIPLICADOR'!Header_Row)</definedName>
    <definedName name="DDDD" localSheetId="0">IF('PRESUPUESTO OFICIAL'!Values_Entered,'PRESUPUESTO OFICIAL'!Header_Row+'PRESUPUESTO OFICIAL'!Number_of_Payments,'PRESUPUESTO OFICIAL'!Header_Row)</definedName>
    <definedName name="DDDD">IF(Values_Entered,Header_Row+Number_of_Payments,Header_Row)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 localSheetId="2">#REF!</definedName>
    <definedName name="Decision" localSheetId="0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nuncias">[28]criterio!$B$121:$B$124</definedName>
    <definedName name="depositos">[28]criterio!$B$4:$B$8</definedName>
    <definedName name="derrames">[28]criterio!$B$15:$B$16</definedName>
    <definedName name="DESC1">[52]ITEMS!$B$2</definedName>
    <definedName name="DESC521">[53]ITEMS!$B$522</definedName>
    <definedName name="DESCRP1">[30]DATOS!$D$2</definedName>
    <definedName name="DESCRP2">[30]DATOS!$D$3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" localSheetId="2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 localSheetId="2">#REF!</definedName>
    <definedName name="DFGDFGDFG" localSheetId="0">#REF!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2">'[17]CIRCUITOS CODENSA'!#REF!</definedName>
    <definedName name="DFGHB" localSheetId="0">'[17]CIRCUITOS CODENSA'!#REF!</definedName>
    <definedName name="DFGHB">'[17]CIRCUITOS CODENSA'!#REF!</definedName>
    <definedName name="DFGV" hidden="1">{"TAB1",#N/A,TRUE,"GENERAL";"TAB2",#N/A,TRUE,"GENERAL";"TAB3",#N/A,TRUE,"GENERAL";"TAB4",#N/A,TRUE,"GENERAL";"TAB5",#N/A,TRUE,"GENERAL"}</definedName>
    <definedName name="DFGVDFGDFG" localSheetId="2">#REF!</definedName>
    <definedName name="DFGVDFGDFG" localSheetId="0">#REF!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 localSheetId="2">'[17]CIRCUITOS CODENSA'!#REF!</definedName>
    <definedName name="DFVGDFGDFGDF" localSheetId="0">'[17]CIRCUITOS CODENSA'!#REF!</definedName>
    <definedName name="DFVGDFGDFGDF">'[17]CIRCUITOS CODENSA'!#REF!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2">#REF!</definedName>
    <definedName name="di" localSheetId="0">#REF!</definedName>
    <definedName name="di">#REF!</definedName>
    <definedName name="dia16ex" localSheetId="2">#REF!</definedName>
    <definedName name="dia16ex" localSheetId="0">#REF!</definedName>
    <definedName name="dia16ex">#REF!</definedName>
    <definedName name="dia24ex" localSheetId="2">#REF!</definedName>
    <definedName name="dia24ex" localSheetId="0">#REF!</definedName>
    <definedName name="dia24ex">#REF!</definedName>
    <definedName name="dia24nue" localSheetId="2">#REF!</definedName>
    <definedName name="dia24nue" localSheetId="0">#REF!</definedName>
    <definedName name="dia24nue">#REF!</definedName>
    <definedName name="dia25ex" localSheetId="2">#REF!</definedName>
    <definedName name="dia25ex" localSheetId="0">#REF!</definedName>
    <definedName name="dia25ex">#REF!</definedName>
    <definedName name="dia26ex" localSheetId="2">#REF!</definedName>
    <definedName name="dia26ex" localSheetId="0">#REF!</definedName>
    <definedName name="dia26ex">#REF!</definedName>
    <definedName name="dia36ex" localSheetId="2">#REF!</definedName>
    <definedName name="dia36ex" localSheetId="0">#REF!</definedName>
    <definedName name="dia36ex">#REF!</definedName>
    <definedName name="dia36nue" localSheetId="2">#REF!</definedName>
    <definedName name="dia36nue" localSheetId="0">#REF!</definedName>
    <definedName name="dia36nue">#REF!</definedName>
    <definedName name="dia37ex" localSheetId="2">#REF!</definedName>
    <definedName name="dia37ex" localSheetId="0">#REF!</definedName>
    <definedName name="dia37ex">#REF!</definedName>
    <definedName name="DIC" localSheetId="2">#REF!</definedName>
    <definedName name="DIC" localSheetId="0">#REF!</definedName>
    <definedName name="DIC">#REF!</definedName>
    <definedName name="direccion">'[36]RESUMEN CIERRE '!$G$135</definedName>
    <definedName name="DIRECTO1">[54]APU!$U$132</definedName>
    <definedName name="DIRECTO10">[54]APU!$U$681</definedName>
    <definedName name="DIRECTO100">[54]APU!$U$6171</definedName>
    <definedName name="DIRECTO101">[54]APU!$U$6232</definedName>
    <definedName name="DIRECTO102">[54]APU!$U$6293</definedName>
    <definedName name="DIRECTO103">[54]APU!$U$6354</definedName>
    <definedName name="DIRECTO104">[54]APU!$U$6415</definedName>
    <definedName name="DIRECTO105">[54]APU!$U$6476</definedName>
    <definedName name="DIRECTO11">[54]APU!$U$742</definedName>
    <definedName name="DIRECTO12">[54]APU!$U$803</definedName>
    <definedName name="DIRECTO124">[54]APU!$U$7635</definedName>
    <definedName name="DIRECTO125">[54]APU!$U$7696</definedName>
    <definedName name="DIRECTO126">[54]APU!$U$7757</definedName>
    <definedName name="DIRECTO127">[54]APU!$U$7818</definedName>
    <definedName name="DIRECTO128">[54]APU!$U$7879</definedName>
    <definedName name="DIRECTO129">[54]APU!$U$7940</definedName>
    <definedName name="DIRECTO13">[54]APU!$U$864</definedName>
    <definedName name="DIRECTO130">[54]APU!$U$8001</definedName>
    <definedName name="DIRECTO131">[54]APU!$U$8062</definedName>
    <definedName name="DIRECTO132">[54]APU!$U$8123</definedName>
    <definedName name="DIRECTO133">[54]APU!$U$8184</definedName>
    <definedName name="DIRECTO134">[54]APU!$U$8245</definedName>
    <definedName name="DIRECTO14">[54]APU!$U$925</definedName>
    <definedName name="DIRECTO15">[54]APU!$U$986</definedName>
    <definedName name="DIRECTO16">[54]APU!$U$1047</definedName>
    <definedName name="DIRECTO17">[54]APU!$U$1108</definedName>
    <definedName name="DIRECTO18">[54]APU!$U$1169</definedName>
    <definedName name="DIRECTO2">[54]APU!$U$193</definedName>
    <definedName name="DIRECTO2.10">[54]APU!$U$14889</definedName>
    <definedName name="DIRECTO2.11">[54]APU!$U$14950</definedName>
    <definedName name="DIRECTO2.12">[54]APU!$U$15011</definedName>
    <definedName name="DIRECTO2.9">[54]APU!$U$11839</definedName>
    <definedName name="DIRECTO21">[54]APU!$U$1352</definedName>
    <definedName name="DIRECTO22">[54]APU!$U$1413</definedName>
    <definedName name="DIRECTO23">[54]APU!$U$1474</definedName>
    <definedName name="DIRECTO24">[54]APU!$U$1535</definedName>
    <definedName name="DIRECTO25">[54]APU!$U$1596</definedName>
    <definedName name="DIRECTO26">[54]APU!$U$1657</definedName>
    <definedName name="DIRECTO27">[54]APU!$U$1718</definedName>
    <definedName name="DIRECTO28">[54]APU!$U$1779</definedName>
    <definedName name="DIRECTO29">[54]APU!$U$1840</definedName>
    <definedName name="DIRECTO3">[54]APU!$U$254</definedName>
    <definedName name="DIRECTO3.15">[54]APU!$U$8667</definedName>
    <definedName name="DIRECTO3.16">[54]APU!$U$8728</definedName>
    <definedName name="DIRECTO3.17">[54]APU!$U$8789</definedName>
    <definedName name="DIRECTO3.18">[54]APU!$U$8850</definedName>
    <definedName name="DIRECTO3.19">[54]APU!$U$8911</definedName>
    <definedName name="DIRECTO3.20">[54]APU!$U$8972</definedName>
    <definedName name="DIRECTO3.21">[54]APU!$U$11961</definedName>
    <definedName name="DIRECTO3.22">[54]APU!$U$14523</definedName>
    <definedName name="DIRECTO3.23">[54]APU!$U$15133</definedName>
    <definedName name="DIRECTO3.24">[54]APU!$U$16292</definedName>
    <definedName name="DIRECTO3.25">[54]APU!$U$16353</definedName>
    <definedName name="DIRECTO3.26">[54]APU!$U$16414</definedName>
    <definedName name="DIRECTO3.27">[54]APU!$U$16475</definedName>
    <definedName name="DIRECTO3.28">[54]APU!$U$16536</definedName>
    <definedName name="DIRECTO30">[54]APU!$U$1901</definedName>
    <definedName name="DIRECTO31">[54]APU!$U$1962</definedName>
    <definedName name="DIRECTO32">[54]APU!$U$2023</definedName>
    <definedName name="DIRECTO33">[54]APU!$U$2084</definedName>
    <definedName name="DIRECTO34">[54]APU!$U$2145</definedName>
    <definedName name="DIRECTO35">[54]APU!$U$2206</definedName>
    <definedName name="DIRECTO36">[54]APU!$U$2267</definedName>
    <definedName name="DIRECTO37">[54]APU!$U$2328</definedName>
    <definedName name="DIRECTO38">[54]APU!$U$2389</definedName>
    <definedName name="DIRECTO39">[54]APU!$U$2450</definedName>
    <definedName name="DIRECTO4">[54]APU!$U$315</definedName>
    <definedName name="DIRECTO4.20">[54]APU!$U$9216</definedName>
    <definedName name="DIRECTO4.21">[54]APU!$U$9277</definedName>
    <definedName name="DIRECTO4.22">[54]APU!$U$9338</definedName>
    <definedName name="DIRECTO4.23">[54]APU!$U$9399</definedName>
    <definedName name="DIRECTO4.24">[54]APU!$U$9460</definedName>
    <definedName name="DIRECTO4.25">[54]APU!$U$9521</definedName>
    <definedName name="DIRECTO4.26">[54]APU!$U$9582</definedName>
    <definedName name="DIRECTO4.27">[54]APU!$U$9643</definedName>
    <definedName name="DIRECTO4.28">[54]APU!$U$9704</definedName>
    <definedName name="DIRECTO4.29">[54]APU!$U$9765</definedName>
    <definedName name="DIRECTO4.30">[54]APU!$U$9826</definedName>
    <definedName name="DIRECTO4.31">[54]APU!$U$9887</definedName>
    <definedName name="DIRECTO4.32">[54]APU!$U$9948</definedName>
    <definedName name="DIRECTO4.33">[54]APU!$U$10009</definedName>
    <definedName name="DIRECTO4.34">[54]APU!$U$10070</definedName>
    <definedName name="DIRECTO4.35">[54]APU!$U$11595</definedName>
    <definedName name="DIRECTO4.36">[54]APU!$U$11656</definedName>
    <definedName name="DIRECTO4.37">[54]APU!$U$15987</definedName>
    <definedName name="DIRECTO4.38">[54]APU!$U$15194</definedName>
    <definedName name="DIRECTO4.39">[54]APU!$U$14279</definedName>
    <definedName name="DIRECTO4.40">[54]APU!$U$14340</definedName>
    <definedName name="DIRECTO4.41">[54]APU!$U$14401</definedName>
    <definedName name="DIRECTO4.42">[54]APU!$U$14462</definedName>
    <definedName name="DIRECTO4.43">[54]APU!$U$14584</definedName>
    <definedName name="DIRECTO4.44">[54]APU!$U$16048</definedName>
    <definedName name="DIRECTO4.45">[54]APU!$U$16109</definedName>
    <definedName name="DIRECTO4.46">[54]APU!$U$14706</definedName>
    <definedName name="DIRECTO4.47">[54]APU!$U$15926</definedName>
    <definedName name="DIRECTO4.48">[54]APU!$U$16170</definedName>
    <definedName name="DIRECTO4.49">[54]APU!$U$16231</definedName>
    <definedName name="DIRECTO4.50">[54]APU!$U$16902</definedName>
    <definedName name="DIRECTO4.51">[54]APU!$U$17634</definedName>
    <definedName name="DIRECTO4.52">[54]APU!$U$17695</definedName>
    <definedName name="DIRECTO40">[54]APU!$U$2511</definedName>
    <definedName name="DIRECTO41">[54]APU!$U$2572</definedName>
    <definedName name="DIRECTO42">[54]APU!$U$2633</definedName>
    <definedName name="DIRECTO43">[54]APU!$U$2694</definedName>
    <definedName name="DIRECTO44">[54]APU!$U$2755</definedName>
    <definedName name="DIRECTO45">[54]APU!$U$2816</definedName>
    <definedName name="DIRECTO46">[54]APU!$U$2877</definedName>
    <definedName name="DIRECTO47">[54]APU!$U$2938</definedName>
    <definedName name="DIRECTO48">[54]APU!$U$2999</definedName>
    <definedName name="DIRECTO49">[54]APU!$U$3060</definedName>
    <definedName name="DIRECTO5">[54]APU!$U$376</definedName>
    <definedName name="DIRECTO5.100">[54]APU!$U$12449</definedName>
    <definedName name="DIRECTO5.101">[54]APU!$U$12510</definedName>
    <definedName name="DIRECTO5.104">[54]APU!$U$12571</definedName>
    <definedName name="DIRECTO5.105">[54]APU!$U$12632</definedName>
    <definedName name="DIRECTO5.106">[54]APU!$U$12693</definedName>
    <definedName name="DIRECTO5.107">[54]APU!$U$12754</definedName>
    <definedName name="DIRECTO5.108">[54]APU!$U$12815</definedName>
    <definedName name="DIRECTO5.109">[54]APU!$U$12876</definedName>
    <definedName name="DIRECTO5.111">[54]APU!$U$12937</definedName>
    <definedName name="DIRECTO5.112">[54]APU!$U$12998</definedName>
    <definedName name="DIRECTO5.113">[54]APU!$U$14767</definedName>
    <definedName name="DIRECTO5.114">[54]APU!$U$14828</definedName>
    <definedName name="DIRECTO5.115">[54]APU!$U$15072</definedName>
    <definedName name="DIRECTO5.53">[54]APU!$U$10131</definedName>
    <definedName name="DIRECTO5.54">[54]APU!$U$10192</definedName>
    <definedName name="DIRECTO5.55">[54]APU!$U$10253</definedName>
    <definedName name="DIRECTO5.56">[54]APU!$U$10314</definedName>
    <definedName name="DIRECTO5.57">[54]APU!$U$10375</definedName>
    <definedName name="DIRECTO5.58">[54]APU!$U$10436</definedName>
    <definedName name="DIRECTO5.59">[54]APU!$U$10497</definedName>
    <definedName name="DIRECTO5.60">[54]APU!$U$10558</definedName>
    <definedName name="DIRECTO5.61">[54]APU!$U$10619</definedName>
    <definedName name="DIRECTO5.62">[54]APU!$U$10680</definedName>
    <definedName name="DIRECTO5.63">[54]APU!$U$10741</definedName>
    <definedName name="DIRECTO5.64">[54]APU!$U$10802</definedName>
    <definedName name="DIRECTO5.65">[54]APU!$U$10863</definedName>
    <definedName name="DIRECTO5.66">[54]APU!$U$10924</definedName>
    <definedName name="DIRECTO5.67">[54]APU!$U$10985</definedName>
    <definedName name="DIRECTO5.68">[54]APU!$U$11046</definedName>
    <definedName name="DIRECTO5.69">[54]APU!$U$11107</definedName>
    <definedName name="DIRECTO5.70">[54]APU!$U$11168</definedName>
    <definedName name="DIRECTO5.71">[54]APU!$U$11229</definedName>
    <definedName name="DIRECTO5.72">[54]APU!$U$12022</definedName>
    <definedName name="DIRECTO5.73">[54]APU!$U$12083</definedName>
    <definedName name="DIRECTO5.74">[54]APU!$U$12144</definedName>
    <definedName name="DIRECTO5.77">[54]APU!$U$12205</definedName>
    <definedName name="DIRECTO5.78">[54]APU!$U$12327</definedName>
    <definedName name="DIRECTO5.79">[54]APU!$U$12388</definedName>
    <definedName name="DIRECTO5.80">[54]APU!$U$12266</definedName>
    <definedName name="DIRECTO5.82">[54]APU!$U$14035</definedName>
    <definedName name="DIRECTO5.83">[54]APU!$U$14096</definedName>
    <definedName name="DIRECTO5.84">[54]APU!$U$13364</definedName>
    <definedName name="DIRECTO5.85">[54]APU!$U$13425</definedName>
    <definedName name="DIRECTO5.86">[54]APU!$U$13486</definedName>
    <definedName name="DIRECTO5.87">[54]APU!$U$13547</definedName>
    <definedName name="DIRECTO5.88">[54]APU!$U$13608</definedName>
    <definedName name="DIRECTO5.89">[54]APU!$U$13669</definedName>
    <definedName name="DIRECTO5.90">[54]APU!$U$13730</definedName>
    <definedName name="DIRECTO5.91">[54]APU!$U$13791</definedName>
    <definedName name="DIRECTO5.92">[54]APU!$U$13852</definedName>
    <definedName name="DIRECTO5.93">[54]APU!$U$13913</definedName>
    <definedName name="DIRECTO5.94">[54]APU!$U$13974</definedName>
    <definedName name="DIRECTO5.95">[54]APU!$U$13059</definedName>
    <definedName name="DIRECTO5.96">[54]APU!$U$13120</definedName>
    <definedName name="DIRECTO5.97">[54]APU!$U$13181</definedName>
    <definedName name="DIRECTO5.98">[54]APU!$U$13242</definedName>
    <definedName name="DIRECTO5.99">[54]APU!$U$13303</definedName>
    <definedName name="DIRECTO50">[54]APU!$U$3121</definedName>
    <definedName name="DIRECTO51">[54]APU!$U$3182</definedName>
    <definedName name="DIRECTO52">[54]APU!$U$3243</definedName>
    <definedName name="DIRECTO53">[54]APU!$U$3304</definedName>
    <definedName name="DIRECTO54">[54]APU!$U$3365</definedName>
    <definedName name="DIRECTO55">[54]APU!$U$3426</definedName>
    <definedName name="DIRECTO56">[54]APU!$U$3487</definedName>
    <definedName name="DIRECTO57">[54]APU!$U$3548</definedName>
    <definedName name="DIRECTO58">[54]APU!$U$3609</definedName>
    <definedName name="DIRECTO59">[54]APU!$U$3670</definedName>
    <definedName name="DIRECTO6">[54]APU!$U$437</definedName>
    <definedName name="DIRECTO60">[54]APU!$U$3731</definedName>
    <definedName name="DIRECTO61">[54]APU!$U$3792</definedName>
    <definedName name="DIRECTO62">[54]APU!$U$3853</definedName>
    <definedName name="DIRECTO63">[54]APU!$U$3914</definedName>
    <definedName name="DIRECTO64">[54]APU!$U$3975</definedName>
    <definedName name="DIRECTO65">[54]APU!$U$4036</definedName>
    <definedName name="DIRECTO66">[54]APU!$U$4097</definedName>
    <definedName name="DIRECTO67">[54]APU!$U$4158</definedName>
    <definedName name="DIRECTO68">[54]APU!$U$4219</definedName>
    <definedName name="DIRECTO69">[54]APU!$U$4280</definedName>
    <definedName name="DIRECTO7">[54]APU!$U$498</definedName>
    <definedName name="DIRECTO7.12">[54]APU!$U$8305</definedName>
    <definedName name="DIRECTO7.13">[54]APU!$U$8366</definedName>
    <definedName name="DIRECTO7.14">[54]APU!$U$8427</definedName>
    <definedName name="DIRECTO7.15">[54]APU!$U$8488</definedName>
    <definedName name="DIRECTO7.16">[54]APU!$U$8606</definedName>
    <definedName name="DIRECTO7.17">[54]APU!$U$11290</definedName>
    <definedName name="DIRECTO7.18">[54]APU!$U$11351</definedName>
    <definedName name="DIRECTO7.19">[54]APU!$U$11412</definedName>
    <definedName name="DIRECTO7.20">[54]APU!$U$11473</definedName>
    <definedName name="DIRECTO7.21">[54]APU!$U$11534</definedName>
    <definedName name="DIRECTO7.22">[54]APU!$U$11717</definedName>
    <definedName name="DIRECTO7.23">[54]APU!$U$11778</definedName>
    <definedName name="DIRECTO7.24">[54]APU!$U$14645</definedName>
    <definedName name="DIRECTO7.25">[54]APU!$U$15255</definedName>
    <definedName name="DIRECTO7.26">[54]APU!$U$15316</definedName>
    <definedName name="DIRECTO7.27">[54]APU!$U$15377</definedName>
    <definedName name="DIRECTO7.28">[54]APU!$U$15438</definedName>
    <definedName name="DIRECTO7.29">[54]APU!$U$15499</definedName>
    <definedName name="DIRECTO7.30">[54]APU!$U$15560</definedName>
    <definedName name="DIRECTO7.31">[54]APU!$U$15621</definedName>
    <definedName name="DIRECTO7.32">[54]APU!$U$15682</definedName>
    <definedName name="DIRECTO7.33">[54]APU!$U$15743</definedName>
    <definedName name="DIRECTO7.34">[54]APU!$U$15804</definedName>
    <definedName name="DIRECTO7.35">[54]APU!$U$15865</definedName>
    <definedName name="DIRECTO7.36">[54]APU!$U$17085</definedName>
    <definedName name="DIRECTO7.37">[54]APU!$U$17268</definedName>
    <definedName name="DIRECTO7.38">[54]APU!$U$17207</definedName>
    <definedName name="DIRECTO7.39">[54]APU!$U$17390</definedName>
    <definedName name="DIRECTO7.40">[54]APU!$U$17451</definedName>
    <definedName name="DIRECTO7.41">[54]APU!$U$17512</definedName>
    <definedName name="DIRECTO7.42">[54]APU!$U$17146</definedName>
    <definedName name="DIRECTO7.43">[54]APU!$U$17573</definedName>
    <definedName name="DIRECTO7.44">[54]APU!$U$17329</definedName>
    <definedName name="DIRECTO70">[54]APU!$U$4341</definedName>
    <definedName name="DIRECTO71">[54]APU!$U$4402</definedName>
    <definedName name="DIRECTO72">[54]APU!$U$4463</definedName>
    <definedName name="DIRECTO73">[54]APU!$U$4524</definedName>
    <definedName name="DIRECTO74">[54]APU!$U$4585</definedName>
    <definedName name="DIRECTO75">[54]APU!$U$4646</definedName>
    <definedName name="DIRECTO76">[54]APU!$U$4707</definedName>
    <definedName name="DIRECTO77">[54]APU!$U$4768</definedName>
    <definedName name="DIRECTO78">[54]APU!$U$4829</definedName>
    <definedName name="DIRECTO79">[54]APU!$U$4890</definedName>
    <definedName name="DIRECTO8">[54]APU!$U$559</definedName>
    <definedName name="DIRECTO80">[54]APU!$U$4951</definedName>
    <definedName name="DIRECTO81">[54]APU!$U$5012</definedName>
    <definedName name="DIRECTO82">[54]APU!$U$5073</definedName>
    <definedName name="DIRECTO83">[54]APU!$U$5134</definedName>
    <definedName name="DIRECTO84">[54]APU!$U$5195</definedName>
    <definedName name="DIRECTO85">[54]APU!$U$5256</definedName>
    <definedName name="DIRECTO86">[54]APU!$U$5317</definedName>
    <definedName name="DIRECTO87">[54]APU!$U$5378</definedName>
    <definedName name="DIRECTO88">[54]APU!$U$5439</definedName>
    <definedName name="DIRECTO89">[54]APU!$U$5500</definedName>
    <definedName name="DIRECTO9">[54]APU!$U$620</definedName>
    <definedName name="DIRECTO9.1">[54]APU!$U$16597</definedName>
    <definedName name="DIRECTO9.2">[54]APU!$U$16658</definedName>
    <definedName name="DIRECTO9.3">[54]APU!$U$16719</definedName>
    <definedName name="DIRECTO9.4">[54]APU!$U$16780</definedName>
    <definedName name="DIRECTO9.5">[54]APU!$U$16841</definedName>
    <definedName name="DIRECTO90">[54]APU!$U$5561</definedName>
    <definedName name="DIRECTO91">[54]APU!$U$5622</definedName>
    <definedName name="DIRECTO92">[54]APU!$U$5683</definedName>
    <definedName name="DIRECTO93">[54]APU!$U$5744</definedName>
    <definedName name="DIRECTO94">[54]APU!$U$5805</definedName>
    <definedName name="DIRECTO95">[54]APU!$U$5866</definedName>
    <definedName name="DIRECTO96">[54]APU!$U$5927</definedName>
    <definedName name="DIRECTO97">[54]APU!$U$5988</definedName>
    <definedName name="DIRECTO98">[54]APU!$U$6049</definedName>
    <definedName name="DIRECTO99">[54]APU!$U$6110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 localSheetId="2">#REF!</definedName>
    <definedName name="dj" localSheetId="0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 localSheetId="2">#REF!</definedName>
    <definedName name="dl" localSheetId="0">#REF!</definedName>
    <definedName name="dl">#REF!</definedName>
    <definedName name="dm" localSheetId="2">#REF!</definedName>
    <definedName name="dm" localSheetId="0">#REF!</definedName>
    <definedName name="dm">#REF!</definedName>
    <definedName name="do" localSheetId="2">#REF!</definedName>
    <definedName name="do" localSheetId="0">#REF!</definedName>
    <definedName name="do">#REF!</definedName>
    <definedName name="DOR" localSheetId="2">#REF!</definedName>
    <definedName name="DOR" localSheetId="0">#REF!</definedName>
    <definedName name="DOR">#REF!</definedName>
    <definedName name="DOTACIÓN" localSheetId="2">#REF!</definedName>
    <definedName name="DOTACIÓN" localSheetId="0">#REF!</definedName>
    <definedName name="DOTACIÓN">#REF!</definedName>
    <definedName name="drf" localSheetId="2">#REF!</definedName>
    <definedName name="drf" localSheetId="0">#REF!</definedName>
    <definedName name="drf">#REF!</definedName>
    <definedName name="dry" hidden="1">{"via1",#N/A,TRUE,"general";"via2",#N/A,TRUE,"general";"via3",#N/A,TRUE,"general"}</definedName>
    <definedName name="DSA" localSheetId="2">#REF!</definedName>
    <definedName name="DSA" localSheetId="0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DFGSDFGDF" localSheetId="2">#REF!</definedName>
    <definedName name="DSFGDFGSDFGDF" localSheetId="0">#REF!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 localSheetId="2">#REF!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TS" localSheetId="2">#REF!</definedName>
    <definedName name="DTS" localSheetId="0">#REF!</definedName>
    <definedName name="DTS">#REF!</definedName>
    <definedName name="DURACION">'[36]DATOS BASICOS'!$G$37*30</definedName>
    <definedName name="DWPRICE" localSheetId="2" hidden="1">#REF!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" localSheetId="2">#REF!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AEMP" localSheetId="2">#REF!</definedName>
    <definedName name="EDAEMP" localSheetId="0">#REF!</definedName>
    <definedName name="EDAEMP">#REF!</definedName>
    <definedName name="EDAGRAVA" localSheetId="2">#REF!</definedName>
    <definedName name="EDAGRAVA" localSheetId="0">#REF!</definedName>
    <definedName name="EDAGRAVA">#REF!</definedName>
    <definedName name="EDAIMP" localSheetId="2">#REF!</definedName>
    <definedName name="EDAIMP" localSheetId="0">#REF!</definedName>
    <definedName name="EDAIMP">#REF!</definedName>
    <definedName name="EDAL" localSheetId="2">#REF!</definedName>
    <definedName name="EDAL" localSheetId="0">#REF!</definedName>
    <definedName name="EDAL">#REF!</definedName>
    <definedName name="EDAP" localSheetId="2">#REF!</definedName>
    <definedName name="EDAP" localSheetId="0">#REF!</definedName>
    <definedName name="EDAP">#REF!</definedName>
    <definedName name="EDBORD" localSheetId="2">#REF!</definedName>
    <definedName name="EDBORD" localSheetId="0">#REF!</definedName>
    <definedName name="EDBORD">#REF!</definedName>
    <definedName name="EDCARC" localSheetId="2">#REF!</definedName>
    <definedName name="EDCARC" localSheetId="0">#REF!</definedName>
    <definedName name="EDCARC">#REF!</definedName>
    <definedName name="EDCUN" localSheetId="2">#REF!</definedName>
    <definedName name="EDCUN" localSheetId="0">#REF!</definedName>
    <definedName name="EDCUN">#REF!</definedName>
    <definedName name="EDDES" localSheetId="2">#REF!</definedName>
    <definedName name="EDDES" localSheetId="0">#REF!</definedName>
    <definedName name="EDDES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RELLENO" localSheetId="2">#REF!</definedName>
    <definedName name="EDRELLENO" localSheetId="0">#REF!</definedName>
    <definedName name="EDRELLENO">#REF!</definedName>
    <definedName name="ee" localSheetId="2">#REF!</definedName>
    <definedName name="ee" localSheetId="0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2">#REF!</definedName>
    <definedName name="ef" localSheetId="0">#REF!</definedName>
    <definedName name="ef">#REF!</definedName>
    <definedName name="EFA" localSheetId="2">#REF!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 localSheetId="2">#REF!</definedName>
    <definedName name="el" localSheetId="0">#REF!</definedName>
    <definedName name="el">#REF!</definedName>
    <definedName name="ELAGRAVA" localSheetId="2">#REF!</definedName>
    <definedName name="ELAGRAVA" localSheetId="0">#REF!</definedName>
    <definedName name="ELAGRAVA">#REF!</definedName>
    <definedName name="emergencia">[28]criterio!$B$99:$B$102</definedName>
    <definedName name="Empresa">[38]EMPRESA!$F$6</definedName>
    <definedName name="enaturales">[28]criterio!$B$86:$B$89</definedName>
    <definedName name="End_Bal" localSheetId="2">#REF!</definedName>
    <definedName name="End_Bal" localSheetId="0">#REF!</definedName>
    <definedName name="End_Bal">#REF!</definedName>
    <definedName name="ENE" localSheetId="2">#REF!</definedName>
    <definedName name="ENE" localSheetId="0">#REF!</definedName>
    <definedName name="ENE">#REF!</definedName>
    <definedName name="entorno">[28]criterio!$B$57:$B$70</definedName>
    <definedName name="EQUIOF">[32]VARIOS!$G$27</definedName>
    <definedName name="EQUIPO">[55]EQUIPO!$B$12:$B$65</definedName>
    <definedName name="eqw" hidden="1">{"via1",#N/A,TRUE,"general";"via2",#N/A,TRUE,"general";"via3",#N/A,TRUE,"general"}</definedName>
    <definedName name="er" localSheetId="2">#REF!</definedName>
    <definedName name="er" localSheetId="0">#REF!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'[17]CIRCUITOS CODENSA'!#REF!</definedName>
    <definedName name="ES" localSheetId="0">'[17]CIRCUITOS CODENSA'!#REF!</definedName>
    <definedName name="ES">'[17]CIRCUITOS CODENSA'!#REF!</definedName>
    <definedName name="ESA" localSheetId="2">#REF!</definedName>
    <definedName name="ESA" localSheetId="0">#REF!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10A" localSheetId="2">#REF!</definedName>
    <definedName name="EST10A" localSheetId="0">#REF!</definedName>
    <definedName name="EST10A">#REF!</definedName>
    <definedName name="EST10V1" localSheetId="2">#REF!</definedName>
    <definedName name="EST10V1" localSheetId="0">#REF!</definedName>
    <definedName name="EST10V1">#REF!</definedName>
    <definedName name="EST11A" localSheetId="2">#REF!</definedName>
    <definedName name="EST11A" localSheetId="0">#REF!</definedName>
    <definedName name="EST11A">#REF!</definedName>
    <definedName name="ESTADO" localSheetId="2">#REF!</definedName>
    <definedName name="ESTADO" localSheetId="0">#REF!</definedName>
    <definedName name="ESTADO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>[28]criterio!$B$209:$B$212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2">'[56]Presup Av 1o de mayo con 73a '!$A$17:$N$110</definedName>
    <definedName name="Excel_BuiltIn_Print_Area_1" localSheetId="2">#REF!</definedName>
    <definedName name="Excel_BuiltIn_Print_Area_1" localSheetId="0">#REF!</definedName>
    <definedName name="Excel_BuiltIn_Print_Area_1">#REF!</definedName>
    <definedName name="Excel_BuiltIn_Print_Area_1_1" localSheetId="2">#REF!</definedName>
    <definedName name="Excel_BuiltIn_Print_Area_1_1" localSheetId="0">#REF!</definedName>
    <definedName name="Excel_BuiltIn_Print_Area_1_1">#REF!</definedName>
    <definedName name="Excel_BuiltIn_Print_Area_1_1_1" localSheetId="2">#REF!</definedName>
    <definedName name="Excel_BuiltIn_Print_Area_1_1_1" localSheetId="0">#REF!</definedName>
    <definedName name="Excel_BuiltIn_Print_Area_1_1_1">#REF!</definedName>
    <definedName name="Excel_BuiltIn_Print_Area_1_1_1_1" localSheetId="2">#REF!</definedName>
    <definedName name="Excel_BuiltIn_Print_Area_1_1_1_1" localSheetId="0">#REF!</definedName>
    <definedName name="Excel_BuiltIn_Print_Area_1_1_1_1">#REF!</definedName>
    <definedName name="Excel_BuiltIn_Print_Area_1_1_1_1_1" localSheetId="2">#REF!</definedName>
    <definedName name="Excel_BuiltIn_Print_Area_1_1_1_1_1" localSheetId="0">#REF!</definedName>
    <definedName name="Excel_BuiltIn_Print_Area_1_1_1_1_1">#REF!</definedName>
    <definedName name="Excel_BuiltIn_Print_Area_1_1_1_1_1_1" localSheetId="2">#REF!</definedName>
    <definedName name="Excel_BuiltIn_Print_Area_1_1_1_1_1_1" localSheetId="0">#REF!</definedName>
    <definedName name="Excel_BuiltIn_Print_Area_1_1_1_1_1_1">#REF!</definedName>
    <definedName name="Excel_BuiltIn_Print_Area_7" localSheetId="2">#REF!</definedName>
    <definedName name="Excel_BuiltIn_Print_Area_7" localSheetId="0">#REF!</definedName>
    <definedName name="Excel_BuiltIn_Print_Area_7">#REF!</definedName>
    <definedName name="Excel_BuiltIn_Print_Titles_1" localSheetId="2">#REF!</definedName>
    <definedName name="Excel_BuiltIn_Print_Titles_1" localSheetId="0">#REF!</definedName>
    <definedName name="Excel_BuiltIn_Print_Titles_1">#REF!</definedName>
    <definedName name="Excel_BuiltIn_Print_Titles_1_1" localSheetId="2">#REF!</definedName>
    <definedName name="Excel_BuiltIn_Print_Titles_1_1" localSheetId="0">#REF!</definedName>
    <definedName name="Excel_BuiltIn_Print_Titles_1_1">#REF!</definedName>
    <definedName name="Excel_BuiltIn_Print_Titles_1_1_1" localSheetId="2">#REF!</definedName>
    <definedName name="Excel_BuiltIn_Print_Titles_1_1_1" localSheetId="0">#REF!</definedName>
    <definedName name="Excel_BuiltIn_Print_Titles_1_1_1">#REF!</definedName>
    <definedName name="Excel_BuiltIn_Print_Titles_1_1_1_1" localSheetId="2">#REF!</definedName>
    <definedName name="Excel_BuiltIn_Print_Titles_1_1_1_1" localSheetId="0">#REF!</definedName>
    <definedName name="Excel_BuiltIn_Print_Titles_1_1_1_1">#REF!</definedName>
    <definedName name="Excel_BuiltIn_Print_Titles_3" localSheetId="2">'[57]COSTOS OFICINA'!#REF!</definedName>
    <definedName name="Excel_BuiltIn_Print_Titles_3" localSheetId="0">'[57]COSTOS OFICINA'!#REF!</definedName>
    <definedName name="Excel_BuiltIn_Print_Titles_3">'[57]COSTOS OFICINA'!#REF!</definedName>
    <definedName name="Excel_BuiltIn_Print_Titles_4" localSheetId="2">'[57]COSTOS CAMPAMENTO'!#REF!</definedName>
    <definedName name="Excel_BuiltIn_Print_Titles_4" localSheetId="0">'[57]COSTOS CAMPAMENTO'!#REF!</definedName>
    <definedName name="Excel_BuiltIn_Print_Titles_4">'[57]COSTOS CAMPAMENTO'!#REF!</definedName>
    <definedName name="EXTERNO" localSheetId="2">#REF!</definedName>
    <definedName name="EXTERNO" localSheetId="0">#REF!</definedName>
    <definedName name="EXTERNO">#REF!</definedName>
    <definedName name="Extra_Pay" localSheetId="2">#REF!</definedName>
    <definedName name="Extra_Pay" localSheetId="0">#REF!</definedName>
    <definedName name="Extra_Pay">#REF!</definedName>
    <definedName name="Extras">'[38]LIQUIDA-NOMINA'!$AH$4</definedName>
    <definedName name="F._INGRESO" localSheetId="2">#REF!</definedName>
    <definedName name="F._INGRESO" localSheetId="0">#REF!</definedName>
    <definedName name="F._INGRESO">#REF!</definedName>
    <definedName name="F._RETIRO" localSheetId="2">#REF!</definedName>
    <definedName name="F._RETIRO" localSheetId="0">#REF!</definedName>
    <definedName name="F._RETIRO">#REF!</definedName>
    <definedName name="fa" localSheetId="2">#REF!</definedName>
    <definedName name="fa" localSheetId="0">#REF!</definedName>
    <definedName name="fa">#REF!</definedName>
    <definedName name="FABI" localSheetId="2">Scheduled_Payment+Extra_Payment</definedName>
    <definedName name="FABI" localSheetId="0">Scheduled_Payment+Extra_Payment</definedName>
    <definedName name="FABI">Scheduled_Payment+Extra_Payment</definedName>
    <definedName name="FABIAN" localSheetId="2">IF('FACTOR MULTIPLICADOR'!Loan_Amount*'FACTOR MULTIPLICADOR'!Interest_Rate*'FACTOR MULTIPLICADOR'!Loan_Years*'FACTOR MULTIPLICADOR'!Loan_Start&gt;0,1,0)</definedName>
    <definedName name="FABIAN" localSheetId="0">IF('PRESUPUESTO OFICIAL'!Loan_Amount*'PRESUPUESTO OFICIAL'!Interest_Rate*'PRESUPUESTO OFICIAL'!Loan_Years*'PRESUPUESTO OFICIAL'!Loan_Start&gt;0,1,0)</definedName>
    <definedName name="FABIAN">IF(Loan_Amount*Interest_Rate*Loan_Years*Loan_Start&gt;0,1,0)</definedName>
    <definedName name="FACTOR">[58]RENDIMIENTOS!$Y$14</definedName>
    <definedName name="FactorCostoPotencia" localSheetId="2">[50]Modelo!#REF!</definedName>
    <definedName name="FactorCostoPotencia" localSheetId="0">[50]Modelo!#REF!</definedName>
    <definedName name="FactorCostoPotencia">[50]Modelo!#REF!</definedName>
    <definedName name="FACTORNJA">[59]RENDIMIENTOS!$Y$14</definedName>
    <definedName name="FAPR">'[23]Datos Generales'!$B$1</definedName>
    <definedName name="fb" localSheetId="2">#REF!</definedName>
    <definedName name="fb" localSheetId="0">#REF!</definedName>
    <definedName name="fb">#REF!</definedName>
    <definedName name="fd" localSheetId="2">#REF!</definedName>
    <definedName name="fd" localSheetId="0">#REF!</definedName>
    <definedName name="fd">#REF!</definedName>
    <definedName name="fda" localSheetId="2">#REF!</definedName>
    <definedName name="fda" localSheetId="0">#REF!</definedName>
    <definedName name="fda">#REF!</definedName>
    <definedName name="fdadsfa" hidden="1">{"PRES REHAB ARM-PER POR ITEMS  KM A KM",#N/A,TRUE,"Rehabilitacion Arm-Per"}</definedName>
    <definedName name="FDAEMP" localSheetId="2">#REF!</definedName>
    <definedName name="FDAEMP" localSheetId="0">#REF!</definedName>
    <definedName name="FDAEMP">#REF!</definedName>
    <definedName name="FDAGRAVA" localSheetId="2">#REF!</definedName>
    <definedName name="FDAGRAVA" localSheetId="0">#REF!</definedName>
    <definedName name="FDAGRAVA">#REF!</definedName>
    <definedName name="FDAIMP" localSheetId="2">#REF!</definedName>
    <definedName name="FDAIMP" localSheetId="0">#REF!</definedName>
    <definedName name="FDAIMP">#REF!</definedName>
    <definedName name="FDAL" localSheetId="2">#REF!</definedName>
    <definedName name="FDAL" localSheetId="0">#REF!</definedName>
    <definedName name="FDAL">#REF!</definedName>
    <definedName name="FDAP" localSheetId="2">#REF!</definedName>
    <definedName name="FDAP" localSheetId="0">#REF!</definedName>
    <definedName name="FDAP">#REF!</definedName>
    <definedName name="fdbjp" hidden="1">{"TAB1",#N/A,TRUE,"GENERAL";"TAB2",#N/A,TRUE,"GENERAL";"TAB3",#N/A,TRUE,"GENERAL";"TAB4",#N/A,TRUE,"GENERAL";"TAB5",#N/A,TRUE,"GENERAL"}</definedName>
    <definedName name="FDBORD" localSheetId="2">#REF!</definedName>
    <definedName name="FDBORD" localSheetId="0">#REF!</definedName>
    <definedName name="FDBORD">#REF!</definedName>
    <definedName name="FDCARC" localSheetId="2">#REF!</definedName>
    <definedName name="FDCARC" localSheetId="0">#REF!</definedName>
    <definedName name="FDCARC">#REF!</definedName>
    <definedName name="FDCUN" localSheetId="2">#REF!</definedName>
    <definedName name="FDCUN" localSheetId="0">#REF!</definedName>
    <definedName name="FDCUN">#REF!</definedName>
    <definedName name="FDDES" localSheetId="2">#REF!</definedName>
    <definedName name="FDDES" localSheetId="0">#REF!</definedName>
    <definedName name="FDDES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 localSheetId="2">#REF!</definedName>
    <definedName name="FDRELLENO" localSheetId="0">#REF!</definedName>
    <definedName name="FDRELLENO">#REF!</definedName>
    <definedName name="fds">[60]MEMORIAS!$H$5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2">#REF!</definedName>
    <definedName name="FEB" localSheetId="0">#REF!</definedName>
    <definedName name="FEB">#REF!</definedName>
    <definedName name="FECH">[30]DATOS!$D$6</definedName>
    <definedName name="Fecha">[48]Datos!$B$7</definedName>
    <definedName name="FECHA_ELABORACION">'[61]DATOS DE ENTRADA'!$C$13</definedName>
    <definedName name="FechaInicio">[38]CONTRATO!$E$10</definedName>
    <definedName name="FechaTermina">[38]CONTRATO!$E$11</definedName>
    <definedName name="ferfer" hidden="1">{"via1",#N/A,TRUE,"general";"via2",#N/A,TRUE,"general";"via3",#N/A,TRUE,"general"}</definedName>
    <definedName name="ff" localSheetId="2">#REF!</definedName>
    <definedName name="ff" localSheetId="0">#REF!</definedName>
    <definedName name="ff">#REF!</definedName>
    <definedName name="fff" hidden="1">{"via1",#N/A,TRUE,"general";"via2",#N/A,TRUE,"general";"via3",#N/A,TRUE,"general"}</definedName>
    <definedName name="ffff" localSheetId="2">#REF!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2">#REF!</definedName>
    <definedName name="FFG" localSheetId="0">#REF!</definedName>
    <definedName name="FFG">#REF!</definedName>
    <definedName name="fg" localSheetId="2">#REF!</definedName>
    <definedName name="fg" localSheetId="0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2">#REF!</definedName>
    <definedName name="FGV" localSheetId="0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 localSheetId="0">#REF!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L" localSheetId="2">'[23]Datos Generales'!#REF!</definedName>
    <definedName name="FIL" localSheetId="0">'[23]Datos Generales'!#REF!</definedName>
    <definedName name="FIL">'[23]Datos Generales'!#REF!</definedName>
    <definedName name="FILB1">'[23]Datos Generales'!$B$18</definedName>
    <definedName name="FILB2">'[23]Datos Generales'!$B$19</definedName>
    <definedName name="FILB3">'[23]Datos Generales'!$B$20</definedName>
    <definedName name="FILC1">'[23]Datos Generales'!$B$23</definedName>
    <definedName name="FILC2">'[23]Datos Generales'!$B$24</definedName>
    <definedName name="FILCAR">'[23]Datos Generales'!$B$26</definedName>
    <definedName name="FILCO">'[23]Datos Generales'!$B$28</definedName>
    <definedName name="FILEX">'[23]Datos Generales'!$B$22</definedName>
    <definedName name="FILMO">'[23]Datos Generales'!$B$21</definedName>
    <definedName name="FILSOL">'[23]Datos Generales'!$B$29</definedName>
    <definedName name="FILV">'[23]Datos Generales'!$B$25</definedName>
    <definedName name="FILVOL">'[23]Datos Generales'!$B$27</definedName>
    <definedName name="FINAL">[62]PRECIOS!$C$50:$C$75</definedName>
    <definedName name="fk" localSheetId="2">#REF!</definedName>
    <definedName name="fk" localSheetId="0">#REF!</definedName>
    <definedName name="fk">#REF!</definedName>
    <definedName name="flq" localSheetId="2">#REF!</definedName>
    <definedName name="flq" localSheetId="0">#REF!</definedName>
    <definedName name="flq">#REF!</definedName>
    <definedName name="FM">1.18</definedName>
    <definedName name="FO" localSheetId="2">'[17]CIRCUITOS CODENSA'!#REF!</definedName>
    <definedName name="FO" localSheetId="0">'[17]CIRCUITOS CODENSA'!#REF!</definedName>
    <definedName name="FO">'[17]CIRCUITOS CODENSA'!#REF!</definedName>
    <definedName name="FORMA" localSheetId="2">#REF!</definedName>
    <definedName name="FORMA" localSheetId="0">#REF!</definedName>
    <definedName name="FORMA">#REF!</definedName>
    <definedName name="FP" localSheetId="2">#REF!</definedName>
    <definedName name="FP" localSheetId="0">#REF!</definedName>
    <definedName name="FP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#REF!</definedName>
    <definedName name="fu" localSheetId="0">#REF!</definedName>
    <definedName name="fu">#REF!</definedName>
    <definedName name="FUENTE" localSheetId="2">#REF!</definedName>
    <definedName name="FUENTE" localSheetId="0">#REF!</definedName>
    <definedName name="FUENTE">#REF!</definedName>
    <definedName name="fuenteruido">[28]criterio!$B$77:$B$80</definedName>
    <definedName name="fuentesem">[28]criterio!$B$82:$B$84</definedName>
    <definedName name="Full_Print" localSheetId="2">#REF!</definedName>
    <definedName name="Full_Print" localSheetId="0">#REF!</definedName>
    <definedName name="Full_Print">#REF!</definedName>
    <definedName name="fv" localSheetId="2">#REF!</definedName>
    <definedName name="fv" localSheetId="0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2">#REF!</definedName>
    <definedName name="fy" localSheetId="0">#REF!</definedName>
    <definedName name="fy">#REF!</definedName>
    <definedName name="ga" localSheetId="2">#REF!</definedName>
    <definedName name="ga" localSheetId="0">#REF!</definedName>
    <definedName name="ga">#REF!</definedName>
    <definedName name="GAS">'[23]Datos Generales'!$B$13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 localSheetId="2">#REF!</definedName>
    <definedName name="gb" localSheetId="0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 localSheetId="2">#REF!</definedName>
    <definedName name="gc" localSheetId="0">#REF!</definedName>
    <definedName name="gc">#REF!</definedName>
    <definedName name="gd" localSheetId="2">#REF!</definedName>
    <definedName name="gd" localSheetId="0">#REF!</definedName>
    <definedName name="gd">#REF!</definedName>
    <definedName name="GDFGDFDF" localSheetId="2">'[17]CIRCUITOS CODENSA'!#REF!</definedName>
    <definedName name="GDFGDFDF" localSheetId="0">'[17]CIRCUITOS CODENSA'!#REF!</definedName>
    <definedName name="GDFGDFDF">'[17]CIRCUITOS CODENSA'!#REF!</definedName>
    <definedName name="GDFGDFGDF" localSheetId="2">'[17]CIRCUITOS CODENSA'!#REF!</definedName>
    <definedName name="GDFGDFGDF" localSheetId="0">'[17]CIRCUITOS CODENSA'!#REF!</definedName>
    <definedName name="GDFGDFGDF">'[17]CIRCUITOS CODENSA'!#REF!</definedName>
    <definedName name="gdj" localSheetId="2">#REF!</definedName>
    <definedName name="gdj" localSheetId="0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ente">[38]EMPRESA!$F$12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2">#REF!</definedName>
    <definedName name="gf" localSheetId="0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 localSheetId="2">#REF!</definedName>
    <definedName name="gft" localSheetId="0">#REF!</definedName>
    <definedName name="gft">#REF!</definedName>
    <definedName name="gfutyj6" hidden="1">{"via1",#N/A,TRUE,"general";"via2",#N/A,TRUE,"general";"via3",#N/A,TRUE,"general"}</definedName>
    <definedName name="gg" localSheetId="2">#REF!</definedName>
    <definedName name="gg" localSheetId="0">#REF!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" localSheetId="2">'[21]Cuadro 10.5'!#REF!</definedName>
    <definedName name="ggggg" localSheetId="0">'[21]Cuadro 10.5'!#REF!</definedName>
    <definedName name="ggggg">'[21]Cuadro 10.5'!#REF!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2">#REF!</definedName>
    <definedName name="gh" localSheetId="0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'[21]Cuadro 10.5'!#REF!</definedName>
    <definedName name="ghf" localSheetId="0">'[21]Cuadro 10.5'!#REF!</definedName>
    <definedName name="ghf">'[21]Cuadro 10.5'!#REF!</definedName>
    <definedName name="ghfg" hidden="1">{"via1",#N/A,TRUE,"general";"via2",#N/A,TRUE,"general";"via3",#N/A,TRUE,"general"}</definedName>
    <definedName name="ghggf" localSheetId="2">'[21]Cuadro 10.7'!#REF!</definedName>
    <definedName name="ghggf" localSheetId="0">'[21]Cuadro 10.7'!#REF!</definedName>
    <definedName name="ghggf">'[21]Cuadro 10.7'!#REF!</definedName>
    <definedName name="ghgh" localSheetId="2">'[21]Cuadro 10.5'!#REF!</definedName>
    <definedName name="ghgh" localSheetId="0">'[21]Cuadro 10.5'!#REF!</definedName>
    <definedName name="ghgh">'[21]Cuadro 10.5'!#REF!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2">#REF!</definedName>
    <definedName name="ghu" localSheetId="0">#REF!</definedName>
    <definedName name="ghu">#REF!</definedName>
    <definedName name="gj" localSheetId="2">#REF!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l" localSheetId="2">#REF!</definedName>
    <definedName name="gl" localSheetId="0">#REF!</definedName>
    <definedName name="gl">#REF!</definedName>
    <definedName name="gmt" localSheetId="2">#REF!</definedName>
    <definedName name="gmt" localSheetId="0">#REF!</definedName>
    <definedName name="gmt">#REF!</definedName>
    <definedName name="gn" localSheetId="2">#REF!</definedName>
    <definedName name="gn" localSheetId="0">#REF!</definedName>
    <definedName name="gn">#REF!</definedName>
    <definedName name="gnm" localSheetId="2">#REF!</definedName>
    <definedName name="gnm" localSheetId="0">#REF!</definedName>
    <definedName name="gnm">#REF!</definedName>
    <definedName name="gñ" localSheetId="2">#REF!</definedName>
    <definedName name="gñ" localSheetId="0">#REF!</definedName>
    <definedName name="gñ">#REF!</definedName>
    <definedName name="gp" localSheetId="2">#REF!</definedName>
    <definedName name="gp" localSheetId="0">#REF!</definedName>
    <definedName name="gp">#REF!</definedName>
    <definedName name="GRA">'[23]Datos Generales'!$B$17</definedName>
    <definedName name="_xlnm.Recorder" localSheetId="2">#REF!</definedName>
    <definedName name="_xlnm.Recorder" localSheetId="0">#REF!</definedName>
    <definedName name="_xlnm.Recorder">#REF!</definedName>
    <definedName name="GRADES" localSheetId="2">#REF!</definedName>
    <definedName name="GRADES" localSheetId="0">#REF!</definedName>
    <definedName name="GRADES">#REF!</definedName>
    <definedName name="GRAEMP" localSheetId="2">#REF!</definedName>
    <definedName name="GRAEMP" localSheetId="0">#REF!</definedName>
    <definedName name="GRAEM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GRAVA" localSheetId="2">#REF!</definedName>
    <definedName name="GRAGRAVA" localSheetId="0">#REF!</definedName>
    <definedName name="GRAGRAVA">#REF!</definedName>
    <definedName name="GRAIMP" localSheetId="2">#REF!</definedName>
    <definedName name="GRAIMP" localSheetId="0">#REF!</definedName>
    <definedName name="GRAIMP">#REF!</definedName>
    <definedName name="GRAL" localSheetId="2">#REF!</definedName>
    <definedName name="GRAL" localSheetId="0">#REF!</definedName>
    <definedName name="GRAL">#REF!</definedName>
    <definedName name="GRBORD" localSheetId="2">#REF!</definedName>
    <definedName name="GRBORD" localSheetId="0">#REF!</definedName>
    <definedName name="GRBORD">#REF!</definedName>
    <definedName name="GRCARC" localSheetId="2">#REF!</definedName>
    <definedName name="GRCARC" localSheetId="0">#REF!</definedName>
    <definedName name="GRCARC">#REF!</definedName>
    <definedName name="GRCUN" localSheetId="2">#REF!</definedName>
    <definedName name="GRCUN" localSheetId="0">#REF!</definedName>
    <definedName name="GRCUN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 localSheetId="2">#REF!</definedName>
    <definedName name="grl" localSheetId="0">#REF!</definedName>
    <definedName name="grl">#REF!</definedName>
    <definedName name="GROUP" localSheetId="2">#REF!</definedName>
    <definedName name="GROUP" localSheetId="0">#REF!</definedName>
    <definedName name="GROUP">#REF!</definedName>
    <definedName name="GRRELLENO" localSheetId="2">#REF!</definedName>
    <definedName name="GRRELLENO" localSheetId="0">#REF!</definedName>
    <definedName name="GRRELLENO">#REF!</definedName>
    <definedName name="grtyerh" hidden="1">{"TAB1",#N/A,TRUE,"GENERAL";"TAB2",#N/A,TRUE,"GENERAL";"TAB3",#N/A,TRUE,"GENERAL";"TAB4",#N/A,TRUE,"GENERAL";"TAB5",#N/A,TRUE,"GENERAL"}</definedName>
    <definedName name="GRVPLACA" localSheetId="2">#REF!</definedName>
    <definedName name="GRVPLACA" localSheetId="0">#REF!</definedName>
    <definedName name="GRVPLACA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 localSheetId="2">#REF!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2">#REF!</definedName>
    <definedName name="GTI" localSheetId="0">#REF!</definedName>
    <definedName name="GTI">#REF!</definedName>
    <definedName name="GUADES" localSheetId="2">#REF!</definedName>
    <definedName name="GUADES" localSheetId="0">#REF!</definedName>
    <definedName name="GUADES">#REF!</definedName>
    <definedName name="GUAEMP" localSheetId="2">#REF!</definedName>
    <definedName name="GUAEMP" localSheetId="0">#REF!</definedName>
    <definedName name="GUAEMP">#REF!</definedName>
    <definedName name="GUAGRAVA" localSheetId="2">#REF!</definedName>
    <definedName name="GUAGRAVA" localSheetId="0">#REF!</definedName>
    <definedName name="GUAGRAVA">#REF!</definedName>
    <definedName name="GUAIMP" localSheetId="2">#REF!</definedName>
    <definedName name="GUAIMP" localSheetId="0">#REF!</definedName>
    <definedName name="GUAIMP">#REF!</definedName>
    <definedName name="GUAL" localSheetId="2">#REF!</definedName>
    <definedName name="GUAL" localSheetId="0">#REF!</definedName>
    <definedName name="GUAL">#REF!</definedName>
    <definedName name="GUBORD" localSheetId="2">#REF!</definedName>
    <definedName name="GUBORD" localSheetId="0">#REF!</definedName>
    <definedName name="GUBORD">#REF!</definedName>
    <definedName name="GUCARC" localSheetId="2">#REF!</definedName>
    <definedName name="GUCARC" localSheetId="0">#REF!</definedName>
    <definedName name="GUCARC">#REF!</definedName>
    <definedName name="GUCUN" localSheetId="2">#REF!</definedName>
    <definedName name="GUCUN" localSheetId="0">#REF!</definedName>
    <definedName name="GUCUN">#REF!</definedName>
    <definedName name="GURELLENO" localSheetId="2">#REF!</definedName>
    <definedName name="GURELLENO" localSheetId="0">#REF!</definedName>
    <definedName name="GURELLENO">#REF!</definedName>
    <definedName name="GUVPLACA" localSheetId="2">#REF!</definedName>
    <definedName name="GUVPLACA" localSheetId="0">#REF!</definedName>
    <definedName name="GUVPLACA">#REF!</definedName>
    <definedName name="gy" localSheetId="2">#REF!</definedName>
    <definedName name="gy" localSheetId="0">#REF!</definedName>
    <definedName name="gy">#REF!</definedName>
    <definedName name="h" localSheetId="2">#REF!</definedName>
    <definedName name="h" localSheetId="0">#REF!</definedName>
    <definedName name="h">#REF!</definedName>
    <definedName name="H427." localSheetId="2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a" localSheetId="2">#REF!</definedName>
    <definedName name="ha" localSheetId="0">#REF!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 localSheetId="2">#REF!</definedName>
    <definedName name="Header" localSheetId="0">#REF!</definedName>
    <definedName name="Header">#REF!</definedName>
    <definedName name="Header_Row" localSheetId="2">ROW(#REF!)</definedName>
    <definedName name="Header_Row" localSheetId="0">ROW(#REF!)</definedName>
    <definedName name="Header_Row">ROW(#REF!)</definedName>
    <definedName name="hffgh" localSheetId="2">#REF!</definedName>
    <definedName name="hffgh" localSheetId="0">#REF!</definedName>
    <definedName name="hffgh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g" localSheetId="2">'[21]Cuadro 10.5'!#REF!</definedName>
    <definedName name="hghg" localSheetId="0">'[21]Cuadro 10.5'!#REF!</definedName>
    <definedName name="hghg">'[21]Cuadro 10.5'!#REF!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 localSheetId="2">#REF!</definedName>
    <definedName name="hgt" localSheetId="0">#REF!</definedName>
    <definedName name="hgt">#REF!</definedName>
    <definedName name="hgu" localSheetId="2">#REF!</definedName>
    <definedName name="hgu" localSheetId="0">#REF!</definedName>
    <definedName name="hgu">#REF!</definedName>
    <definedName name="hh" localSheetId="2">#REF!</definedName>
    <definedName name="hh" localSheetId="0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 localSheetId="2">#REF!</definedName>
    <definedName name="hj" localSheetId="0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2">#REF!</definedName>
    <definedName name="hjk" localSheetId="0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 localSheetId="2">#REF!</definedName>
    <definedName name="hl" localSheetId="0">#REF!</definedName>
    <definedName name="hl">#REF!</definedName>
    <definedName name="hn" hidden="1">{"TAB1",#N/A,TRUE,"GENERAL";"TAB2",#N/A,TRUE,"GENERAL";"TAB3",#N/A,TRUE,"GENERAL";"TAB4",#N/A,TRUE,"GENERAL";"TAB5",#N/A,TRUE,"GENERAL"}</definedName>
    <definedName name="hnt" localSheetId="2">#REF!</definedName>
    <definedName name="hnt" localSheetId="0">#REF!</definedName>
    <definedName name="hnt">#REF!</definedName>
    <definedName name="hoha" hidden="1">{"PYGT",#N/A,FALSE,"PYG";"ACTIT",#N/A,FALSE,"BCE_GRAL-ACTIVO";"PASIT",#N/A,FALSE,"BCE_GRAL-PASIVO-PATRIM";"CAJAT",#N/A,FALSE,"CAJA"}</definedName>
    <definedName name="HOJA" localSheetId="2">DATE(YEAR([63]!Loan_Start),MONTH([63]!Loan_Start)+Payment_Number,DAY([63]!Loan_Start))</definedName>
    <definedName name="HOJA" localSheetId="0">DATE(YEAR([63]!Loan_Start),MONTH([63]!Loan_Start)+Payment_Number,DAY([63]!Loan_Start))</definedName>
    <definedName name="HOJA">DATE(YEAR([63]!Loan_Start),MONTH([63]!Loan_Start)+Payment_Number,DAY([63]!Loan_Start))</definedName>
    <definedName name="HOJA444" localSheetId="2">DATE(YEAR([63]!Loan_Start),MONTH([63]!Loan_Start)+Payment_Number,DAY([63]!Loan_Start))</definedName>
    <definedName name="HOJA444" localSheetId="0">DATE(YEAR([63]!Loan_Start),MONTH([63]!Loan_Start)+Payment_Number,DAY([63]!Loan_Start))</definedName>
    <definedName name="HOJA444">DATE(YEAR([63]!Loan_Start),MONTH([63]!Loan_Start)+Payment_Number,DAY([63]!Loan_Start))</definedName>
    <definedName name="hp" localSheetId="2">#REF!</definedName>
    <definedName name="hp" localSheetId="0">#REF!</definedName>
    <definedName name="hp">#REF!</definedName>
    <definedName name="hqi" localSheetId="2">#REF!</definedName>
    <definedName name="hqi" localSheetId="0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 localSheetId="2">#REF!</definedName>
    <definedName name="ht" localSheetId="0">#REF!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 localSheetId="2">#REF!</definedName>
    <definedName name="htk" localSheetId="0">#REF!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AEMP" localSheetId="2">#REF!</definedName>
    <definedName name="HUAEMP" localSheetId="0">#REF!</definedName>
    <definedName name="HUAEMP">#REF!</definedName>
    <definedName name="HUAGRAVA" localSheetId="2">#REF!</definedName>
    <definedName name="HUAGRAVA" localSheetId="0">#REF!</definedName>
    <definedName name="HUAGRAVA">#REF!</definedName>
    <definedName name="HUAIMP" localSheetId="2">#REF!</definedName>
    <definedName name="HUAIMP" localSheetId="0">#REF!</definedName>
    <definedName name="HUAIMP">#REF!</definedName>
    <definedName name="HUAL" localSheetId="2">#REF!</definedName>
    <definedName name="HUAL" localSheetId="0">#REF!</definedName>
    <definedName name="HUAL">#REF!</definedName>
    <definedName name="HUAP" localSheetId="2">#REF!</definedName>
    <definedName name="HUAP" localSheetId="0">#REF!</definedName>
    <definedName name="HUAP">#REF!</definedName>
    <definedName name="HUBORD" localSheetId="2">#REF!</definedName>
    <definedName name="HUBORD" localSheetId="0">#REF!</definedName>
    <definedName name="HUBORD">#REF!</definedName>
    <definedName name="HUCARC" localSheetId="2">#REF!</definedName>
    <definedName name="HUCARC" localSheetId="0">#REF!</definedName>
    <definedName name="HUCARC">#REF!</definedName>
    <definedName name="HUCUN" localSheetId="2">#REF!</definedName>
    <definedName name="HUCUN" localSheetId="0">#REF!</definedName>
    <definedName name="HUCUN">#REF!</definedName>
    <definedName name="HUDES" localSheetId="2">#REF!</definedName>
    <definedName name="HUDES" localSheetId="0">#REF!</definedName>
    <definedName name="HUDES">#REF!</definedName>
    <definedName name="HUIMP" localSheetId="2">#REF!</definedName>
    <definedName name="HUIMP" localSheetId="0">#REF!</definedName>
    <definedName name="HUIMP">#REF!</definedName>
    <definedName name="HURELLENO" localSheetId="2">#REF!</definedName>
    <definedName name="HURELLENO" localSheetId="0">#REF!</definedName>
    <definedName name="HURELLENO">#REF!</definedName>
    <definedName name="HURELLENO3" localSheetId="2">#REF!</definedName>
    <definedName name="HURELLENO3" localSheetId="0">#REF!</definedName>
    <definedName name="HURELLENO3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 localSheetId="2">#REF!</definedName>
    <definedName name="hyj" localSheetId="0">#REF!</definedName>
    <definedName name="hyj">#REF!</definedName>
    <definedName name="HYT" localSheetId="2">#REF!</definedName>
    <definedName name="HYT" localSheetId="0">#REF!</definedName>
    <definedName name="HYT">#REF!</definedName>
    <definedName name="hytirs" hidden="1">{"via1",#N/A,TRUE,"general";"via2",#N/A,TRUE,"general";"via3",#N/A,TRUE,"general"}</definedName>
    <definedName name="i" localSheetId="2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 localSheetId="2">#REF!</definedName>
    <definedName name="id" localSheetId="0">#REF!</definedName>
    <definedName name="id">#REF!</definedName>
    <definedName name="ig" localSheetId="2">#REF!</definedName>
    <definedName name="ig" localSheetId="0">#REF!</definedName>
    <definedName name="ig">#REF!</definedName>
    <definedName name="ii" localSheetId="2">#REF!</definedName>
    <definedName name="ii" localSheetId="0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 localSheetId="2">#REF!</definedName>
    <definedName name="ik" localSheetId="0">#REF!</definedName>
    <definedName name="ik">#REF!</definedName>
    <definedName name="ikj" localSheetId="2">#REF!</definedName>
    <definedName name="ikj" localSheetId="0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rimir" localSheetId="2">#REF!</definedName>
    <definedName name="imprimir" localSheetId="0">#REF!</definedName>
    <definedName name="imprimir">#REF!</definedName>
    <definedName name="incendio">[28]criterio!$B$18:$B$21</definedName>
    <definedName name="IND">[64]items!$C$4:$J$247</definedName>
    <definedName name="INDICE">[65]INDICE!$A:$IV</definedName>
    <definedName name="inf" localSheetId="2">#REF!</definedName>
    <definedName name="inf" localSheetId="0">#REF!</definedName>
    <definedName name="inf">#REF!</definedName>
    <definedName name="INSUMOS">[66]Insumos!$A$1:$A$65536</definedName>
    <definedName name="Int" localSheetId="2">#REF!</definedName>
    <definedName name="Int" localSheetId="0">#REF!</definedName>
    <definedName name="Int">#REF!</definedName>
    <definedName name="INTEGRAL">'[36]DATOS BASICOS'!$D$48</definedName>
    <definedName name="Interest_Rate" localSheetId="2">#REF!</definedName>
    <definedName name="Interest_Rate" localSheetId="0">#REF!</definedName>
    <definedName name="Interest_Rate">#REF!</definedName>
    <definedName name="Interventor">[48]Datos!$B$5</definedName>
    <definedName name="INTERVENTORIA" localSheetId="2" hidden="1">[12]G.G!#REF!</definedName>
    <definedName name="INTERVENTORIA" localSheetId="0" hidden="1">[12]G.G!#REF!</definedName>
    <definedName name="INTERVENTORIA" hidden="1">[12]G.G!#REF!</definedName>
    <definedName name="INV_11">'[67]PR 1'!$A$2:$N$655</definedName>
    <definedName name="io" localSheetId="2">#REF!</definedName>
    <definedName name="io" localSheetId="0">#REF!</definedName>
    <definedName name="io">#REF!</definedName>
    <definedName name="ir" localSheetId="2">#REF!</definedName>
    <definedName name="ir" localSheetId="0">#REF!</definedName>
    <definedName name="ir">#REF!</definedName>
    <definedName name="Iss">'[38]LIQUIDA-NOMINA'!$AT$4</definedName>
    <definedName name="it." localSheetId="2">#REF!</definedName>
    <definedName name="it." localSheetId="0">#REF!</definedName>
    <definedName name="it.">#REF!</definedName>
    <definedName name="Item">[68]Item!$A$2:$D$213</definedName>
    <definedName name="ITEM1" localSheetId="2">#REF!</definedName>
    <definedName name="ITEM1" localSheetId="0">#REF!</definedName>
    <definedName name="ITEM1">#REF!</definedName>
    <definedName name="ITEM15" localSheetId="2">#REF!</definedName>
    <definedName name="ITEM15" localSheetId="0">#REF!</definedName>
    <definedName name="ITEM15">#REF!</definedName>
    <definedName name="ITEM2" localSheetId="2">#REF!</definedName>
    <definedName name="ITEM2" localSheetId="0">#REF!</definedName>
    <definedName name="ITEM2">#REF!</definedName>
    <definedName name="ITEM2.10">[54]APU!$E$14843</definedName>
    <definedName name="ITEM2.11">[54]APU!$E$14904</definedName>
    <definedName name="ITEM2.12">[54]APU!$E$14965</definedName>
    <definedName name="ITEM3" localSheetId="2">#REF!</definedName>
    <definedName name="ITEM3" localSheetId="0">#REF!</definedName>
    <definedName name="ITEM3">#REF!</definedName>
    <definedName name="ITEM3.15">[54]APU!$E$8621</definedName>
    <definedName name="ITEM3.16">[54]APU!$E$8682</definedName>
    <definedName name="ITEM3.17">[54]APU!$E$8743</definedName>
    <definedName name="ITEM3.18">[54]APU!$E$8804</definedName>
    <definedName name="ITEM3.19">[54]APU!$E$8865</definedName>
    <definedName name="ITEM3.20">[54]APU!$E$8926</definedName>
    <definedName name="ITEM3.21">[54]APU!$E$11915</definedName>
    <definedName name="ITEM3.22">[54]APU!$E$14477</definedName>
    <definedName name="ITEM3.23">[54]APU!$E$15087</definedName>
    <definedName name="ITEM4.20">[54]APU!$E$9170</definedName>
    <definedName name="ITEM4.21">[54]APU!$E$9231</definedName>
    <definedName name="ITEM4.22">[54]APU!$E$9292</definedName>
    <definedName name="ITEM4.23">[54]APU!$E$9353</definedName>
    <definedName name="ITEM4.24">[54]APU!$E$9414</definedName>
    <definedName name="ITEM4.25">[54]APU!$E$9475</definedName>
    <definedName name="ITEM4.26">[54]APU!$E$9536</definedName>
    <definedName name="ITEM4.27">[54]APU!$E$9597</definedName>
    <definedName name="ITEM4.28">[54]APU!$E$9658</definedName>
    <definedName name="ITEM4.29">[54]APU!$E$9719</definedName>
    <definedName name="ITEM4.30">[54]APU!$E$9780</definedName>
    <definedName name="ITEM4.31">[54]APU!$E$9841</definedName>
    <definedName name="ITEM4.32">[54]APU!$E$9902</definedName>
    <definedName name="ITEM4.33">[54]APU!$E$9963</definedName>
    <definedName name="ITEM4.34">[54]APU!$E$10024</definedName>
    <definedName name="ITEM4.35">[54]APU!$E$11549</definedName>
    <definedName name="ITEM4.36">[54]APU!$E$11610</definedName>
    <definedName name="ITEM4.37">[54]APU!$E$15941</definedName>
    <definedName name="ITEM4.38">[54]APU!$E$15148</definedName>
    <definedName name="ITEM4.39">[54]APU!$E$14233</definedName>
    <definedName name="ITEM4.40">[54]APU!$E$14294</definedName>
    <definedName name="ITEM4.41">[54]APU!$E$14355</definedName>
    <definedName name="ITEM4.42">[54]APU!$E$14416</definedName>
    <definedName name="ITEM4.43">[54]APU!$E$14538</definedName>
    <definedName name="ITEM4.44">[54]APU!$E$16002</definedName>
    <definedName name="ITEM4.45">[54]APU!$E$16063</definedName>
    <definedName name="ITEM4.46">[54]APU!$E$14660</definedName>
    <definedName name="ITEM5.100">[54]APU!$E$12403</definedName>
    <definedName name="ITEM5.101">[54]APU!$E$12464</definedName>
    <definedName name="ITEM5.104">[54]APU!$E$12525</definedName>
    <definedName name="ITEM5.105">[54]APU!$E$12586</definedName>
    <definedName name="ITEM5.106">[54]APU!$E$12647</definedName>
    <definedName name="ITEM5.107">[54]APU!$E$12708</definedName>
    <definedName name="ITEM5.108">[54]APU!$E$12769</definedName>
    <definedName name="ITEM5.109">[54]APU!$E$12830</definedName>
    <definedName name="ITEM5.111">[54]APU!$E$12891</definedName>
    <definedName name="ITEM5.112">[54]APU!$E$12952</definedName>
    <definedName name="ITEM5.113">[54]APU!$E$14721</definedName>
    <definedName name="ITEM5.114">[54]APU!$E$14782</definedName>
    <definedName name="ITEM5.115">[54]APU!$E$15026</definedName>
    <definedName name="ITEM5.53">[54]APU!$E$10085</definedName>
    <definedName name="ITEM5.54">[54]APU!$E$10146</definedName>
    <definedName name="ITEM5.55">[54]APU!$E$10207</definedName>
    <definedName name="ITEM5.56">[54]APU!$E$10268</definedName>
    <definedName name="ITEM5.57">[54]APU!$E$10329</definedName>
    <definedName name="ITEM5.58">[54]APU!$E$10390</definedName>
    <definedName name="ITEM5.59">[54]APU!$E$10451</definedName>
    <definedName name="ITEM5.60">[54]APU!$E$10512</definedName>
    <definedName name="ITEM5.61">[54]APU!$E$10573</definedName>
    <definedName name="ITEM5.62">[54]APU!$E$10634</definedName>
    <definedName name="ITEM5.63">[54]APU!$E$10695</definedName>
    <definedName name="ITEM5.64">[54]APU!$E$10756</definedName>
    <definedName name="ITEM5.65">[54]APU!$E$10817</definedName>
    <definedName name="ITEM5.66">[54]APU!$E$10878</definedName>
    <definedName name="ITEM5.67">[54]APU!$E$10939</definedName>
    <definedName name="ITEM5.68">[54]APU!$E$11000</definedName>
    <definedName name="ITEM5.69">[54]APU!$E$11061</definedName>
    <definedName name="ITEM5.70">[54]APU!$E$11122</definedName>
    <definedName name="ITEM5.71">[54]APU!$E$11183</definedName>
    <definedName name="ITEM5.72">[54]APU!$E$11976</definedName>
    <definedName name="ITEM5.73">[54]APU!$E$12037</definedName>
    <definedName name="ITEM5.74">[54]APU!$E$12098</definedName>
    <definedName name="ITEM5.77">[54]APU!$E$12159</definedName>
    <definedName name="ITEM5.78">[54]APU!$E$12281</definedName>
    <definedName name="ITEM5.79">[54]APU!$E$12342</definedName>
    <definedName name="ITEM5.80">[54]APU!$E$12220</definedName>
    <definedName name="ITEM5.82">[54]APU!$E$13989</definedName>
    <definedName name="ITEM5.83">[54]APU!$E$14050</definedName>
    <definedName name="ITEM5.84">[54]APU!$E$13318</definedName>
    <definedName name="ITEM5.85">[54]APU!$E$13379</definedName>
    <definedName name="ITEM5.86">[54]APU!$E$13440</definedName>
    <definedName name="ITEM5.87">[54]APU!$E$13501</definedName>
    <definedName name="ITEM5.88">[54]APU!$E$13562</definedName>
    <definedName name="ITEM5.89">[54]APU!$E$13623</definedName>
    <definedName name="ITEM5.90">[54]APU!$E$13684</definedName>
    <definedName name="ITEM5.91">[54]APU!$E$13745</definedName>
    <definedName name="ITEM5.92">[54]APU!$E$13806</definedName>
    <definedName name="ITEM5.93">[54]APU!$E$13867</definedName>
    <definedName name="ITEM5.94">[54]APU!$E$13928</definedName>
    <definedName name="ITEM5.95">[54]APU!$E$13013</definedName>
    <definedName name="ITEM5.96">[54]APU!$E$13074</definedName>
    <definedName name="ITEM5.97">[54]APU!$E$13135</definedName>
    <definedName name="ITEM5.98">[54]APU!$E$13196</definedName>
    <definedName name="ITEM5.99">[54]APU!$E$13257</definedName>
    <definedName name="ITEM521">[53]ITEMS!$A$522</definedName>
    <definedName name="ITEM7.1">[54]APU!$E$7589</definedName>
    <definedName name="ITEM7.10">[54]APU!$E$8138</definedName>
    <definedName name="ITEM7.11">[54]APU!$E$8199</definedName>
    <definedName name="ITEM7.12">[54]APU!$E$8259</definedName>
    <definedName name="ITEM7.13">[54]APU!$E$8320</definedName>
    <definedName name="ITEM7.14">[54]APU!$E$8381</definedName>
    <definedName name="ITEM7.15">[54]APU!$E$8442</definedName>
    <definedName name="ITEM7.16">[54]APU!$E$8560</definedName>
    <definedName name="ITEM7.17">[54]APU!$E$11244</definedName>
    <definedName name="ITEM7.18">[54]APU!$E$11305</definedName>
    <definedName name="ITEM7.19">[54]APU!$E$11366</definedName>
    <definedName name="ITEM7.2">[54]APU!$E$7650</definedName>
    <definedName name="ITEM7.20">[54]APU!$E$11427</definedName>
    <definedName name="ITEM7.21">[54]APU!$E$11488</definedName>
    <definedName name="ITEM7.22">[54]APU!$E$11671</definedName>
    <definedName name="ITEM7.23">[54]APU!$E$11732</definedName>
    <definedName name="ITEM7.24">[54]APU!$E$14599</definedName>
    <definedName name="ITEM7.25">[54]APU!$E$15209</definedName>
    <definedName name="ITEM7.26">[54]APU!$E$15270</definedName>
    <definedName name="ITEM7.27">[54]APU!$E$15331</definedName>
    <definedName name="ITEM7.28">[54]APU!$E$15392</definedName>
    <definedName name="ITEM7.29">[54]APU!$E$15453</definedName>
    <definedName name="ITEM7.3">[54]APU!$E$7711</definedName>
    <definedName name="ITEM7.30">[54]APU!$E$15514</definedName>
    <definedName name="ITEM7.31">[54]APU!$E$15575</definedName>
    <definedName name="ITEM7.32">[54]APU!$E$15636</definedName>
    <definedName name="ITEM7.33">[54]APU!$E$15697</definedName>
    <definedName name="ITEM7.34">[54]APU!$E$15758</definedName>
    <definedName name="ITEM7.35">[54]APU!$E$15819</definedName>
    <definedName name="ITEM7.4">[54]APU!$E$7772</definedName>
    <definedName name="ITEM7.5">[54]APU!$E$7833</definedName>
    <definedName name="ITEM7.6">[54]APU!$E$7894</definedName>
    <definedName name="ITEM7.7">[54]APU!$E$7955</definedName>
    <definedName name="ITEM7.8">[54]APU!$E$8016</definedName>
    <definedName name="ITEM7.9">[54]APU!$E$8077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>[30]DATOS!$D$11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2">#REF!</definedName>
    <definedName name="jh" localSheetId="0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gjgh" localSheetId="2">[14]!_xlbgnm.ane7</definedName>
    <definedName name="jhgjgh" localSheetId="0">[14]!_xlbgnm.ane7</definedName>
    <definedName name="jhgjgh">[14]!_xlbgnm.ane7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#REF!</definedName>
    <definedName name="jj" localSheetId="0">#REF!</definedName>
    <definedName name="jj">#REF!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2">#REF!</definedName>
    <definedName name="jk" localSheetId="0">#REF!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2">#REF!</definedName>
    <definedName name="jn" localSheetId="0">#REF!</definedName>
    <definedName name="jn">#REF!</definedName>
    <definedName name="jñ" localSheetId="2">#REF!</definedName>
    <definedName name="jñ" localSheetId="0">#REF!</definedName>
    <definedName name="jñ">#REF!</definedName>
    <definedName name="jo" localSheetId="2">#REF!</definedName>
    <definedName name="jo" localSheetId="0">#REF!</definedName>
    <definedName name="jo">#REF!</definedName>
    <definedName name="Jornal">[31]Jornal!$A$12:$I$31</definedName>
    <definedName name="JRYJ" hidden="1">{"via1",#N/A,TRUE,"general";"via2",#N/A,TRUE,"general";"via3",#N/A,TRUE,"general"}</definedName>
    <definedName name="jt" localSheetId="2">#REF!</definedName>
    <definedName name="jt" localSheetId="0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2">#REF!</definedName>
    <definedName name="jui" localSheetId="0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2">#REF!</definedName>
    <definedName name="JUL" localSheetId="0">#REF!</definedName>
    <definedName name="JUL">#REF!</definedName>
    <definedName name="jun" localSheetId="2">#REF!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 localSheetId="2">#REF!</definedName>
    <definedName name="juy" localSheetId="0">#REF!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2">#REF!</definedName>
    <definedName name="K0F1" localSheetId="0">#REF!</definedName>
    <definedName name="K0F1">#REF!</definedName>
    <definedName name="K0F2" localSheetId="2">#REF!</definedName>
    <definedName name="K0F2" localSheetId="0">#REF!</definedName>
    <definedName name="K0F2">#REF!</definedName>
    <definedName name="K10ALO" localSheetId="2">#REF!</definedName>
    <definedName name="K10ALO" localSheetId="0">#REF!</definedName>
    <definedName name="K10ALO">#REF!</definedName>
    <definedName name="K11ALO" localSheetId="2">#REF!</definedName>
    <definedName name="K11ALO" localSheetId="0">#REF!</definedName>
    <definedName name="K11ALO">#REF!</definedName>
    <definedName name="K1F1" localSheetId="2">#REF!</definedName>
    <definedName name="K1F1" localSheetId="0">#REF!</definedName>
    <definedName name="K1F1">#REF!</definedName>
    <definedName name="K1F2" localSheetId="2">#REF!</definedName>
    <definedName name="K1F2" localSheetId="0">#REF!</definedName>
    <definedName name="K1F2">#REF!</definedName>
    <definedName name="K2F1" localSheetId="2">#REF!</definedName>
    <definedName name="K2F1" localSheetId="0">#REF!</definedName>
    <definedName name="K2F1">#REF!</definedName>
    <definedName name="K2F2" localSheetId="2">#REF!</definedName>
    <definedName name="K2F2" localSheetId="0">#REF!</definedName>
    <definedName name="K2F2">#REF!</definedName>
    <definedName name="K3F1" localSheetId="2">#REF!</definedName>
    <definedName name="K3F1" localSheetId="0">#REF!</definedName>
    <definedName name="K3F1">#REF!</definedName>
    <definedName name="K3F2" localSheetId="2">#REF!</definedName>
    <definedName name="K3F2" localSheetId="0">#REF!</definedName>
    <definedName name="K3F2">#REF!</definedName>
    <definedName name="K4F1" localSheetId="2">#REF!</definedName>
    <definedName name="K4F1" localSheetId="0">#REF!</definedName>
    <definedName name="K4F1">#REF!</definedName>
    <definedName name="K4F2" localSheetId="2">#REF!</definedName>
    <definedName name="K4F2" localSheetId="0">#REF!</definedName>
    <definedName name="K4F2">#REF!</definedName>
    <definedName name="K5F1" localSheetId="2">#REF!</definedName>
    <definedName name="K5F1" localSheetId="0">#REF!</definedName>
    <definedName name="K5F1">#REF!</definedName>
    <definedName name="K5F2" localSheetId="2">#REF!</definedName>
    <definedName name="K5F2" localSheetId="0">#REF!</definedName>
    <definedName name="K5F2">#REF!</definedName>
    <definedName name="K6F1" localSheetId="2">#REF!</definedName>
    <definedName name="K6F1" localSheetId="0">#REF!</definedName>
    <definedName name="K6F1">#REF!</definedName>
    <definedName name="K6F2" localSheetId="2">#REF!</definedName>
    <definedName name="K6F2" localSheetId="0">#REF!</definedName>
    <definedName name="K6F2">#REF!</definedName>
    <definedName name="K7F1" localSheetId="2">#REF!</definedName>
    <definedName name="K7F1" localSheetId="0">#REF!</definedName>
    <definedName name="K7F1">#REF!</definedName>
    <definedName name="K7F2" localSheetId="2">#REF!</definedName>
    <definedName name="K7F2" localSheetId="0">#REF!</definedName>
    <definedName name="K7F2">#REF!</definedName>
    <definedName name="K8ALO" localSheetId="2">#REF!</definedName>
    <definedName name="K8ALO" localSheetId="0">#REF!</definedName>
    <definedName name="K8ALO">#REF!</definedName>
    <definedName name="K8F1" localSheetId="2">#REF!</definedName>
    <definedName name="K8F1" localSheetId="0">#REF!</definedName>
    <definedName name="K8F1">#REF!</definedName>
    <definedName name="K8F2" localSheetId="2">#REF!</definedName>
    <definedName name="K8F2" localSheetId="0">#REF!</definedName>
    <definedName name="K8F2">#REF!</definedName>
    <definedName name="K9ALO" localSheetId="2">#REF!</definedName>
    <definedName name="K9ALO" localSheetId="0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 localSheetId="2">#REF!</definedName>
    <definedName name="kio" localSheetId="0">#REF!</definedName>
    <definedName name="kio">#REF!</definedName>
    <definedName name="kip" localSheetId="2">#REF!</definedName>
    <definedName name="kip" localSheetId="0">#REF!</definedName>
    <definedName name="kip">#REF!</definedName>
    <definedName name="KJH" localSheetId="2">#REF!</definedName>
    <definedName name="KJH" localSheetId="0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2">#REF!</definedName>
    <definedName name="kl" localSheetId="0">#REF!</definedName>
    <definedName name="kl">#REF!</definedName>
    <definedName name="kñy" localSheetId="2">#REF!</definedName>
    <definedName name="kñy" localSheetId="0">#REF!</definedName>
    <definedName name="kñy">#REF!</definedName>
    <definedName name="ko">[69]items!$C$4:$J$247</definedName>
    <definedName name="krtrk" hidden="1">{"via1",#N/A,TRUE,"general";"via2",#N/A,TRUE,"general";"via3",#N/A,TRUE,"general"}</definedName>
    <definedName name="kuh" localSheetId="2">#REF!</definedName>
    <definedName name="kuh" localSheetId="0">#REF!</definedName>
    <definedName name="kuh">#REF!</definedName>
    <definedName name="kuy" localSheetId="2">#REF!</definedName>
    <definedName name="kuy" localSheetId="0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 localSheetId="2">'[21]Cuadro 10.5'!#REF!</definedName>
    <definedName name="L" localSheetId="0">'[21]Cuadro 10.5'!#REF!</definedName>
    <definedName name="L">'[21]Cuadro 10.5'!#REF!</definedName>
    <definedName name="L_L" localSheetId="2">IF('FACTOR MULTIPLICADOR'!Values_Entered,'FACTOR MULTIPLICADOR'!Header_Row+'FACTOR MULTIPLICADOR'!Number_of_Payments,'FACTOR MULTIPLICADOR'!Header_Row)</definedName>
    <definedName name="L_L" localSheetId="0">IF('PRESUPUESTO OFICIAL'!Values_Entered,'PRESUPUESTO OFICIAL'!Header_Row+'PRESUPUESTO OFICIAL'!Number_of_Payments,'PRESUPUESTO OFICIAL'!Header_Row)</definedName>
    <definedName name="L_L">IF(Values_Entered,Header_Row+Number_of_Payments,Header_Row)</definedName>
    <definedName name="LAD">[6]CONS!$E$30</definedName>
    <definedName name="Last_Row" localSheetId="2">IF('FACTOR MULTIPLICADOR'!Values_Entered,'FACTOR MULTIPLICADOR'!Header_Row+'FACTOR MULTIPLICADOR'!Number_of_Payments,'FACTOR MULTIPLICADOR'!Header_Row)</definedName>
    <definedName name="Last_Row" localSheetId="0">IF('PRESUPUESTO OFICIAL'!Values_Entered,'PRESUPUESTO OFICIAL'!Header_Row+'PRESUPUESTO OFICIAL'!Number_of_Payments,'PRESUPUESTO OFICIAL'!Header_Row)</definedName>
    <definedName name="Last_Row">IF(Values_Entered,Header_Row+Number_of_Payments,Header_Row)</definedName>
    <definedName name="Lcabezal" localSheetId="2">'[21]Cuadro 10.7'!#REF!</definedName>
    <definedName name="Lcabezal" localSheetId="0">'[21]Cuadro 10.7'!#REF!</definedName>
    <definedName name="Lcabezal">'[21]Cuadro 10.7'!#REF!</definedName>
    <definedName name="legal">[28]criterio!$B$116:$B$119</definedName>
    <definedName name="LENCY" localSheetId="2">#REF!</definedName>
    <definedName name="LENCY" localSheetId="0">#REF!</definedName>
    <definedName name="LENCY">#REF!</definedName>
    <definedName name="LG">LEN([44]PRESUPUESTO!$D1)</definedName>
    <definedName name="limcount" hidden="1">1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2">#REF!</definedName>
    <definedName name="ll" localSheetId="0">#REF!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2">'[21]Cuadro 10.5'!#REF!</definedName>
    <definedName name="LM" localSheetId="0">'[21]Cuadro 10.5'!#REF!</definedName>
    <definedName name="LM">'[21]Cuadro 10.5'!#REF!</definedName>
    <definedName name="lmm" localSheetId="2">'[21]Cuadro 10.5'!#REF!</definedName>
    <definedName name="lmm" localSheetId="0">'[21]Cuadro 10.5'!#REF!</definedName>
    <definedName name="lmm">'[21]Cuadro 10.5'!#REF!</definedName>
    <definedName name="LÑP" localSheetId="2">#REF!</definedName>
    <definedName name="LÑP" localSheetId="0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 localSheetId="2">#REF!</definedName>
    <definedName name="Loan_Amount" localSheetId="0">#REF!</definedName>
    <definedName name="Loan_Amount">#REF!</definedName>
    <definedName name="Loan_Start" localSheetId="2">#REF!</definedName>
    <definedName name="Loan_Start" localSheetId="0">#REF!</definedName>
    <definedName name="Loan_Start">#REF!</definedName>
    <definedName name="Loan_Years" localSheetId="2">#REF!</definedName>
    <definedName name="Loan_Years" localSheetId="0">#REF!</definedName>
    <definedName name="Loan_Years">#REF!</definedName>
    <definedName name="LOCA" localSheetId="2">IF('FACTOR MULTIPLICADOR'!RICO,'FACTOR MULTIPLICADOR'!Header_Row+'FACTOR MULTIPLICADOR'!TUPI,'FACTOR MULTIPLICADOR'!Header_Row)</definedName>
    <definedName name="LOCA" localSheetId="0">IF('PRESUPUESTO OFICIAL'!RICO,'PRESUPUESTO OFICIAL'!Header_Row+'PRESUPUESTO OFICIAL'!TUPI,'PRESUPUESTO OFICIAL'!Header_Row)</definedName>
    <definedName name="LOCA">IF(RICO,Header_Row+TUPI,Header_Row)</definedName>
    <definedName name="LOCALIDAD">[45]Datos!$B$8:$B$27</definedName>
    <definedName name="LOCALIZACIÓN_Y_REPLANTEO._ESTRUCTURAS" localSheetId="2">#REF!</definedName>
    <definedName name="LOCALIZACIÓN_Y_REPLANTEO._ESTRUCTURAS" localSheetId="0">#REF!</definedName>
    <definedName name="LOCALIZACIÓN_Y_REPLANTEO._ESTRUCTURAS">#REF!</definedName>
    <definedName name="LOI" localSheetId="2">#REF!</definedName>
    <definedName name="LOI" localSheetId="0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EP" localSheetId="2">'[70]Ppto Alt 1'!#REF!</definedName>
    <definedName name="LongEP" localSheetId="0">'[70]Ppto Alt 1'!#REF!</definedName>
    <definedName name="LongEP">'[70]Ppto Alt 1'!#REF!</definedName>
    <definedName name="Longitud" localSheetId="2">#REF!</definedName>
    <definedName name="Longitud" localSheetId="0">#REF!</definedName>
    <definedName name="Longitud">#REF!</definedName>
    <definedName name="Longitud1" localSheetId="2">#REF!</definedName>
    <definedName name="Longitud1" localSheetId="0">#REF!</definedName>
    <definedName name="Longitud1">#REF!</definedName>
    <definedName name="Longitud2" localSheetId="2">#REF!</definedName>
    <definedName name="Longitud2" localSheetId="0">#REF!</definedName>
    <definedName name="Longitud2">#REF!</definedName>
    <definedName name="LP" localSheetId="2">'[17]CIRCUITOS CODENSA'!#REF!</definedName>
    <definedName name="LP" localSheetId="0">'[17]CIRCUITOS CODENSA'!#REF!</definedName>
    <definedName name="LP">'[17]CIRCUITOS CODENSA'!#REF!</definedName>
    <definedName name="lplpl" hidden="1">{"via1",#N/A,TRUE,"general";"via2",#N/A,TRUE,"general";"via3",#N/A,TRUE,"general"}</definedName>
    <definedName name="LUCY" localSheetId="2">OFFSET('FACTOR MULTIPLICADOR'!Full_Print,0,0,'FACTOR MULTIPLICADOR'!LOCA)</definedName>
    <definedName name="LUCY" localSheetId="0">OFFSET('PRESUPUESTO OFICIAL'!Full_Print,0,0,'PRESUPUESTO OFICIAL'!LOCA)</definedName>
    <definedName name="LUCY">OFFSET(Full_Print,0,0,LOCA)</definedName>
    <definedName name="LUGAR" localSheetId="2">'[71]MI-FA-16 GESTION DE HALLAZGOS'!#REF!</definedName>
    <definedName name="LUGAR" localSheetId="0">'[71]MI-FA-16 GESTION DE HALLAZGOS'!#REF!</definedName>
    <definedName name="LUGAR">'[71]MI-FA-16 GESTION DE HALLAZGOS'!#REF!</definedName>
    <definedName name="m" localSheetId="2">#REF!</definedName>
    <definedName name="m" localSheetId="0">#REF!</definedName>
    <definedName name="m">#REF!</definedName>
    <definedName name="mafdsf" hidden="1">{"via1",#N/A,TRUE,"general";"via2",#N/A,TRUE,"general";"via3",#N/A,TRUE,"general"}</definedName>
    <definedName name="MALO4006" localSheetId="2">#REF!</definedName>
    <definedName name="MALO4006" localSheetId="0">#REF!</definedName>
    <definedName name="MALO4006">#REF!</definedName>
    <definedName name="MALO4006A" localSheetId="2">#REF!</definedName>
    <definedName name="MALO4006A" localSheetId="0">#REF!</definedName>
    <definedName name="MALO4006A">#REF!</definedName>
    <definedName name="MALO40CN01" localSheetId="2">#REF!</definedName>
    <definedName name="MALO40CN01" localSheetId="0">#REF!</definedName>
    <definedName name="MALO40CN01">#REF!</definedName>
    <definedName name="MALO40CNA" localSheetId="2">#REF!</definedName>
    <definedName name="MALO40CNA" localSheetId="0">#REF!</definedName>
    <definedName name="MALO40CNA">#REF!</definedName>
    <definedName name="MALO40CNB" localSheetId="2">#REF!</definedName>
    <definedName name="MALO40CNB" localSheetId="0">#REF!</definedName>
    <definedName name="MALO40CNB">#REF!</definedName>
    <definedName name="MALO55CN01" localSheetId="2">#REF!</definedName>
    <definedName name="MALO55CN01" localSheetId="0">#REF!</definedName>
    <definedName name="MALO55CN01">#REF!</definedName>
    <definedName name="MALO55CN03" localSheetId="2">#REF!</definedName>
    <definedName name="MALO55CN03" localSheetId="0">#REF!</definedName>
    <definedName name="MALO55CN03">#REF!</definedName>
    <definedName name="MALO5607" localSheetId="2">#REF!</definedName>
    <definedName name="MALO5607" localSheetId="0">#REF!</definedName>
    <definedName name="MALO5607">#REF!</definedName>
    <definedName name="MALOAFIR5607" localSheetId="2">#REF!</definedName>
    <definedName name="MALOAFIR5607" localSheetId="0">#REF!</definedName>
    <definedName name="MALOAFIR5607">#REF!</definedName>
    <definedName name="MAN" localSheetId="2">'[23]Datos Generales'!#REF!</definedName>
    <definedName name="MAN" localSheetId="0">'[23]Datos Generales'!#REF!</definedName>
    <definedName name="MAN">'[23]Datos Generales'!#REF!</definedName>
    <definedName name="MANB1">'[23]Datos Generales'!$B$30</definedName>
    <definedName name="MANB2">'[23]Datos Generales'!$B$31</definedName>
    <definedName name="MANB3">'[23]Datos Generales'!$B$32</definedName>
    <definedName name="MANC1">'[23]Datos Generales'!$B$35</definedName>
    <definedName name="MANC2">'[23]Datos Generales'!$B$36</definedName>
    <definedName name="MANCAR">'[23]Datos Generales'!$B$38</definedName>
    <definedName name="MANCO">'[23]Datos Generales'!$B$40</definedName>
    <definedName name="MANEX">'[23]Datos Generales'!$B$34</definedName>
    <definedName name="MANMO">'[23]Datos Generales'!$B$33</definedName>
    <definedName name="MANSOL">'[23]Datos Generales'!$B$41</definedName>
    <definedName name="mantenimiento" localSheetId="2">'[41]COSTOS OFICINA'!#REF!</definedName>
    <definedName name="mantenimiento" localSheetId="0">'[41]COSTOS OFICINA'!#REF!</definedName>
    <definedName name="mantenimiento">'[41]COSTOS OFICINA'!#REF!</definedName>
    <definedName name="MANV">'[23]Datos Generales'!$B$37</definedName>
    <definedName name="MANVOL">'[23]Datos Generales'!$B$39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ia">[72]Insum!$A$76:$E$99</definedName>
    <definedName name="MAQUINARIAYEQUIPO">[73]EQUIPO!$A$5:$F$60</definedName>
    <definedName name="MAR" localSheetId="2">#REF!</definedName>
    <definedName name="MAR" localSheetId="0">#REF!</definedName>
    <definedName name="MAR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2">IF('FACTOR MULTIPLICADOR'!Loan_Amount*'FACTOR MULTIPLICADOR'!Interest_Rate*'FACTOR MULTIPLICADOR'!Loan_Years*'FACTOR MULTIPLICADOR'!Loan_Start&gt;0,1,0)</definedName>
    <definedName name="MARTA" localSheetId="0">IF('PRESUPUESTO OFICIAL'!Loan_Amount*'PRESUPUESTO OFICIAL'!Interest_Rate*'PRESUPUESTO OFICIAL'!Loan_Years*'PRESUPUESTO OFICIAL'!Loan_Start&gt;0,1,0)</definedName>
    <definedName name="MARTA">IF(Loan_Amount*Interest_Rate*Loan_Years*Loan_Start&gt;0,1,0)</definedName>
    <definedName name="masor" hidden="1">{"via1",#N/A,TRUE,"general";"via2",#N/A,TRUE,"general";"via3",#N/A,TRUE,"general"}</definedName>
    <definedName name="MATERIALES">[55]MATERIALES!$B$11:$B$611</definedName>
    <definedName name="MAY" localSheetId="2">#REF!</definedName>
    <definedName name="MAY" localSheetId="0">#REF!</definedName>
    <definedName name="MAY">#REF!</definedName>
    <definedName name="mdd" hidden="1">{"via1",#N/A,TRUE,"general";"via2",#N/A,TRUE,"general";"via3",#N/A,TRUE,"general"}</definedName>
    <definedName name="MDEO">'[55]MANO DE OBRA'!$B$12:$B$27</definedName>
    <definedName name="MEDIDAS">[74]PRECIOS!$B$56:$B$66</definedName>
    <definedName name="meg" hidden="1">{"TAB1",#N/A,TRUE,"GENERAL";"TAB2",#N/A,TRUE,"GENERAL";"TAB3",#N/A,TRUE,"GENERAL";"TAB4",#N/A,TRUE,"GENERAL";"TAB5",#N/A,TRUE,"GENERAL"}</definedName>
    <definedName name="MesCotiz">'[15]LIQ-NOM'!$H$3</definedName>
    <definedName name="MesCotizacion">'[38]LIQUIDA-NOMINA'!$H$3</definedName>
    <definedName name="meses" localSheetId="2">#REF!</definedName>
    <definedName name="meses" localSheetId="0">#REF!</definedName>
    <definedName name="meses">#REF!</definedName>
    <definedName name="MesesMora">'[15]LIQ-NOM'!$I$3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[45]Datos!$F$78:$F$82</definedName>
    <definedName name="METROL">[45]Datos!$F$67:$F$71</definedName>
    <definedName name="mf" localSheetId="2">#REF!</definedName>
    <definedName name="mf" localSheetId="0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2">#REF!</definedName>
    <definedName name="mhg" localSheetId="0">#REF!</definedName>
    <definedName name="mhg">#REF!</definedName>
    <definedName name="mht" localSheetId="2">#REF!</definedName>
    <definedName name="mht" localSheetId="0">#REF!</definedName>
    <definedName name="mht">#REF!</definedName>
    <definedName name="mhy" localSheetId="2">#REF!</definedName>
    <definedName name="mhy" localSheetId="0">#REF!</definedName>
    <definedName name="mhy">#REF!</definedName>
    <definedName name="Mínimo" localSheetId="2">#REF!</definedName>
    <definedName name="Mínimo" localSheetId="0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 localSheetId="0">#REF!</definedName>
    <definedName name="mju">#REF!</definedName>
    <definedName name="mku" localSheetId="2">#REF!</definedName>
    <definedName name="mku" localSheetId="0">#REF!</definedName>
    <definedName name="mku">#REF!</definedName>
    <definedName name="mm" localSheetId="2">#REF!</definedName>
    <definedName name="mm" localSheetId="0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localSheetId="2">#REF!</definedName>
    <definedName name="mmm" localSheetId="0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2">'[17]CIRCUITOS CODENSA'!#REF!</definedName>
    <definedName name="MO" localSheetId="0">'[17]CIRCUITOS CODENSA'!#REF!</definedName>
    <definedName name="MO">'[17]CIRCUITOS CODENSA'!#REF!</definedName>
    <definedName name="MOdificad" localSheetId="2" hidden="1">#REF!</definedName>
    <definedName name="MOdificad" localSheetId="0" hidden="1">#REF!</definedName>
    <definedName name="MOdificad" hidden="1">#REF!</definedName>
    <definedName name="Módulo3.anexo1" localSheetId="2">[14]!Módulo3.anexo1</definedName>
    <definedName name="Módulo3.anexo1" localSheetId="0">[14]!Módulo3.anexo1</definedName>
    <definedName name="Módulo3.anexo1">[14]!Módulo3.anexo1</definedName>
    <definedName name="Módulo3.anexo10" localSheetId="2">[14]!Módulo3.anexo10</definedName>
    <definedName name="Módulo3.anexo10" localSheetId="0">[14]!Módulo3.anexo10</definedName>
    <definedName name="Módulo3.anexo10">[14]!Módulo3.anexo10</definedName>
    <definedName name="Módulo3.anexo11" localSheetId="2">[14]!Módulo3.anexo11</definedName>
    <definedName name="Módulo3.anexo11" localSheetId="0">[14]!Módulo3.anexo11</definedName>
    <definedName name="Módulo3.anexo11">[14]!Módulo3.anexo11</definedName>
    <definedName name="Módulo3.anexo12" localSheetId="2">[14]!Módulo3.anexo12</definedName>
    <definedName name="Módulo3.anexo12" localSheetId="0">[14]!Módulo3.anexo12</definedName>
    <definedName name="Módulo3.anexo12">[14]!Módulo3.anexo12</definedName>
    <definedName name="Módulo3.anexo3" localSheetId="2">[14]!Módulo3.anexo3</definedName>
    <definedName name="Módulo3.anexo3" localSheetId="0">[14]!Módulo3.anexo3</definedName>
    <definedName name="Módulo3.anexo3">[14]!Módulo3.anexo3</definedName>
    <definedName name="Módulo3.anexo4" localSheetId="2">[14]!Módulo3.anexo4</definedName>
    <definedName name="Módulo3.anexo4" localSheetId="0">[14]!Módulo3.anexo4</definedName>
    <definedName name="Módulo3.anexo4">[14]!Módulo3.anexo4</definedName>
    <definedName name="Módulo3.anexo5" localSheetId="2">[14]!Módulo3.anexo5</definedName>
    <definedName name="Módulo3.anexo5" localSheetId="0">[14]!Módulo3.anexo5</definedName>
    <definedName name="Módulo3.anexo5">[14]!Módulo3.anexo5</definedName>
    <definedName name="Módulo3.anexo6" localSheetId="2">[14]!Módulo3.anexo6</definedName>
    <definedName name="Módulo3.anexo6" localSheetId="0">[14]!Módulo3.anexo6</definedName>
    <definedName name="Módulo3.anexo6">[14]!Módulo3.anexo6</definedName>
    <definedName name="Módulo8.anexo16" localSheetId="2">[14]!Módulo8.anexo16</definedName>
    <definedName name="Módulo8.anexo16" localSheetId="0">[14]!Módulo8.anexo16</definedName>
    <definedName name="Módulo8.anexo16">[14]!Módulo8.anexo16</definedName>
    <definedName name="MONEDA">[75]Tablas!$AO$6:$AO$7</definedName>
    <definedName name="Month" localSheetId="2">#REF!</definedName>
    <definedName name="Month" localSheetId="0">#REF!</definedName>
    <definedName name="Month">#REF!</definedName>
    <definedName name="MONTH_X" localSheetId="2">#REF!</definedName>
    <definedName name="MONTH_X" localSheetId="0">#REF!</definedName>
    <definedName name="MONTH_X">#REF!</definedName>
    <definedName name="Mora">[15]EMPRESA!$I$29</definedName>
    <definedName name="mp" localSheetId="2">#REF!</definedName>
    <definedName name="mp" localSheetId="0">#REF!</definedName>
    <definedName name="mp">#REF!</definedName>
    <definedName name="mr" localSheetId="2">#REF!</definedName>
    <definedName name="mr" localSheetId="0">#REF!</definedName>
    <definedName name="mr">#REF!</definedName>
    <definedName name="MTH" localSheetId="2">#REF!</definedName>
    <definedName name="MTH" localSheetId="0">#REF!</definedName>
    <definedName name="MTH">#REF!</definedName>
    <definedName name="MTH_NAME" localSheetId="2">#REF!</definedName>
    <definedName name="MTH_NAME" localSheetId="0">#REF!</definedName>
    <definedName name="MTH_NAME">#REF!</definedName>
    <definedName name="MU" localSheetId="2">'[17]CIRCUITOS CODENSA'!#REF!</definedName>
    <definedName name="MU" localSheetId="0">'[17]CIRCUITOS CODENSA'!#REF!</definedName>
    <definedName name="MU">'[17]CIRCUITOS CODENSA'!#REF!</definedName>
    <definedName name="MZ" localSheetId="2">'[17]CIRCUITOS CODENSA'!#REF!</definedName>
    <definedName name="MZ" localSheetId="0">'[17]CIRCUITOS CODENSA'!#REF!</definedName>
    <definedName name="MZ">'[17]CIRCUITOS CODENSA'!#REF!</definedName>
    <definedName name="n" hidden="1">{"via1",#N/A,TRUE,"general";"via2",#N/A,TRUE,"general";"via3",#N/A,TRUE,"general"}</definedName>
    <definedName name="N.CicloRutas" localSheetId="2">#REF!</definedName>
    <definedName name="N.CicloRutas" localSheetId="0">#REF!</definedName>
    <definedName name="N.CicloRutas">#REF!</definedName>
    <definedName name="Nanden" localSheetId="2">#REF!</definedName>
    <definedName name="Nanden" localSheetId="0">#REF!</definedName>
    <definedName name="Nanden">#REF!</definedName>
    <definedName name="nb" localSheetId="2">#REF!</definedName>
    <definedName name="nb" localSheetId="0">#REF!</definedName>
    <definedName name="nb">#REF!</definedName>
    <definedName name="nbv" localSheetId="2">#REF!</definedName>
    <definedName name="nbv" localSheetId="0">#REF!</definedName>
    <definedName name="nbv">#REF!</definedName>
    <definedName name="nbvnv" hidden="1">{"via1",#N/A,TRUE,"general";"via2",#N/A,TRUE,"general";"via3",#N/A,TRUE,"general"}</definedName>
    <definedName name="NCalzadas" localSheetId="2">#REF!</definedName>
    <definedName name="NCalzadas" localSheetId="0">#REF!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ece.cab" localSheetId="2">#REF!</definedName>
    <definedName name="nece.cab" localSheetId="0">#REF!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 localSheetId="2">#REF!</definedName>
    <definedName name="NHG" localSheetId="0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[38]EMPRESA!$F$8</definedName>
    <definedName name="NJH" localSheetId="2">#REF!</definedName>
    <definedName name="NJH" localSheetId="0">#REF!</definedName>
    <definedName name="NJH">#REF!</definedName>
    <definedName name="nm" localSheetId="2">#REF!</definedName>
    <definedName name="nm" localSheetId="0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ºCONTRATO">[45]Datos!$C$3:$C$5</definedName>
    <definedName name="NOMBRE">[45]Datos!$B$38:$B$65</definedName>
    <definedName name="NOPDEC93">[11]DATABASE!$AR$89</definedName>
    <definedName name="NOV" localSheetId="2">#REF!</definedName>
    <definedName name="NOV" localSheetId="0">#REF!</definedName>
    <definedName name="NOV">#REF!</definedName>
    <definedName name="NP" localSheetId="2">#REF!</definedName>
    <definedName name="NP" localSheetId="0">#REF!</definedName>
    <definedName name="NP">#REF!</definedName>
    <definedName name="nr" localSheetId="2">#REF!</definedName>
    <definedName name="nr" localSheetId="0">#REF!</definedName>
    <definedName name="nr">#REF!</definedName>
    <definedName name="nt" localSheetId="2">#REF!</definedName>
    <definedName name="nt" localSheetId="0">#REF!</definedName>
    <definedName name="nt">#REF!</definedName>
    <definedName name="Num_Pmt_Per_Year" localSheetId="2">#REF!</definedName>
    <definedName name="Num_Pmt_Per_Year" localSheetId="0">#REF!</definedName>
    <definedName name="Num_Pmt_Per_Year">#REF!</definedName>
    <definedName name="Number_of_Payments" localSheetId="2">MATCH(0.01,'FACTOR MULTIPLICADOR'!End_Bal,-1)+1</definedName>
    <definedName name="Number_of_Payments" localSheetId="0">MATCH(0.01,'PRESUPUESTO OFICIAL'!End_Bal,-1)+1</definedName>
    <definedName name="Number_of_Payments">MATCH(0.01,End_Bal,-1)+1</definedName>
    <definedName name="NUMBER_X" localSheetId="2">#REF!</definedName>
    <definedName name="NUMBER_X" localSheetId="0">#REF!</definedName>
    <definedName name="NUMBER_X">#REF!</definedName>
    <definedName name="NUNI" localSheetId="2">#REF!</definedName>
    <definedName name="NUNI" localSheetId="0">#REF!</definedName>
    <definedName name="NUNI">#REF!</definedName>
    <definedName name="nxn" hidden="1">{"via1",#N/A,TRUE,"general";"via2",#N/A,TRUE,"general";"via3",#N/A,TRUE,"general"}</definedName>
    <definedName name="ñl" localSheetId="2">#REF!</definedName>
    <definedName name="ñl" localSheetId="0">#REF!</definedName>
    <definedName name="ñl">#REF!</definedName>
    <definedName name="ññ" localSheetId="2">#REF!</definedName>
    <definedName name="ññ" localSheetId="0">#REF!</definedName>
    <definedName name="ññ">#REF!</definedName>
    <definedName name="ñok" localSheetId="2">#REF!</definedName>
    <definedName name="ñok" localSheetId="0">#REF!</definedName>
    <definedName name="ñok">#REF!</definedName>
    <definedName name="ñp" localSheetId="2">#REF!</definedName>
    <definedName name="ñp" localSheetId="0">#REF!</definedName>
    <definedName name="ñp">#REF!</definedName>
    <definedName name="ñpñpñ" hidden="1">{"via1",#N/A,TRUE,"general";"via2",#N/A,TRUE,"general";"via3",#N/A,TRUE,"general"}</definedName>
    <definedName name="ñpo" localSheetId="2">#REF!</definedName>
    <definedName name="ñpo" localSheetId="0">#REF!</definedName>
    <definedName name="ñpo">#REF!</definedName>
    <definedName name="o9o9" hidden="1">{"via1",#N/A,TRUE,"general";"via2",#N/A,TRUE,"general";"via3",#N/A,TRUE,"general"}</definedName>
    <definedName name="OBJETO" localSheetId="2">#REF!</definedName>
    <definedName name="OBJETO" localSheetId="0">#REF!</definedName>
    <definedName name="OBJETO">#REF!</definedName>
    <definedName name="Obra">[48]Datos!$B$1</definedName>
    <definedName name="obser">[76]BD_SITP_08!$AP:$AV</definedName>
    <definedName name="OBSERVACIONES" localSheetId="2">#REF!</definedName>
    <definedName name="OBSERVACIONES" localSheetId="0">#REF!</definedName>
    <definedName name="OBSERVACIONES">#REF!</definedName>
    <definedName name="OCT" localSheetId="2">#REF!</definedName>
    <definedName name="OCT" localSheetId="0">#REF!</definedName>
    <definedName name="OCT">#REF!</definedName>
    <definedName name="OD" localSheetId="2">#REF!</definedName>
    <definedName name="OD" localSheetId="0">#REF!</definedName>
    <definedName name="OD">#REF!</definedName>
    <definedName name="oera" hidden="1">{#N/A,#N/A,FALSE,"Aging Summary";#N/A,#N/A,FALSE,"Ratio Analysis";#N/A,#N/A,FALSE,"Test 120 Day Accts";#N/A,#N/A,FALSE,"Tickmarks"}</definedName>
    <definedName name="OIDEC93">[11]DATABASE!$AR$55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ñasjif" localSheetId="2">'[21]Cuadro 10.7'!#REF!</definedName>
    <definedName name="oñasjif" localSheetId="0">'[21]Cuadro 10.7'!#REF!</definedName>
    <definedName name="oñasjif">'[21]Cuadro 10.7'!#REF!</definedName>
    <definedName name="oo" localSheetId="2">#REF!</definedName>
    <definedName name="oo" localSheetId="0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'[23]Datos Generales'!$B$2</definedName>
    <definedName name="ORIGEN" localSheetId="2">'[71]MI-FA-16 GESTION DE HALLAZGOS'!#REF!</definedName>
    <definedName name="ORIGEN" localSheetId="0">'[71]MI-FA-16 GESTION DE HALLAZGOS'!#REF!</definedName>
    <definedName name="ORIGEN">'[71]MI-FA-16 GESTION DE HALLAZGOS'!#REF!</definedName>
    <definedName name="ORO" localSheetId="2">#REF!</definedName>
    <definedName name="ORO" localSheetId="0">#REF!</definedName>
    <definedName name="ORO">#REF!</definedName>
    <definedName name="os" localSheetId="2">#REF!</definedName>
    <definedName name="os" localSheetId="0">#REF!</definedName>
    <definedName name="os">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ay_Date" localSheetId="2">#REF!</definedName>
    <definedName name="Pay_Date" localSheetId="0">#REF!</definedName>
    <definedName name="Pay_Date">#REF!</definedName>
    <definedName name="Pay_Num" localSheetId="2">#REF!</definedName>
    <definedName name="Pay_Num" localSheetId="0">#REF!</definedName>
    <definedName name="Pay_Num">#REF!</definedName>
    <definedName name="Payment_Date" localSheetId="2">DATE(YEAR('FACTOR MULTIPLICADOR'!Loan_Start),MONTH('FACTOR MULTIPLICADOR'!Loan_Start)+Payment_Number,DAY('FACTOR MULTIPLICADOR'!Loan_Start))</definedName>
    <definedName name="Payment_Date" localSheetId="0">DATE(YEAR('PRESUPUESTO OFICIAL'!Loan_Start),MONTH('PRESUPUESTO OFICIAL'!Loan_Start)+Payment_Number,DAY('PRESUPUESTO OFICIAL'!Loan_Start))</definedName>
    <definedName name="Payment_Date">DATE(YEAR(Loan_Start),MONTH(Loan_Start)+Payment_Number,DAY(Loan_Start))</definedName>
    <definedName name="PAZ" localSheetId="2">#REF!</definedName>
    <definedName name="PAZ" localSheetId="0">#REF!</definedName>
    <definedName name="PAZ">#REF!</definedName>
    <definedName name="PB" localSheetId="2">'[17]CIRCUITOS CODENSA'!#REF!</definedName>
    <definedName name="PB" localSheetId="0">'[17]CIRCUITOS CODENSA'!#REF!</definedName>
    <definedName name="PB">'[17]CIRCUITOS CODENSA'!#REF!</definedName>
    <definedName name="PERFILES" localSheetId="2">#REF!</definedName>
    <definedName name="PERFILES" localSheetId="0">#REF!</definedName>
    <definedName name="PERFILES">#REF!</definedName>
    <definedName name="PERIODO">[25]CUMPLIMIENTO!$M$5</definedName>
    <definedName name="PeriodoPago">'[38]LIQUIDA-NOMINA'!$C$4</definedName>
    <definedName name="PERMANENTE" localSheetId="2">#REF!</definedName>
    <definedName name="PERMANENTE" localSheetId="0">#REF!</definedName>
    <definedName name="PERMANENTE">#REF!</definedName>
    <definedName name="personal">[28]criterio!$B$108:$B$110</definedName>
    <definedName name="PESO14.2" localSheetId="2">#REF!</definedName>
    <definedName name="PESO14.2" localSheetId="0">#REF!</definedName>
    <definedName name="PESO14.2">#REF!</definedName>
    <definedName name="PESO14.3" localSheetId="2">#REF!</definedName>
    <definedName name="PESO14.3" localSheetId="0">#REF!</definedName>
    <definedName name="PESO14.3">#REF!</definedName>
    <definedName name="PESO14.4" localSheetId="2">#REF!</definedName>
    <definedName name="PESO14.4" localSheetId="0">#REF!</definedName>
    <definedName name="PESO14.4">#REF!</definedName>
    <definedName name="PISOS">[74]PRECIOS!$D$56:$D$64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">[77]Tablas!$D$2:$D$9</definedName>
    <definedName name="PlantNJA">[78]Tablas!$D$2:$D$9</definedName>
    <definedName name="PLPLUNN" hidden="1">{"TAB1",#N/A,TRUE,"GENERAL";"TAB2",#N/A,TRUE,"GENERAL";"TAB3",#N/A,TRUE,"GENERAL";"TAB4",#N/A,TRUE,"GENERAL";"TAB5",#N/A,TRUE,"GENERAL"}</definedName>
    <definedName name="PMT" localSheetId="2">#REF!</definedName>
    <definedName name="PMT" localSheetId="0">#REF!</definedName>
    <definedName name="PMT">#REF!</definedName>
    <definedName name="pñ" localSheetId="2">#REF!</definedName>
    <definedName name="pñ" localSheetId="0">#REF!</definedName>
    <definedName name="pñ">#REF!</definedName>
    <definedName name="po" localSheetId="2">#REF!</definedName>
    <definedName name="po" localSheetId="0">#REF!</definedName>
    <definedName name="po">#REF!</definedName>
    <definedName name="poi" localSheetId="2">#REF!</definedName>
    <definedName name="poi" localSheetId="0">#REF!</definedName>
    <definedName name="poi">#REF!</definedName>
    <definedName name="POIUP" hidden="1">{"via1",#N/A,TRUE,"general";"via2",#N/A,TRUE,"general";"via3",#N/A,TRUE,"general"}</definedName>
    <definedName name="POO" localSheetId="2">#REF!</definedName>
    <definedName name="POO" localSheetId="0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T">[78]Tablas!$H$2:$H$13</definedName>
    <definedName name="pouig" hidden="1">{"via1",#N/A,TRUE,"general";"via2",#N/A,TRUE,"general";"via3",#N/A,TRUE,"general"}</definedName>
    <definedName name="pp" localSheetId="2">#REF!</definedName>
    <definedName name="pp" localSheetId="0">#REF!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2">#REF!</definedName>
    <definedName name="pre" localSheetId="0">#REF!</definedName>
    <definedName name="pre">#REF!</definedName>
    <definedName name="PRECIO" localSheetId="2">#REF!</definedName>
    <definedName name="PRECIO" localSheetId="0">#REF!</definedName>
    <definedName name="PRECIO">#REF!</definedName>
    <definedName name="precios" localSheetId="2">#REF!</definedName>
    <definedName name="precios" localSheetId="0">#REF!</definedName>
    <definedName name="precios">#REF!</definedName>
    <definedName name="Prest.">1.75</definedName>
    <definedName name="Prestaciones">[79]Datos!$B$14</definedName>
    <definedName name="PRESUPUESTADO" localSheetId="2">#REF!</definedName>
    <definedName name="PRESUPUESTADO" localSheetId="0">#REF!</definedName>
    <definedName name="PRESUPUESTADO">#REF!</definedName>
    <definedName name="Presupuesto" localSheetId="2" hidden="1">[80]OCTUBRE!#REF!</definedName>
    <definedName name="Presupuesto" localSheetId="0" hidden="1">[80]OCTUBRE!#REF!</definedName>
    <definedName name="Presupuesto" hidden="1">[80]OCTUBRE!#REF!</definedName>
    <definedName name="primer" localSheetId="2">'[24]ESTADO RED'!#REF!</definedName>
    <definedName name="primer" localSheetId="0">'[24]ESTADO RED'!#REF!</definedName>
    <definedName name="primer">'[24]ESTADO RED'!#REF!</definedName>
    <definedName name="PRIMET" hidden="1">{"TAB1",#N/A,TRUE,"GENERAL";"TAB2",#N/A,TRUE,"GENERAL";"TAB3",#N/A,TRUE,"GENERAL";"TAB4",#N/A,TRUE,"GENERAL";"TAB5",#N/A,TRUE,"GENERAL"}</definedName>
    <definedName name="Princ" localSheetId="2">#REF!</definedName>
    <definedName name="Princ" localSheetId="0">#REF!</definedName>
    <definedName name="Princ">#REF!</definedName>
    <definedName name="Print_Area_MI" localSheetId="2">#REF!</definedName>
    <definedName name="Print_Area_MI" localSheetId="0">#REF!</definedName>
    <definedName name="Print_Area_MI">#REF!</definedName>
    <definedName name="Print_Area_Reset" localSheetId="2">OFFSET('FACTOR MULTIPLICADOR'!Full_Print,0,0,'FACTOR MULTIPLICADOR'!Last_Row)</definedName>
    <definedName name="Print_Area_Reset" localSheetId="0">OFFSET('PRESUPUESTO OFICIAL'!Full_Print,0,0,'PRESUPUESTO OFICIAL'!Last_Row)</definedName>
    <definedName name="Print_Area_Reset">OFFSET(Full_Print,0,0,Last_Row)</definedName>
    <definedName name="PROA" localSheetId="2">#REF!</definedName>
    <definedName name="PROA" localSheetId="0">#REF!</definedName>
    <definedName name="PROA">#REF!</definedName>
    <definedName name="PROB" localSheetId="2">#REF!</definedName>
    <definedName name="PROB" localSheetId="0">#REF!</definedName>
    <definedName name="PROB">#REF!</definedName>
    <definedName name="PROC" localSheetId="2">#REF!</definedName>
    <definedName name="PROC" localSheetId="0">#REF!</definedName>
    <definedName name="PROC">#REF!</definedName>
    <definedName name="procedimientos">[28]criterio!$B$104:$B$106</definedName>
    <definedName name="PROCESO" localSheetId="2">#REF!</definedName>
    <definedName name="PROCESO" localSheetId="0">#REF!</definedName>
    <definedName name="PROCESO">#REF!</definedName>
    <definedName name="PROD" localSheetId="2">#REF!</definedName>
    <definedName name="PROD" localSheetId="0">#REF!</definedName>
    <definedName name="PROD">#REF!</definedName>
    <definedName name="PROE" localSheetId="2">#REF!</definedName>
    <definedName name="PROE" localSheetId="0">#REF!</definedName>
    <definedName name="PROE">#REF!</definedName>
    <definedName name="PROF" localSheetId="2">#REF!</definedName>
    <definedName name="PROF" localSheetId="0">#REF!</definedName>
    <definedName name="PROF">#REF!</definedName>
    <definedName name="PROP">[30]DATOS!$D$7</definedName>
    <definedName name="PROVISIONALES" localSheetId="2" hidden="1">#REF!</definedName>
    <definedName name="PROVISIONALES" localSheetId="0" hidden="1">#REF!</definedName>
    <definedName name="PROVISIONALES" hidden="1">#REF!</definedName>
    <definedName name="ps">'[7]Prestaciones Sociales'!$E$2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vertido">[28]criterio!$B$49:$B$55</definedName>
    <definedName name="q" localSheetId="2">#REF!</definedName>
    <definedName name="q" localSheetId="0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2">'[17]CIRCUITOS CODENSA'!#REF!</definedName>
    <definedName name="QEFDEDFEW3E" localSheetId="0">'[17]CIRCUITOS CODENSA'!#REF!</definedName>
    <definedName name="QEFDEDFEW3E">'[17]CIRCUITOS CODENSA'!#REF!</definedName>
    <definedName name="QEnd">[11]DATABASE!$N$3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 localSheetId="2">#REF!</definedName>
    <definedName name="qq" localSheetId="0">#REF!</definedName>
    <definedName name="qq">#REF!</definedName>
    <definedName name="qqq" localSheetId="2">#REF!</definedName>
    <definedName name="qqq" localSheetId="0">#REF!</definedName>
    <definedName name="qqq">#REF!</definedName>
    <definedName name="qqqqqw" hidden="1">{"via1",#N/A,TRUE,"general";"via2",#N/A,TRUE,"general";"via3",#N/A,TRUE,"general"}</definedName>
    <definedName name="Qtr" localSheetId="2">#REF!</definedName>
    <definedName name="Qtr" localSheetId="0">#REF!</definedName>
    <definedName name="Qtr">#REF!</definedName>
    <definedName name="QTR_NAME" localSheetId="2">#REF!</definedName>
    <definedName name="QTR_NAME" localSheetId="0">#REF!</definedName>
    <definedName name="QTR_NAME">#REF!</definedName>
    <definedName name="QTREAF" localSheetId="2">#REF!</definedName>
    <definedName name="QTREAF" localSheetId="0">#REF!</definedName>
    <definedName name="QTREAF">#REF!</definedName>
    <definedName name="QTRMEA" localSheetId="2">#REF!</definedName>
    <definedName name="QTRMEA" localSheetId="0">#REF!</definedName>
    <definedName name="QTRMEA">#REF!</definedName>
    <definedName name="QTRMFG" localSheetId="2">#REF!</definedName>
    <definedName name="QTRMFG" localSheetId="0">#REF!</definedName>
    <definedName name="QTRMFG">#REF!</definedName>
    <definedName name="QTRMTH" localSheetId="2">#REF!</definedName>
    <definedName name="QTRMTH" localSheetId="0">#REF!</definedName>
    <definedName name="QTRMTH">#REF!</definedName>
    <definedName name="QTRNAF" localSheetId="2">#REF!</definedName>
    <definedName name="QTRNAF" localSheetId="0">#REF!</definedName>
    <definedName name="QTRNAF">#REF!</definedName>
    <definedName name="QTRNSR" localSheetId="2">#REF!</definedName>
    <definedName name="QTRNSR" localSheetId="0">#REF!</definedName>
    <definedName name="QTRNSR">#REF!</definedName>
    <definedName name="QTRQ" localSheetId="2">#REF!</definedName>
    <definedName name="QTRQ" localSheetId="0">#REF!</definedName>
    <definedName name="QTRQ">#REF!</definedName>
    <definedName name="QTRSAM" localSheetId="2">#REF!</definedName>
    <definedName name="QTRSAM" localSheetId="0">#REF!</definedName>
    <definedName name="QTRSAM">#REF!</definedName>
    <definedName name="QTRSEA" localSheetId="2">#REF!</definedName>
    <definedName name="QTRSEA" localSheetId="0">#REF!</definedName>
    <definedName name="QTRSEA">#REF!</definedName>
    <definedName name="QTRUNA" localSheetId="2">#REF!</definedName>
    <definedName name="QTRUNA" localSheetId="0">#REF!</definedName>
    <definedName name="QTRUNA">#REF!</definedName>
    <definedName name="QTRWTT" localSheetId="2">#REF!</definedName>
    <definedName name="QTRWTT" localSheetId="0">#REF!</definedName>
    <definedName name="QTRWTT">#REF!</definedName>
    <definedName name="qw" localSheetId="2">#REF!</definedName>
    <definedName name="qw" localSheetId="0">#REF!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wData" localSheetId="2">#REF!</definedName>
    <definedName name="RawData" localSheetId="0">#REF!</definedName>
    <definedName name="RawData">#REF!</definedName>
    <definedName name="RawHeader" localSheetId="2">#REF!</definedName>
    <definedName name="RawHeader" localSheetId="0">#REF!</definedName>
    <definedName name="RawHeader">#REF!</definedName>
    <definedName name="rds" localSheetId="2">#REF!</definedName>
    <definedName name="rds" localSheetId="0">#REF!</definedName>
    <definedName name="rds">#REF!</definedName>
    <definedName name="receptores">[28]criterio!$B$72:$B$75</definedName>
    <definedName name="red" localSheetId="2">#REF!</definedName>
    <definedName name="red" localSheetId="0">#REF!</definedName>
    <definedName name="red">#REF!</definedName>
    <definedName name="rege" hidden="1">{"TAB1",#N/A,TRUE,"GENERAL";"TAB2",#N/A,TRUE,"GENERAL";"TAB3",#N/A,TRUE,"GENERAL";"TAB4",#N/A,TRUE,"GENERAL";"TAB5",#N/A,TRUE,"GENERAL"}</definedName>
    <definedName name="REGIMEN_CONTRAT">[75]Tablas!$M$6:$M$8</definedName>
    <definedName name="regional">[42]CARRETERAS!$A$2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4006" localSheetId="2">#REF!</definedName>
    <definedName name="REGULAR4006" localSheetId="0">#REF!</definedName>
    <definedName name="REGULAR4006">#REF!</definedName>
    <definedName name="REGULAR4006A" localSheetId="2">#REF!</definedName>
    <definedName name="REGULAR4006A" localSheetId="0">#REF!</definedName>
    <definedName name="REGULAR4006A">#REF!</definedName>
    <definedName name="REGULAR40CN01" localSheetId="2">#REF!</definedName>
    <definedName name="REGULAR40CN01" localSheetId="0">#REF!</definedName>
    <definedName name="REGULAR40CN01">#REF!</definedName>
    <definedName name="REGULAR40CNA" localSheetId="2">#REF!</definedName>
    <definedName name="REGULAR40CNA" localSheetId="0">#REF!</definedName>
    <definedName name="REGULAR40CNA">#REF!</definedName>
    <definedName name="REGULAR40CNB" localSheetId="2">#REF!</definedName>
    <definedName name="REGULAR40CNB" localSheetId="0">#REF!</definedName>
    <definedName name="REGULAR40CNB">#REF!</definedName>
    <definedName name="REGULAR55CN01" localSheetId="2">#REF!</definedName>
    <definedName name="REGULAR55CN01" localSheetId="0">#REF!</definedName>
    <definedName name="REGULAR55CN01">#REF!</definedName>
    <definedName name="REGULAR55CN03" localSheetId="2">#REF!</definedName>
    <definedName name="REGULAR55CN03" localSheetId="0">#REF!</definedName>
    <definedName name="REGULAR55CN03">#REF!</definedName>
    <definedName name="REGULAR5607" localSheetId="2">#REF!</definedName>
    <definedName name="REGULAR5607" localSheetId="0">#REF!</definedName>
    <definedName name="REGULAR5607">#REF!</definedName>
    <definedName name="REGULARAFIR5607" localSheetId="2">#REF!</definedName>
    <definedName name="REGULARAFIR5607" localSheetId="0">#REF!</definedName>
    <definedName name="REGULARAFIR5607">#REF!</definedName>
    <definedName name="REJHE" hidden="1">{"via1",#N/A,TRUE,"general";"via2",#N/A,TRUE,"general";"via3",#N/A,TRUE,"general"}</definedName>
    <definedName name="relaciones">[28]criterio!$B$214:$B$218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'[42]GENERALIDADES '!$E$9</definedName>
    <definedName name="residuos">[28]criterio!$B$29:$B$32</definedName>
    <definedName name="Resistenciaconductor" localSheetId="2">[50]Modelo!#REF!</definedName>
    <definedName name="Resistenciaconductor" localSheetId="0">[50]Modelo!#REF!</definedName>
    <definedName name="Resistenciaconductor">[50]Modelo!#REF!</definedName>
    <definedName name="RESPONSABLE_CONTRATISTA" localSheetId="2">#REF!</definedName>
    <definedName name="RESPONSABLE_CONTRATISTA" localSheetId="0">#REF!</definedName>
    <definedName name="RESPONSABLE_CONTRATISTA">#REF!</definedName>
    <definedName name="RESPONSABLE_INTERVENTORIA" localSheetId="2">#REF!</definedName>
    <definedName name="RESPONSABLE_INTERVENTORIA" localSheetId="0">#REF!</definedName>
    <definedName name="RESPONSABLE_INTERVENTORIA">#REF!</definedName>
    <definedName name="Responsible">[77]Tablas!$F$2:$F$6</definedName>
    <definedName name="ResponsibleNJA">[78]Tablas!$F$2:$F$6</definedName>
    <definedName name="resu8" localSheetId="2">[14]!resu8</definedName>
    <definedName name="resu8" localSheetId="0">[14]!resu8</definedName>
    <definedName name="resu8">[14]!resu8</definedName>
    <definedName name="resumen" localSheetId="2">#REF!</definedName>
    <definedName name="resumen" localSheetId="0">#REF!</definedName>
    <definedName name="resumen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nue" localSheetId="2">#REF!</definedName>
    <definedName name="Revenue" localSheetId="0">#REF!</definedName>
    <definedName name="Revenue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2">IF('FACTOR MULTIPLICADOR'!Loan_Amount*'FACTOR MULTIPLICADOR'!Interest_Rate*'FACTOR MULTIPLICADOR'!Loan_Years*'FACTOR MULTIPLICADOR'!Loan_Start&gt;0,1,0)</definedName>
    <definedName name="RICO" localSheetId="0">IF('PRESUPUESTO OFICIAL'!Loan_Amount*'PRESUPUESTO OFICIAL'!Interest_Rate*'PRESUPUESTO OFICIAL'!Loan_Years*'PRESUPUESTO OFICIAL'!Loan_Start&gt;0,1,0)</definedName>
    <definedName name="RICO">IF(Loan_Amount*Interest_Rate*Loan_Years*Loan_Start&gt;0,1,0)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2">#REF!</definedName>
    <definedName name="rl" localSheetId="0">#REF!</definedName>
    <definedName name="rl">#REF!</definedName>
    <definedName name="rlo" localSheetId="2">#REF!</definedName>
    <definedName name="rlo" localSheetId="0">#REF!</definedName>
    <definedName name="rlo">#REF!</definedName>
    <definedName name="rm" localSheetId="2">#REF!</definedName>
    <definedName name="rm" localSheetId="0">#REF!</definedName>
    <definedName name="rm">#REF!</definedName>
    <definedName name="rñ" localSheetId="2">#REF!</definedName>
    <definedName name="rñ" localSheetId="0">#REF!</definedName>
    <definedName name="rñ">#REF!</definedName>
    <definedName name="rr" localSheetId="2">#REF!</definedName>
    <definedName name="rr" localSheetId="0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localSheetId="2">#REF!</definedName>
    <definedName name="rt" localSheetId="0">#REF!</definedName>
    <definedName name="rt">#REF!</definedName>
    <definedName name="rte" localSheetId="2">#REF!</definedName>
    <definedName name="rte" localSheetId="0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2">#REF!</definedName>
    <definedName name="rty" localSheetId="0">#REF!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>[28]criterio!$B$204:$B$207</definedName>
    <definedName name="ruru" hidden="1">{"TAB1",#N/A,TRUE,"GENERAL";"TAB2",#N/A,TRUE,"GENERAL";"TAB3",#N/A,TRUE,"GENERAL";"TAB4",#N/A,TRUE,"GENERAL";"TAB5",#N/A,TRUE,"GENERAL"}</definedName>
    <definedName name="RUT" localSheetId="2">#REF!</definedName>
    <definedName name="RUT" localSheetId="0">#REF!</definedName>
    <definedName name="RUT">#REF!</definedName>
    <definedName name="RUTA" localSheetId="2">DATE(YEAR([63]!Loan_Start),MONTH([63]!Loan_Start)+Payment_Number,DAY([63]!Loan_Start))</definedName>
    <definedName name="RUTA" localSheetId="0">DATE(YEAR([63]!Loan_Start),MONTH([63]!Loan_Start)+Payment_Number,DAY([63]!Loan_Start))</definedName>
    <definedName name="RUTA">DATE(YEAR([63]!Loan_Start),MONTH([63]!Loan_Start)+Payment_Number,DAY([63]!Loan_Start))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>#REF!</definedName>
    <definedName name="ry" localSheetId="0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2">#REF!</definedName>
    <definedName name="s" localSheetId="0">#REF!</definedName>
    <definedName name="s">#REF!</definedName>
    <definedName name="S12EQ3R4R324R" localSheetId="2">[1]RESUM96!#REF!</definedName>
    <definedName name="S12EQ3R4R324R" localSheetId="0">[1]RESUM96!#REF!</definedName>
    <definedName name="S12EQ3R4R324R">[1]RESUM96!#REF!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sad" localSheetId="2">#REF!</definedName>
    <definedName name="sadfsad" localSheetId="0">#REF!</definedName>
    <definedName name="sadfsad">#REF!</definedName>
    <definedName name="sadlkajñsfg" localSheetId="2">#REF!</definedName>
    <definedName name="sadlkajñsfg" localSheetId="0">#REF!</definedName>
    <definedName name="sadlkajñsfg">#REF!</definedName>
    <definedName name="safdp" hidden="1">{"TAB1",#N/A,TRUE,"GENERAL";"TAB2",#N/A,TRUE,"GENERAL";"TAB3",#N/A,TRUE,"GENERAL";"TAB4",#N/A,TRUE,"GENERAL";"TAB5",#N/A,TRUE,"GENERAL"}</definedName>
    <definedName name="SALARIOMINIMO" localSheetId="2">#REF!</definedName>
    <definedName name="SALARIOMINIMO" localSheetId="0">#REF!</definedName>
    <definedName name="SALARIOMINIMO">#REF!</definedName>
    <definedName name="SalConv">'[15]DATOS CONTRATO'!$G$14</definedName>
    <definedName name="sanitario">[28]criterio!$B$23:$B$27</definedName>
    <definedName name="SASDF" localSheetId="2">'[21]Cuadro 10.5'!#REF!</definedName>
    <definedName name="SASDF" localSheetId="0">'[21]Cuadro 10.5'!#REF!</definedName>
    <definedName name="SASDF">'[21]Cuadro 10.5'!#REF!</definedName>
    <definedName name="sbe" localSheetId="2">#REF!</definedName>
    <definedName name="sbe" localSheetId="0">#REF!</definedName>
    <definedName name="sbe">#REF!</definedName>
    <definedName name="sbgfbgdr" hidden="1">{"via1",#N/A,TRUE,"general";"via2",#N/A,TRUE,"general";"via3",#N/A,TRUE,"general"}</definedName>
    <definedName name="sc" localSheetId="2">#REF!</definedName>
    <definedName name="sc" localSheetId="0">#REF!</definedName>
    <definedName name="sc">#REF!</definedName>
    <definedName name="Sched_Pay" localSheetId="2">#REF!</definedName>
    <definedName name="Sched_Pay" localSheetId="0">#REF!</definedName>
    <definedName name="Sched_Pay">#REF!</definedName>
    <definedName name="Scheduled_Extra_Payments" localSheetId="2">#REF!</definedName>
    <definedName name="Scheduled_Extra_Payments" localSheetId="0">#REF!</definedName>
    <definedName name="Scheduled_Extra_Payments">#REF!</definedName>
    <definedName name="Scheduled_Interest_Rate" localSheetId="2">#REF!</definedName>
    <definedName name="Scheduled_Interest_Rate" localSheetId="0">#REF!</definedName>
    <definedName name="Scheduled_Interest_Rate">#REF!</definedName>
    <definedName name="Scheduled_Monthly_Payment" localSheetId="2">#REF!</definedName>
    <definedName name="Scheduled_Monthly_Payment" localSheetId="0">#REF!</definedName>
    <definedName name="Scheduled_Monthly_Payment">#REF!</definedName>
    <definedName name="sd" localSheetId="2">#REF!</definedName>
    <definedName name="sd" localSheetId="0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 localSheetId="2">#REF!</definedName>
    <definedName name="SDE" localSheetId="0">#REF!</definedName>
    <definedName name="SDE">#REF!</definedName>
    <definedName name="SDF" localSheetId="2">'[21]Cuadro 10.7'!#REF!</definedName>
    <definedName name="SDF" localSheetId="0">'[21]Cuadro 10.7'!#REF!</definedName>
    <definedName name="SDF">'[21]Cuadro 10.7'!#REF!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JFÑOID" localSheetId="2">'[21]Cuadro 10.5'!#REF!</definedName>
    <definedName name="SDIJFÑOID" localSheetId="0">'[21]Cuadro 10.5'!#REF!</definedName>
    <definedName name="SDIJFÑOID">'[21]Cuadro 10.5'!#REF!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">[81]Datos!$B$3:$D$72</definedName>
    <definedName name="seccion1" localSheetId="2">#REF!</definedName>
    <definedName name="seccion1" localSheetId="0">#REF!</definedName>
    <definedName name="seccion1">#REF!</definedName>
    <definedName name="seccion2" localSheetId="2">#REF!</definedName>
    <definedName name="seccion2" localSheetId="0">#REF!</definedName>
    <definedName name="seccion2">#REF!</definedName>
    <definedName name="segundo" localSheetId="2">'[24]ESTADO RED'!#REF!</definedName>
    <definedName name="segundo" localSheetId="0">'[24]ESTADO RED'!#REF!</definedName>
    <definedName name="segundo">'[24]ESTADO RED'!#REF!</definedName>
    <definedName name="sencount" hidden="1">1</definedName>
    <definedName name="SEP" localSheetId="2">#REF!</definedName>
    <definedName name="SEP" localSheetId="0">#REF!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'[17]CIRCUITOS CODENSA'!#REF!</definedName>
    <definedName name="SF" localSheetId="0">'[17]CIRCUITOS CODENSA'!#REF!</definedName>
    <definedName name="SF">'[17]CIRCUITOS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2">#REF!</definedName>
    <definedName name="SGI_V_INDICES_CIRCUITO_CAUSA" localSheetId="0">#REF!</definedName>
    <definedName name="SGI_V_INDICES_CIRCUITO_CAUSA">#REF!</definedName>
    <definedName name="SHARED_FORMULA_0">#N/A</definedName>
    <definedName name="SHARED_FORMULA_1">#N/A</definedName>
    <definedName name="si" localSheetId="2">#REF!</definedName>
    <definedName name="si" localSheetId="0">#REF!</definedName>
    <definedName name="si">#REF!</definedName>
    <definedName name="Sinnombre" localSheetId="2">#REF!</definedName>
    <definedName name="Sinnombre" localSheetId="0">#REF!</definedName>
    <definedName name="Sinnombre">#REF!</definedName>
    <definedName name="SJ" localSheetId="2">'[17]CIRCUITOS CODENSA'!#REF!</definedName>
    <definedName name="SJ" localSheetId="0">'[17]CIRCUITOS CODENSA'!#REF!</definedName>
    <definedName name="SJ">'[17]CIRCUITOS CODENSA'!#REF!</definedName>
    <definedName name="sk" localSheetId="2">#REF!</definedName>
    <definedName name="sk" localSheetId="0">#REF!</definedName>
    <definedName name="sk">#REF!</definedName>
    <definedName name="sm" localSheetId="2">#REF!</definedName>
    <definedName name="sm" localSheetId="0">#REF!</definedName>
    <definedName name="sm">#REF!</definedName>
    <definedName name="SMAEMP" localSheetId="2">#REF!</definedName>
    <definedName name="SMAEMP" localSheetId="0">#REF!</definedName>
    <definedName name="SMAEMP">#REF!</definedName>
    <definedName name="SMAGRAVA" localSheetId="2">#REF!</definedName>
    <definedName name="SMAGRAVA" localSheetId="0">#REF!</definedName>
    <definedName name="SMAGRAVA">#REF!</definedName>
    <definedName name="SMAIMP" localSheetId="2">#REF!</definedName>
    <definedName name="SMAIMP" localSheetId="0">#REF!</definedName>
    <definedName name="SMAIMP">#REF!</definedName>
    <definedName name="SMAL" localSheetId="2">#REF!</definedName>
    <definedName name="SMAL" localSheetId="0">#REF!</definedName>
    <definedName name="SMAL">#REF!</definedName>
    <definedName name="SMBORD" localSheetId="2">#REF!</definedName>
    <definedName name="SMBORD" localSheetId="0">#REF!</definedName>
    <definedName name="SMBORD">#REF!</definedName>
    <definedName name="SMCARC" localSheetId="2">#REF!</definedName>
    <definedName name="SMCARC" localSheetId="0">#REF!</definedName>
    <definedName name="SMCARC">#REF!</definedName>
    <definedName name="SMCUN" localSheetId="2">#REF!</definedName>
    <definedName name="SMCUN" localSheetId="0">#REF!</definedName>
    <definedName name="SMCUN">#REF!</definedName>
    <definedName name="SMDES" localSheetId="2">#REF!</definedName>
    <definedName name="SMDES" localSheetId="0">#REF!</definedName>
    <definedName name="SMDES">#REF!</definedName>
    <definedName name="SMLMV">[82]F.M.!$C$3</definedName>
    <definedName name="Smlv">'[15]DATOS CONTRATO'!$I$9</definedName>
    <definedName name="smlv01">[38]CONTRATO!$I$9</definedName>
    <definedName name="smlv2001">[38]CONTRATO!$H$9</definedName>
    <definedName name="SMMV">'[36]DATOS BASICOS'!$D$44</definedName>
    <definedName name="SMVPLACA" localSheetId="2">#REF!</definedName>
    <definedName name="SMVPLACA" localSheetId="0">#REF!</definedName>
    <definedName name="SMVPLACA">#REF!</definedName>
    <definedName name="sn" localSheetId="2">#REF!</definedName>
    <definedName name="sn" localSheetId="0">#REF!</definedName>
    <definedName name="sn">#REF!</definedName>
    <definedName name="SNRELLENO" localSheetId="2">#REF!</definedName>
    <definedName name="SNRELLENO" localSheetId="0">#REF!</definedName>
    <definedName name="SNRELLENO">#REF!</definedName>
    <definedName name="snw" localSheetId="2">#REF!</definedName>
    <definedName name="snw" localSheetId="0">#REF!</definedName>
    <definedName name="snw">#REF!</definedName>
    <definedName name="sñ" localSheetId="2">#REF!</definedName>
    <definedName name="sñ" localSheetId="0">#REF!</definedName>
    <definedName name="sñ">#REF!</definedName>
    <definedName name="so" localSheetId="2">#REF!</definedName>
    <definedName name="so" localSheetId="0">#REF!</definedName>
    <definedName name="so">#REF!</definedName>
    <definedName name="SOCIAL" localSheetId="2">#REF!</definedName>
    <definedName name="SOCIAL" localSheetId="0">#REF!</definedName>
    <definedName name="SOCIAL">#REF!</definedName>
    <definedName name="sof" localSheetId="2">[14]!_xlbgnm.ane7</definedName>
    <definedName name="sof" localSheetId="0">[14]!_xlbgnm.ane7</definedName>
    <definedName name="sof">[14]!_xlbgnm.ane7</definedName>
    <definedName name="sr" localSheetId="2">#REF!</definedName>
    <definedName name="sr" localSheetId="0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0">#REF!</definedName>
    <definedName name="ss">#REF!</definedName>
    <definedName name="SSS" localSheetId="2">#REF!</definedName>
    <definedName name="SSS" localSheetId="0">#REF!</definedName>
    <definedName name="SSS">#REF!</definedName>
    <definedName name="SSSS" localSheetId="2">'[21]Cuadro 10.7'!#REF!</definedName>
    <definedName name="SSSS" localSheetId="0">'[21]Cuadro 10.7'!#REF!</definedName>
    <definedName name="SSSS">'[21]Cuadro 10.7'!#REF!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 localSheetId="2">IF('FACTOR MULTIPLICADOR'!Loan_Amount*'FACTOR MULTIPLICADOR'!Interest_Rate*'FACTOR MULTIPLICADOR'!Loan_Years*'FACTOR MULTIPLICADOR'!Loan_Start&gt;0,1,0)</definedName>
    <definedName name="SSSSSSS" localSheetId="0">IF('PRESUPUESTO OFICIAL'!Loan_Amount*'PRESUPUESTO OFICIAL'!Interest_Rate*'PRESUPUESTO OFICIAL'!Loan_Years*'PRESUPUESTO OFICIAL'!Loan_Start&gt;0,1,0)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 localSheetId="2">#REF!</definedName>
    <definedName name="st" localSheetId="0">#REF!</definedName>
    <definedName name="st">#REF!</definedName>
    <definedName name="Stock" localSheetId="2">'[83]PxQ Cantidades'!#REF!</definedName>
    <definedName name="Stock" localSheetId="0">'[83]PxQ Cantidades'!#REF!</definedName>
    <definedName name="Stock">'[83]PxQ Cantidades'!#REF!</definedName>
    <definedName name="stt" hidden="1">{"via1",#N/A,TRUE,"general";"via2",#N/A,TRUE,"general";"via3",#N/A,TRUE,"general"}</definedName>
    <definedName name="SU" localSheetId="2">'[17]CIRCUITOS CODENSA'!#REF!</definedName>
    <definedName name="SU" localSheetId="0">'[17]CIRCUITOS CODENSA'!#REF!</definedName>
    <definedName name="SU">'[17]CIRCUITOS CODENSA'!#REF!</definedName>
    <definedName name="SUB">IFERROR(IF([0]!LG=2,SUMIF([84]PRESUPUESTO!$C:$C,[84]PRESUPUESTO!$D1,[84]PRESUPUESTO!A:A),IF([0]!LG=5,SUMIF([84]PRESUPUESTO!$B:$B,[84]PRESUPUESTO!$D1,[84]PRESUPUESTO!A:A),ROUND([84]PRESUPUESTO!XFD1*[84]PRESUPUESTO!$G1,0))),"")</definedName>
    <definedName name="SUB_TOT">IFERROR(IF(LG=2,SUMIF([44]PRESUPUESTO!$C:$C,[44]PRESUPUESTO!$D1,[44]PRESUPUESTO!A:A),IF(LG=5,SUMIF([44]PRESUPUESTO!$B:$B,[44]PRESUPUESTO!$D1,[44]PRESUPUESTO!A:A),ROUND([44]PRESUPUESTO!XFD1*[44]PRESUPUESTO!$G1,0))),"")</definedName>
    <definedName name="SUBESTACIONES" localSheetId="2">'[85]OBRAS SES'!#REF!</definedName>
    <definedName name="SUBESTACIONES" localSheetId="0">'[85]OBRAS SES'!#REF!</definedName>
    <definedName name="SUBESTACIONES">'[85]OBRAS SES'!#REF!</definedName>
    <definedName name="Subrasante" localSheetId="2">#REF!</definedName>
    <definedName name="Subrasante" localSheetId="0">#REF!</definedName>
    <definedName name="Subrasante">#REF!</definedName>
    <definedName name="SUBSUELO" localSheetId="2">#REF!</definedName>
    <definedName name="SUBSUELO" localSheetId="0">#REF!</definedName>
    <definedName name="SUBSUELO">#REF!</definedName>
    <definedName name="SUBTRANS">'[36]DATOS BASICOS'!$D$46</definedName>
    <definedName name="SUELDO" localSheetId="2">#REF!</definedName>
    <definedName name="SUELDO" localSheetId="0">#REF!</definedName>
    <definedName name="SUELDO">#REF!</definedName>
    <definedName name="Summary" localSheetId="2">#REF!</definedName>
    <definedName name="Summary" localSheetId="0">#REF!</definedName>
    <definedName name="Summary">#REF!</definedName>
    <definedName name="SUPERFICIE" localSheetId="2">#REF!</definedName>
    <definedName name="SUPERFICIE" localSheetId="0">#REF!</definedName>
    <definedName name="SUPERFICIE">#REF!</definedName>
    <definedName name="SUPERVISOR_IDU" localSheetId="2">#REF!</definedName>
    <definedName name="SUPERVISOR_IDU" localSheetId="0">#REF!</definedName>
    <definedName name="SUPERVISOR_IDU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bia" hidden="1">'[86]#¡REF'!$B$3:$IN$3701</definedName>
    <definedName name="t5t5" hidden="1">{"TAB1",#N/A,TRUE,"GENERAL";"TAB2",#N/A,TRUE,"GENERAL";"TAB3",#N/A,TRUE,"GENERAL";"TAB4",#N/A,TRUE,"GENERAL";"TAB5",#N/A,TRUE,"GENERAL"}</definedName>
    <definedName name="tabla1">[87]Hoja3!$B$4:$F$28</definedName>
    <definedName name="tabla2" localSheetId="2">#REF!</definedName>
    <definedName name="tabla2" localSheetId="0">#REF!</definedName>
    <definedName name="tabla2">#REF!</definedName>
    <definedName name="TarifaPension">[38]EMPRESA!$F$24</definedName>
    <definedName name="TarifaSalud">[38]EMPRESA!$F$26</definedName>
    <definedName name="TASA_DE_CAMBIO" localSheetId="2">#REF!</definedName>
    <definedName name="TASA_DE_CAMBIO" localSheetId="0">#REF!</definedName>
    <definedName name="TASA_DE_CAMBIO">#REF!</definedName>
    <definedName name="tat" localSheetId="2">#REF!</definedName>
    <definedName name="tat" localSheetId="0">#REF!</definedName>
    <definedName name="tat">#REF!</definedName>
    <definedName name="tb" localSheetId="2">#REF!</definedName>
    <definedName name="tb" localSheetId="0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" localSheetId="2">'[17]CIRCUITOS CODENSA'!#REF!</definedName>
    <definedName name="TE" localSheetId="0">'[17]CIRCUITOS CODENSA'!#REF!</definedName>
    <definedName name="TE">'[17]CIRCUITOS CODENSA'!#REF!</definedName>
    <definedName name="TECN" localSheetId="2">DATE(YEAR('FACTOR MULTIPLICADOR'!Loan_Start),MONTH('FACTOR MULTIPLICADOR'!Loan_Start)+Payment_Number,DAY('FACTOR MULTIPLICADOR'!Loan_Start))</definedName>
    <definedName name="TECN" localSheetId="0">DATE(YEAR('PRESUPUESTO OFICIAL'!Loan_Start),MONTH('PRESUPUESTO OFICIAL'!Loan_Start)+Payment_Number,DAY('PRESUPUESTO OFICIAL'!Loan_Start))</definedName>
    <definedName name="TECN">DATE(YEAR(Loan_Start),MONTH(Loan_Start)+Payment_Number,DAY(Loan_Start))</definedName>
    <definedName name="telefono">[38]EMPRESA!$F$16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 localSheetId="2">#REF!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 localSheetId="2">#REF!</definedName>
    <definedName name="TIPO" localSheetId="0">#REF!</definedName>
    <definedName name="TIPO">#REF!</definedName>
    <definedName name="TIPODEVÍA">[45]Datos!$B$30:$B$35</definedName>
    <definedName name="TipoGC">[75]Tablas!$U$6:$U$15</definedName>
    <definedName name="TipoNeces">[75]Tablas!$Q$6:$Q$8</definedName>
    <definedName name="Tipopav" localSheetId="2">#REF!</definedName>
    <definedName name="Tipopav" localSheetId="0">#REF!</definedName>
    <definedName name="Tipopav">#REF!</definedName>
    <definedName name="tipov" localSheetId="2">#REF!</definedName>
    <definedName name="tipov" localSheetId="0">#REF!</definedName>
    <definedName name="tipov">#REF!</definedName>
    <definedName name="tipov2" localSheetId="2">#REF!</definedName>
    <definedName name="tipov2" localSheetId="0">#REF!</definedName>
    <definedName name="tipov2">#REF!</definedName>
    <definedName name="titi" localSheetId="2">IF('FACTOR MULTIPLICADOR'!Loan_Amount*'FACTOR MULTIPLICADOR'!Interest_Rate*'FACTOR MULTIPLICADOR'!Loan_Years*'FACTOR MULTIPLICADOR'!Loan_Start&gt;0,1,0)</definedName>
    <definedName name="titi" localSheetId="0">IF('PRESUPUESTO OFICIAL'!Loan_Amount*'PRESUPUESTO OFICIAL'!Interest_Rate*'PRESUPUESTO OFICIAL'!Loan_Years*'PRESUPUESTO OFICIAL'!Loan_Start&gt;0,1,0)</definedName>
    <definedName name="titi">IF(Loan_Amount*Interest_Rate*Loan_Years*Loan_Start&gt;0,1,0)</definedName>
    <definedName name="TITLE" localSheetId="2">#REF!</definedName>
    <definedName name="TITLE" localSheetId="0">#REF!</definedName>
    <definedName name="TITLE">#REF!</definedName>
    <definedName name="TITO" localSheetId="2">IF('FACTOR MULTIPLICADOR'!RICO,'FACTOR MULTIPLICADOR'!Header_Row+'FACTOR MULTIPLICADOR'!TUPI,'FACTOR MULTIPLICADOR'!Header_Row)</definedName>
    <definedName name="TITO" localSheetId="0">IF('PRESUPUESTO OFICIAL'!RICO,'PRESUPUESTO OFICIAL'!Header_Row+'PRESUPUESTO OFICIAL'!TUPI,'PRESUPUESTO OFICIAL'!Header_Row)</definedName>
    <definedName name="TITO">IF(RICO,Header_Row+TUPI,Header_Row)</definedName>
    <definedName name="TITOF" localSheetId="2">IF('FACTOR MULTIPLICADOR'!RICO,'FACTOR MULTIPLICADOR'!Header_Row+'FACTOR MULTIPLICADOR'!TUPI,'FACTOR MULTIPLICADOR'!Header_Row)</definedName>
    <definedName name="TITOF" localSheetId="0">IF('PRESUPUESTO OFICIAL'!RICO,'PRESUPUESTO OFICIAL'!Header_Row+'PRESUPUESTO OFICIAL'!TUPI,'PRESUPUESTO OFICIAL'!Header_Row)</definedName>
    <definedName name="TITOF">IF(RICO,Header_Row+TUPI,Header_Row)</definedName>
    <definedName name="TITULO" localSheetId="2">#REF!</definedName>
    <definedName name="TITULO" localSheetId="0">#REF!</definedName>
    <definedName name="TITULO">#REF!</definedName>
    <definedName name="Títulos_a_imprimir_IM" localSheetId="2">#REF!</definedName>
    <definedName name="Títulos_a_imprimir_IM" localSheetId="0">#REF!</definedName>
    <definedName name="Títulos_a_imprimir_IM">#REF!</definedName>
    <definedName name="tj" localSheetId="2">#REF!</definedName>
    <definedName name="tj" localSheetId="0">#REF!</definedName>
    <definedName name="tj">#REF!</definedName>
    <definedName name="tk">'[15]DATOS CONTRATO'!$E$18</definedName>
    <definedName name="TKSLCI07">[15]EMPRESA!$F$22</definedName>
    <definedName name="tl" localSheetId="2">#REF!</definedName>
    <definedName name="tl" localSheetId="0">#REF!</definedName>
    <definedName name="tl">#REF!</definedName>
    <definedName name="tn" localSheetId="2">#REF!</definedName>
    <definedName name="tn" localSheetId="0">#REF!</definedName>
    <definedName name="tn">#REF!</definedName>
    <definedName name="To" localSheetId="2">#REF!</definedName>
    <definedName name="To" localSheetId="0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2">#REF!</definedName>
    <definedName name="TOT" localSheetId="0">#REF!</definedName>
    <definedName name="TOT">#REF!</definedName>
    <definedName name="Total" localSheetId="2">#REF!</definedName>
    <definedName name="Total" localSheetId="0">#REF!</definedName>
    <definedName name="Total">#REF!</definedName>
    <definedName name="Total_Interest" localSheetId="2">#REF!</definedName>
    <definedName name="Total_Interest" localSheetId="0">#REF!</definedName>
    <definedName name="Total_Interest">#REF!</definedName>
    <definedName name="Total_Kilometro_típico_aereo_11.4_kV" localSheetId="2">'[88]c2.5y2.6'!#REF!</definedName>
    <definedName name="Total_Kilometro_típico_aereo_11.4_kV" localSheetId="0">'[88]c2.5y2.6'!#REF!</definedName>
    <definedName name="Total_Kilometro_típico_aereo_11.4_kV">'[88]c2.5y2.6'!#REF!</definedName>
    <definedName name="Total_Kilometro_típico_aereo_34.5_kV" localSheetId="2">'[88]c2.5y2.6'!#REF!</definedName>
    <definedName name="Total_Kilometro_típico_aereo_34.5_kV" localSheetId="0">'[88]c2.5y2.6'!#REF!</definedName>
    <definedName name="Total_Kilometro_típico_aereo_34.5_kV">'[88]c2.5y2.6'!#REF!</definedName>
    <definedName name="Total_Kilometro_típico_aereo_rural_11.4kV" localSheetId="2">'[88]c2.5y2.6'!#REF!</definedName>
    <definedName name="Total_Kilometro_típico_aereo_rural_11.4kV" localSheetId="0">'[88]c2.5y2.6'!#REF!</definedName>
    <definedName name="Total_Kilometro_típico_aereo_rural_11.4kV">'[88]c2.5y2.6'!#REF!</definedName>
    <definedName name="Total_Kilometro_típico_aereo_rural_34.5kV" localSheetId="2">'[88]c2.5y2.6'!#REF!</definedName>
    <definedName name="Total_Kilometro_típico_aereo_rural_34.5kV" localSheetId="0">'[88]c2.5y2.6'!#REF!</definedName>
    <definedName name="Total_Kilometro_típico_aereo_rural_34.5kV">'[88]c2.5y2.6'!#REF!</definedName>
    <definedName name="Total_Kilometro_típico_subterraneo_11.4_kV" localSheetId="2">'[88]c2.5y2.6'!#REF!</definedName>
    <definedName name="Total_Kilometro_típico_subterraneo_11.4_kV" localSheetId="0">'[88]c2.5y2.6'!#REF!</definedName>
    <definedName name="Total_Kilometro_típico_subterraneo_11.4_kV">'[88]c2.5y2.6'!#REF!</definedName>
    <definedName name="Total_Kilometro_típico_subterraneo_34.5_kV" localSheetId="2">'[88]c2.5y2.6'!#REF!</definedName>
    <definedName name="Total_Kilometro_típico_subterraneo_34.5_kV" localSheetId="0">'[88]c2.5y2.6'!#REF!</definedName>
    <definedName name="Total_Kilometro_típico_subterraneo_34.5_kV">'[88]c2.5y2.6'!#REF!</definedName>
    <definedName name="Total_Pay" localSheetId="2">#REF!</definedName>
    <definedName name="Total_Pay" localSheetId="0">#REF!</definedName>
    <definedName name="Total_Pay">#REF!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OTALAFIR4006" localSheetId="2">#REF!</definedName>
    <definedName name="TOTALAFIR4006" localSheetId="0">#REF!</definedName>
    <definedName name="TOTALAFIR4006">#REF!</definedName>
    <definedName name="TOTALAFIR4006A" localSheetId="2">#REF!</definedName>
    <definedName name="TOTALAFIR4006A" localSheetId="0">#REF!</definedName>
    <definedName name="TOTALAFIR4006A">#REF!</definedName>
    <definedName name="TOTALAFIR40CN01" localSheetId="2">#REF!</definedName>
    <definedName name="TOTALAFIR40CN01" localSheetId="0">#REF!</definedName>
    <definedName name="TOTALAFIR40CN01">#REF!</definedName>
    <definedName name="TOTALAFIR55CN01" localSheetId="2">#REF!</definedName>
    <definedName name="TOTALAFIR55CN01" localSheetId="0">#REF!</definedName>
    <definedName name="TOTALAFIR55CN01">#REF!</definedName>
    <definedName name="TOTALAFIR55CN03" localSheetId="2">#REF!</definedName>
    <definedName name="TOTALAFIR55CN03" localSheetId="0">#REF!</definedName>
    <definedName name="TOTALAFIR55CN03">#REF!</definedName>
    <definedName name="TOTALAFIR5607" localSheetId="2">#REF!</definedName>
    <definedName name="TOTALAFIR5607" localSheetId="0">#REF!</definedName>
    <definedName name="TOTALAFIR5607">#REF!</definedName>
    <definedName name="TotalCesantias">'[38]NOMINA 1'!$N$38</definedName>
    <definedName name="TOTALPAV4006" localSheetId="2">#REF!</definedName>
    <definedName name="TOTALPAV4006" localSheetId="0">#REF!</definedName>
    <definedName name="TOTALPAV4006">#REF!</definedName>
    <definedName name="TOTALPAV4006A" localSheetId="2">#REF!</definedName>
    <definedName name="TOTALPAV4006A" localSheetId="0">#REF!</definedName>
    <definedName name="TOTALPAV4006A">#REF!</definedName>
    <definedName name="TOTALPAV40CN01" localSheetId="2">#REF!</definedName>
    <definedName name="TOTALPAV40CN01" localSheetId="0">#REF!</definedName>
    <definedName name="TOTALPAV40CN01">#REF!</definedName>
    <definedName name="TOTALPAV40CNA" localSheetId="2">#REF!</definedName>
    <definedName name="TOTALPAV40CNA" localSheetId="0">#REF!</definedName>
    <definedName name="TOTALPAV40CNA">#REF!</definedName>
    <definedName name="TOTALPAV40CNB" localSheetId="2">#REF!</definedName>
    <definedName name="TOTALPAV40CNB" localSheetId="0">#REF!</definedName>
    <definedName name="TOTALPAV40CNB">#REF!</definedName>
    <definedName name="TOTALPAV55CN01" localSheetId="2">#REF!</definedName>
    <definedName name="TOTALPAV55CN01" localSheetId="0">#REF!</definedName>
    <definedName name="TOTALPAV55CN01">#REF!</definedName>
    <definedName name="TOTALPAV55CN03" localSheetId="2">#REF!</definedName>
    <definedName name="TOTALPAV55CN03" localSheetId="0">#REF!</definedName>
    <definedName name="TOTALPAV55CN03">#REF!</definedName>
    <definedName name="TOTALPAV55CNO3" localSheetId="2">#REF!</definedName>
    <definedName name="TOTALPAV55CNO3" localSheetId="0">#REF!</definedName>
    <definedName name="TOTALPAV55CNO3">#REF!</definedName>
    <definedName name="TOTALPAV5607" localSheetId="2">#REF!</definedName>
    <definedName name="TOTALPAV5607" localSheetId="0">#REF!</definedName>
    <definedName name="TOTALPAV5607">#REF!</definedName>
    <definedName name="TotalVacaciones">'[38]NOMINA 1'!$N$37</definedName>
    <definedName name="TotAuxAlim">'[15]NOMINA-1'!$E$37</definedName>
    <definedName name="TotAuxAlimentacion">'[38]NOMINA 1'!$E$38</definedName>
    <definedName name="TotAuxCom">'[15]NOMINA-1'!$E$39</definedName>
    <definedName name="TotAuxComi">'[38]NOMINA 1'!$E$40</definedName>
    <definedName name="TotAuxDotacion">'[38]NOMINA 1'!$E$41</definedName>
    <definedName name="TotAuxHab">'[38]NOMINA 1'!$E$37</definedName>
    <definedName name="TotAuxTransporte">'[38]NOMINA 1'!$E$39</definedName>
    <definedName name="TotBasico">'[38]NOMINA 1'!$E$35</definedName>
    <definedName name="TotCom">'[15]NOMINA-1'!$E$41</definedName>
    <definedName name="TotComision">'[38]NOMINA 1'!$E$42</definedName>
    <definedName name="totdir31">'[6]31'!$G$35</definedName>
    <definedName name="TotExtras">'[38]NOMINA 1'!$E$36</definedName>
    <definedName name="TotIntercesantias">'[38]NOMINA 1'!$N$39</definedName>
    <definedName name="TotPrimaServicios">'[38]NOMINA 1'!$N$36</definedName>
    <definedName name="TotPrimaServicos">'[38]NOMINA 1'!$N$36</definedName>
    <definedName name="TotPrimaVacaciones">'[38]NOMINA 1'!$N$41</definedName>
    <definedName name="TotPrimConv">'[15]NOMINA-1'!$N$39</definedName>
    <definedName name="TotPrimConvencional">'[38]NOMINA 1'!$N$40</definedName>
    <definedName name="TotPrimVac">'[15]NOMINA-1'!$N$40</definedName>
    <definedName name="totroca" localSheetId="2">#REF!</definedName>
    <definedName name="totroca" localSheetId="0">#REF!</definedName>
    <definedName name="totroca">#REF!</definedName>
    <definedName name="TotVac">'[15]NOMINA-1'!$N$36</definedName>
    <definedName name="tr" hidden="1">{"TAB1",#N/A,TRUE,"GENERAL";"TAB2",#N/A,TRUE,"GENERAL";"TAB3",#N/A,TRUE,"GENERAL";"TAB4",#N/A,TRUE,"GENERAL";"TAB5",#N/A,TRUE,"GENERAL"}</definedName>
    <definedName name="TRAMO" localSheetId="2">#REF!</definedName>
    <definedName name="TRAMO" localSheetId="0">#REF!</definedName>
    <definedName name="TRAMO">#REF!</definedName>
    <definedName name="Transporte">'[15]DATOS CONTRATO'!$E$16</definedName>
    <definedName name="Tratamientos" localSheetId="2">#REF!</definedName>
    <definedName name="Tratamientos" localSheetId="0">#REF!</definedName>
    <definedName name="Tratamiento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'[35]ESTADO RED'!$E$8</definedName>
    <definedName name="trjfgjh" hidden="1">{"via1",#N/A,TRUE,"general";"via2",#N/A,TRUE,"general";"via3",#N/A,TRUE,"general"}</definedName>
    <definedName name="TRM">'[36]DATOS BASICOS'!$D$33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 localSheetId="2">#REF!</definedName>
    <definedName name="tt" localSheetId="0">#REF!</definedName>
    <definedName name="t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 localSheetId="2">#REF!</definedName>
    <definedName name="tttt" localSheetId="0">#REF!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2">'[17]CIRCUITOS CODENSA'!#REF!</definedName>
    <definedName name="TU" localSheetId="0">'[17]CIRCUITOS CODENSA'!#REF!</definedName>
    <definedName name="TU">'[17]CIRCUITOS CODENSA'!#REF!</definedName>
    <definedName name="TUPI" localSheetId="2">MATCH(0.01,'FACTOR MULTIPLICADOR'!End_Bal,-1)+1</definedName>
    <definedName name="TUPI" localSheetId="0">MATCH(0.01,'PRESUPUESTO OFICIAL'!End_Bal,-1)+1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>#REF!</definedName>
    <definedName name="ty" localSheetId="0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[77]Tablas!$H$2:$H$13</definedName>
    <definedName name="TypeNJA">[78]Tablas!$H$2:$H$13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2">#REF!</definedName>
    <definedName name="tyu" localSheetId="0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'[7]Constantes Generales'!$B$4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2">#REF!</definedName>
    <definedName name="ui" localSheetId="0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2">'[17]CIRCUITOS CODENSA'!#REF!</definedName>
    <definedName name="UM" localSheetId="0">'[17]CIRCUITOS CODENSA'!#REF!</definedName>
    <definedName name="UM">'[17]CIRCUITOS CODENSA'!#REF!</definedName>
    <definedName name="UND">[45]Datos!$F$87:$F$99</definedName>
    <definedName name="UNIDAD1">[52]ITEMS!$C$2</definedName>
    <definedName name="UNIDAD521">[53]ITEMS!$C$522</definedName>
    <definedName name="UOUIV" hidden="1">{"TAB1",#N/A,TRUE,"GENERAL";"TAB2",#N/A,TRUE,"GENERAL";"TAB3",#N/A,TRUE,"GENERAL";"TAB4",#N/A,TRUE,"GENERAL";"TAB5",#N/A,TRUE,"GENERAL"}</definedName>
    <definedName name="UPZ">[45]Datos!$B$68:$B$179</definedName>
    <definedName name="uryur" hidden="1">{"TAB1",#N/A,TRUE,"GENERAL";"TAB2",#N/A,TRUE,"GENERAL";"TAB3",#N/A,TRUE,"GENERAL";"TAB4",#N/A,TRUE,"GENERAL";"TAB5",#N/A,TRUE,"GENERAL"}</definedName>
    <definedName name="US" localSheetId="2">'[17]CIRCUITOS CODENSA'!#REF!</definedName>
    <definedName name="US" localSheetId="0">'[17]CIRCUITOS CODENSA'!#REF!</definedName>
    <definedName name="US">'[17]CIRCUITOS CODENSA'!#REF!</definedName>
    <definedName name="ut" localSheetId="2">#REF!</definedName>
    <definedName name="ut" localSheetId="0">#REF!</definedName>
    <definedName name="ut">#REF!</definedName>
    <definedName name="uu" localSheetId="2">#REF!</definedName>
    <definedName name="uu" localSheetId="0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 localSheetId="2">#REF!</definedName>
    <definedName name="uxd" localSheetId="0">#REF!</definedName>
    <definedName name="uxd">#REF!</definedName>
    <definedName name="uy" localSheetId="2">#REF!</definedName>
    <definedName name="uy" localSheetId="0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 localSheetId="2">#REF!</definedName>
    <definedName name="valor1" localSheetId="0">#REF!</definedName>
    <definedName name="valor1">#REF!</definedName>
    <definedName name="valor2" localSheetId="2">#REF!</definedName>
    <definedName name="valor2" localSheetId="0">#REF!</definedName>
    <definedName name="valor2">#REF!</definedName>
    <definedName name="VALOR3" localSheetId="2">#REF!</definedName>
    <definedName name="VALOR3" localSheetId="0">#REF!</definedName>
    <definedName name="VALOR3">#REF!</definedName>
    <definedName name="Valoracion" localSheetId="2">#REF!</definedName>
    <definedName name="Valoracion" localSheetId="0">#REF!</definedName>
    <definedName name="Valoracion">#REF!</definedName>
    <definedName name="VALORACIÓN" localSheetId="2">#REF!</definedName>
    <definedName name="VALORACIÓN" localSheetId="0">#REF!</definedName>
    <definedName name="VALORACIÓN">#REF!</definedName>
    <definedName name="ValorCto">[89]CONTRATO!$E$9</definedName>
    <definedName name="Values_Entered" localSheetId="2">IF('FACTOR MULTIPLICADOR'!Loan_Amount*'FACTOR MULTIPLICADOR'!Interest_Rate*'FACTOR MULTIPLICADOR'!Loan_Years*'FACTOR MULTIPLICADOR'!Loan_Start&gt;0,1,0)</definedName>
    <definedName name="Values_Entered" localSheetId="0">IF('PRESUPUESTO OFICIAL'!Loan_Amount*'PRESUPUESTO OFICIAL'!Interest_Rate*'PRESUPUESTO OFICIAL'!Loan_Years*'PRESUPUESTO OFICIAL'!Loan_Start&gt;0,1,0)</definedName>
    <definedName name="Values_Entered">IF(Loan_Amount*Interest_Rate*Loan_Years*Loan_Start&gt;0,1,0)</definedName>
    <definedName name="variacion">[31]Datos!$B$8</definedName>
    <definedName name="vb" localSheetId="2">#REF!</definedName>
    <definedName name="vb" localSheetId="0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 localSheetId="0">#REF!</definedName>
    <definedName name="vc">#REF!</definedName>
    <definedName name="vck" localSheetId="2">#REF!</definedName>
    <definedName name="vck" localSheetId="0">#REF!</definedName>
    <definedName name="vck">#REF!</definedName>
    <definedName name="vd" localSheetId="2">#REF!</definedName>
    <definedName name="vd" localSheetId="0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2">'[17]CIRCUITOS CODENSA'!#REF!</definedName>
    <definedName name="VE" localSheetId="0">'[17]CIRCUITOS CODENSA'!#REF!</definedName>
    <definedName name="VE">'[17]CIRCUITOS CODENSA'!#REF!</definedName>
    <definedName name="Venture">[77]Tablas!$A$2:$A$36</definedName>
    <definedName name="VentureNJA">[78]Tablas!$A$2:$A$36</definedName>
    <definedName name="vertidos">[28]criterio!$B$43:$B$47</definedName>
    <definedName name="vfbgnhyt" hidden="1">{"via1",#N/A,TRUE,"general";"via2",#N/A,TRUE,"general";"via3",#N/A,TRUE,"general"}</definedName>
    <definedName name="vfn" localSheetId="2">#REF!</definedName>
    <definedName name="vfn" localSheetId="0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2">#REF!</definedName>
    <definedName name="vg" localSheetId="0">#REF!</definedName>
    <definedName name="vg">#REF!</definedName>
    <definedName name="VGDFGDFG" localSheetId="2">#REF!</definedName>
    <definedName name="VGDFGDFG" localSheetId="0">#REF!</definedName>
    <definedName name="VGDFGDFG">#REF!</definedName>
    <definedName name="VI" localSheetId="2">'[17]CIRCUITOS CODENSA'!#REF!</definedName>
    <definedName name="VI" localSheetId="0">'[17]CIRCUITOS CODENSA'!#REF!</definedName>
    <definedName name="VI">'[17]CIRCUITOS CODENSA'!#REF!</definedName>
    <definedName name="vias">[81]Datos!$H$2:$H$6</definedName>
    <definedName name="VICEP_DIRECC">[75]Tablas!$A$6:$A$26</definedName>
    <definedName name="VIGFUTURA">[75]Tablas!$J$6:$J$8</definedName>
    <definedName name="vk" hidden="1">{"via1",#N/A,TRUE,"general";"via2",#N/A,TRUE,"general";"via3",#N/A,TRUE,"general"}</definedName>
    <definedName name="VL1ADES" localSheetId="2">#REF!</definedName>
    <definedName name="VL1ADES" localSheetId="0">#REF!</definedName>
    <definedName name="VL1ADES">#REF!</definedName>
    <definedName name="VL1AEMP" localSheetId="2">#REF!</definedName>
    <definedName name="VL1AEMP" localSheetId="0">#REF!</definedName>
    <definedName name="VL1AEMP">#REF!</definedName>
    <definedName name="VL1AGRAVA" localSheetId="2">#REF!</definedName>
    <definedName name="VL1AGRAVA" localSheetId="0">#REF!</definedName>
    <definedName name="VL1AGRAVA">#REF!</definedName>
    <definedName name="VL1AIMP" localSheetId="2">#REF!</definedName>
    <definedName name="VL1AIMP" localSheetId="0">#REF!</definedName>
    <definedName name="VL1AIMP">#REF!</definedName>
    <definedName name="VL1AL" localSheetId="2">#REF!</definedName>
    <definedName name="VL1AL" localSheetId="0">#REF!</definedName>
    <definedName name="VL1AL">#REF!</definedName>
    <definedName name="VL1BORD" localSheetId="2">#REF!</definedName>
    <definedName name="VL1BORD" localSheetId="0">#REF!</definedName>
    <definedName name="VL1BORD">#REF!</definedName>
    <definedName name="VL1CARC" localSheetId="2">#REF!</definedName>
    <definedName name="VL1CARC" localSheetId="0">#REF!</definedName>
    <definedName name="VL1CARC">#REF!</definedName>
    <definedName name="VL1CUN" localSheetId="2">#REF!</definedName>
    <definedName name="VL1CUN" localSheetId="0">#REF!</definedName>
    <definedName name="VL1CUN">#REF!</definedName>
    <definedName name="VL1RELLENO" localSheetId="2">#REF!</definedName>
    <definedName name="VL1RELLENO" localSheetId="0">#REF!</definedName>
    <definedName name="VL1RELLENO">#REF!</definedName>
    <definedName name="VL1VPLACA" localSheetId="2">#REF!</definedName>
    <definedName name="VL1VPLACA" localSheetId="0">#REF!</definedName>
    <definedName name="VL1VPLACA">#REF!</definedName>
    <definedName name="VL2AEMP" localSheetId="2">#REF!</definedName>
    <definedName name="VL2AEMP" localSheetId="0">#REF!</definedName>
    <definedName name="VL2AEMP">#REF!</definedName>
    <definedName name="VL2AIMP" localSheetId="2">#REF!</definedName>
    <definedName name="VL2AIMP" localSheetId="0">#REF!</definedName>
    <definedName name="VL2AIMP">#REF!</definedName>
    <definedName name="VL2AL" localSheetId="2">#REF!</definedName>
    <definedName name="VL2AL" localSheetId="0">#REF!</definedName>
    <definedName name="VL2AL">#REF!</definedName>
    <definedName name="VL2AP" localSheetId="2">#REF!</definedName>
    <definedName name="VL2AP" localSheetId="0">#REF!</definedName>
    <definedName name="VL2AP">#REF!</definedName>
    <definedName name="VL2BORD" localSheetId="2">#REF!</definedName>
    <definedName name="VL2BORD" localSheetId="0">#REF!</definedName>
    <definedName name="VL2BORD">#REF!</definedName>
    <definedName name="VL2CARC" localSheetId="2">#REF!</definedName>
    <definedName name="VL2CARC" localSheetId="0">#REF!</definedName>
    <definedName name="VL2CARC">#REF!</definedName>
    <definedName name="VL2CUN" localSheetId="2">#REF!</definedName>
    <definedName name="VL2CUN" localSheetId="0">#REF!</definedName>
    <definedName name="VL2CUN">#REF!</definedName>
    <definedName name="VL2DES" localSheetId="2">#REF!</definedName>
    <definedName name="VL2DES" localSheetId="0">#REF!</definedName>
    <definedName name="VL2DES">#REF!</definedName>
    <definedName name="VL2GRAVA" localSheetId="2">#REF!</definedName>
    <definedName name="VL2GRAVA" localSheetId="0">#REF!</definedName>
    <definedName name="VL2GRAVA">#REF!</definedName>
    <definedName name="VL2RELLENO" localSheetId="2">#REF!</definedName>
    <definedName name="VL2RELLENO" localSheetId="0">#REF!</definedName>
    <definedName name="VL2RELLENO">#REF!</definedName>
    <definedName name="vm" localSheetId="2">#REF!</definedName>
    <definedName name="vm" localSheetId="0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R_UN_PPTO">IF(OR(LG&lt;9,[44]PRESUPUESTO!$J1=""),"",IFERROR(VLOOKUP([44]PRESUPUESTO!$D1,[44]APU!$B:$H,7,0),""))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2">#REF!</definedName>
    <definedName name="VTAlcanPluvial" localSheetId="0">#REF!</definedName>
    <definedName name="VTAlcanPluvial">#REF!</definedName>
    <definedName name="VTAlcanSanitario" localSheetId="2">#REF!</definedName>
    <definedName name="VTAlcanSanitario" localSheetId="0">#REF!</definedName>
    <definedName name="VTAlcanSanitario">#REF!</definedName>
    <definedName name="VTAndenes" localSheetId="2">#REF!</definedName>
    <definedName name="VTAndenes" localSheetId="0">#REF!</definedName>
    <definedName name="VTAndenes">#REF!</definedName>
    <definedName name="VTCicloRuta" localSheetId="2">#REF!</definedName>
    <definedName name="VTCicloRuta" localSheetId="0">#REF!</definedName>
    <definedName name="VTCicloRuta">#REF!</definedName>
    <definedName name="VTESpPubAdic" localSheetId="2">#REF!</definedName>
    <definedName name="VTESpPubAdic" localSheetId="0">#REF!</definedName>
    <definedName name="VTESpPubAdic">#REF!</definedName>
    <definedName name="VTEspPublico" localSheetId="2">#REF!</definedName>
    <definedName name="VTEspPublico" localSheetId="0">#REF!</definedName>
    <definedName name="VTEspPublico">#REF!</definedName>
    <definedName name="VTEstructuras" localSheetId="2">#REF!</definedName>
    <definedName name="VTEstructuras" localSheetId="0">#REF!</definedName>
    <definedName name="VTEstructuras">#REF!</definedName>
    <definedName name="VTMobUrbano" localSheetId="2">#REF!</definedName>
    <definedName name="VTMobUrbano" localSheetId="0">#REF!</definedName>
    <definedName name="VTMobUrbano">#REF!</definedName>
    <definedName name="VTPavimentos" localSheetId="2">#REF!</definedName>
    <definedName name="VTPavimentos" localSheetId="0">#REF!</definedName>
    <definedName name="VTPavimentos">#REF!</definedName>
    <definedName name="VTPavimentos1" localSheetId="2">#REF!</definedName>
    <definedName name="VTPavimentos1" localSheetId="0">#REF!</definedName>
    <definedName name="VTPavimentos1">#REF!</definedName>
    <definedName name="VTPreliminares" localSheetId="2">#REF!</definedName>
    <definedName name="VTPreliminares" localSheetId="0">#REF!</definedName>
    <definedName name="VTPreliminares">#REF!</definedName>
    <definedName name="VTPreliminares1" localSheetId="2">#REF!</definedName>
    <definedName name="VTPreliminares1" localSheetId="0">#REF!</definedName>
    <definedName name="VTPreliminares1">#REF!</definedName>
    <definedName name="VTRedesSecas" localSheetId="2">#REF!</definedName>
    <definedName name="VTRedesSecas" localSheetId="0">#REF!</definedName>
    <definedName name="VTRedesSecas">#REF!</definedName>
    <definedName name="VTRElectrica" localSheetId="2">#REF!</definedName>
    <definedName name="VTRElectrica" localSheetId="0">#REF!</definedName>
    <definedName name="VTRElectrica">#REF!</definedName>
    <definedName name="VTRHumedas" localSheetId="2">#REF!</definedName>
    <definedName name="VTRHumedas" localSheetId="0">#REF!</definedName>
    <definedName name="VTRHumedas">#REF!</definedName>
    <definedName name="VTRTelfColTel" localSheetId="2">#REF!</definedName>
    <definedName name="VTRTelfColTel" localSheetId="0">#REF!</definedName>
    <definedName name="VTRTelfColTel">#REF!</definedName>
    <definedName name="VTRTelfETB" localSheetId="2">#REF!</definedName>
    <definedName name="VTRTelfETB" localSheetId="0">#REF!</definedName>
    <definedName name="VTRTelfETB">#REF!</definedName>
    <definedName name="VTSeñDemSem" localSheetId="2">#REF!</definedName>
    <definedName name="VTSeñDemSem" localSheetId="0">#REF!</definedName>
    <definedName name="VTSeñDemSem">#REF!</definedName>
    <definedName name="VTVegetacion" localSheetId="2">#REF!</definedName>
    <definedName name="VTVegetacion" localSheetId="0">#REF!</definedName>
    <definedName name="VTVegetacion">#REF!</definedName>
    <definedName name="vv" localSheetId="2">#REF!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2">Scheduled_Payment+Extra_Payment</definedName>
    <definedName name="w" localSheetId="0">Scheduled_Payment+Extra_Payment</definedName>
    <definedName name="w">Scheduled_Payment+Extra_Payment</definedName>
    <definedName name="w2w2w" hidden="1">{"via1",#N/A,TRUE,"general";"via2",#N/A,TRUE,"general";"via3",#N/A,TRUE,"general"}</definedName>
    <definedName name="Wabordador" localSheetId="2">#REF!</definedName>
    <definedName name="Wabordador" localSheetId="0">#REF!</definedName>
    <definedName name="Wabordador">#REF!</definedName>
    <definedName name="Wcalzada" localSheetId="2">#REF!</definedName>
    <definedName name="Wcalzada" localSheetId="0">#REF!</definedName>
    <definedName name="Wcalzada">#REF!</definedName>
    <definedName name="WcicloRuta" localSheetId="2">#REF!</definedName>
    <definedName name="WcicloRuta" localSheetId="0">#REF!</definedName>
    <definedName name="WcicloRuta">#REF!</definedName>
    <definedName name="WDWEFDEWF" localSheetId="2">#REF!</definedName>
    <definedName name="WDWEFDEWF" localSheetId="0">#REF!</definedName>
    <definedName name="WDWEFDEWF">#REF!</definedName>
    <definedName name="we" localSheetId="2">#REF!</definedName>
    <definedName name="we" localSheetId="0">#REF!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j" localSheetId="2">#REF!</definedName>
    <definedName name="wj" localSheetId="0">#REF!</definedName>
    <definedName name="wj">#REF!</definedName>
    <definedName name="wl" localSheetId="2">#REF!</definedName>
    <definedName name="wl" localSheetId="0">#REF!</definedName>
    <definedName name="wl">#REF!</definedName>
    <definedName name="Wpeatonal" localSheetId="2">#REF!</definedName>
    <definedName name="Wpeatonal" localSheetId="0">#REF!</definedName>
    <definedName name="Wpeatonal">#REF!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" localSheetId="2">#REF!</definedName>
    <definedName name="ws" localSheetId="0">#REF!</definedName>
    <definedName name="ws">#REF!</definedName>
    <definedName name="Wseparador" localSheetId="2">#REF!</definedName>
    <definedName name="Wseparador" localSheetId="0">#REF!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" localSheetId="2">#REF!</definedName>
    <definedName name="www" localSheetId="0">#REF!</definedName>
    <definedName name="www">#REF!</definedName>
    <definedName name="WWWW" localSheetId="2">#REF!</definedName>
    <definedName name="WWWW" localSheetId="0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2">#REF!</definedName>
    <definedName name="x" localSheetId="0">#REF!</definedName>
    <definedName name="x">#REF!</definedName>
    <definedName name="xb" localSheetId="2">#REF!</definedName>
    <definedName name="xb" localSheetId="0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 localSheetId="2">#REF!</definedName>
    <definedName name="xo" localSheetId="0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" localSheetId="2">#REF!</definedName>
    <definedName name="xxx" localSheetId="0">#REF!</definedName>
    <definedName name="xxx">#REF!</definedName>
    <definedName name="XXX10" localSheetId="2">#REF!</definedName>
    <definedName name="XXX10" localSheetId="0">#REF!</definedName>
    <definedName name="XXX10">#REF!</definedName>
    <definedName name="XXX5" localSheetId="2">#REF!</definedName>
    <definedName name="XXX5" localSheetId="0">#REF!</definedName>
    <definedName name="XXX5">#REF!</definedName>
    <definedName name="XXXX" localSheetId="2" hidden="1">#REF!</definedName>
    <definedName name="XXXX" localSheetId="0" hidden="1">#REF!</definedName>
    <definedName name="XXXX" hidden="1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2" hidden="1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2">#REF!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EAR" localSheetId="2">#REF!</definedName>
    <definedName name="YEAR" localSheetId="0">#REF!</definedName>
    <definedName name="YEAR">#REF!</definedName>
    <definedName name="YEAR_NAME" localSheetId="2">#REF!</definedName>
    <definedName name="YEAR_NAME" localSheetId="0">#REF!</definedName>
    <definedName name="YEAR_NAME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2">#REF!</definedName>
    <definedName name="yn" localSheetId="0">#REF!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R" localSheetId="2">#REF!</definedName>
    <definedName name="YR" localSheetId="0">#REF!</definedName>
    <definedName name="YR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ate">[11]DATABASE!$Z$6:$AO$6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localSheetId="2">#REF!</definedName>
    <definedName name="yu" localSheetId="0">#REF!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2">#REF!</definedName>
    <definedName name="yui" localSheetId="0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>#REF!</definedName>
    <definedName name="yy" localSheetId="0">#REF!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 localSheetId="2">DATE(YEAR([90]!Loan_Start),MONTH([90]!Loan_Start)+Payment_Number,DAY([90]!Loan_Start))</definedName>
    <definedName name="Z" localSheetId="0">DATE(YEAR([90]!Loan_Start),MONTH([90]!Loan_Start)+Payment_Number,DAY([90]!Loan_Start))</definedName>
    <definedName name="Z">DATE(YEAR([90]!Loan_Start),MONTH([90]!Loan_Start)+Payment_Number,DAY([90]!Loan_Start))</definedName>
    <definedName name="Z_086A872D_15DF_436A_8459_CE22F6819FF4_.wvu.Rows" localSheetId="2" hidden="1">[16]Presentacion!#REF!</definedName>
    <definedName name="Z_086A872D_15DF_436A_8459_CE22F6819FF4_.wvu.Rows" localSheetId="0" hidden="1">[16]Presentacion!#REF!</definedName>
    <definedName name="Z_086A872D_15DF_436A_8459_CE22F6819FF4_.wvu.Rows" hidden="1">[16]Presentacion!#REF!</definedName>
    <definedName name="Z_D55C8B2E_861A_459E_9D09_3AF38A1DE99E_.wvu.Rows" localSheetId="2" hidden="1">[16]Presentacion!#REF!</definedName>
    <definedName name="Z_D55C8B2E_861A_459E_9D09_3AF38A1DE99E_.wvu.Rows" localSheetId="0" hidden="1">[16]Presentacion!#REF!</definedName>
    <definedName name="Z_D55C8B2E_861A_459E_9D09_3AF38A1DE99E_.wvu.Rows" hidden="1">[16]Presentacion!#REF!</definedName>
    <definedName name="Z_F540D718_D9AA_403F_AE49_60D937FD77E5_.wvu.Rows" localSheetId="2" hidden="1">[16]Presentacion!#REF!</definedName>
    <definedName name="Z_F540D718_D9AA_403F_AE49_60D937FD77E5_.wvu.Rows" localSheetId="0" hidden="1">[16]Presentacion!#REF!</definedName>
    <definedName name="Z_F540D718_D9AA_403F_AE49_60D937FD77E5_.wvu.Rows" hidden="1">[16]Presentacion!#REF!</definedName>
    <definedName name="Z_PPTO" localSheetId="2">IF([44]PRESUPUESTO!A$8="Vr Unitario",[0]!VR_UN_PPTO,IF([44]PRESUPUESTO!A$8="Cantidad Total",[0]!CANT_TOT_PPTO,IF([44]PRESUPUESTO!A$8="Subtotal",'FACTOR MULTIPLICADOR'!COL_M_PPTO,IF([44]PRESUPUESTO!A$8="Vr Capitulo",[0]!COL_L,[0]!ZONA_PPTO))))</definedName>
    <definedName name="Z_PPTO" localSheetId="0">IF([44]PRESUPUESTO!A$8="Vr Unitario",[0]!VR_UN_PPTO,IF([44]PRESUPUESTO!A$8="Cantidad Total",[0]!CANT_TOT_PPTO,IF([44]PRESUPUESTO!A$8="Subtotal",'PRESUPUESTO OFICIAL'!COL_M_PPTO,IF([44]PRESUPUESTO!A$8="Vr Capitulo",[0]!COL_L,[0]!ZONA_PPTO))))</definedName>
    <definedName name="Z_PPTO">IF([44]PRESUPUESTO!A$8="Vr Unitario",VR_UN_PPTO,IF([44]PRESUPUESTO!A$8="Cantidad Total",CANT_TOT_PPTO,IF([44]PRESUPUESTO!A$8="Subtotal",COL_M_PPTO,IF([44]PRESUPUESTO!A$8="Vr Capitulo",COL_L,ZONA_PPTO))))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 localSheetId="2">#REF!</definedName>
    <definedName name="zc" localSheetId="0">#REF!</definedName>
    <definedName name="zc">#REF!</definedName>
    <definedName name="zd" localSheetId="2">#REF!</definedName>
    <definedName name="zd" localSheetId="0">#REF!</definedName>
    <definedName name="zd">#REF!</definedName>
    <definedName name="zdervr" hidden="1">{"via1",#N/A,TRUE,"general";"via2",#N/A,TRUE,"general";"via3",#N/A,TRUE,"general"}</definedName>
    <definedName name="zdr" localSheetId="2">#REF!</definedName>
    <definedName name="zdr" localSheetId="0">#REF!</definedName>
    <definedName name="zdr">#REF!</definedName>
    <definedName name="ZONA_PPTO">IF(ISEVEN(COLUMN()),CANT_Z_PPTO,SUB_TOT)</definedName>
    <definedName name="zx" localSheetId="2">#REF!</definedName>
    <definedName name="zx" localSheetId="0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">#REF!</definedName>
    <definedName name="zz" localSheetId="0">#REF!</definedName>
    <definedName name="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99" roundtripDataSignature="AMtx7mhxr4kmfecjebWyikrf9R7G7e2zZA=="/>
    </ext>
  </extLst>
</workbook>
</file>

<file path=xl/calcChain.xml><?xml version="1.0" encoding="utf-8"?>
<calcChain xmlns="http://schemas.openxmlformats.org/spreadsheetml/2006/main">
  <c r="H39" i="6" l="1"/>
  <c r="E52" i="7" l="1"/>
  <c r="E51" i="7"/>
  <c r="E49" i="7"/>
  <c r="P42" i="7"/>
  <c r="J9" i="7"/>
  <c r="O45" i="7"/>
  <c r="E45" i="7"/>
  <c r="O42" i="7"/>
  <c r="N30" i="7"/>
  <c r="O28" i="7"/>
  <c r="N28" i="7"/>
  <c r="O25" i="7"/>
  <c r="N25" i="7"/>
  <c r="H23" i="6"/>
  <c r="G9" i="6"/>
  <c r="G7" i="6"/>
  <c r="G10" i="6"/>
  <c r="G12" i="6"/>
  <c r="G8" i="6"/>
  <c r="F12" i="6"/>
  <c r="H12" i="6" s="1"/>
  <c r="J5" i="7" l="1"/>
  <c r="M41" i="7" s="1"/>
  <c r="M40" i="7" l="1"/>
  <c r="M38" i="7"/>
  <c r="M39" i="7"/>
  <c r="D3" i="3"/>
  <c r="D3" i="7"/>
  <c r="D32" i="6" l="1"/>
  <c r="K25" i="7" l="1"/>
  <c r="K29" i="7"/>
  <c r="N29" i="7" s="1"/>
  <c r="K30" i="7"/>
  <c r="K31" i="7"/>
  <c r="N31" i="7" s="1"/>
  <c r="E15" i="7"/>
  <c r="E12" i="7"/>
  <c r="E14" i="7" s="1"/>
  <c r="E11" i="7"/>
  <c r="O29" i="7" l="1"/>
  <c r="O31" i="7"/>
  <c r="O30" i="7"/>
  <c r="E22" i="7"/>
  <c r="G22" i="6" l="1"/>
  <c r="E22" i="6"/>
  <c r="G21" i="6"/>
  <c r="E21" i="6"/>
  <c r="G13" i="6"/>
  <c r="F13" i="6"/>
  <c r="H13" i="6" s="1"/>
  <c r="G11" i="6"/>
  <c r="F11" i="6"/>
  <c r="H11" i="6" s="1"/>
  <c r="F10" i="6"/>
  <c r="H10" i="6" s="1"/>
  <c r="F9" i="6"/>
  <c r="H9" i="6" s="1"/>
  <c r="F8" i="6"/>
  <c r="H8" i="6" s="1"/>
  <c r="F7" i="6"/>
  <c r="H7" i="6" s="1"/>
  <c r="H22" i="6" l="1"/>
  <c r="H21" i="6"/>
  <c r="H14" i="6" l="1"/>
  <c r="F15" i="3" l="1"/>
  <c r="F12" i="3"/>
  <c r="F14" i="3" s="1"/>
  <c r="F11" i="3"/>
  <c r="F22" i="3" l="1"/>
  <c r="F24" i="3" s="1"/>
  <c r="K28" i="7" l="1"/>
  <c r="O38" i="7" l="1"/>
  <c r="O39" i="7"/>
  <c r="O40" i="7"/>
  <c r="O41" i="7"/>
  <c r="O44" i="7"/>
  <c r="O43" i="7"/>
  <c r="O46" i="7"/>
  <c r="O47" i="7"/>
  <c r="P43" i="7"/>
  <c r="P44" i="7"/>
  <c r="P45" i="7"/>
  <c r="P46" i="7"/>
  <c r="P47" i="7"/>
  <c r="P25" i="7"/>
  <c r="E25" i="7"/>
  <c r="E26" i="7"/>
  <c r="E31" i="7" l="1"/>
  <c r="E30" i="7"/>
  <c r="E28" i="7"/>
  <c r="E29" i="7"/>
  <c r="P31" i="7"/>
  <c r="P28" i="7"/>
  <c r="P29" i="7"/>
  <c r="P30" i="7"/>
  <c r="P39" i="7"/>
  <c r="P40" i="7"/>
  <c r="P41" i="7"/>
  <c r="P38" i="7"/>
  <c r="E38" i="7" s="1"/>
  <c r="E47" i="7"/>
  <c r="E46" i="7"/>
  <c r="E42" i="7"/>
  <c r="E43" i="7"/>
  <c r="E44" i="7"/>
  <c r="E41" i="7"/>
  <c r="E40" i="7"/>
  <c r="E39" i="7"/>
  <c r="E48" i="7"/>
  <c r="E36" i="7" l="1"/>
  <c r="E50" i="7" s="1"/>
  <c r="H15" i="6" l="1"/>
  <c r="H16" i="6" s="1"/>
  <c r="K16" i="6" l="1"/>
  <c r="J10" i="7" s="1"/>
  <c r="H25" i="6"/>
  <c r="H26" i="6" l="1"/>
  <c r="J6" i="7"/>
  <c r="K9" i="7" s="1"/>
  <c r="H27" i="6"/>
  <c r="J8" i="7" s="1"/>
  <c r="K7" i="7" l="1"/>
  <c r="D33" i="6"/>
  <c r="D34" i="6" s="1"/>
  <c r="K8" i="7"/>
  <c r="H33" i="6"/>
  <c r="H34" i="6" s="1"/>
  <c r="D2" i="6"/>
  <c r="J26" i="6"/>
  <c r="J27" i="6"/>
</calcChain>
</file>

<file path=xl/comments1.xml><?xml version="1.0" encoding="utf-8"?>
<comments xmlns="http://schemas.openxmlformats.org/spreadsheetml/2006/main">
  <authors>
    <author>Microsof Windows</author>
  </authors>
  <commentList>
    <comment ref="D9" authorId="0" shapeId="0">
      <text>
        <r>
          <rPr>
            <b/>
            <sz val="9"/>
            <color indexed="81"/>
            <rFont val="Tahoma"/>
            <charset val="1"/>
          </rPr>
          <t>Microsof Windows:la descripcion es la del codigo 12786</t>
        </r>
      </text>
    </comment>
  </commentList>
</comments>
</file>

<file path=xl/sharedStrings.xml><?xml version="1.0" encoding="utf-8"?>
<sst xmlns="http://schemas.openxmlformats.org/spreadsheetml/2006/main" count="394" uniqueCount="236">
  <si>
    <t>PRESUPUESTO TOTAL :</t>
  </si>
  <si>
    <t>PERSONAL ESPECIALISTA, PROFESIONAL O DE APOYO</t>
  </si>
  <si>
    <t>ITEM</t>
  </si>
  <si>
    <t>DESCRIPCIÓN</t>
  </si>
  <si>
    <t>UNIDAD</t>
  </si>
  <si>
    <t>VALOR TOTAL
 (A X B X C)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</si>
  <si>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</si>
  <si>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</si>
  <si>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</si>
  <si>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</si>
  <si>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</si>
  <si>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</si>
  <si>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</si>
  <si>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</si>
  <si>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</si>
  <si>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</si>
  <si>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</si>
  <si>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</si>
  <si>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SUBTOTAL 1</t>
  </si>
  <si>
    <t>2.</t>
  </si>
  <si>
    <t>COSTOS OPERACIONALES</t>
  </si>
  <si>
    <t>CANTIDAD
(A)</t>
  </si>
  <si>
    <t>Dedicación Mes 
(B)</t>
  </si>
  <si>
    <t>VALOR MES
 (C)</t>
  </si>
  <si>
    <t xml:space="preserve">ALQUILER EQUIPO, SUMINISTROS Y OTROS ELEMENTOS </t>
  </si>
  <si>
    <t>2.1</t>
  </si>
  <si>
    <t>mes</t>
  </si>
  <si>
    <t>2.2</t>
  </si>
  <si>
    <t>TARIFA MES - PERSONAL AUXILIAR TÉCNICO  CONDUCTOR O MOTORISTA (INCLUYE FACTOR DE PRESTACIONES)</t>
  </si>
  <si>
    <t>5.</t>
  </si>
  <si>
    <t>IVA - 19%</t>
  </si>
  <si>
    <t>TOTAL PRESUPUESTO</t>
  </si>
  <si>
    <t>DURACION CONTRATO (MESES)</t>
  </si>
  <si>
    <t>TOTAL COSTOS DIRECTOS</t>
  </si>
  <si>
    <t>SMMLV</t>
  </si>
  <si>
    <t>PORCENTAJE</t>
  </si>
  <si>
    <t>RESPONSABILIDAD CIVIL</t>
  </si>
  <si>
    <t>200 SMLV</t>
  </si>
  <si>
    <t>1500 SLMV</t>
  </si>
  <si>
    <t>300 SMLV</t>
  </si>
  <si>
    <t>1500 A 2500</t>
  </si>
  <si>
    <t>400 SMLV</t>
  </si>
  <si>
    <t>2500 A 5000</t>
  </si>
  <si>
    <t xml:space="preserve">Estampilla U. Distrital                      </t>
  </si>
  <si>
    <t xml:space="preserve">Estampilla Pro Cultura                     </t>
  </si>
  <si>
    <t>5% CUANDO SEA SUPERIOR  A 10000 SMLV HASTA 75000</t>
  </si>
  <si>
    <t xml:space="preserve">Estampilla Pro Adulto Mayor           </t>
  </si>
  <si>
    <t xml:space="preserve">I.C.A                                                     </t>
  </si>
  <si>
    <t xml:space="preserve">Rete fuente                                        </t>
  </si>
  <si>
    <t>RETEFUENTE</t>
  </si>
  <si>
    <t>ICA</t>
  </si>
  <si>
    <t>ESTAMPILLA U PEDAGÓGICA</t>
  </si>
  <si>
    <t>ESTAMPILLA ADULTO MAYOR</t>
  </si>
  <si>
    <t>ESTAMPILLA UD</t>
  </si>
  <si>
    <t>ESTAMPILLA PROCULTURA</t>
  </si>
  <si>
    <t>CONCEPTO</t>
  </si>
  <si>
    <t>1.</t>
  </si>
  <si>
    <t>Salarios y Prestaciones Sociales de Personal Facturable</t>
  </si>
  <si>
    <t>1.1.</t>
  </si>
  <si>
    <t xml:space="preserve">Salarios </t>
  </si>
  <si>
    <t>1.2.</t>
  </si>
  <si>
    <t>Subsidio de transporte</t>
  </si>
  <si>
    <t>Prima de servicios (Junio -Diciembre)</t>
  </si>
  <si>
    <t>Cesantías</t>
  </si>
  <si>
    <t>Intereses de cesantías</t>
  </si>
  <si>
    <t xml:space="preserve"> x 1.3. =</t>
  </si>
  <si>
    <t>Vacaciones</t>
  </si>
  <si>
    <t>Seguridad Social (salud 8,5%  + pensión 12%) o (salud 12,5% + Pension 16%)</t>
  </si>
  <si>
    <t>ARL (Depende del riesgo de la Actividad a Contratar .) (**)</t>
  </si>
  <si>
    <t>Caja de Compensación Familiar</t>
  </si>
  <si>
    <t>Sena</t>
  </si>
  <si>
    <t>ICBF</t>
  </si>
  <si>
    <t>Otros (Auxilios varios, prestaciones extralegales, Incapacidades no cubiertas)</t>
  </si>
  <si>
    <t>1.13</t>
  </si>
  <si>
    <t>Dotación  (Para Ingresos Laborales hasta 2 SMLV, Demas cuando son actividades de Campo o que requieran dotacion)</t>
  </si>
  <si>
    <t>Sub-total</t>
  </si>
  <si>
    <t>Resumen de fechas de publicación y ajustes: clic aquí</t>
  </si>
  <si>
    <t>Código</t>
  </si>
  <si>
    <t>Nombre</t>
  </si>
  <si>
    <t>UM</t>
  </si>
  <si>
    <t>Precio</t>
  </si>
  <si>
    <t>CATEGORIA</t>
  </si>
  <si>
    <t>PROFESIONAL (AÑOS)</t>
  </si>
  <si>
    <t>EXP ESPECIFICA (Años)</t>
  </si>
  <si>
    <t xml:space="preserve">SUELDOS Y JORNALES </t>
  </si>
  <si>
    <t>TARIFA MES - PROFESIONAL CATEGORÍA 1 (NO INCLUYE FACTOR DE PRESTACIONES)</t>
  </si>
  <si>
    <t>MES</t>
  </si>
  <si>
    <t>Mínimo 12</t>
  </si>
  <si>
    <t>Mínimo 10</t>
  </si>
  <si>
    <t>TARIFA MES - PROFESIONAL CATEGORÍA 2 (NO INCLUYE FACTOR DE PRESTACIONES)</t>
  </si>
  <si>
    <t>Mínimo 7</t>
  </si>
  <si>
    <t>TARIFA MES - PROFESIONAL CATEGORÍA 3 (NO INCLUYE FACTOR DE PRESTACIONES)</t>
  </si>
  <si>
    <t>Mínimo 8</t>
  </si>
  <si>
    <t>Mínimo 5</t>
  </si>
  <si>
    <t>TARIFA MES - PROFESIONAL CATEGORÍA 4 (NO INCLUYE FACTOR DE PRESTACIONES)</t>
  </si>
  <si>
    <t>Mínimo 6</t>
  </si>
  <si>
    <t>Mínimo 4</t>
  </si>
  <si>
    <t>TARIFA MES - PROFESIONAL CATEGORÍA 5 (NO INCLUYE FACTOR DE PRESTACIONES)</t>
  </si>
  <si>
    <t>Mínimo 3</t>
  </si>
  <si>
    <t>TARIFA MES - PROFESIONAL CATEGORÍA 6 (NO INCLUYE FACTOR DE PRESTACIONES)</t>
  </si>
  <si>
    <t>Mínimo 1</t>
  </si>
  <si>
    <t>TARIFA MES - PROFESIONAL CATEGORÍA 7 (NO INCLUYE FACTOR DE PRESTACIONES)</t>
  </si>
  <si>
    <t>Mínimo 2</t>
  </si>
  <si>
    <t>TARIFA MES - PROFESIONAL CATEGORÍA 8 (NO INCLUYE FACTOR DE PRESTACIONES)</t>
  </si>
  <si>
    <t>Hasta 2</t>
  </si>
  <si>
    <t>TARIFA MES - PERSONAL AUXILIAR TÉCNICO - SECRETARIA - CONDUCTOR O MOTORISTA (INCLUYE FACTOR DE PRESTACIONES)</t>
  </si>
  <si>
    <t>M2/MES</t>
  </si>
  <si>
    <t>UN/MES</t>
  </si>
  <si>
    <t>GLB/MS</t>
  </si>
  <si>
    <t>DURACIÓN EN MESES</t>
  </si>
  <si>
    <t>DEDICACIÓN MENSUAL 
(A)</t>
  </si>
  <si>
    <t>CANTIDAD 
(B)</t>
  </si>
  <si>
    <t>TIEMPO EN MESES 
(C)</t>
  </si>
  <si>
    <t>VALOR TOTAL
 (A X B X C X D)</t>
  </si>
  <si>
    <t>VALOR MENSUAL 
(D)</t>
  </si>
  <si>
    <t xml:space="preserve">DIRECTOR DE INTERVENTORIA </t>
  </si>
  <si>
    <t>CAT 6</t>
  </si>
  <si>
    <t xml:space="preserve">ESPECIALISTA EN ESTRUCTURAS </t>
  </si>
  <si>
    <t>CAT 7</t>
  </si>
  <si>
    <t>Grupo de base de datos</t>
  </si>
  <si>
    <t xml:space="preserve">Fecha de Actualización </t>
  </si>
  <si>
    <t>Estampilla U. Nacional (ley 1697/2013)</t>
  </si>
  <si>
    <t>TOTAL ANTES DE IVA</t>
  </si>
  <si>
    <t>INSUMOS</t>
  </si>
  <si>
    <t>Fecha de publicación: 22/01/2025</t>
  </si>
  <si>
    <t>Fecha del último ajuste parcial: 22/01/2025</t>
  </si>
  <si>
    <t>Origen</t>
  </si>
  <si>
    <t>Demanda</t>
  </si>
  <si>
    <t>KG</t>
  </si>
  <si>
    <t>Actualización 2024-I Fase I</t>
  </si>
  <si>
    <t>TARIFA _ ALQUILER DE VEHICULO</t>
  </si>
  <si>
    <t>Actualización 2024-I Fase II + MO 2025</t>
  </si>
  <si>
    <t>TARIFA _ OPERACIÓN OFICINA</t>
  </si>
  <si>
    <t>TARIFA MES - ARRIENDO OFICINA INCL. ADMINISTRACIÓN, SERVICIOS PÚBLICOS, COMUNICACIONES</t>
  </si>
  <si>
    <t>TARIFA _ OBRA</t>
  </si>
  <si>
    <t>TARIFA MES - ALQUILER CAMPAMENTOS INCL. SERVICIOS PÚBLICOS PROVISIONALES</t>
  </si>
  <si>
    <t>TARIFA MES - GASTOS OFICINA (PAPELERIA, FOTOCOPIAS Y OTROS)</t>
  </si>
  <si>
    <t>TARIFA MES - EDICIÓN DE INFORME MENSUAL DE INTERVENTORÍA O CONSULTORÍA. Incluye 4 tapas plastificadas tamaño carta color blanco, con 6 tornillos, hojas de papel bond tamaño carta 75 gramos, 170 folios</t>
  </si>
  <si>
    <t>ELEMENTOS DE BIOSEGURIDAD</t>
  </si>
  <si>
    <t>DISPOSICIÓN FINAL DE RESIDUOS PELIGROSOS(MATERIALES CON CARACTERÍSTICAS DE PELIGROSIDAD TÓXICA, CORROSIVO, INFLAMABLES, EXPLOSIVOS Y/O ESPECIALES (RESIDUOS APROVECHABLES MEZCLADOS, COLCHONES, SOFÁS, F</t>
  </si>
  <si>
    <t>TARIFA MES - SMMLV</t>
  </si>
  <si>
    <t>TARIFA MES - PERSONAL TÉCNICO - TOPÓGRAFO INSPECTOR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</si>
  <si>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</si>
  <si>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</si>
  <si>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DE OBRA - OFICIAL (NO INCLUYE FACTOR DE PRESTACIONES)</t>
  </si>
  <si>
    <t>TARIFA MES - PERSONAL TÉCNICO - OPERADOR EQUIPO PERFORACIÓN (NO INCLUYE FACTOR DE PRESTACIONES)</t>
  </si>
  <si>
    <t>TARIFA MES - PERSONAL DE OBRA - OPERARIO (NO INCLUYE FACTOR DE PRESTACIONES)</t>
  </si>
  <si>
    <t>TARIFA JORNAL - PERSONAL DE OBRA - TECNICO SOLDADOR (INCLUYE FACTOR DE PRESTACIONES)</t>
  </si>
  <si>
    <t>JR</t>
  </si>
  <si>
    <t>TARIFA MES - PERSONAL TÉCNICO - INSPECTOR 2 (NO INCLUYE FACTOR DE PRESTACIONES)</t>
  </si>
  <si>
    <t>TARIFA MES - PERSONAL ADMINISTRATIVO - SECRETARIA 2 (NO INCLUYE FACTOR DE PRESTACIONES)</t>
  </si>
  <si>
    <t>TARIFA MES - PERSONAL TÉCNICO - CELADOR ARMADO (24 horas por 30 dias dividos en 3 turnos de 8 horas diarias. Incluye prestaciones de ley, Administraciòn y servicios).</t>
  </si>
  <si>
    <t>TARIFA MES - ALQUILER DE VEHICULO MES: CAMPERO, PICK-UP, CAMIONETA, CAMION O SIMILAR MAYOR A 2000cc DE CILINDRADA, MODELO 2014 A 2011. 75% DE LA TARIFA ESTABLECIDA. INCLUYE TODOS LOS COSTOS DE OPERACIÓN Y MANTENIMIENTO EXCEPTO EL SALARIO DEL CONDUCTOR.</t>
  </si>
  <si>
    <t>TARIFA MES - PERSONAL ADMINISTRATIVO - SECRETARIA 1 (NO INCLUYE FACTOR DE PRESTACIONES)</t>
  </si>
  <si>
    <t>DEL PO OBRA</t>
  </si>
  <si>
    <t>PO OBRA</t>
  </si>
  <si>
    <t>VALOR TOTAL DEL CONTRATO</t>
  </si>
  <si>
    <t>CALCULO DEL FACTOR PRESTACIONAL</t>
  </si>
  <si>
    <t>FACTOR MULTIPLICADOR</t>
  </si>
  <si>
    <t>Gastos Directos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</si>
  <si>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</si>
  <si>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</si>
  <si>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</si>
  <si>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</si>
  <si>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</si>
  <si>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</si>
  <si>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</si>
  <si>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</si>
  <si>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</si>
  <si>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4.</t>
  </si>
  <si>
    <t>4.1</t>
  </si>
  <si>
    <t>4.2</t>
  </si>
  <si>
    <t>4.3</t>
  </si>
  <si>
    <t>4.4</t>
  </si>
  <si>
    <t>4.5</t>
  </si>
  <si>
    <t>4.6</t>
  </si>
  <si>
    <t>4.7</t>
  </si>
  <si>
    <t>Gastos Generales</t>
  </si>
  <si>
    <t>Asesoria Legal y Contable</t>
  </si>
  <si>
    <t>Personal Administrativo no facturable (secretaria, mesajero, vigilancia)</t>
  </si>
  <si>
    <t>Mantenimiento y Operación Oficina</t>
  </si>
  <si>
    <t>Útiles y Papelería</t>
  </si>
  <si>
    <t xml:space="preserve">Gastos Bancarios y Costos Financieros </t>
  </si>
  <si>
    <t>Hardware, Software y Licencias</t>
  </si>
  <si>
    <t>Relaciones Públicas y Gastos de Representación</t>
  </si>
  <si>
    <t>Celulares y comunicaciones</t>
  </si>
  <si>
    <t>Costos Directos no Reembolsables</t>
  </si>
  <si>
    <t>Póliza Salarios y prestaciones Sociales</t>
  </si>
  <si>
    <t>Póliza Responsabilidad Civil Extracontractual</t>
  </si>
  <si>
    <t>Honorarios e Imprevistos (Utilidad del consultor y costos no previstos)</t>
  </si>
  <si>
    <t>TOTAL</t>
  </si>
  <si>
    <t>CALCULO DEL FACTOR MULTIPLICADOR PERSONAL</t>
  </si>
  <si>
    <t>VALOR MENSUAL</t>
  </si>
  <si>
    <t>Arriendo y servicios oficina</t>
  </si>
  <si>
    <t>Póliza de Calidad</t>
  </si>
  <si>
    <t>Póliza de Cumplimiento</t>
  </si>
  <si>
    <t>4.8</t>
  </si>
  <si>
    <t>4.9</t>
  </si>
  <si>
    <t>4.10</t>
  </si>
  <si>
    <t xml:space="preserve">SUBTOTAL 2 </t>
  </si>
  <si>
    <t xml:space="preserve">FACTOR MULTIPLICADOR </t>
  </si>
  <si>
    <t xml:space="preserve">SUBTOTAL 1 - PERSONAL </t>
  </si>
  <si>
    <t>Valor en ficha 3.000</t>
  </si>
  <si>
    <t>Valor interventoria</t>
  </si>
  <si>
    <t>diferencia</t>
  </si>
  <si>
    <t>valor contrato de obra</t>
  </si>
  <si>
    <t>valor cto interventoria</t>
  </si>
  <si>
    <t>% inverventoria / obra</t>
  </si>
  <si>
    <t xml:space="preserve">RESIDENTE DE INTERVENTORIA </t>
  </si>
  <si>
    <t xml:space="preserve">PROFESIONAL SOCIAL </t>
  </si>
  <si>
    <t>PROFESIONAL PMT</t>
  </si>
  <si>
    <t>PROFESIONAL AMBIENTAL Y SST</t>
  </si>
  <si>
    <t>DIFERENCIA</t>
  </si>
  <si>
    <t>CANT</t>
  </si>
  <si>
    <t>VR. REF,</t>
  </si>
  <si>
    <t>% DEDICACION</t>
  </si>
  <si>
    <t xml:space="preserve">No. requ </t>
  </si>
  <si>
    <t>Vr Total</t>
  </si>
  <si>
    <t>Vr mensual</t>
  </si>
  <si>
    <t>Base</t>
  </si>
  <si>
    <t>%</t>
  </si>
  <si>
    <t>Dracion</t>
  </si>
  <si>
    <t>Tasa</t>
  </si>
  <si>
    <t>Valor</t>
  </si>
  <si>
    <t>Valor mensual personal</t>
  </si>
  <si>
    <t xml:space="preserve">este item ya no se debe utilizar por la derogación de la resolucion </t>
  </si>
  <si>
    <t>PROFESIONAL JURIDICO</t>
  </si>
  <si>
    <t>CAT 4</t>
  </si>
  <si>
    <t>TOTAL COSTOS DIRECTOS (1 + 2 )</t>
  </si>
  <si>
    <t>serv oficina</t>
  </si>
  <si>
    <t>asesoria legal</t>
  </si>
  <si>
    <t>servicio de oficina</t>
  </si>
  <si>
    <t>personal admin</t>
  </si>
  <si>
    <t>mto y oper oficina</t>
  </si>
  <si>
    <t>utiles y papeleria</t>
  </si>
  <si>
    <t>INTERVENTORÍA INTEGRAL DEL CONTRATO DE OBRA CUYO OBJETO CORRESPONDE A: CONTRATAR A PRECIOS UNITARIOS FIJOS SIN FÓRMULA DE REAJUSTE Y A MONTO AGOTABLE, LAS ACTIVIDADES REQUERIDAS PARA DEMOLICIÓN DE EDIFICACIONES, TRANSPORTE Y DISPOSICIÓN FINAL DE ESCOMBROS, CERRAMIENTO, SEÑALIZACIÓN Y/O MANTENIMIENTO DE PREDIOS PRODUCTO DEL PROCESO DE REASENTAMIENTO DE FAMILIAS EN ALTO RIESGO NO MITIGABLE EN LAS DIFERENTES LOCALIDADES DE BOGOTÁ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</si>
</sst>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??_-;_-@"/>
    <numFmt numFmtId="165" formatCode="&quot;$&quot;#,##0"/>
    <numFmt numFmtId="166" formatCode="[$$-240A]\ #,##0"/>
    <numFmt numFmtId="167" formatCode="_(&quot;$ &quot;* #,##0.00_);_(&quot;$ &quot;* \(#,##0.00\);_(&quot;$ &quot;* \-??_);_(@_)"/>
    <numFmt numFmtId="168" formatCode="&quot;$&quot;\ #,##0.00"/>
    <numFmt numFmtId="169" formatCode="_(&quot;$&quot;\ * #,##0_);_(&quot;$&quot;\ * \(#,##0\);_(&quot;$&quot;\ * &quot;-&quot;??_);_(@_)"/>
    <numFmt numFmtId="170" formatCode="&quot;$&quot;\ #,##0"/>
    <numFmt numFmtId="171" formatCode="_(&quot;$&quot;\ * #,##0.00_);_(&quot;$&quot;\ * \(#,##0.00\);_(&quot;$&quot;\ * &quot;-&quot;??_);_(@_)"/>
    <numFmt numFmtId="172" formatCode="_-* #,##0.00\ &quot;€&quot;_-;\-* #,##0.00\ &quot;€&quot;_-;_-* &quot;-&quot;??\ &quot;€&quot;_-;_-@_-"/>
    <numFmt numFmtId="173" formatCode="_-* #,##0.00_-;\-* #,##0.00_-;_-* &quot;-&quot;_-;_-@_-"/>
    <numFmt numFmtId="174" formatCode="_-&quot;$&quot;\ * #,##0_-;\-&quot;$&quot;\ * #,##0_-;_-&quot;$&quot;\ * &quot;-&quot;??_-;_-@_-"/>
  </numFmts>
  <fonts count="4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  <font>
      <b/>
      <sz val="6"/>
      <color theme="1"/>
      <name val="Arial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6"/>
      <color rgb="FFFF0000"/>
      <name val="Arial Narrow"/>
      <family val="2"/>
    </font>
    <font>
      <sz val="8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0"/>
      <name val="Arial Narrow"/>
      <family val="2"/>
    </font>
    <font>
      <sz val="10"/>
      <color rgb="FF008000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1"/>
      <color rgb="FF666699"/>
      <name val="Arial Narrow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 tint="0.499984740745262"/>
      <name val="Arial Narrow"/>
      <family val="2"/>
    </font>
    <font>
      <b/>
      <sz val="8"/>
      <name val="Arial Narrow"/>
      <family val="2"/>
    </font>
    <font>
      <u/>
      <sz val="11"/>
      <color theme="10"/>
      <name val="Calibri"/>
      <family val="2"/>
      <scheme val="minor"/>
    </font>
    <font>
      <b/>
      <sz val="8"/>
      <color rgb="FF974706"/>
      <name val="Arial Narrow"/>
      <family val="2"/>
    </font>
    <font>
      <sz val="12"/>
      <color theme="0"/>
      <name val="Calibri"/>
      <family val="2"/>
      <scheme val="minor"/>
    </font>
    <font>
      <sz val="12"/>
      <color theme="3"/>
      <name val="Calibri"/>
      <family val="2"/>
      <scheme val="minor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u/>
      <sz val="10"/>
      <color indexed="8"/>
      <name val="Arial Narrow"/>
      <family val="2"/>
    </font>
    <font>
      <sz val="8"/>
      <color rgb="FFFF0000"/>
      <name val="Arial Narrow"/>
      <family val="2"/>
    </font>
    <font>
      <b/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66FFFF"/>
        <bgColor rgb="FF66FFF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rgb="FF76923C"/>
        <bgColor rgb="FF76923C"/>
      </patternFill>
    </fill>
    <fill>
      <patternFill patternType="solid">
        <fgColor theme="9"/>
        <bgColor theme="9"/>
      </patternFill>
    </fill>
    <fill>
      <patternFill patternType="solid">
        <fgColor rgb="FF969696"/>
        <bgColor rgb="FF969696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00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0" fillId="0" borderId="19"/>
    <xf numFmtId="41" fontId="31" fillId="0" borderId="0" applyFont="0" applyFill="0" applyBorder="0" applyAlignment="0" applyProtection="0"/>
    <xf numFmtId="0" fontId="2" fillId="0" borderId="19"/>
    <xf numFmtId="0" fontId="35" fillId="0" borderId="19" applyNumberFormat="0" applyFill="0" applyBorder="0" applyAlignment="0" applyProtection="0"/>
    <xf numFmtId="171" fontId="2" fillId="0" borderId="19" applyFont="0" applyFill="0" applyBorder="0" applyAlignment="0" applyProtection="0"/>
    <xf numFmtId="0" fontId="39" fillId="0" borderId="19"/>
    <xf numFmtId="172" fontId="39" fillId="0" borderId="19" applyFont="0" applyFill="0" applyBorder="0" applyAlignment="0" applyProtection="0"/>
    <xf numFmtId="0" fontId="2" fillId="0" borderId="19"/>
    <xf numFmtId="44" fontId="31" fillId="0" borderId="0" applyFont="0" applyFill="0" applyBorder="0" applyAlignment="0" applyProtection="0"/>
  </cellStyleXfs>
  <cellXfs count="21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9" fontId="10" fillId="0" borderId="0" xfId="0" applyNumberFormat="1" applyFont="1" applyAlignment="1">
      <alignment horizontal="right" vertical="center"/>
    </xf>
    <xf numFmtId="10" fontId="11" fillId="0" borderId="0" xfId="0" applyNumberFormat="1" applyFont="1" applyAlignment="1">
      <alignment horizontal="right" vertical="center"/>
    </xf>
    <xf numFmtId="10" fontId="10" fillId="0" borderId="0" xfId="0" applyNumberFormat="1" applyFont="1" applyAlignment="1">
      <alignment horizontal="right" vertical="center"/>
    </xf>
    <xf numFmtId="9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12" xfId="0" applyFont="1" applyBorder="1"/>
    <xf numFmtId="0" fontId="13" fillId="0" borderId="13" xfId="0" applyFont="1" applyBorder="1"/>
    <xf numFmtId="0" fontId="13" fillId="0" borderId="14" xfId="0" applyFont="1" applyBorder="1"/>
    <xf numFmtId="0" fontId="13" fillId="0" borderId="15" xfId="0" applyFont="1" applyBorder="1"/>
    <xf numFmtId="2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left"/>
    </xf>
    <xf numFmtId="10" fontId="19" fillId="6" borderId="4" xfId="0" applyNumberFormat="1" applyFont="1" applyFill="1" applyBorder="1"/>
    <xf numFmtId="0" fontId="20" fillId="0" borderId="3" xfId="0" applyFont="1" applyBorder="1" applyAlignment="1">
      <alignment horizontal="left"/>
    </xf>
    <xf numFmtId="10" fontId="15" fillId="0" borderId="4" xfId="0" applyNumberFormat="1" applyFont="1" applyBorder="1" applyAlignment="1">
      <alignment vertical="center"/>
    </xf>
    <xf numFmtId="10" fontId="15" fillId="6" borderId="4" xfId="0" applyNumberFormat="1" applyFont="1" applyFill="1" applyBorder="1"/>
    <xf numFmtId="10" fontId="19" fillId="6" borderId="4" xfId="0" applyNumberFormat="1" applyFont="1" applyFill="1" applyBorder="1" applyAlignment="1">
      <alignment vertical="center"/>
    </xf>
    <xf numFmtId="0" fontId="19" fillId="0" borderId="1" xfId="0" applyFont="1" applyBorder="1"/>
    <xf numFmtId="0" fontId="15" fillId="0" borderId="3" xfId="0" applyFont="1" applyBorder="1"/>
    <xf numFmtId="10" fontId="15" fillId="0" borderId="4" xfId="0" applyNumberFormat="1" applyFont="1" applyBorder="1"/>
    <xf numFmtId="10" fontId="15" fillId="0" borderId="3" xfId="0" applyNumberFormat="1" applyFont="1" applyBorder="1"/>
    <xf numFmtId="0" fontId="13" fillId="0" borderId="5" xfId="0" applyFont="1" applyBorder="1" applyAlignment="1">
      <alignment wrapText="1"/>
    </xf>
    <xf numFmtId="164" fontId="14" fillId="0" borderId="4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wrapText="1"/>
    </xf>
    <xf numFmtId="0" fontId="13" fillId="0" borderId="18" xfId="0" applyFont="1" applyBorder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10" fontId="21" fillId="0" borderId="0" xfId="0" applyNumberFormat="1" applyFont="1"/>
    <xf numFmtId="0" fontId="22" fillId="0" borderId="0" xfId="0" applyFont="1" applyAlignment="1">
      <alignment vertical="center" wrapText="1"/>
    </xf>
    <xf numFmtId="164" fontId="22" fillId="0" borderId="0" xfId="0" applyNumberFormat="1" applyFont="1" applyAlignment="1">
      <alignment vertical="center" wrapText="1"/>
    </xf>
    <xf numFmtId="9" fontId="7" fillId="0" borderId="0" xfId="2" applyFont="1" applyAlignment="1">
      <alignment vertical="center"/>
    </xf>
    <xf numFmtId="43" fontId="7" fillId="0" borderId="0" xfId="1" applyFont="1" applyAlignment="1">
      <alignment vertical="center"/>
    </xf>
    <xf numFmtId="164" fontId="28" fillId="5" borderId="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 wrapText="1"/>
    </xf>
    <xf numFmtId="0" fontId="3" fillId="0" borderId="0" xfId="0" applyFont="1"/>
    <xf numFmtId="165" fontId="28" fillId="3" borderId="11" xfId="0" applyNumberFormat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left" vertical="center" wrapText="1"/>
    </xf>
    <xf numFmtId="9" fontId="22" fillId="6" borderId="4" xfId="0" applyNumberFormat="1" applyFont="1" applyFill="1" applyBorder="1" applyAlignment="1">
      <alignment horizontal="center" vertical="center" wrapText="1"/>
    </xf>
    <xf numFmtId="164" fontId="22" fillId="0" borderId="4" xfId="0" applyNumberFormat="1" applyFont="1" applyBorder="1" applyAlignment="1">
      <alignment horizontal="right" vertical="center" wrapText="1"/>
    </xf>
    <xf numFmtId="43" fontId="22" fillId="0" borderId="0" xfId="0" applyNumberFormat="1" applyFont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164" fontId="28" fillId="4" borderId="4" xfId="0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vertical="center" wrapText="1"/>
    </xf>
    <xf numFmtId="164" fontId="28" fillId="4" borderId="4" xfId="0" applyNumberFormat="1" applyFont="1" applyFill="1" applyBorder="1" applyAlignment="1">
      <alignment horizontal="center" vertical="center" wrapText="1"/>
    </xf>
    <xf numFmtId="164" fontId="28" fillId="7" borderId="4" xfId="0" applyNumberFormat="1" applyFont="1" applyFill="1" applyBorder="1" applyAlignment="1">
      <alignment horizontal="right" vertical="center" wrapText="1"/>
    </xf>
    <xf numFmtId="10" fontId="29" fillId="0" borderId="0" xfId="0" applyNumberFormat="1" applyFont="1" applyAlignment="1">
      <alignment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66" fontId="22" fillId="0" borderId="9" xfId="0" applyNumberFormat="1" applyFont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right" vertical="center" wrapText="1"/>
    </xf>
    <xf numFmtId="0" fontId="22" fillId="0" borderId="0" xfId="0" applyFont="1" applyAlignment="1">
      <alignment horizontal="left" vertical="center" wrapText="1"/>
    </xf>
    <xf numFmtId="166" fontId="22" fillId="0" borderId="1" xfId="0" applyNumberFormat="1" applyFont="1" applyBorder="1" applyAlignment="1">
      <alignment horizontal="left" vertical="center" wrapText="1"/>
    </xf>
    <xf numFmtId="3" fontId="22" fillId="0" borderId="0" xfId="0" applyNumberFormat="1" applyFont="1" applyAlignment="1">
      <alignment horizontal="center" vertical="center" wrapText="1"/>
    </xf>
    <xf numFmtId="2" fontId="22" fillId="0" borderId="0" xfId="0" applyNumberFormat="1" applyFont="1" applyAlignment="1">
      <alignment vertical="center" wrapText="1"/>
    </xf>
    <xf numFmtId="164" fontId="28" fillId="8" borderId="4" xfId="0" applyNumberFormat="1" applyFont="1" applyFill="1" applyBorder="1" applyAlignment="1">
      <alignment vertical="center" wrapText="1"/>
    </xf>
    <xf numFmtId="164" fontId="28" fillId="9" borderId="4" xfId="0" applyNumberFormat="1" applyFont="1" applyFill="1" applyBorder="1" applyAlignment="1">
      <alignment horizontal="center" vertical="center" wrapText="1"/>
    </xf>
    <xf numFmtId="9" fontId="22" fillId="0" borderId="8" xfId="0" applyNumberFormat="1" applyFont="1" applyBorder="1" applyAlignment="1">
      <alignment horizontal="center" vertical="center" wrapText="1"/>
    </xf>
    <xf numFmtId="9" fontId="22" fillId="0" borderId="4" xfId="0" applyNumberFormat="1" applyFont="1" applyBorder="1" applyAlignment="1">
      <alignment horizontal="center" vertical="center" wrapText="1"/>
    </xf>
    <xf numFmtId="164" fontId="23" fillId="0" borderId="4" xfId="0" applyNumberFormat="1" applyFont="1" applyBorder="1" applyAlignment="1">
      <alignment horizontal="right" vertical="center" wrapText="1"/>
    </xf>
    <xf numFmtId="164" fontId="28" fillId="0" borderId="4" xfId="0" applyNumberFormat="1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/>
    </xf>
    <xf numFmtId="0" fontId="32" fillId="0" borderId="19" xfId="5" applyFont="1" applyProtection="1">
      <protection locked="0"/>
    </xf>
    <xf numFmtId="0" fontId="9" fillId="0" borderId="19" xfId="5" applyFont="1" applyAlignment="1">
      <alignment horizontal="center" wrapText="1"/>
    </xf>
    <xf numFmtId="0" fontId="9" fillId="0" borderId="19" xfId="5" applyFont="1"/>
    <xf numFmtId="0" fontId="9" fillId="0" borderId="19" xfId="5" applyFont="1" applyProtection="1">
      <protection locked="0"/>
    </xf>
    <xf numFmtId="0" fontId="33" fillId="12" borderId="19" xfId="5" applyFont="1" applyFill="1" applyAlignment="1">
      <alignment vertical="center"/>
    </xf>
    <xf numFmtId="0" fontId="2" fillId="0" borderId="19" xfId="5"/>
    <xf numFmtId="0" fontId="37" fillId="0" borderId="19" xfId="5" applyFont="1" applyProtection="1">
      <protection locked="0"/>
    </xf>
    <xf numFmtId="1" fontId="34" fillId="14" borderId="24" xfId="5" applyNumberFormat="1" applyFont="1" applyFill="1" applyBorder="1" applyAlignment="1">
      <alignment horizontal="center" vertical="center"/>
    </xf>
    <xf numFmtId="0" fontId="34" fillId="14" borderId="24" xfId="5" applyFont="1" applyFill="1" applyBorder="1" applyAlignment="1">
      <alignment horizontal="center" vertical="center" wrapText="1"/>
    </xf>
    <xf numFmtId="0" fontId="34" fillId="14" borderId="24" xfId="5" applyFont="1" applyFill="1" applyBorder="1" applyAlignment="1">
      <alignment horizontal="center" vertical="center"/>
    </xf>
    <xf numFmtId="170" fontId="34" fillId="14" borderId="24" xfId="5" applyNumberFormat="1" applyFont="1" applyFill="1" applyBorder="1" applyAlignment="1">
      <alignment horizontal="center" vertical="center"/>
    </xf>
    <xf numFmtId="168" fontId="34" fillId="14" borderId="26" xfId="5" applyNumberFormat="1" applyFont="1" applyFill="1" applyBorder="1" applyAlignment="1">
      <alignment horizontal="center" vertical="center" wrapText="1"/>
    </xf>
    <xf numFmtId="1" fontId="38" fillId="0" borderId="19" xfId="5" applyNumberFormat="1" applyFont="1" applyAlignment="1">
      <alignment horizontal="left" vertical="center" wrapText="1"/>
    </xf>
    <xf numFmtId="0" fontId="12" fillId="0" borderId="27" xfId="5" applyFont="1" applyBorder="1"/>
    <xf numFmtId="0" fontId="12" fillId="0" borderId="27" xfId="5" applyFont="1" applyBorder="1" applyAlignment="1">
      <alignment horizontal="left" vertical="center"/>
    </xf>
    <xf numFmtId="0" fontId="12" fillId="0" borderId="27" xfId="5" applyFont="1" applyBorder="1" applyAlignment="1">
      <alignment horizontal="center" vertical="center"/>
    </xf>
    <xf numFmtId="0" fontId="12" fillId="0" borderId="28" xfId="5" applyFont="1" applyBorder="1" applyAlignment="1">
      <alignment horizontal="left" vertical="center"/>
    </xf>
    <xf numFmtId="169" fontId="12" fillId="0" borderId="27" xfId="7" applyNumberFormat="1" applyFont="1" applyFill="1" applyBorder="1" applyAlignment="1">
      <alignment horizontal="right" vertical="center"/>
    </xf>
    <xf numFmtId="0" fontId="40" fillId="11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12" fillId="0" borderId="28" xfId="5" applyFont="1" applyBorder="1" applyAlignment="1">
      <alignment horizontal="left" vertical="center" wrapText="1"/>
    </xf>
    <xf numFmtId="41" fontId="22" fillId="0" borderId="0" xfId="4" applyFont="1" applyAlignment="1">
      <alignment vertical="center" wrapText="1"/>
    </xf>
    <xf numFmtId="173" fontId="22" fillId="0" borderId="0" xfId="4" applyNumberFormat="1" applyFont="1" applyAlignment="1">
      <alignment vertical="center" wrapText="1"/>
    </xf>
    <xf numFmtId="10" fontId="22" fillId="0" borderId="0" xfId="2" applyNumberFormat="1" applyFont="1" applyAlignment="1">
      <alignment vertical="center" wrapText="1"/>
    </xf>
    <xf numFmtId="0" fontId="12" fillId="10" borderId="25" xfId="0" applyFont="1" applyFill="1" applyBorder="1" applyAlignment="1">
      <alignment vertical="center"/>
    </xf>
    <xf numFmtId="167" fontId="25" fillId="0" borderId="25" xfId="0" applyNumberFormat="1" applyFont="1" applyBorder="1" applyAlignment="1">
      <alignment vertical="center"/>
    </xf>
    <xf numFmtId="0" fontId="25" fillId="10" borderId="25" xfId="0" applyFont="1" applyFill="1" applyBorder="1" applyAlignment="1">
      <alignment vertical="center"/>
    </xf>
    <xf numFmtId="0" fontId="25" fillId="0" borderId="25" xfId="0" applyFont="1" applyBorder="1" applyAlignment="1">
      <alignment horizontal="center" vertical="center"/>
    </xf>
    <xf numFmtId="9" fontId="25" fillId="0" borderId="25" xfId="0" applyNumberFormat="1" applyFont="1" applyBorder="1" applyAlignment="1">
      <alignment vertical="center"/>
    </xf>
    <xf numFmtId="0" fontId="25" fillId="0" borderId="25" xfId="0" applyFont="1" applyBorder="1" applyAlignment="1">
      <alignment vertical="center"/>
    </xf>
    <xf numFmtId="167" fontId="25" fillId="3" borderId="25" xfId="0" applyNumberFormat="1" applyFont="1" applyFill="1" applyBorder="1" applyAlignment="1">
      <alignment vertical="center"/>
    </xf>
    <xf numFmtId="0" fontId="12" fillId="0" borderId="25" xfId="0" applyFont="1" applyBorder="1" applyAlignment="1">
      <alignment vertical="center"/>
    </xf>
    <xf numFmtId="10" fontId="25" fillId="0" borderId="25" xfId="0" applyNumberFormat="1" applyFont="1" applyBorder="1" applyAlignment="1">
      <alignment horizontal="center" vertical="center"/>
    </xf>
    <xf numFmtId="0" fontId="13" fillId="0" borderId="19" xfId="0" applyFont="1" applyBorder="1"/>
    <xf numFmtId="0" fontId="13" fillId="0" borderId="17" xfId="0" applyFont="1" applyBorder="1"/>
    <xf numFmtId="0" fontId="13" fillId="0" borderId="25" xfId="0" applyFont="1" applyBorder="1"/>
    <xf numFmtId="0" fontId="15" fillId="0" borderId="29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/>
    </xf>
    <xf numFmtId="0" fontId="15" fillId="0" borderId="3" xfId="0" applyFont="1" applyBorder="1" applyAlignment="1">
      <alignment horizontal="right"/>
    </xf>
    <xf numFmtId="0" fontId="19" fillId="6" borderId="1" xfId="0" applyFont="1" applyFill="1" applyBorder="1" applyAlignment="1">
      <alignment vertical="center" wrapText="1"/>
    </xf>
    <xf numFmtId="0" fontId="4" fillId="0" borderId="5" xfId="0" applyFont="1" applyBorder="1"/>
    <xf numFmtId="0" fontId="43" fillId="12" borderId="25" xfId="10" applyFont="1" applyFill="1" applyBorder="1"/>
    <xf numFmtId="0" fontId="42" fillId="12" borderId="21" xfId="10" applyFont="1" applyFill="1" applyBorder="1"/>
    <xf numFmtId="0" fontId="42" fillId="0" borderId="21" xfId="0" applyFont="1" applyBorder="1"/>
    <xf numFmtId="0" fontId="27" fillId="12" borderId="21" xfId="0" applyFont="1" applyFill="1" applyBorder="1"/>
    <xf numFmtId="0" fontId="42" fillId="12" borderId="21" xfId="10" applyFont="1" applyFill="1" applyBorder="1" applyAlignment="1">
      <alignment horizontal="left"/>
    </xf>
    <xf numFmtId="0" fontId="42" fillId="12" borderId="21" xfId="10" applyFont="1" applyFill="1" applyBorder="1" applyAlignment="1">
      <alignment wrapText="1"/>
    </xf>
    <xf numFmtId="0" fontId="14" fillId="0" borderId="25" xfId="0" applyFont="1" applyBorder="1" applyAlignment="1">
      <alignment horizontal="center"/>
    </xf>
    <xf numFmtId="10" fontId="41" fillId="12" borderId="25" xfId="10" applyNumberFormat="1" applyFont="1" applyFill="1" applyBorder="1"/>
    <xf numFmtId="10" fontId="19" fillId="0" borderId="4" xfId="0" applyNumberFormat="1" applyFont="1" applyBorder="1" applyAlignment="1">
      <alignment vertical="center"/>
    </xf>
    <xf numFmtId="10" fontId="42" fillId="12" borderId="25" xfId="10" applyNumberFormat="1" applyFont="1" applyFill="1" applyBorder="1"/>
    <xf numFmtId="10" fontId="14" fillId="0" borderId="25" xfId="0" applyNumberFormat="1" applyFont="1" applyBorder="1"/>
    <xf numFmtId="0" fontId="14" fillId="0" borderId="25" xfId="0" applyFont="1" applyBorder="1" applyAlignment="1">
      <alignment horizontal="right"/>
    </xf>
    <xf numFmtId="0" fontId="15" fillId="0" borderId="25" xfId="0" applyFont="1" applyBorder="1" applyAlignment="1">
      <alignment horizontal="right"/>
    </xf>
    <xf numFmtId="0" fontId="43" fillId="12" borderId="25" xfId="10" applyFont="1" applyFill="1" applyBorder="1" applyAlignment="1">
      <alignment horizontal="left" wrapText="1"/>
    </xf>
    <xf numFmtId="4" fontId="14" fillId="0" borderId="25" xfId="0" applyNumberFormat="1" applyFont="1" applyBorder="1" applyAlignment="1">
      <alignment horizontal="center" wrapText="1"/>
    </xf>
    <xf numFmtId="41" fontId="13" fillId="0" borderId="0" xfId="4" applyFont="1"/>
    <xf numFmtId="43" fontId="25" fillId="0" borderId="25" xfId="0" applyNumberFormat="1" applyFont="1" applyBorder="1" applyAlignment="1">
      <alignment vertical="center"/>
    </xf>
    <xf numFmtId="10" fontId="42" fillId="0" borderId="25" xfId="0" applyNumberFormat="1" applyFont="1" applyBorder="1"/>
    <xf numFmtId="10" fontId="19" fillId="0" borderId="4" xfId="0" applyNumberFormat="1" applyFont="1" applyBorder="1"/>
    <xf numFmtId="10" fontId="15" fillId="0" borderId="29" xfId="0" applyNumberFormat="1" applyFont="1" applyBorder="1"/>
    <xf numFmtId="164" fontId="22" fillId="0" borderId="25" xfId="0" applyNumberFormat="1" applyFont="1" applyBorder="1" applyAlignment="1">
      <alignment horizontal="center" vertical="center" wrapText="1"/>
    </xf>
    <xf numFmtId="174" fontId="22" fillId="0" borderId="25" xfId="11" applyNumberFormat="1" applyFont="1" applyBorder="1" applyAlignment="1">
      <alignment horizontal="center" vertical="center" wrapText="1"/>
    </xf>
    <xf numFmtId="10" fontId="22" fillId="0" borderId="0" xfId="2" applyNumberFormat="1" applyFont="1" applyAlignment="1">
      <alignment horizontal="center" vertical="center" wrapText="1"/>
    </xf>
    <xf numFmtId="169" fontId="12" fillId="15" borderId="27" xfId="7" applyNumberFormat="1" applyFont="1" applyFill="1" applyBorder="1" applyAlignment="1">
      <alignment horizontal="right" vertical="center"/>
    </xf>
    <xf numFmtId="0" fontId="44" fillId="0" borderId="25" xfId="0" applyFont="1" applyBorder="1" applyAlignment="1">
      <alignment vertical="center"/>
    </xf>
    <xf numFmtId="43" fontId="44" fillId="0" borderId="25" xfId="1" applyFont="1" applyBorder="1" applyAlignment="1">
      <alignment vertical="center"/>
    </xf>
    <xf numFmtId="41" fontId="40" fillId="0" borderId="25" xfId="4" applyFont="1" applyBorder="1" applyAlignment="1">
      <alignment horizontal="center"/>
    </xf>
    <xf numFmtId="0" fontId="40" fillId="0" borderId="25" xfId="0" applyFont="1" applyBorder="1" applyAlignment="1">
      <alignment horizontal="center"/>
    </xf>
    <xf numFmtId="0" fontId="9" fillId="0" borderId="0" xfId="0" applyFont="1"/>
    <xf numFmtId="41" fontId="9" fillId="0" borderId="25" xfId="4" applyFont="1" applyBorder="1" applyAlignment="1">
      <alignment horizontal="center"/>
    </xf>
    <xf numFmtId="41" fontId="9" fillId="0" borderId="25" xfId="4" applyFont="1" applyBorder="1"/>
    <xf numFmtId="9" fontId="9" fillId="0" borderId="25" xfId="2" applyFont="1" applyBorder="1" applyAlignment="1">
      <alignment horizontal="center"/>
    </xf>
    <xf numFmtId="41" fontId="9" fillId="0" borderId="0" xfId="4" applyFont="1" applyAlignment="1">
      <alignment horizontal="center"/>
    </xf>
    <xf numFmtId="41" fontId="9" fillId="0" borderId="0" xfId="4" applyFont="1"/>
    <xf numFmtId="41" fontId="26" fillId="0" borderId="25" xfId="4" applyFont="1" applyBorder="1"/>
    <xf numFmtId="167" fontId="9" fillId="0" borderId="25" xfId="0" applyNumberFormat="1" applyFont="1" applyBorder="1"/>
    <xf numFmtId="9" fontId="9" fillId="0" borderId="25" xfId="2" applyFont="1" applyBorder="1"/>
    <xf numFmtId="0" fontId="9" fillId="0" borderId="25" xfId="0" applyFont="1" applyBorder="1"/>
    <xf numFmtId="10" fontId="9" fillId="0" borderId="25" xfId="2" applyNumberFormat="1" applyFont="1" applyBorder="1"/>
    <xf numFmtId="10" fontId="9" fillId="0" borderId="25" xfId="0" applyNumberFormat="1" applyFont="1" applyBorder="1"/>
    <xf numFmtId="43" fontId="13" fillId="0" borderId="0" xfId="0" applyNumberFormat="1" applyFont="1"/>
    <xf numFmtId="0" fontId="12" fillId="16" borderId="27" xfId="5" applyFont="1" applyFill="1" applyBorder="1" applyAlignment="1">
      <alignment horizontal="center" vertical="center"/>
    </xf>
    <xf numFmtId="0" fontId="12" fillId="15" borderId="28" xfId="5" applyFont="1" applyFill="1" applyBorder="1" applyAlignment="1">
      <alignment horizontal="left" vertical="center"/>
    </xf>
    <xf numFmtId="0" fontId="12" fillId="17" borderId="27" xfId="5" applyFont="1" applyFill="1" applyBorder="1"/>
    <xf numFmtId="0" fontId="12" fillId="17" borderId="27" xfId="5" applyFont="1" applyFill="1" applyBorder="1" applyAlignment="1">
      <alignment horizontal="left" vertical="center"/>
    </xf>
    <xf numFmtId="0" fontId="12" fillId="17" borderId="27" xfId="5" applyFont="1" applyFill="1" applyBorder="1" applyAlignment="1">
      <alignment horizontal="center" vertical="center"/>
    </xf>
    <xf numFmtId="0" fontId="12" fillId="17" borderId="28" xfId="5" applyFont="1" applyFill="1" applyBorder="1" applyAlignment="1">
      <alignment horizontal="left" vertical="center" wrapText="1"/>
    </xf>
    <xf numFmtId="169" fontId="12" fillId="17" borderId="27" xfId="7" applyNumberFormat="1" applyFont="1" applyFill="1" applyBorder="1" applyAlignment="1">
      <alignment horizontal="right" vertical="center"/>
    </xf>
    <xf numFmtId="0" fontId="12" fillId="17" borderId="28" xfId="5" applyFont="1" applyFill="1" applyBorder="1" applyAlignment="1">
      <alignment horizontal="left" vertical="center"/>
    </xf>
    <xf numFmtId="0" fontId="1" fillId="0" borderId="19" xfId="5" applyFont="1"/>
    <xf numFmtId="0" fontId="12" fillId="12" borderId="28" xfId="5" applyFont="1" applyFill="1" applyBorder="1" applyAlignment="1">
      <alignment horizontal="left" vertical="center" wrapText="1"/>
    </xf>
    <xf numFmtId="0" fontId="12" fillId="12" borderId="27" xfId="5" applyFont="1" applyFill="1" applyBorder="1" applyAlignment="1">
      <alignment horizontal="center" vertical="center"/>
    </xf>
    <xf numFmtId="44" fontId="2" fillId="0" borderId="19" xfId="11" applyFont="1" applyBorder="1"/>
    <xf numFmtId="44" fontId="22" fillId="0" borderId="0" xfId="11" applyFont="1" applyAlignment="1">
      <alignment vertical="center" wrapText="1"/>
    </xf>
    <xf numFmtId="166" fontId="28" fillId="4" borderId="1" xfId="0" applyNumberFormat="1" applyFont="1" applyFill="1" applyBorder="1" applyAlignment="1">
      <alignment horizontal="right" vertical="center" wrapText="1"/>
    </xf>
    <xf numFmtId="0" fontId="4" fillId="0" borderId="3" xfId="0" applyFont="1" applyBorder="1"/>
    <xf numFmtId="0" fontId="4" fillId="0" borderId="2" xfId="0" applyFont="1" applyBorder="1"/>
    <xf numFmtId="0" fontId="28" fillId="2" borderId="1" xfId="0" applyFont="1" applyFill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right" vertical="center" wrapText="1"/>
    </xf>
    <xf numFmtId="0" fontId="28" fillId="7" borderId="1" xfId="0" applyFont="1" applyFill="1" applyBorder="1" applyAlignment="1">
      <alignment horizontal="right" vertical="center" wrapText="1"/>
    </xf>
    <xf numFmtId="0" fontId="29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28" fillId="8" borderId="1" xfId="0" applyFont="1" applyFill="1" applyBorder="1" applyAlignment="1">
      <alignment horizontal="right" vertical="center" wrapText="1"/>
    </xf>
    <xf numFmtId="174" fontId="22" fillId="0" borderId="19" xfId="0" applyNumberFormat="1" applyFont="1" applyBorder="1" applyAlignment="1">
      <alignment horizontal="center" vertical="center" wrapText="1"/>
    </xf>
    <xf numFmtId="10" fontId="22" fillId="0" borderId="19" xfId="2" applyNumberFormat="1" applyFont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right" vertical="center" wrapText="1"/>
    </xf>
    <xf numFmtId="0" fontId="36" fillId="12" borderId="19" xfId="6" applyFont="1" applyFill="1" applyBorder="1" applyAlignment="1" applyProtection="1">
      <alignment horizontal="right" vertical="center"/>
    </xf>
    <xf numFmtId="0" fontId="33" fillId="12" borderId="19" xfId="5" applyFont="1" applyFill="1" applyAlignment="1">
      <alignment horizontal="right" vertical="center"/>
    </xf>
    <xf numFmtId="0" fontId="34" fillId="13" borderId="19" xfId="5" applyFont="1" applyFill="1" applyAlignment="1">
      <alignment horizontal="left" vertical="center" wrapText="1"/>
    </xf>
    <xf numFmtId="0" fontId="34" fillId="12" borderId="19" xfId="5" applyFont="1" applyFill="1" applyAlignment="1">
      <alignment horizontal="right" vertical="center"/>
    </xf>
    <xf numFmtId="2" fontId="14" fillId="0" borderId="3" xfId="0" applyNumberFormat="1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/>
    </xf>
    <xf numFmtId="0" fontId="18" fillId="0" borderId="16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19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wrapText="1"/>
    </xf>
    <xf numFmtId="0" fontId="19" fillId="6" borderId="1" xfId="0" applyFont="1" applyFill="1" applyBorder="1" applyAlignment="1">
      <alignment horizontal="left"/>
    </xf>
    <xf numFmtId="0" fontId="16" fillId="4" borderId="1" xfId="0" applyFont="1" applyFill="1" applyBorder="1" applyAlignment="1">
      <alignment horizontal="center" vertical="center"/>
    </xf>
  </cellXfs>
  <cellStyles count="12">
    <cellStyle name="Hipervínculo 2" xfId="6"/>
    <cellStyle name="Millares" xfId="1" builtinId="3"/>
    <cellStyle name="Millares [0]" xfId="4" builtinId="6"/>
    <cellStyle name="Moneda" xfId="11" builtinId="4"/>
    <cellStyle name="Moneda 2 6" xfId="7"/>
    <cellStyle name="Moneda 4 2" xfId="9"/>
    <cellStyle name="Normal" xfId="0" builtinId="0"/>
    <cellStyle name="Normal 11" xfId="8"/>
    <cellStyle name="Normal 12 5" xfId="10"/>
    <cellStyle name="Normal 16 4" xfId="3"/>
    <cellStyle name="Normal 2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103" Type="http://schemas.openxmlformats.org/officeDocument/2006/relationships/calcChain" Target="calcChain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91" Type="http://schemas.openxmlformats.org/officeDocument/2006/relationships/externalLink" Target="externalLinks/externalLink8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customschemas.google.com/relationships/workbookmetadata" Target="metadata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Valores de Refer_Conserva'!A1"/><Relationship Id="rId2" Type="http://schemas.openxmlformats.org/officeDocument/2006/relationships/hyperlink" Target="#Novedades!A1"/><Relationship Id="rId1" Type="http://schemas.openxmlformats.org/officeDocument/2006/relationships/hyperlink" Target="#' APU''s sin Pro_Esp'!A1"/><Relationship Id="rId6" Type="http://schemas.openxmlformats.org/officeDocument/2006/relationships/image" Target="../media/image1.png"/><Relationship Id="rId5" Type="http://schemas.openxmlformats.org/officeDocument/2006/relationships/hyperlink" Target="#'Insumos sin_Proy_Esp'!A1"/><Relationship Id="rId4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4</xdr:rowOff>
    </xdr:from>
    <xdr:to>
      <xdr:col>8</xdr:col>
      <xdr:colOff>0</xdr:colOff>
      <xdr:row>2</xdr:row>
      <xdr:rowOff>116421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28600" y="200029"/>
          <a:ext cx="10668000" cy="116417"/>
        </a:xfrm>
        <a:prstGeom prst="rect">
          <a:avLst/>
        </a:prstGeom>
        <a:solidFill>
          <a:srgbClr val="A7AA3E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4</xdr:col>
      <xdr:colOff>784860</xdr:colOff>
      <xdr:row>1</xdr:row>
      <xdr:rowOff>30480</xdr:rowOff>
    </xdr:from>
    <xdr:to>
      <xdr:col>8</xdr:col>
      <xdr:colOff>0</xdr:colOff>
      <xdr:row>2</xdr:row>
      <xdr:rowOff>0</xdr:rowOff>
    </xdr:to>
    <xdr:grpSp>
      <xdr:nvGrpSpPr>
        <xdr:cNvPr id="3" name="Grupo 1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>
          <a:grpSpLocks/>
        </xdr:cNvGrpSpPr>
      </xdr:nvGrpSpPr>
      <xdr:grpSpPr bwMode="auto">
        <a:xfrm>
          <a:off x="3551251" y="220980"/>
          <a:ext cx="5360836" cy="458194"/>
          <a:chOff x="6032501" y="25011"/>
          <a:chExt cx="9503840" cy="576793"/>
        </a:xfrm>
      </xdr:grpSpPr>
      <xdr:sp macro="" textlink="">
        <xdr:nvSpPr>
          <xdr:cNvPr id="4" name="25 Redondear rectángulo de esquina del mismo lado">
            <a:hlinkClick xmlns:r="http://schemas.openxmlformats.org/officeDocument/2006/relationships" r:id="rId1" tooltip="  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9025137" y="32702"/>
            <a:ext cx="1837063" cy="561412"/>
          </a:xfrm>
          <a:prstGeom prst="round2SameRect">
            <a:avLst/>
          </a:prstGeom>
          <a:solidFill>
            <a:srgbClr val="262626"/>
          </a:solidFill>
          <a:ln>
            <a:solidFill>
              <a:srgbClr val="005452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marL="0" indent="0" algn="ctr" defTabSz="914400" rtl="0" eaLnBrk="1" latinLnBrk="0" hangingPunct="1"/>
            <a:r>
              <a:rPr lang="es-CO" sz="1400" b="1" kern="120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Análisis</a:t>
            </a:r>
            <a:r>
              <a:rPr lang="es-CO" sz="1400" b="1" kern="1200" baseline="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 de Precios Unitarios (APU)</a:t>
            </a:r>
            <a:endParaRPr lang="es-CO" sz="1400" b="1" kern="1200">
              <a:solidFill>
                <a:schemeClr val="bg1"/>
              </a:solidFill>
              <a:latin typeface="+mn-lt"/>
              <a:ea typeface="+mn-ea"/>
              <a:cs typeface="Leelawadee" panose="020B0502040204020203" pitchFamily="34" charset="-34"/>
            </a:endParaRPr>
          </a:p>
        </xdr:txBody>
      </xdr:sp>
      <xdr:sp macro="" textlink="">
        <xdr:nvSpPr>
          <xdr:cNvPr id="5" name="25 Redondear rectángulo de esquina del mismo lado">
            <a:hlinkClick xmlns:r="http://schemas.openxmlformats.org/officeDocument/2006/relationships" r:id="rId2" tooltip="  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13462237" y="40392"/>
            <a:ext cx="2074104" cy="561412"/>
          </a:xfrm>
          <a:prstGeom prst="round2SameRect">
            <a:avLst/>
          </a:prstGeom>
          <a:solidFill>
            <a:srgbClr val="262626"/>
          </a:solidFill>
          <a:ln>
            <a:solidFill>
              <a:srgbClr val="005452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marL="0" indent="0" algn="ctr" defTabSz="914400" rtl="0" eaLnBrk="1" latinLnBrk="0" hangingPunct="1"/>
            <a:r>
              <a:rPr lang="es-CO" sz="1400" b="1" kern="120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Novedades BD</a:t>
            </a:r>
          </a:p>
        </xdr:txBody>
      </xdr:sp>
      <xdr:sp macro="" textlink="">
        <xdr:nvSpPr>
          <xdr:cNvPr id="6" name="25 Redondear rectángulo de esquina del mismo lado">
            <a:hlinkClick xmlns:r="http://schemas.openxmlformats.org/officeDocument/2006/relationships" r:id="rId3" tooltip=" "/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10899237" y="55773"/>
            <a:ext cx="2525962" cy="538340"/>
          </a:xfrm>
          <a:prstGeom prst="round2SameRect">
            <a:avLst/>
          </a:prstGeom>
          <a:solidFill>
            <a:srgbClr val="262626"/>
          </a:solidFill>
          <a:ln>
            <a:solidFill>
              <a:srgbClr val="005452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marL="0" indent="0" algn="ctr" defTabSz="914400" rtl="0" eaLnBrk="1" latinLnBrk="0" hangingPunct="1"/>
            <a:r>
              <a:rPr lang="es-CO" sz="1400" b="1" kern="120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Valores</a:t>
            </a:r>
            <a:r>
              <a:rPr lang="es-CO" sz="1400" b="1" kern="1200" baseline="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 de referencia </a:t>
            </a:r>
            <a:r>
              <a:rPr lang="es-ES" sz="1400" b="1" kern="1200" baseline="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Conservación</a:t>
            </a:r>
          </a:p>
        </xdr:txBody>
      </xdr:sp>
      <xdr:sp macro="" textlink="">
        <xdr:nvSpPr>
          <xdr:cNvPr id="7" name="7 Redondear rectángulo de esquina del mismo lado">
            <a:hlinkClick xmlns:r="http://schemas.openxmlformats.org/officeDocument/2006/relationships" r:id="rId4" tooltip="  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6032501" y="32702"/>
            <a:ext cx="1562985" cy="546031"/>
          </a:xfrm>
          <a:prstGeom prst="round2SameRect">
            <a:avLst/>
          </a:prstGeom>
          <a:solidFill>
            <a:schemeClr val="bg1"/>
          </a:solidFill>
          <a:ln>
            <a:solidFill>
              <a:srgbClr val="005452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marL="0" indent="0" algn="ctr" defTabSz="914400" rtl="0" eaLnBrk="1" latinLnBrk="0" hangingPunct="1"/>
            <a:r>
              <a:rPr lang="es-CO" sz="1400" b="1" kern="1200">
                <a:solidFill>
                  <a:sysClr val="windowText" lastClr="000000"/>
                </a:solidFill>
                <a:latin typeface="+mn-lt"/>
                <a:ea typeface="+mn-ea"/>
                <a:cs typeface="Leelawadee" panose="020B0502040204020203" pitchFamily="34" charset="-34"/>
              </a:rPr>
              <a:t>Clic</a:t>
            </a:r>
            <a:r>
              <a:rPr lang="es-CO" sz="1400" b="1" kern="1200" baseline="0">
                <a:solidFill>
                  <a:sysClr val="windowText" lastClr="000000"/>
                </a:solidFill>
                <a:latin typeface="+mn-lt"/>
                <a:ea typeface="+mn-ea"/>
                <a:cs typeface="Leelawadee" panose="020B0502040204020203" pitchFamily="34" charset="-34"/>
              </a:rPr>
              <a:t> para regresar </a:t>
            </a:r>
            <a:endParaRPr lang="es-CO" sz="1400" b="1" kern="1200">
              <a:solidFill>
                <a:sysClr val="windowText" lastClr="000000"/>
              </a:solidFill>
              <a:latin typeface="+mn-lt"/>
              <a:ea typeface="+mn-ea"/>
              <a:cs typeface="Leelawadee" panose="020B0502040204020203" pitchFamily="34" charset="-34"/>
            </a:endParaRPr>
          </a:p>
        </xdr:txBody>
      </xdr:sp>
      <xdr:sp macro="" textlink="">
        <xdr:nvSpPr>
          <xdr:cNvPr id="8" name="25 Redondear rectángulo de esquina del mismo lado">
            <a:hlinkClick xmlns:r="http://schemas.openxmlformats.org/officeDocument/2006/relationships" r:id="rId5" tooltip=" "/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7654746" y="25011"/>
            <a:ext cx="1340760" cy="569102"/>
          </a:xfrm>
          <a:prstGeom prst="round2SameRect">
            <a:avLst/>
          </a:prstGeom>
          <a:solidFill>
            <a:srgbClr val="262626"/>
          </a:solidFill>
          <a:ln>
            <a:solidFill>
              <a:srgbClr val="005452"/>
            </a:solidFill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marL="0" indent="0" algn="ctr" defTabSz="914400" rtl="0" eaLnBrk="1" latinLnBrk="0" hangingPunct="1"/>
            <a:r>
              <a:rPr lang="es-CO" sz="1400" b="1" kern="1200">
                <a:solidFill>
                  <a:schemeClr val="bg1"/>
                </a:solidFill>
                <a:latin typeface="+mn-lt"/>
                <a:ea typeface="+mn-ea"/>
                <a:cs typeface="Leelawadee" panose="020B0502040204020203" pitchFamily="34" charset="-34"/>
              </a:rPr>
              <a:t>Insumos</a:t>
            </a:r>
          </a:p>
        </xdr:txBody>
      </xdr:sp>
    </xdr:grpSp>
    <xdr:clientData/>
  </xdr:twoCellAnchor>
  <xdr:twoCellAnchor editAs="oneCell">
    <xdr:from>
      <xdr:col>1</xdr:col>
      <xdr:colOff>7620</xdr:colOff>
      <xdr:row>1</xdr:row>
      <xdr:rowOff>22861</xdr:rowOff>
    </xdr:from>
    <xdr:to>
      <xdr:col>4</xdr:col>
      <xdr:colOff>866362</xdr:colOff>
      <xdr:row>2</xdr:row>
      <xdr:rowOff>8623</xdr:rowOff>
    </xdr:to>
    <xdr:pic>
      <xdr:nvPicPr>
        <xdr:cNvPr id="9" name="Imagen 27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22861"/>
          <a:ext cx="3394876" cy="476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24848</xdr:colOff>
      <xdr:row>2</xdr:row>
      <xdr:rowOff>231913</xdr:rowOff>
    </xdr:from>
    <xdr:ext cx="521804" cy="579783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523" y="555763"/>
          <a:ext cx="521804" cy="579783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24848</xdr:colOff>
      <xdr:row>2</xdr:row>
      <xdr:rowOff>231913</xdr:rowOff>
    </xdr:from>
    <xdr:ext cx="521804" cy="579783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109" y="563217"/>
          <a:ext cx="521804" cy="579783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Angel%202006/PROCESOS_LIC_PAV_LOC/LICITACION_PPL_4_GRUPOS/PRESUPUESTOS_26_06_06/PRESUP_DEFINITIVOS_4G/PRESUP_PRECIOS_UNIFICADOS_OK/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avilav1\Downloads\Indices%20redes%20HYS%20V2-V3%20TM%20Av.%206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udora\Attach\MOR%20Book\April%20W\U\Bill's%20Share\Bill's%20Drop%20In\DATABAS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GCOPME/COORDINACION%20MTO%20PLANTAS/Metalmec&#225;nica/Corrosi&#243;n/CORROSION/CORROSION/CONTRATA/INSPECTO/INSPECTO/2001/Pcr-108/PSI08500/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Wruiz\Argos\Inf-Geotecnico\Molinos\Cuadros\Comparacion-Pilotes-Zapat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Angel%202006/PROCESOS_LIC_PAV_LOC/LICITACION_PPL_4_GRUPOS/PRESUPUESTOS_26_06_06/PRESUP_DEFINITIVOS_4G/PRESUP_PRECIOS_UNIFICADOS_OK/PRESUPUESTO%205-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Wruiz\Vidrio-Andino\Analisis-Geotecnicos\Cuadro-10.5-A-10.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MFGA\CL%2013\PPTO\RHS\presupuestoproyectocalle13\PPTO%20Calle%2013%20-%20Alt%2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VAR\Licitaciones\PETROBRAS\licitacion%20de%20julio%2021%20de%2019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5772948\INF%20NOV-DIC_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uribe/AppData/Local/Microsoft/Windows/Temporary%20Internet%20Files/Content.IE5/X9G4ABM0/invmeta/INFORMES/infabr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esktop\SM\PROYECTS\Matriz_AspectosSubestaciones%20DEF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milia%20Monsalvo%20D&#237;az\Equipo%20Anterior\Rossana\CONSULTORIA\2009\Insumos%2020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9.%20SDP%2050300%20Obras%20Civiles%20CPR%202013%202015\DOCUME~1\capv\LOCALS~1\Temp\notesD55FB4\PETROBAS%20INTERNATIONAL%20BRASPETRO%20B.V\OCSU\INGENIERIA%20JOULES%20MEC%20LTDA%202008%20-%202011%209009638\ACTAS%20JOULES%20RIO%2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USUARIO\AppData\Local\Microsoft\Windows\Temporary%20Internet%20Files\Low\Content.IE5\HMHA3DMH\FORMATO_FINAL_VERTICAL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frodrig4\Downloads\untitled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DOCUME~1/E0117203/CONFIG~1/Temp/DOCUME~1/e0119790/CONFIG~1/Temp/Prj307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gcopme/COORDINACION%20MTO%20PLANTAS/Metalmec&#225;nica/Corrosi&#243;n/CORROSION/CORROSION/CONTRATA/INTERVENTORIAS/INSPECTO/2004/GMM-178-04/INTERVENTORIA%20GMM-178-0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GCOPME/COORDINACION%20MTO%20PLANTAS/Metalmec&#225;nica/Corrosi&#243;n/CORROSION/CORROSION/CONTRATA/INTERVENTORIA%20E%20INSPECTORIAS/INSPECTO/2002/PCR-129-02/INTERVENTOR12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Wruiz\Vidrio-Andino\Analisis-Geotecnicos\Cuadro-10.5-A-10.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a%20Valentina%20Diaz/Downloads/Presupuesto%20Ajustado%20MTTO%20Obras%202022%2002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2\aecc\E.%20Control%20Proyecto%20Zona%20Centro\E.C.3%20Inspecciones%20previas%20(definici&#243;n%20intervenci&#243;n)\E.C.3.1%20Demarcaci&#243;n%20horizontal%20incluye%20matriz%20de%20garant&#237;a\MV_02_393_988_09_V1\MV_02_393_988_09_V1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ONCAL%2010\PRESUPUESTO\RECIBIDA\PRESUPUESTO\An&#225;lisis%20de%20precios%20unitarios\Datos%20b&#225;sic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Familia%20Monsalvo%20Diaz/Equipo%20Anterior/Rossana/IDU%2050.19/An&#225;lisis%20de%20precios%20unitari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OLUCION%20PRECIOS%20DE%20SOACHA%202008/BASE%20O.%20CIVIL%20Y%20ARQ%202008/APU%20Obra%20Civil%202008-I%20items%20(50.1)%20a%20(56.30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RESOLUCION%20PRECIOS%20DE%20SOACHA%202008/BASE%20O.%20CIVIL%20Y%20ARQ%202008/APU%20Obra%20Civil%202008-IV%20items%20(64.1)%20a%20(70-13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cdmejiad1\Configuraci&#243;n%20local\Archivos%20temporales%20de%20Internet\OLK53\Copia%20de%20MATRIZ%20PARA%20EL%20CALCULO%20DEL%20AIU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3F89185\FFM_F-PEI-760-21_23-ElectricoREVNUEV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u-015\ceo-bil\ceo-bil\Presupuesto%20Ingeneir&#237;a%20NUEVO%20XL5\Electrico\FFM_F-PEI-760-21_23-ElectricoREVNUEV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HS\PPTO%20TM%20Av.%20BOYACA%20-%20REDES%20HS%20-%20Enviado%20OB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rqdi\OneDrive\Documentos\VALORA-2020\Presupuesto_Grupo%206-2020-05MAYO-15-v1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Trabajo\ID\Formatos\FORMATO%20final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2013/OPA/GESTION%20DE%20RIESGO/APU%20CARRETERA%2055NS09_2013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lianza\Downloads\APUS%20CRA%2011%20V5%20(1)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los%20renos\AppData\Local\Temp\Temp1_TK7%20Presupuesto%20redes%20secas.zip\TK7%20Presupuesto%20redes%20secas\Secci&#243;n%207%20Tel&#233;fono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%20GRUPO2-05/presupuestos/ajuste%20presupuestos/$%20PR20%20al%20PR2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OBRA%20AV.%20BOYACA%20PATIO%20LA%20REFORMA-%20CL%20170%20-11%20SEPT%202017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ocuments\%20RAGN\PROYECTOS%20RAGN\SM%20Bogot&#225;\SM\Formatos%20SM%20Definitiv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TNDD4~Z\IP818C~C\PHM8SR~P\MHG45Q~U\ENTREGAS\M9L822~K\1HULQ5~1\Anexos\Anexo%20H-%20Cantidades%20de%20Obra%20y%20Presupuesto\Macintosh%20HDDocuments%20and%20Settings\usuario\Mis%20documentos\Mis%20documentos\presupuest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RECIOS%20INSUMOS%20-%20UMV%20(2)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Fabio\Desktop\Mantenimiento%20IDIPRON\VERTICAL\SEPTIEMBRE\del%201%20al%204%20SEPTIEMBRE\EM_19_217\EM_19_217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Escritorio\TrabajoporTerminar\Documents%20and%20Settings\cortmr\Local%20Settings\Temporary%20Internet%20Files\OLK152\AFE%20SAP1%20YZ%20FLOWLINE%20Nov%2011%200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u-10\DATA%20(D)\PROYECTOS\PJ07103-CRUDO-OXYANDINA\Documents%20and%20Settings\cortmr\Local%20Settings\Temporary%20Internet%20Files\OLK152\AFE%20SAP1%20YZ%20FLOWLINE%20Nov%2011%2004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BACKP%2008062011/MIS%20DOCUMENTOS/varios/Nueva%20carpeta/Presupuesto/APUS/09-04-16%20APUs%20Volumen%201%20REV%207/APU%20nuevo%20format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kprincipal\licitaciones2\Datos\LICITACIONES\Planes%20de%20accion\DATOS\Equipos\COSTO%20DE%20PROPIEDAD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ppData/Local/Temp/Temp1_CUN%20APU-2013%20DT-CUN%2012841%20de%206-03-2013.zip/CUN%20APU-2013%20DT-CUN%2012841%20de%206-03-2013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mgonzal3\Documents\MFGA\BASES%20PLANTILLAS%20PARA%20ESTIMACION\Plantilla%20Dise&#241;o%20e%20Interv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Documents%20and%20Settings/c9149312/Mis%20documentos/VIEJO/PTO-%20MTO-recup/SOPORT-LCI/PxQ_2006/Compras%20SMA%20Valores%20v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eno3\beltran%20consultores\autocad\OYABOR\SAN%20CRISTOBAL\CRDC%20SAN%20CRISTOBAL\PRESUPUESTO%20CRDC%20SAN%20CRISTOBAL\PRESUPUESTO%20TOTAL%201%20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vnas1/Documents%20and%20Settings/agalvez/Mis%20documentos/AUI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o/WINDOWS/TEMP/presupuesto/EJEC0520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TECNICO/INFORMES%20TRIMESTRALES/INFORME%20TRIMESTRAL%20OCTUBRE%20DE%202009/Documents%20and%20Settings/Administrador/Escritorio/JULIO%20SEPTIEMBRE/Documents%20and%20Settings/Compaq_Propietari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  <sheetName val="5. TASAS DE INTERES"/>
      <sheetName val="6. TASAS DE INTE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AIU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Constantes Generales"/>
      <sheetName val="Prestaciones Sociale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Limonero1presupuesto"/>
      <sheetName val="ABSCISA"/>
      <sheetName val="ITEMS"/>
      <sheetName val="APU"/>
      <sheetName val="TARIFAS"/>
      <sheetName val="DATOS"/>
      <sheetName val="G.G"/>
      <sheetName val="Codigos"/>
      <sheetName val="Form5 _Pág_ 1"/>
      <sheetName val="Form5 _Pág_ 2"/>
      <sheetName val="INV"/>
      <sheetName val="AASHTO"/>
    </sheetNames>
    <sheetDataSet>
      <sheetData sheetId="0">
        <row r="22">
          <cell r="E22">
            <v>94.4</v>
          </cell>
        </row>
      </sheetData>
      <sheetData sheetId="1" refreshError="1">
        <row r="22">
          <cell r="E22">
            <v>94.4</v>
          </cell>
        </row>
        <row r="28">
          <cell r="E28">
            <v>3633</v>
          </cell>
        </row>
        <row r="29">
          <cell r="E29">
            <v>3480</v>
          </cell>
        </row>
        <row r="30">
          <cell r="E30">
            <v>125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22">
          <cell r="E22">
            <v>94.4</v>
          </cell>
        </row>
        <row r="35">
          <cell r="G35">
            <v>1942.38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CONS"/>
      <sheetName val="31"/>
      <sheetName val="Hoja3"/>
      <sheetName val="MANO DE OBRA"/>
      <sheetName val="1.1"/>
      <sheetName val="EQUIPO"/>
      <sheetName val="TUBERIA"/>
      <sheetName val="Hoja2"/>
      <sheetName val="MATERIALES"/>
      <sheetName val="ConstantesGenerales"/>
      <sheetName val="PrestacionesSociales"/>
      <sheetName val="TARIFAS"/>
      <sheetName val="INSUMOS"/>
      <sheetName val="RESUMEN"/>
      <sheetName val="Equipos"/>
      <sheetName val="SALARIOS"/>
      <sheetName val="CONSTANTES DE LICITACION"/>
      <sheetName val="PESOS"/>
      <sheetName val="Form5 _Pág_ 1"/>
      <sheetName val="Form5 _Pág_ 2"/>
    </sheetNames>
    <sheetDataSet>
      <sheetData sheetId="0" refreshError="1"/>
      <sheetData sheetId="1" refreshError="1">
        <row r="1">
          <cell r="B1">
            <v>0</v>
          </cell>
        </row>
        <row r="4">
          <cell r="B4">
            <v>0.05</v>
          </cell>
        </row>
      </sheetData>
      <sheetData sheetId="2" refreshError="1">
        <row r="1">
          <cell r="B1">
            <v>0</v>
          </cell>
        </row>
        <row r="2">
          <cell r="E2">
            <v>0.56599999999999995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INV"/>
      <sheetName val="AASHTO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OSTOS UNITARIOS"/>
      <sheetName val="CA-2909"/>
      <sheetName val="TRAYECTO 1"/>
      <sheetName val="Datos"/>
      <sheetName val="PRESUPUESTOS-REV1"/>
      <sheetName val="G&amp;G"/>
      <sheetName val="PU (2)"/>
      <sheetName val="CABG"/>
      <sheetName val="PESOS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Seguim-16"/>
      <sheetName val="ó&gt;_x0000__x0001__x0000__x0000__x0000_j0$_x0000_#_x0000__x0000__x0000_j.$_x0000_#_x0000__x0000__x0000_L_x0012_Óu_x0000__x0000__x0000__x0000_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Tramo 2"/>
      <sheetName val="ó&gt;"/>
      <sheetName val="MDC-1 COLOCACION "/>
      <sheetName val="D-20 COLOCACION "/>
      <sheetName val="TRANSPORTE MEZCLA ASFALTICA"/>
      <sheetName val="Fresado"/>
      <sheetName val="EXT microagomerado"/>
      <sheetName val="Hoja5"/>
      <sheetName val="Accidentalidad"/>
      <sheetName val="Causa Posible"/>
      <sheetName val="Base de Datos"/>
      <sheetName val="Elementos Involucrados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  <sheetName val="Paral. 1"/>
      <sheetName val="Paral. 2"/>
      <sheetName val="Paral. 3"/>
      <sheetName val="Paral.4"/>
      <sheetName val="INSUMOS"/>
      <sheetName val="EQUIPOS"/>
      <sheetName val="TRANSPORTES"/>
      <sheetName val="TRANS"/>
      <sheetName val="CUADRI"/>
      <sheetName val="EQUI"/>
      <sheetName val="Hoja3"/>
      <sheetName val="LISTA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ARIFAS_MATERIALES1"/>
      <sheetName val="TARIFAS_EQUIPOS_1"/>
      <sheetName val="TARIFA_SALARIOS1"/>
      <sheetName val="Tramo_21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ARIFAS_MATERIALES3"/>
      <sheetName val="TARIFAS_EQUIPOS_3"/>
      <sheetName val="TARIFA_SALARIOS3"/>
      <sheetName val="Tramo_23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2"/>
      <sheetName val="ó&gt;?_x0001_???j0$?#???j.$?#???L_x0012_Óu????"/>
      <sheetName val="BASE DE DATOS DE PRECIOS"/>
      <sheetName val="CRA.MODI"/>
      <sheetName val="MATERIALES Y RECURSOS"/>
      <sheetName val="Indicadores_Y_Listas1"/>
      <sheetName val="Indicadores_Y_Listas2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 refreshError="1"/>
      <sheetData sheetId="59" refreshError="1"/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A2">
            <v>0</v>
          </cell>
        </row>
      </sheetData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/>
      <sheetData sheetId="1006"/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/>
      <sheetData sheetId="1078">
        <row r="2">
          <cell r="A2">
            <v>0</v>
          </cell>
        </row>
      </sheetData>
      <sheetData sheetId="1079"/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/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>
        <row r="2">
          <cell r="A2">
            <v>0</v>
          </cell>
        </row>
      </sheetData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/>
      <sheetData sheetId="1246">
        <row r="2">
          <cell r="A2">
            <v>0</v>
          </cell>
        </row>
      </sheetData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>
        <row r="2">
          <cell r="A2">
            <v>0</v>
          </cell>
        </row>
      </sheetData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>
        <row r="2">
          <cell r="A2">
            <v>0</v>
          </cell>
        </row>
      </sheetData>
      <sheetData sheetId="1278"/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/>
      <sheetData sheetId="1419">
        <row r="2">
          <cell r="A2">
            <v>0</v>
          </cell>
        </row>
      </sheetData>
      <sheetData sheetId="1420"/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/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/>
      <sheetData sheetId="1432">
        <row r="2">
          <cell r="A2">
            <v>0</v>
          </cell>
        </row>
      </sheetData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>
        <row r="2">
          <cell r="A2">
            <v>0</v>
          </cell>
        </row>
      </sheetData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2">
          <cell r="A2">
            <v>0</v>
          </cell>
        </row>
      </sheetData>
      <sheetData sheetId="1466"/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/>
      <sheetData sheetId="1607">
        <row r="2">
          <cell r="A2">
            <v>0</v>
          </cell>
        </row>
      </sheetData>
      <sheetData sheetId="1608"/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/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/>
      <sheetData sheetId="1619"/>
      <sheetData sheetId="1620">
        <row r="2">
          <cell r="A2">
            <v>0</v>
          </cell>
        </row>
      </sheetData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>
        <row r="2">
          <cell r="A2">
            <v>0</v>
          </cell>
        </row>
      </sheetData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>
        <row r="2">
          <cell r="A2">
            <v>0</v>
          </cell>
        </row>
      </sheetData>
      <sheetData sheetId="1654"/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/>
      <sheetData sheetId="1795">
        <row r="2">
          <cell r="A2">
            <v>0</v>
          </cell>
        </row>
      </sheetData>
      <sheetData sheetId="1796"/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 refreshError="1"/>
      <sheetData sheetId="1822" refreshError="1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>
        <row r="2">
          <cell r="A2">
            <v>0</v>
          </cell>
        </row>
      </sheetData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/>
      <sheetData sheetId="1918"/>
      <sheetData sheetId="1919">
        <row r="2">
          <cell r="A2">
            <v>0</v>
          </cell>
        </row>
      </sheetData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/>
      <sheetData sheetId="1991"/>
      <sheetData sheetId="1992"/>
      <sheetData sheetId="1993"/>
      <sheetData sheetId="1994"/>
      <sheetData sheetId="1995"/>
      <sheetData sheetId="1996"/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>
        <row r="2">
          <cell r="A2">
            <v>0</v>
          </cell>
        </row>
      </sheetData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>
        <row r="2">
          <cell r="A2">
            <v>0</v>
          </cell>
        </row>
      </sheetData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/>
      <sheetData sheetId="2288"/>
      <sheetData sheetId="2289">
        <row r="2">
          <cell r="A2">
            <v>0</v>
          </cell>
        </row>
      </sheetData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/>
      <sheetData sheetId="2361"/>
      <sheetData sheetId="2362"/>
      <sheetData sheetId="2363"/>
      <sheetData sheetId="2364"/>
      <sheetData sheetId="2365"/>
      <sheetData sheetId="2366"/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>
        <row r="2">
          <cell r="A2">
            <v>0</v>
          </cell>
        </row>
      </sheetData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>
        <row r="2">
          <cell r="A2">
            <v>0</v>
          </cell>
        </row>
      </sheetData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/>
      <sheetData sheetId="2658"/>
      <sheetData sheetId="2659">
        <row r="2">
          <cell r="A2">
            <v>0</v>
          </cell>
        </row>
      </sheetData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/>
      <sheetData sheetId="2731"/>
      <sheetData sheetId="2732"/>
      <sheetData sheetId="2733"/>
      <sheetData sheetId="2734"/>
      <sheetData sheetId="2735"/>
      <sheetData sheetId="2736"/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>
        <row r="2">
          <cell r="A2">
            <v>0</v>
          </cell>
        </row>
      </sheetData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>
        <row r="2">
          <cell r="A2">
            <v>0</v>
          </cell>
        </row>
      </sheetData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/>
      <sheetData sheetId="3028"/>
      <sheetData sheetId="3029">
        <row r="2">
          <cell r="A2">
            <v>0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/>
      <sheetData sheetId="3101"/>
      <sheetData sheetId="3102"/>
      <sheetData sheetId="3103"/>
      <sheetData sheetId="3104"/>
      <sheetData sheetId="3105"/>
      <sheetData sheetId="3106"/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>
        <row r="2">
          <cell r="A2">
            <v>0</v>
          </cell>
        </row>
      </sheetData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>
        <row r="2">
          <cell r="A2">
            <v>0</v>
          </cell>
        </row>
      </sheetData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/>
      <sheetData sheetId="3398"/>
      <sheetData sheetId="3399">
        <row r="2">
          <cell r="A2">
            <v>0</v>
          </cell>
        </row>
      </sheetData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>
        <row r="2">
          <cell r="A2">
            <v>0</v>
          </cell>
        </row>
      </sheetData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>
        <row r="2">
          <cell r="A2">
            <v>0</v>
          </cell>
        </row>
      </sheetData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/>
      <sheetData sheetId="3768"/>
      <sheetData sheetId="3769">
        <row r="2">
          <cell r="A2">
            <v>0</v>
          </cell>
        </row>
      </sheetData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/>
      <sheetData sheetId="3841"/>
      <sheetData sheetId="3842"/>
      <sheetData sheetId="3843"/>
      <sheetData sheetId="3844"/>
      <sheetData sheetId="3845"/>
      <sheetData sheetId="3846"/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>
        <row r="2">
          <cell r="A2">
            <v>0</v>
          </cell>
        </row>
      </sheetData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/>
      <sheetData sheetId="4693"/>
      <sheetData sheetId="4694">
        <row r="2">
          <cell r="A2">
            <v>0</v>
          </cell>
        </row>
      </sheetData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/>
      <sheetData sheetId="4766"/>
      <sheetData sheetId="4767"/>
      <sheetData sheetId="4768"/>
      <sheetData sheetId="4769"/>
      <sheetData sheetId="4770"/>
      <sheetData sheetId="4771"/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>
        <row r="2">
          <cell r="A2">
            <v>0</v>
          </cell>
        </row>
      </sheetData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>
        <row r="2">
          <cell r="A2">
            <v>0</v>
          </cell>
        </row>
      </sheetData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/>
      <sheetData sheetId="5248"/>
      <sheetData sheetId="5249">
        <row r="2">
          <cell r="A2">
            <v>0</v>
          </cell>
        </row>
      </sheetData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/>
      <sheetData sheetId="5321"/>
      <sheetData sheetId="5322"/>
      <sheetData sheetId="5323"/>
      <sheetData sheetId="5324"/>
      <sheetData sheetId="5325"/>
      <sheetData sheetId="5326"/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COSTOS UNITARIOS"/>
      <sheetName val="CA-2909"/>
      <sheetName val="TOTAL MERAK REVENUE"/>
      <sheetName val="TOTAL FIELD COST COLOMBIA Merak"/>
      <sheetName val="Comments Merak"/>
      <sheetName val="Compensation"/>
      <sheetName val="M&amp;S"/>
      <sheetName val="Depreciation"/>
      <sheetName val="Transportation_Movilization"/>
      <sheetName val="Lease_Rent"/>
      <sheetName val="office_camp"/>
      <sheetName val="Travel_Entertainment"/>
      <sheetName val="Other Expenses"/>
      <sheetName val="Shared Cost"/>
      <sheetName val="Other Inc Exp"/>
      <sheetName val="Total Revenue Reservoir"/>
      <sheetName val="TOTAL FIELD COST COLOMBIA Res"/>
      <sheetName val="Comments Res"/>
      <sheetName val="Other Inc Expenses"/>
      <sheetName val="base marzo 06"/>
      <sheetName val="LegalPath"/>
      <sheetName val="master file"/>
      <sheetName val="Control"/>
      <sheetName val="TOTAL_MERAK_REVENUE"/>
      <sheetName val="TOTAL_FIELD_COST_COLOMBIA_Merak"/>
      <sheetName val="Comments_Merak"/>
      <sheetName val="Other_Expenses"/>
      <sheetName val="Shared_Cost"/>
      <sheetName val="Other_Inc_Exp"/>
      <sheetName val="Total_Revenue_Reservoir"/>
      <sheetName val="TOTAL_FIELD_COST_COLOMBIA_Res"/>
      <sheetName val="Comments_Res"/>
      <sheetName val="Other_Inc_Expenses"/>
      <sheetName val="base_marzo_06"/>
      <sheetName val="master_file"/>
      <sheetName val="Cover"/>
      <sheetName val="LIST"/>
      <sheetName val="ing cst"/>
      <sheetName val="CUENTAS COSTOS"/>
      <sheetName val="sucursales"/>
      <sheetName val="OTs Aprobadas"/>
      <sheetName val="Desplegables"/>
      <sheetName val="Histograma general"/>
      <sheetName val="C2 - diario2"/>
      <sheetName val="Resumen x Cargo"/>
      <sheetName val="InformaXion"/>
      <sheetName val="Hoja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  <sheetName val="EVA"/>
      <sheetName val="Program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0">
          <cell r="M10">
            <v>1302940.7487084535</v>
          </cell>
        </row>
      </sheetData>
      <sheetData sheetId="20"/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Cuadro 10.5"/>
      <sheetName val="Cuadro 10.7"/>
      <sheetName val="Alter-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reas"/>
      <sheetName val="Eficiencia"/>
      <sheetName val="AREAS_PLU"/>
      <sheetName val="NODOS "/>
      <sheetName val="RELACIONES_HIDRAULICAS"/>
      <sheetName val="PLUVIAL"/>
      <sheetName val="TRAMOS"/>
      <sheetName val="Datos Generales"/>
      <sheetName val="#¡REF"/>
      <sheetName val="PO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-1"/>
      <sheetName val="Alter-2"/>
      <sheetName val="Presupuesto"/>
      <sheetName val="Análisis-Comparativo"/>
      <sheetName val="EMPRESA"/>
      <sheetName val="DATOS CONTRATO"/>
      <sheetName val="LIQ-NOM"/>
      <sheetName val="NOMINA-1"/>
    </sheetNames>
    <sheetDataSet>
      <sheetData sheetId="0">
        <row r="9">
          <cell r="D9">
            <v>9.5</v>
          </cell>
        </row>
        <row r="10">
          <cell r="D10">
            <v>9.5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 RED"/>
      <sheetName val="CIRCUITOS CODEN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10.5"/>
      <sheetName val="Cuadro 10.6"/>
      <sheetName val="Cuadro 10.7"/>
      <sheetName val="Cuadro 10.8"/>
      <sheetName val="MEMORIAS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CUMPLIMIENTO"/>
      <sheetName val="Cuadro 10.5"/>
      <sheetName val="Cuadro 10.7"/>
    </sheetNames>
    <sheetDataSet>
      <sheetData sheetId="0">
        <row r="68">
          <cell r="G68">
            <v>0.05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ANEXO 4A CON AIU"/>
      <sheetName val="RESUMEN"/>
      <sheetName val="ANEXO 4A"/>
      <sheetName val="ANEXO 4A1"/>
      <sheetName val="ANEXO 4B"/>
      <sheetName val="ANEXO 4C"/>
      <sheetName val="ANEXO 4C1"/>
      <sheetName val="ANEXO 4D"/>
      <sheetName val="ANEXO 4E"/>
      <sheetName val="ANEXO 4E1 Y"/>
      <sheetName val="ANEXO 4E1 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P1"/>
      <sheetName val="P2"/>
      <sheetName val="1 (2)"/>
      <sheetName val="2 (2)"/>
      <sheetName val="3 (2)"/>
      <sheetName val="4 (2)"/>
      <sheetName val="5 (2)"/>
      <sheetName val="6 (2)"/>
      <sheetName val="7 (2)"/>
      <sheetName val="8 (2)"/>
      <sheetName val="9 (2)"/>
      <sheetName val="10 (2)"/>
      <sheetName val="11 (2)"/>
      <sheetName val="12 (2)"/>
      <sheetName val="13 (2)"/>
      <sheetName val="14 (2)"/>
      <sheetName val="15 (2)"/>
      <sheetName val="16 (2)"/>
      <sheetName val="17 (2)"/>
      <sheetName val="18 (2)"/>
      <sheetName val="1 (3)"/>
      <sheetName val="2 (3)"/>
      <sheetName val="3 (3)"/>
      <sheetName val="4 (3)"/>
      <sheetName val="5 (3)"/>
      <sheetName val="6 (3)"/>
      <sheetName val="7 (3)"/>
      <sheetName val="8 (3)"/>
      <sheetName val="9 (3)"/>
      <sheetName val="11 (3)"/>
      <sheetName val="12 (3)"/>
      <sheetName val="13 (3)"/>
      <sheetName val="Hoja3"/>
      <sheetName val="Constantes Generales"/>
      <sheetName val="Prestaciones Sociales"/>
      <sheetName val="PU (2)"/>
      <sheetName val="PRECIOS"/>
      <sheetName val="MODELO"/>
      <sheetName val="DatosGenerales"/>
      <sheetName val="ITEMS"/>
      <sheetName val="APU"/>
      <sheetName val="AIU"/>
      <sheetName val="ESPEC"/>
      <sheetName val="Form5 _Pág_ 1"/>
      <sheetName val="Form5 _Pág_ 2"/>
      <sheetName val="MANO DE OBRA"/>
      <sheetName val="1.1"/>
      <sheetName val="EQUIPO"/>
      <sheetName val="TUBERIA"/>
      <sheetName val="Hoja2"/>
      <sheetName val="MATERIALES"/>
      <sheetName val="ADMON"/>
      <sheetName val="licitacion de julio 21 de 1998"/>
      <sheetName val="BASE DATOS"/>
      <sheetName val="CONS"/>
      <sheetName val="31"/>
      <sheetName val="MEMORIAS"/>
    </sheetNames>
    <sheetDataSet>
      <sheetData sheetId="0" refreshError="1">
        <row r="1">
          <cell r="B1">
            <v>0.8</v>
          </cell>
        </row>
        <row r="2">
          <cell r="B2">
            <v>15686</v>
          </cell>
        </row>
        <row r="4">
          <cell r="B4">
            <v>15686</v>
          </cell>
        </row>
        <row r="7">
          <cell r="B7">
            <v>31372</v>
          </cell>
        </row>
        <row r="8">
          <cell r="B8">
            <v>47058</v>
          </cell>
        </row>
        <row r="12">
          <cell r="B12">
            <v>1600</v>
          </cell>
        </row>
        <row r="13">
          <cell r="B13">
            <v>1600</v>
          </cell>
        </row>
        <row r="14">
          <cell r="B14">
            <v>12061.4</v>
          </cell>
        </row>
        <row r="15">
          <cell r="B15">
            <v>14465.1</v>
          </cell>
        </row>
        <row r="16">
          <cell r="B16">
            <v>12217.4</v>
          </cell>
        </row>
        <row r="17">
          <cell r="B17">
            <v>4225</v>
          </cell>
        </row>
        <row r="18">
          <cell r="B18">
            <v>4829.78</v>
          </cell>
        </row>
        <row r="19">
          <cell r="B19">
            <v>4139.8100000000004</v>
          </cell>
        </row>
        <row r="20">
          <cell r="B20">
            <v>4139.8100000000004</v>
          </cell>
        </row>
        <row r="21">
          <cell r="B21">
            <v>6209.71</v>
          </cell>
        </row>
        <row r="22">
          <cell r="B22">
            <v>3449.84</v>
          </cell>
        </row>
        <row r="23">
          <cell r="B23">
            <v>5519.74</v>
          </cell>
        </row>
        <row r="24">
          <cell r="B24">
            <v>5933.72</v>
          </cell>
        </row>
        <row r="25">
          <cell r="B25">
            <v>5519.74</v>
          </cell>
        </row>
        <row r="26">
          <cell r="B26">
            <v>4829.78</v>
          </cell>
        </row>
        <row r="27">
          <cell r="B27">
            <v>4829.78</v>
          </cell>
        </row>
        <row r="28">
          <cell r="B28">
            <v>6209.71</v>
          </cell>
        </row>
        <row r="29">
          <cell r="B29">
            <v>3449.96</v>
          </cell>
        </row>
        <row r="30">
          <cell r="B30">
            <v>3725.83</v>
          </cell>
        </row>
        <row r="31">
          <cell r="B31">
            <v>2759.87</v>
          </cell>
        </row>
        <row r="32">
          <cell r="B32">
            <v>2759.87</v>
          </cell>
        </row>
        <row r="33">
          <cell r="B33">
            <v>5243.76</v>
          </cell>
        </row>
        <row r="34">
          <cell r="B34">
            <v>2069.9</v>
          </cell>
        </row>
        <row r="35">
          <cell r="B35">
            <v>4829.78</v>
          </cell>
        </row>
        <row r="36">
          <cell r="B36">
            <v>4829.78</v>
          </cell>
        </row>
        <row r="37">
          <cell r="B37">
            <v>4139.8100000000004</v>
          </cell>
        </row>
        <row r="38">
          <cell r="B38">
            <v>3863.82</v>
          </cell>
        </row>
        <row r="39">
          <cell r="B39">
            <v>3863.82</v>
          </cell>
        </row>
        <row r="40">
          <cell r="B40">
            <v>5243.76</v>
          </cell>
        </row>
        <row r="41">
          <cell r="B41">
            <v>2069.9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Descripcion"/>
      <sheetName val="criterio"/>
      <sheetName val="Hoja1"/>
      <sheetName val="precios-básicos2002"/>
    </sheetNames>
    <sheetDataSet>
      <sheetData sheetId="0" refreshError="1"/>
      <sheetData sheetId="1" refreshError="1"/>
      <sheetData sheetId="2" refreshError="1">
        <row r="4">
          <cell r="B4" t="str">
            <v>Existe deposito subterraneo conectado a cubetos</v>
          </cell>
        </row>
        <row r="5">
          <cell r="B5" t="str">
            <v>Existe deposito pero presenta daños estrcturales</v>
          </cell>
        </row>
        <row r="6">
          <cell r="B6" t="str">
            <v>Existe deposito pero no dispone de solera de hormigón</v>
          </cell>
        </row>
        <row r="7">
          <cell r="B7" t="str">
            <v>Existe zona de recolección "Cielo abierto", sin revestimiento</v>
          </cell>
        </row>
        <row r="8">
          <cell r="B8" t="str">
            <v>No existen</v>
          </cell>
        </row>
        <row r="15">
          <cell r="B15" t="str">
            <v>Se dispone sistemas de contención (captura/retención/aglutinamiento)</v>
          </cell>
        </row>
        <row r="16">
          <cell r="B16" t="str">
            <v>No se dispone de equipos o sistemas de contención</v>
          </cell>
        </row>
        <row r="18">
          <cell r="B18" t="str">
            <v>Hay sistema automático o apoyo externo en menos de 5 min.</v>
          </cell>
        </row>
        <row r="19">
          <cell r="B19" t="str">
            <v>Hay extintores de alta capacidad "satelites"</v>
          </cell>
        </row>
        <row r="20">
          <cell r="B20" t="str">
            <v>Hay extintores manuales</v>
          </cell>
        </row>
        <row r="21">
          <cell r="B21" t="str">
            <v>No hay equipos contra incendio</v>
          </cell>
        </row>
        <row r="23">
          <cell r="B23" t="str">
            <v>No hay</v>
          </cell>
        </row>
        <row r="24">
          <cell r="B24" t="str">
            <v>Tiene y vacia a alcantarillado</v>
          </cell>
        </row>
        <row r="25">
          <cell r="B25" t="str">
            <v>Tiene y vacia a fosa séptica</v>
          </cell>
        </row>
        <row r="26">
          <cell r="B26" t="str">
            <v>Tiene y vacia al medio</v>
          </cell>
        </row>
        <row r="27">
          <cell r="B27" t="str">
            <v>Tiene pero no hay datos</v>
          </cell>
        </row>
        <row r="29">
          <cell r="B29" t="str">
            <v>Hay separación en la fuente y entrega a gestores</v>
          </cell>
        </row>
        <row r="30">
          <cell r="B30" t="str">
            <v>Se acopian y entregan a servicios publicos de aseo</v>
          </cell>
        </row>
        <row r="31">
          <cell r="B31" t="str">
            <v>Se entierran</v>
          </cell>
        </row>
        <row r="32">
          <cell r="B32" t="str">
            <v>Se queman</v>
          </cell>
        </row>
        <row r="34">
          <cell r="B34" t="str">
            <v>No hay</v>
          </cell>
        </row>
        <row r="35">
          <cell r="B35" t="str">
            <v>Pozo autorizado</v>
          </cell>
        </row>
        <row r="36">
          <cell r="B36" t="str">
            <v>Bombeo superficial autorizado</v>
          </cell>
        </row>
        <row r="37">
          <cell r="B37" t="str">
            <v>Captación no autorizada</v>
          </cell>
        </row>
        <row r="43">
          <cell r="B43" t="str">
            <v>No se realizan vertidos</v>
          </cell>
        </row>
        <row r="44">
          <cell r="B44" t="str">
            <v>Si, y sin autorización</v>
          </cell>
        </row>
        <row r="45">
          <cell r="B45" t="str">
            <v>Sí, disponiendo de autorización pero sin cumplir los requisitos</v>
          </cell>
        </row>
        <row r="46">
          <cell r="B46" t="str">
            <v>Si, disponiendo de autorización y cumpliendo requisitos</v>
          </cell>
        </row>
        <row r="47">
          <cell r="B47" t="str">
            <v>Si, pero solo agua de drenaje y/o pluvial</v>
          </cell>
        </row>
        <row r="49">
          <cell r="B49" t="str">
            <v>No hay puntos de vertido</v>
          </cell>
        </row>
        <row r="50">
          <cell r="B50" t="str">
            <v>Se vierte en un curso fluvial</v>
          </cell>
        </row>
        <row r="51">
          <cell r="B51" t="str">
            <v>Se vierte en una zona costera</v>
          </cell>
        </row>
        <row r="52">
          <cell r="B52" t="str">
            <v>Se vierte en una marisma/cuerpo de agua</v>
          </cell>
        </row>
        <row r="53">
          <cell r="B53" t="str">
            <v>Se vierte al suelo</v>
          </cell>
        </row>
        <row r="54">
          <cell r="B54" t="str">
            <v>Se vierte al alcantarillado</v>
          </cell>
        </row>
        <row r="55">
          <cell r="B55" t="str">
            <v>Se desconoce punto de vertido</v>
          </cell>
        </row>
        <row r="57">
          <cell r="B57" t="str">
            <v>Residencial</v>
          </cell>
        </row>
        <row r="58">
          <cell r="B58" t="str">
            <v>Educativo</v>
          </cell>
        </row>
        <row r="59">
          <cell r="B59" t="str">
            <v>Sanitario (hospital/geriatirco/guarderia)</v>
          </cell>
        </row>
        <row r="60">
          <cell r="B60" t="str">
            <v>Comercial</v>
          </cell>
        </row>
        <row r="61">
          <cell r="B61" t="str">
            <v>Industrial</v>
          </cell>
        </row>
        <row r="62">
          <cell r="B62" t="str">
            <v>Recreación pasiva</v>
          </cell>
        </row>
        <row r="63">
          <cell r="B63" t="str">
            <v>Recreación activa (deporte)</v>
          </cell>
        </row>
        <row r="64">
          <cell r="B64" t="str">
            <v>Almacenaje</v>
          </cell>
        </row>
        <row r="65">
          <cell r="B65" t="str">
            <v>Vía pública</v>
          </cell>
        </row>
        <row r="66">
          <cell r="B66" t="str">
            <v>ganaderia/agricultura</v>
          </cell>
        </row>
        <row r="67">
          <cell r="B67" t="str">
            <v>Zona no intervenida (Valdio)</v>
          </cell>
        </row>
        <row r="68">
          <cell r="B68" t="str">
            <v>Espacio ecológico NO-protegido</v>
          </cell>
        </row>
        <row r="69">
          <cell r="B69" t="str">
            <v>Espacio ecológico protegido</v>
          </cell>
        </row>
        <row r="70">
          <cell r="B70" t="str">
            <v>Humedal RAMSAR</v>
          </cell>
        </row>
        <row r="72">
          <cell r="B72" t="str">
            <v xml:space="preserve">No hay receptores </v>
          </cell>
        </row>
        <row r="73">
          <cell r="B73" t="str">
            <v>Existen pero estan alejados (&gt;50 m)</v>
          </cell>
        </row>
        <row r="74">
          <cell r="B74" t="str">
            <v>Existen y estan próximos (&lt;50m)</v>
          </cell>
        </row>
        <row r="75">
          <cell r="B75" t="str">
            <v>Existen y son colindantes</v>
          </cell>
        </row>
        <row r="77">
          <cell r="B77" t="str">
            <v>No hay otras fuentes de ruido</v>
          </cell>
        </row>
        <row r="78">
          <cell r="B78" t="str">
            <v>Existen pero son de escasa magnitud o puntuales</v>
          </cell>
        </row>
        <row r="79">
          <cell r="B79" t="str">
            <v>Existen pero no apantallan al ruido de la SSEE</v>
          </cell>
        </row>
        <row r="80">
          <cell r="B80" t="str">
            <v>Existen y apantallan el ruido de la SSEE</v>
          </cell>
        </row>
        <row r="82">
          <cell r="B82" t="str">
            <v>No hay otras fuentes de Cem</v>
          </cell>
        </row>
        <row r="83">
          <cell r="B83" t="str">
            <v>Existen pero son de escasa magnitud o puntuales</v>
          </cell>
        </row>
        <row r="84">
          <cell r="B84" t="str">
            <v>Existen e incrementan los Cem de la SSEE</v>
          </cell>
        </row>
        <row r="86">
          <cell r="B86" t="str">
            <v>No hay espacios de alto valor ecológico</v>
          </cell>
        </row>
        <row r="87">
          <cell r="B87" t="str">
            <v>La SSEE está en un espacio natural sin protección especial</v>
          </cell>
        </row>
        <row r="88">
          <cell r="B88" t="str">
            <v xml:space="preserve">La SSEE está en un espacios naturales protegidos </v>
          </cell>
        </row>
        <row r="89">
          <cell r="B89" t="str">
            <v>La SSEE está en un entorno donde hay un humedal RAMSAR</v>
          </cell>
        </row>
        <row r="91">
          <cell r="B91" t="str">
            <v>No hay cursos fluviales ni masas de agua próximos</v>
          </cell>
        </row>
        <row r="92">
          <cell r="B92" t="str">
            <v>Hay captaciones de agua para consumo humano proximas</v>
          </cell>
        </row>
        <row r="93">
          <cell r="B93" t="str">
            <v>Hay cursos fluviales y/o masas de agua proximas</v>
          </cell>
        </row>
        <row r="95">
          <cell r="B95" t="str">
            <v>La SSEE no colinda con comunidades indigenas</v>
          </cell>
        </row>
        <row r="96">
          <cell r="B96" t="str">
            <v>La SSEE colinda con un comunidades indigena</v>
          </cell>
        </row>
        <row r="97">
          <cell r="B97" t="str">
            <v>La SSEE se encuentra dentro de una comunidad indigena</v>
          </cell>
        </row>
        <row r="99">
          <cell r="B99" t="str">
            <v>No existe ningun plan de emergencias</v>
          </cell>
        </row>
        <row r="100">
          <cell r="B100" t="str">
            <v>Existe a nivel documental pero no implantado</v>
          </cell>
        </row>
        <row r="101">
          <cell r="B101" t="str">
            <v>Esta parcialmente implantado</v>
          </cell>
        </row>
        <row r="102">
          <cell r="B102" t="str">
            <v>Esta definido e implantado (incluye simulacros)</v>
          </cell>
        </row>
        <row r="104">
          <cell r="B104" t="str">
            <v>No hay procedimientos específicos de la SSEE</v>
          </cell>
        </row>
        <row r="105">
          <cell r="B105" t="str">
            <v>Hay procedimientos pero no documentados</v>
          </cell>
        </row>
        <row r="106">
          <cell r="B106" t="str">
            <v>Se tienen y se cumplen procedimientos de trabajo</v>
          </cell>
        </row>
        <row r="108">
          <cell r="B108" t="str">
            <v>El personal es empirico</v>
          </cell>
        </row>
        <row r="109">
          <cell r="B109" t="str">
            <v>El personal es calificados pero no se ha actualizado</v>
          </cell>
        </row>
        <row r="110">
          <cell r="B110" t="str">
            <v>El personal es calificado y recibe actualización permanente</v>
          </cell>
        </row>
        <row r="116">
          <cell r="B116" t="str">
            <v>No hay licencia</v>
          </cell>
        </row>
        <row r="117">
          <cell r="B117" t="str">
            <v>Hay licencia pero no se cumplen los controles requeridos</v>
          </cell>
        </row>
        <row r="118">
          <cell r="B118" t="str">
            <v>Hay cumplimiento parcial de los requisitos legales</v>
          </cell>
        </row>
        <row r="119">
          <cell r="B119" t="str">
            <v>Se cumplen de manera oportuna todos los requisitos</v>
          </cell>
        </row>
        <row r="121">
          <cell r="B121" t="str">
            <v>No hay denuncias ni quejas de la comunidad</v>
          </cell>
        </row>
        <row r="122">
          <cell r="B122" t="str">
            <v>Hay denuncias ocasionales (&lt;5)</v>
          </cell>
        </row>
        <row r="123">
          <cell r="B123" t="str">
            <v>Hay denuncias y quejas frecuentes y reiterativas</v>
          </cell>
        </row>
        <row r="124">
          <cell r="B124" t="str">
            <v>Hay procesos legales interpuestos por la comunidad</v>
          </cell>
        </row>
        <row r="204">
          <cell r="B204" t="str">
            <v>No se ha medido</v>
          </cell>
        </row>
        <row r="205">
          <cell r="B205" t="str">
            <v>Se midio alguna vez y No cumplio norma</v>
          </cell>
        </row>
        <row r="206">
          <cell r="B206" t="str">
            <v>Se midio alguna vez y cumplio norma</v>
          </cell>
        </row>
        <row r="207">
          <cell r="B207" t="str">
            <v>Se mide periodicamente y cumple norma</v>
          </cell>
        </row>
        <row r="209">
          <cell r="B209" t="str">
            <v>No ha ocurrido ningun derrame significativo</v>
          </cell>
        </row>
        <row r="210">
          <cell r="B210" t="str">
            <v>Han ocurrido, se ha contendio y recuperado el aceite</v>
          </cell>
        </row>
        <row r="211">
          <cell r="B211" t="str">
            <v>Han ocurrido y no tuvieron manejo</v>
          </cell>
        </row>
        <row r="212">
          <cell r="B212" t="str">
            <v>Ocurren de manera frecuente y sin manejo</v>
          </cell>
        </row>
        <row r="214">
          <cell r="B214" t="str">
            <v>No hay comunidad aledaña</v>
          </cell>
        </row>
        <row r="215">
          <cell r="B215" t="str">
            <v>Existe comunidad aledaña pero no hay relación con ella</v>
          </cell>
        </row>
        <row r="216">
          <cell r="B216" t="str">
            <v>Existe comunidad y hay relación de conflicto</v>
          </cell>
        </row>
        <row r="217">
          <cell r="B217" t="str">
            <v>Existe comunidad y hay comunicación establecida</v>
          </cell>
        </row>
        <row r="218">
          <cell r="B218" t="str">
            <v>Existe comunidad y hay relaciones mutuamete beneficiosas</v>
          </cell>
        </row>
      </sheetData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o 16"/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Inversiones Iniciales"/>
      <sheetName val="ANEXO 2"/>
      <sheetName val="ANEXO 2A-1"/>
      <sheetName val="ANEXO2A-2"/>
      <sheetName val="Anexo 2-A"/>
      <sheetName val="ANEXO 2-B"/>
      <sheetName val="SEGURIDAD"/>
      <sheetName val="vehiculos"/>
      <sheetName val="flujo"/>
      <sheetName val="ADMINISTRACION"/>
      <sheetName val="COS DIFERIDOS"/>
      <sheetName val="VARIOS"/>
      <sheetName val="CONSUMIBLES"/>
      <sheetName val="herramienta"/>
      <sheetName val="Anexo 2-C"/>
      <sheetName val="ANEXO 2-D"/>
      <sheetName val="ACTA 047 RC"/>
      <sheetName val="Memorías RC"/>
      <sheetName val="Presupuesto 2009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5">
          <cell r="B45">
            <v>0.28000000000000003</v>
          </cell>
        </row>
      </sheetData>
      <sheetData sheetId="51"/>
      <sheetData sheetId="52">
        <row r="27">
          <cell r="G27">
            <v>22006039.84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EMENTACION VERTICAL"/>
      <sheetName val="PRECIOS"/>
      <sheetName val="Alcantarillas"/>
      <sheetName val="VARIOS"/>
    </sheetNames>
    <sheetDataSet>
      <sheetData sheetId="0"/>
      <sheetData sheetId="1">
        <row r="55">
          <cell r="D55" t="str">
            <v xml:space="preserve"> </v>
          </cell>
        </row>
        <row r="56">
          <cell r="D56" t="str">
            <v>ADOQUIN</v>
          </cell>
        </row>
        <row r="57">
          <cell r="D57" t="str">
            <v>CONCRETO</v>
          </cell>
        </row>
        <row r="58">
          <cell r="D58" t="str">
            <v>GRANITO</v>
          </cell>
        </row>
        <row r="59">
          <cell r="D59" t="str">
            <v>LOSETA</v>
          </cell>
        </row>
        <row r="60">
          <cell r="D60" t="str">
            <v>PIEDRA</v>
          </cell>
        </row>
        <row r="61">
          <cell r="D61" t="str">
            <v>TABLETA</v>
          </cell>
        </row>
        <row r="62">
          <cell r="D62" t="str">
            <v>TIERRA</v>
          </cell>
        </row>
      </sheetData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ESTADO RED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</sheetNames>
    <sheetDataSet>
      <sheetData sheetId="0"/>
      <sheetData sheetId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10.5"/>
      <sheetName val="Cuadro 10.6"/>
      <sheetName val="Cuadro 10.7"/>
      <sheetName val="Cuadro 10.8"/>
      <sheetName val="CONTRATO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etalleMovimientoCuenta"/>
      <sheetName val="Datos básicos"/>
      <sheetName val="Datos"/>
      <sheetName val="Cuadro 10.7"/>
      <sheetName val="ESTADO VÍA-CRIT.TECNICO"/>
      <sheetName val="Diametros internos"/>
      <sheetName val="Circuit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5.2"/>
      <sheetName val="RECURSOS"/>
      <sheetName val="E"/>
      <sheetName val="P"/>
      <sheetName val="LISTAS"/>
      <sheetName val="Cotización"/>
      <sheetName val="BD100-45-P1"/>
      <sheetName val="BASE DATOS"/>
      <sheetName val="MATERIALES"/>
      <sheetName val="PROPUESTA PRESENTADA"/>
      <sheetName val="CRA.MODI"/>
      <sheetName val="COSTOS OFICINA"/>
    </sheetNames>
    <sheetDataSet>
      <sheetData sheetId="0">
        <row r="2">
          <cell r="A2" t="str">
            <v>REGIONAL CUNDINAMARCA</v>
          </cell>
        </row>
      </sheetData>
      <sheetData sheetId="1" refreshError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ICHA EBI 1 de 6 "/>
      <sheetName val="Personalizar"/>
      <sheetName val="Format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3002 Lisama este 1"/>
      <sheetName val="3002 Santa Helena 1"/>
      <sheetName val="3002 Lisama 158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Tbg Tally"/>
      <sheetName val="Reverse Tally"/>
      <sheetName val="CIM_0"/>
      <sheetName val="CON_1"/>
      <sheetName val="CON_0"/>
      <sheetName val="CIM_1"/>
      <sheetName val="5001 Lisama 158"/>
      <sheetName val="5001 Lisama Este 1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PESOS"/>
      <sheetName val="FORMATO ESTANDAR"/>
      <sheetName val="CASHFLOW"/>
      <sheetName val="INSUMOS"/>
      <sheetName val="Run Slide Sheet"/>
      <sheetName val="Formatos.xls"/>
      <sheetName val="unitarios"/>
      <sheetName val="Datos Generales"/>
      <sheetName val="MEMORIAS DE CALCULO"/>
      <sheetName val="ANALISIS DE PRECIOS UNITARIOS"/>
      <sheetName val="Resumen Total"/>
      <sheetName val="Hoja Resumen Cantidades"/>
      <sheetName val="ITEMS"/>
      <sheetName val="APU"/>
      <sheetName val="AIU"/>
      <sheetName val="DAT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COL 21169"/>
      <sheetName val="LN5-CHC.4-7-SS7"/>
      <sheetName val="9.625 CSG LN-5"/>
      <sheetName val="PROYECTOS ESTIMADOS"/>
      <sheetName val="Drill Sheet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/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/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 refreshError="1"/>
      <sheetData sheetId="11" refreshError="1"/>
      <sheetData sheetId="12" refreshError="1"/>
      <sheetData sheetId="13">
        <row r="2">
          <cell r="BZ2" t="str">
            <v xml:space="preserve">          ACERIA   M.C.C.</v>
          </cell>
        </row>
      </sheetData>
      <sheetData sheetId="14">
        <row r="2">
          <cell r="BZ2" t="str">
            <v xml:space="preserve">          ACERIA   M.C.C.</v>
          </cell>
        </row>
      </sheetData>
      <sheetData sheetId="15">
        <row r="2">
          <cell r="BZ2" t="str">
            <v xml:space="preserve">          ACERIA   M.C.C.</v>
          </cell>
        </row>
      </sheetData>
      <sheetData sheetId="16">
        <row r="2">
          <cell r="BZ2" t="str">
            <v xml:space="preserve">          ACERIA   M.C.C.</v>
          </cell>
        </row>
      </sheetData>
      <sheetData sheetId="17">
        <row r="2">
          <cell r="BZ2" t="str">
            <v xml:space="preserve">          ACERIA   M.C.C.</v>
          </cell>
        </row>
      </sheetData>
      <sheetData sheetId="18">
        <row r="2">
          <cell r="BZ2" t="str">
            <v xml:space="preserve">          ACERIA   M.C.C.</v>
          </cell>
        </row>
      </sheetData>
      <sheetData sheetId="19">
        <row r="2">
          <cell r="BZ2" t="str">
            <v xml:space="preserve">          ACERIA   M.C.C.</v>
          </cell>
        </row>
      </sheetData>
      <sheetData sheetId="20">
        <row r="2">
          <cell r="BZ2" t="str">
            <v xml:space="preserve">          ACERIA   M.C.C.</v>
          </cell>
        </row>
      </sheetData>
      <sheetData sheetId="21">
        <row r="2">
          <cell r="BZ2" t="str">
            <v xml:space="preserve">          ACERIA   M.C.C.</v>
          </cell>
        </row>
      </sheetData>
      <sheetData sheetId="22">
        <row r="2">
          <cell r="BZ2" t="str">
            <v xml:space="preserve">          ACERIA   M.C.C.</v>
          </cell>
        </row>
      </sheetData>
      <sheetData sheetId="23">
        <row r="2">
          <cell r="BZ2" t="str">
            <v xml:space="preserve">          ACERIA   M.C.C.</v>
          </cell>
        </row>
      </sheetData>
      <sheetData sheetId="24">
        <row r="2">
          <cell r="BZ2" t="str">
            <v xml:space="preserve">          ACERIA   M.C.C.</v>
          </cell>
        </row>
      </sheetData>
      <sheetData sheetId="25">
        <row r="2">
          <cell r="BZ2" t="str">
            <v xml:space="preserve">          ACERIA   M.C.C.</v>
          </cell>
        </row>
      </sheetData>
      <sheetData sheetId="26">
        <row r="2">
          <cell r="BZ2" t="str">
            <v xml:space="preserve">          ACERIA   M.C.C.</v>
          </cell>
        </row>
      </sheetData>
      <sheetData sheetId="27">
        <row r="2">
          <cell r="BZ2" t="str">
            <v xml:space="preserve">          ACERIA   M.C.C.</v>
          </cell>
        </row>
      </sheetData>
      <sheetData sheetId="28"/>
      <sheetData sheetId="29">
        <row r="2">
          <cell r="BZ2" t="str">
            <v xml:space="preserve">          ACERIA   M.C.C.</v>
          </cell>
        </row>
      </sheetData>
      <sheetData sheetId="30"/>
      <sheetData sheetId="31">
        <row r="2">
          <cell r="BZ2" t="str">
            <v xml:space="preserve">          ACERIA   M.C.C.</v>
          </cell>
        </row>
      </sheetData>
      <sheetData sheetId="32"/>
      <sheetData sheetId="33"/>
      <sheetData sheetId="34"/>
      <sheetData sheetId="35">
        <row r="2">
          <cell r="BZ2" t="str">
            <v xml:space="preserve">          ACERIA   M.C.C.</v>
          </cell>
        </row>
      </sheetData>
      <sheetData sheetId="36"/>
      <sheetData sheetId="37"/>
      <sheetData sheetId="38">
        <row r="2">
          <cell r="BZ2" t="str">
            <v xml:space="preserve">          ACERIA   M.C.C.</v>
          </cell>
        </row>
      </sheetData>
      <sheetData sheetId="39"/>
      <sheetData sheetId="40">
        <row r="2">
          <cell r="BZ2" t="str">
            <v xml:space="preserve">          ACERIA   M.C.C.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Ajustado MTTO Obras"/>
      <sheetName val="PRESUPUESTO"/>
      <sheetName val="APU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nspección Horizontal"/>
      <sheetName val="Registro Fotográfico Horizontal"/>
      <sheetName val="Marcas viales"/>
      <sheetName val="Precios"/>
      <sheetName val="FA-001FORMATO MULTIUSO"/>
      <sheetName val="Matriz de Garantías"/>
      <sheetName val="IMPLEMENTACION  HORIZONTAL"/>
      <sheetName val="INDICADORES"/>
      <sheetName val="Modelo"/>
      <sheetName val="Form5 _Pág_ 1"/>
      <sheetName val="Form5 _Pág_ 2"/>
      <sheetName val="PRESUPUESTO"/>
    </sheetNames>
    <sheetDataSet>
      <sheetData sheetId="0" refreshError="1">
        <row r="3">
          <cell r="B3" t="str">
            <v>SEÑALES LTDA</v>
          </cell>
          <cell r="C3" t="str">
            <v>1244 de 2011</v>
          </cell>
        </row>
        <row r="4">
          <cell r="B4" t="str">
            <v>CONSORCIO BIGA - SOCINTER</v>
          </cell>
          <cell r="C4" t="str">
            <v>1236 de 2011</v>
          </cell>
        </row>
        <row r="5">
          <cell r="B5" t="str">
            <v>UT ICOVIAS - P&amp;C</v>
          </cell>
          <cell r="C5" t="str">
            <v>1249 de 2011</v>
          </cell>
        </row>
        <row r="8">
          <cell r="B8" t="str">
            <v>1. USAQUÉN</v>
          </cell>
        </row>
        <row r="9">
          <cell r="B9" t="str">
            <v>2. CHAPINERO</v>
          </cell>
        </row>
        <row r="10">
          <cell r="B10" t="str">
            <v>3. SANTA FE</v>
          </cell>
        </row>
        <row r="11">
          <cell r="B11" t="str">
            <v>4. SAN CRISTOBAL</v>
          </cell>
        </row>
        <row r="12">
          <cell r="B12" t="str">
            <v>5. USME</v>
          </cell>
        </row>
        <row r="13">
          <cell r="B13" t="str">
            <v>6. TUNJUELITO</v>
          </cell>
        </row>
        <row r="14">
          <cell r="B14" t="str">
            <v>7. BOSA</v>
          </cell>
        </row>
        <row r="15">
          <cell r="B15" t="str">
            <v>8. KENNEDY</v>
          </cell>
        </row>
        <row r="16">
          <cell r="B16" t="str">
            <v>9. FONTIBÓN</v>
          </cell>
        </row>
        <row r="17">
          <cell r="B17" t="str">
            <v>10. ENGATIVÁ</v>
          </cell>
        </row>
        <row r="18">
          <cell r="B18" t="str">
            <v>11. SUBA</v>
          </cell>
        </row>
        <row r="19">
          <cell r="B19" t="str">
            <v>12. BARRIOS UNIDOS</v>
          </cell>
        </row>
        <row r="20">
          <cell r="B20" t="str">
            <v>13. TEUSAQUILLO</v>
          </cell>
        </row>
        <row r="21">
          <cell r="B21" t="str">
            <v>14. MÁRTIRES</v>
          </cell>
        </row>
        <row r="22">
          <cell r="B22" t="str">
            <v>15. ANTONIO NARIÑO</v>
          </cell>
        </row>
        <row r="23">
          <cell r="B23" t="str">
            <v>16. PUENTE ARANDA</v>
          </cell>
        </row>
        <row r="24">
          <cell r="B24" t="str">
            <v>17. CANDELARIA</v>
          </cell>
        </row>
        <row r="25">
          <cell r="B25" t="str">
            <v>18. RAFAEL URIBE URIBE</v>
          </cell>
        </row>
        <row r="26">
          <cell r="B26" t="str">
            <v>19. CIUDAD BOLÍVAR</v>
          </cell>
        </row>
        <row r="27">
          <cell r="B27" t="str">
            <v>20. SUMAPAZ</v>
          </cell>
        </row>
        <row r="30">
          <cell r="B30" t="str">
            <v>ARTERIAL</v>
          </cell>
        </row>
        <row r="31">
          <cell r="B31" t="str">
            <v>INTERMEDIA</v>
          </cell>
        </row>
        <row r="32">
          <cell r="B32" t="str">
            <v>LOCAL</v>
          </cell>
        </row>
        <row r="33">
          <cell r="B33" t="str">
            <v>RURAL</v>
          </cell>
        </row>
        <row r="34">
          <cell r="B34" t="str">
            <v>EXPANSIÓN</v>
          </cell>
        </row>
        <row r="35">
          <cell r="B35" t="str">
            <v>FUERA DISTRITO</v>
          </cell>
        </row>
        <row r="38">
          <cell r="B38" t="str">
            <v>CHRISTIANT RENÉ GALEANO FAJARDO</v>
          </cell>
          <cell r="C38" t="str">
            <v>INGENIERO AUXILIAR</v>
          </cell>
        </row>
        <row r="39">
          <cell r="B39" t="str">
            <v>JHON JAIRO FLOREZ BERMUDEZ</v>
          </cell>
          <cell r="C39" t="str">
            <v>INGENIERO RESIDENTE</v>
          </cell>
        </row>
        <row r="40">
          <cell r="B40" t="str">
            <v>JOHN FABIO FLOREZ</v>
          </cell>
          <cell r="C40" t="str">
            <v>INGENIERO AUXILIAR DE CALIDAD</v>
          </cell>
        </row>
        <row r="41">
          <cell r="B41" t="str">
            <v>DIANA PAOLA PRIETO AMAYA</v>
          </cell>
          <cell r="C41" t="str">
            <v>AUXILIAR DE INGENIERIA</v>
          </cell>
        </row>
        <row r="42">
          <cell r="B42" t="str">
            <v>YANINCY FERNANDA CUMBE RAMOS</v>
          </cell>
          <cell r="C42" t="str">
            <v>GEOREFERENCIADOR</v>
          </cell>
        </row>
        <row r="43">
          <cell r="B43" t="str">
            <v>ROSS SLENDY MARTINEZ ANGULO</v>
          </cell>
          <cell r="C43" t="str">
            <v>INGENIERO AUXILIAR</v>
          </cell>
        </row>
        <row r="44">
          <cell r="B44" t="str">
            <v>FABIO IVAN MONROY RAMIREZ</v>
          </cell>
          <cell r="C44" t="str">
            <v>COORDINADOR TÉCNICO</v>
          </cell>
        </row>
        <row r="45">
          <cell r="B45" t="str">
            <v>JULIO CESAR BARAJAS RINCON</v>
          </cell>
          <cell r="C45" t="str">
            <v>ESPECIALISTA EN TRÁNSITO</v>
          </cell>
        </row>
        <row r="46">
          <cell r="B46" t="str">
            <v>RICARDO ANDRES GARCIA NIETO</v>
          </cell>
          <cell r="C46" t="str">
            <v>ESTUDIANTE</v>
          </cell>
        </row>
        <row r="47">
          <cell r="B47" t="str">
            <v>ADI LEYDI BETANCOURT LOPEZ</v>
          </cell>
          <cell r="C47" t="str">
            <v>INGENIERO DE CALIDAD</v>
          </cell>
        </row>
        <row r="48">
          <cell r="B48" t="str">
            <v>JOHNATHAN ALEXANDER  ACEVEDO LADINO</v>
          </cell>
        </row>
        <row r="49">
          <cell r="B49" t="str">
            <v>DIEGO IGNACIO GUALTEROS CHAVEZ</v>
          </cell>
        </row>
        <row r="50">
          <cell r="B50" t="str">
            <v xml:space="preserve">SONIA JANNETH LARA VALENCIA </v>
          </cell>
        </row>
        <row r="51">
          <cell r="B51" t="str">
            <v>INDIRA  PAOLA PACHON CENDALES</v>
          </cell>
        </row>
        <row r="52">
          <cell r="B52" t="str">
            <v>MARTHA  PATRICIA ABONDANO VILLALOBOS</v>
          </cell>
        </row>
        <row r="53">
          <cell r="B53" t="str">
            <v>YOANI GARZON ARIAS</v>
          </cell>
        </row>
        <row r="54">
          <cell r="B54" t="str">
            <v>ANDRES DAVID BARRAGAN MARTINEZ</v>
          </cell>
        </row>
        <row r="55">
          <cell r="B55" t="str">
            <v>RODRIGO EDUARDO GARZON MALDONADO</v>
          </cell>
        </row>
        <row r="56">
          <cell r="B56" t="str">
            <v>OSCAR DAVID GUZMAN CHAPARRO</v>
          </cell>
        </row>
        <row r="57">
          <cell r="B57" t="str">
            <v>ARMANDO ENRIQUE CASTILLO CURIEUX</v>
          </cell>
        </row>
        <row r="58">
          <cell r="B58" t="str">
            <v>ANDRES ALBERTO GUEVARA RIVERA</v>
          </cell>
        </row>
        <row r="59">
          <cell r="B59" t="str">
            <v>EDWIN RICARDO MEDINA SOLANO</v>
          </cell>
        </row>
        <row r="60">
          <cell r="B60" t="str">
            <v>NATHALY PATIÑO</v>
          </cell>
        </row>
        <row r="61">
          <cell r="B61" t="str">
            <v>LAURA GÓMEZ</v>
          </cell>
        </row>
        <row r="62">
          <cell r="B62" t="str">
            <v>MANUEL CAMILO CHALA</v>
          </cell>
        </row>
        <row r="63">
          <cell r="B63" t="str">
            <v>RICARDO GARZÓN</v>
          </cell>
        </row>
        <row r="64">
          <cell r="B64" t="str">
            <v>SERGIO ALEJANDRO GÓMEZ</v>
          </cell>
        </row>
        <row r="65">
          <cell r="B65" t="str">
            <v>LUIS JAVIER ROJAS JEJEN</v>
          </cell>
        </row>
        <row r="67">
          <cell r="F67" t="str">
            <v>Acrílica Base Solvente</v>
          </cell>
        </row>
        <row r="68">
          <cell r="B68" t="str">
            <v>1. Paseo los libertadores</v>
          </cell>
          <cell r="F68" t="str">
            <v>Termoplástico</v>
          </cell>
        </row>
        <row r="69">
          <cell r="B69" t="str">
            <v>2. La Academia</v>
          </cell>
          <cell r="F69" t="str">
            <v>Acrílica Base Agua</v>
          </cell>
        </row>
        <row r="70">
          <cell r="B70" t="str">
            <v>3. Guaymaral</v>
          </cell>
          <cell r="F70" t="str">
            <v>Pintura Plástico en Frío</v>
          </cell>
        </row>
        <row r="71">
          <cell r="B71" t="str">
            <v>9. Verbenal</v>
          </cell>
          <cell r="F71" t="str">
            <v>Cinta de señalización</v>
          </cell>
        </row>
        <row r="72">
          <cell r="B72" t="str">
            <v>10. La Uribe</v>
          </cell>
        </row>
        <row r="73">
          <cell r="B73" t="str">
            <v>11. San Cristóbal</v>
          </cell>
        </row>
        <row r="74">
          <cell r="B74" t="str">
            <v>12. Toberín</v>
          </cell>
        </row>
        <row r="75">
          <cell r="B75" t="str">
            <v>13. Los Cedros</v>
          </cell>
        </row>
        <row r="76">
          <cell r="B76" t="str">
            <v>14. Usaquén</v>
          </cell>
        </row>
        <row r="77">
          <cell r="B77" t="str">
            <v>15. Country Club</v>
          </cell>
        </row>
        <row r="78">
          <cell r="B78" t="str">
            <v>16. Santa Bárbara</v>
          </cell>
          <cell r="F78" t="str">
            <v>Acrílica Base Solvente</v>
          </cell>
        </row>
        <row r="79">
          <cell r="B79" t="str">
            <v>17. San José de Bavaria</v>
          </cell>
          <cell r="F79" t="str">
            <v>Termoplástico</v>
          </cell>
        </row>
        <row r="80">
          <cell r="B80" t="str">
            <v>18. Britalia</v>
          </cell>
          <cell r="F80" t="str">
            <v>Acrílica Base Agua</v>
          </cell>
        </row>
        <row r="81">
          <cell r="B81" t="str">
            <v>19. El Prado</v>
          </cell>
          <cell r="F81" t="str">
            <v>Banda Sonora</v>
          </cell>
        </row>
        <row r="82">
          <cell r="B82" t="str">
            <v>20. La Alhambra</v>
          </cell>
          <cell r="F82" t="str">
            <v>Pintura Plástico en Frío</v>
          </cell>
        </row>
        <row r="83">
          <cell r="B83" t="str">
            <v>21. Los Andes</v>
          </cell>
        </row>
        <row r="84">
          <cell r="B84" t="str">
            <v>22. Doce de Octubre</v>
          </cell>
        </row>
        <row r="85">
          <cell r="B85" t="str">
            <v>23. Casa Blanca Suba</v>
          </cell>
        </row>
        <row r="86">
          <cell r="B86" t="str">
            <v>24. Niza</v>
          </cell>
        </row>
        <row r="87">
          <cell r="B87" t="str">
            <v>25. La Floresta</v>
          </cell>
          <cell r="F87" t="str">
            <v>Tachas</v>
          </cell>
        </row>
        <row r="88">
          <cell r="B88" t="str">
            <v>26. Las ferias</v>
          </cell>
          <cell r="F88" t="str">
            <v>Estoperoles</v>
          </cell>
        </row>
        <row r="89">
          <cell r="B89" t="str">
            <v>27. Suba</v>
          </cell>
          <cell r="F89" t="str">
            <v>Tachones</v>
          </cell>
        </row>
        <row r="90">
          <cell r="B90" t="str">
            <v>28. El Rincón</v>
          </cell>
          <cell r="F90" t="str">
            <v>Hitos</v>
          </cell>
        </row>
        <row r="91">
          <cell r="B91" t="str">
            <v>29.Minuto de Dios</v>
          </cell>
          <cell r="F91" t="str">
            <v>Cono Vial</v>
          </cell>
        </row>
        <row r="92">
          <cell r="B92" t="str">
            <v>30. Boyacá Real</v>
          </cell>
          <cell r="F92" t="str">
            <v>Barrera Apilable</v>
          </cell>
        </row>
        <row r="93">
          <cell r="B93" t="str">
            <v>31. Santa Cecilia</v>
          </cell>
          <cell r="F93" t="str">
            <v>Maletín Plástico</v>
          </cell>
        </row>
        <row r="94">
          <cell r="B94" t="str">
            <v>32. San Blas</v>
          </cell>
          <cell r="F94" t="str">
            <v>Delineador Tubular</v>
          </cell>
        </row>
        <row r="95">
          <cell r="B95" t="str">
            <v>33. Sosiego</v>
          </cell>
          <cell r="F95" t="str">
            <v>Delineador Canalizador</v>
          </cell>
        </row>
        <row r="96">
          <cell r="B96" t="str">
            <v>34. 20 de Julio</v>
          </cell>
          <cell r="F96" t="str">
            <v>Resalto Portátil</v>
          </cell>
        </row>
        <row r="97">
          <cell r="B97" t="str">
            <v>35. Ciudad Jardín</v>
          </cell>
          <cell r="F97" t="str">
            <v>Lámpara Flascher</v>
          </cell>
        </row>
        <row r="98">
          <cell r="B98" t="str">
            <v>36. San José</v>
          </cell>
          <cell r="F98" t="str">
            <v>Valla Plástica</v>
          </cell>
        </row>
        <row r="99">
          <cell r="B99" t="str">
            <v>37. Santa Isabel</v>
          </cell>
          <cell r="F99" t="str">
            <v>Cordonatos</v>
          </cell>
        </row>
        <row r="100">
          <cell r="B100" t="str">
            <v>38. Restrepo</v>
          </cell>
        </row>
        <row r="101">
          <cell r="B101" t="str">
            <v>39. Quiroga</v>
          </cell>
        </row>
        <row r="102">
          <cell r="B102" t="str">
            <v>40. Ciudad Montes</v>
          </cell>
        </row>
        <row r="103">
          <cell r="B103" t="str">
            <v>41. Muzú</v>
          </cell>
        </row>
        <row r="104">
          <cell r="B104" t="str">
            <v>42. Venecia</v>
          </cell>
        </row>
        <row r="105">
          <cell r="B105" t="str">
            <v>43. San Rafael</v>
          </cell>
        </row>
        <row r="106">
          <cell r="B106" t="str">
            <v>44. Américas</v>
          </cell>
        </row>
        <row r="107">
          <cell r="B107" t="str">
            <v>45. Carvajal</v>
          </cell>
        </row>
        <row r="108">
          <cell r="B108" t="str">
            <v>46, Castilla</v>
          </cell>
        </row>
        <row r="109">
          <cell r="B109" t="str">
            <v>47. Kennedy Central</v>
          </cell>
        </row>
        <row r="110">
          <cell r="B110" t="str">
            <v>48. Timiza</v>
          </cell>
        </row>
        <row r="111">
          <cell r="B111" t="str">
            <v>49. Apogeo</v>
          </cell>
        </row>
        <row r="112">
          <cell r="B112" t="str">
            <v>50. Gloria</v>
          </cell>
        </row>
        <row r="113">
          <cell r="B113" t="str">
            <v>51. Los Libertadores</v>
          </cell>
        </row>
        <row r="114">
          <cell r="B114" t="str">
            <v>52. La Flora</v>
          </cell>
        </row>
        <row r="115">
          <cell r="B115" t="str">
            <v>53. Marco Fidel Suárez</v>
          </cell>
        </row>
        <row r="116">
          <cell r="B116" t="str">
            <v>54. Marruecos</v>
          </cell>
        </row>
        <row r="117">
          <cell r="B117" t="str">
            <v>55. Diana Turbay</v>
          </cell>
        </row>
        <row r="118">
          <cell r="B118" t="str">
            <v>56. Danubio</v>
          </cell>
        </row>
        <row r="119">
          <cell r="B119" t="str">
            <v>57. Gran Yomasa</v>
          </cell>
        </row>
        <row r="120">
          <cell r="B120" t="str">
            <v>58. Comuneros</v>
          </cell>
        </row>
        <row r="121">
          <cell r="B121" t="str">
            <v>59. Alfonso López</v>
          </cell>
        </row>
        <row r="122">
          <cell r="B122" t="str">
            <v>60. Parque Entrenubes</v>
          </cell>
        </row>
        <row r="123">
          <cell r="B123" t="str">
            <v>61. Ciudad Usme</v>
          </cell>
        </row>
        <row r="124">
          <cell r="B124" t="str">
            <v>62. Tunjuelito</v>
          </cell>
        </row>
        <row r="125">
          <cell r="B125" t="str">
            <v>63. El Mochuelo</v>
          </cell>
        </row>
        <row r="126">
          <cell r="B126" t="str">
            <v>64. Monteblanco</v>
          </cell>
        </row>
        <row r="127">
          <cell r="B127" t="str">
            <v>65. Arborizadota</v>
          </cell>
        </row>
        <row r="128">
          <cell r="B128" t="str">
            <v>66. San Francisco</v>
          </cell>
        </row>
        <row r="129">
          <cell r="B129" t="str">
            <v>67. Lucero</v>
          </cell>
        </row>
        <row r="130">
          <cell r="B130" t="str">
            <v>68. El Tesoro</v>
          </cell>
        </row>
        <row r="131">
          <cell r="B131" t="str">
            <v>69. Ismael Perdomo</v>
          </cell>
        </row>
        <row r="132">
          <cell r="B132" t="str">
            <v>70. Jardín Botánico</v>
          </cell>
        </row>
        <row r="133">
          <cell r="B133" t="str">
            <v>71. Tibabuyes</v>
          </cell>
        </row>
        <row r="134">
          <cell r="B134" t="str">
            <v>72. Bolivia</v>
          </cell>
        </row>
        <row r="135">
          <cell r="B135" t="str">
            <v>73. Garcés Navas</v>
          </cell>
        </row>
        <row r="136">
          <cell r="B136" t="str">
            <v>74. Engativá</v>
          </cell>
        </row>
        <row r="137">
          <cell r="B137" t="str">
            <v>75. Fontibón</v>
          </cell>
        </row>
        <row r="138">
          <cell r="B138" t="str">
            <v>76. Fontibón San Pablo</v>
          </cell>
        </row>
        <row r="139">
          <cell r="B139" t="str">
            <v>77. Zona Franca</v>
          </cell>
        </row>
        <row r="140">
          <cell r="B140" t="str">
            <v>78. Tintal Norte</v>
          </cell>
        </row>
        <row r="141">
          <cell r="B141" t="str">
            <v>79. Calandaima</v>
          </cell>
        </row>
        <row r="142">
          <cell r="B142" t="str">
            <v>80. Corabastos</v>
          </cell>
        </row>
        <row r="143">
          <cell r="B143" t="str">
            <v>81. Gran Britalia</v>
          </cell>
        </row>
        <row r="144">
          <cell r="B144" t="str">
            <v>82. Patio Bonito</v>
          </cell>
        </row>
        <row r="145">
          <cell r="B145" t="str">
            <v>83. Las Margaritas</v>
          </cell>
        </row>
        <row r="146">
          <cell r="B146" t="str">
            <v>84. Bosa occidental</v>
          </cell>
        </row>
        <row r="147">
          <cell r="B147" t="str">
            <v>85. Bosa central</v>
          </cell>
        </row>
        <row r="148">
          <cell r="B148" t="str">
            <v>86. El Porvenir</v>
          </cell>
        </row>
        <row r="149">
          <cell r="B149" t="str">
            <v>87. Tintal Sur</v>
          </cell>
        </row>
        <row r="150">
          <cell r="B150" t="str">
            <v>88. El Refugio</v>
          </cell>
        </row>
        <row r="151">
          <cell r="B151" t="str">
            <v>89. San Isidro -Patios</v>
          </cell>
        </row>
        <row r="152">
          <cell r="B152" t="str">
            <v>90, Prdo Rubio</v>
          </cell>
        </row>
        <row r="153">
          <cell r="B153" t="str">
            <v>91. Chico Lago</v>
          </cell>
        </row>
        <row r="154">
          <cell r="B154" t="str">
            <v>91. Sagrado Corazón</v>
          </cell>
        </row>
        <row r="155">
          <cell r="B155" t="str">
            <v>92. La Macarena</v>
          </cell>
        </row>
        <row r="156">
          <cell r="B156" t="str">
            <v>93. Las Nieves</v>
          </cell>
        </row>
        <row r="157">
          <cell r="B157" t="str">
            <v>94. La Candelaria</v>
          </cell>
        </row>
        <row r="158">
          <cell r="B158" t="str">
            <v>95. Las Cruces</v>
          </cell>
        </row>
        <row r="159">
          <cell r="B159" t="str">
            <v>96. Lourdes</v>
          </cell>
        </row>
        <row r="160">
          <cell r="B160" t="str">
            <v>97, Chicó - Lago</v>
          </cell>
        </row>
        <row r="161">
          <cell r="B161" t="str">
            <v>98. Los Alcázares</v>
          </cell>
        </row>
        <row r="162">
          <cell r="B162" t="str">
            <v>99. Chapinero</v>
          </cell>
        </row>
        <row r="163">
          <cell r="B163" t="str">
            <v>100. Galenas</v>
          </cell>
        </row>
        <row r="164">
          <cell r="B164" t="str">
            <v>101. Teusaquillo</v>
          </cell>
        </row>
        <row r="165">
          <cell r="B165" t="str">
            <v>102. La Sabana</v>
          </cell>
        </row>
        <row r="166">
          <cell r="B166" t="str">
            <v>103. Parque Salitre</v>
          </cell>
        </row>
        <row r="167">
          <cell r="B167" t="str">
            <v>104. Parque Simón Bolívar</v>
          </cell>
        </row>
        <row r="168">
          <cell r="B168" t="str">
            <v>106. La Esmeralda</v>
          </cell>
        </row>
        <row r="169">
          <cell r="B169" t="str">
            <v>107. Quinta Paredes</v>
          </cell>
        </row>
        <row r="170">
          <cell r="B170" t="str">
            <v>108. Zona Industrial</v>
          </cell>
        </row>
        <row r="171">
          <cell r="B171" t="str">
            <v>109. Ciudad Salitre Oriental</v>
          </cell>
        </row>
        <row r="172">
          <cell r="B172" t="str">
            <v>110. Ciudad Salitre occidente</v>
          </cell>
        </row>
        <row r="173">
          <cell r="B173" t="str">
            <v>111. Puente Aranda</v>
          </cell>
        </row>
        <row r="174">
          <cell r="B174" t="str">
            <v>112. Granjas de techo</v>
          </cell>
        </row>
        <row r="175">
          <cell r="B175" t="str">
            <v>113. Bavaria</v>
          </cell>
        </row>
        <row r="176">
          <cell r="B176" t="str">
            <v>114. Modelia</v>
          </cell>
        </row>
        <row r="177">
          <cell r="B177" t="str">
            <v>115. Capellanía</v>
          </cell>
        </row>
        <row r="178">
          <cell r="B178" t="str">
            <v>116. Alamos</v>
          </cell>
        </row>
        <row r="179">
          <cell r="B179" t="str">
            <v>117. Aeropuerto El Dorado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A. P. U.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Datos"/>
      <sheetName val="Hoja1"/>
      <sheetName val="APUS-CD"/>
      <sheetName val="Ejec-1"/>
      <sheetName val="Hoja2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  <sheetName val="Circuit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Banderas"/>
      <sheetName val="A. P. U."/>
      <sheetName val="ITEM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fo"/>
      <sheetName val="Data 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Datos básicos"/>
      <sheetName val="Circuitos"/>
      <sheetName val="ITEMS"/>
      <sheetName val="Datos"/>
      <sheetName val="Cargabilidad económica5"/>
      <sheetName val="Equipo"/>
      <sheetName val="materiales"/>
      <sheetName val="ManoObra"/>
      <sheetName val="Distanc"/>
      <sheetName val="PORTADA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MANO DE OBRA"/>
      <sheetName val="CONSOLIDADO OBRA CIVIL"/>
      <sheetName val="50,1"/>
      <sheetName val="50,2"/>
      <sheetName val="50,3"/>
      <sheetName val="50,4"/>
      <sheetName val="50,5"/>
      <sheetName val="50,6"/>
      <sheetName val="50,7"/>
      <sheetName val="50,8"/>
      <sheetName val="50,9"/>
      <sheetName val="51,1"/>
      <sheetName val="51,2"/>
      <sheetName val="51,3"/>
      <sheetName val="51,4"/>
      <sheetName val="51,5"/>
      <sheetName val="51,6"/>
      <sheetName val="51,7"/>
      <sheetName val="51,8"/>
      <sheetName val="51,9"/>
      <sheetName val="51,10"/>
      <sheetName val="51,11"/>
      <sheetName val="51,12"/>
      <sheetName val="51,13"/>
      <sheetName val="51,14"/>
      <sheetName val="51,15"/>
      <sheetName val="51,16"/>
      <sheetName val="51,17"/>
      <sheetName val="51,18"/>
      <sheetName val="51,19"/>
      <sheetName val="52,1"/>
      <sheetName val="52,2"/>
      <sheetName val="52,3"/>
      <sheetName val="52,4"/>
      <sheetName val="52,5"/>
      <sheetName val="52,6"/>
      <sheetName val="52,7"/>
      <sheetName val="52,8"/>
      <sheetName val="52,9"/>
      <sheetName val="52,10"/>
      <sheetName val="52,11"/>
      <sheetName val="52,12"/>
      <sheetName val="52,13"/>
      <sheetName val="52,14"/>
      <sheetName val="52,15"/>
      <sheetName val="52,16"/>
      <sheetName val="52,17"/>
      <sheetName val="52,18"/>
      <sheetName val="52,19"/>
      <sheetName val="52,20"/>
      <sheetName val="52,21"/>
      <sheetName val="52,22"/>
      <sheetName val="53,1"/>
      <sheetName val="53,2"/>
      <sheetName val="53,3"/>
      <sheetName val="53,4"/>
      <sheetName val="53,5"/>
      <sheetName val="53,6"/>
      <sheetName val="53,7"/>
      <sheetName val="53,8"/>
      <sheetName val="53,9"/>
      <sheetName val="53,10"/>
      <sheetName val="53,11"/>
      <sheetName val="53,12"/>
      <sheetName val="53,13"/>
      <sheetName val="53,14"/>
      <sheetName val="53,15"/>
      <sheetName val="53,16"/>
      <sheetName val="53,17"/>
      <sheetName val="53,18"/>
      <sheetName val="53,19"/>
      <sheetName val="53,20"/>
      <sheetName val="53,21"/>
      <sheetName val="53,22"/>
      <sheetName val="53,23"/>
      <sheetName val="53,24"/>
      <sheetName val="53,25"/>
      <sheetName val="53,26"/>
      <sheetName val="53,27"/>
      <sheetName val="53,28"/>
      <sheetName val="53,29"/>
      <sheetName val="53,30"/>
      <sheetName val="53,31"/>
      <sheetName val="53,32"/>
      <sheetName val="53,33"/>
      <sheetName val="53,34"/>
      <sheetName val="53,35"/>
      <sheetName val="53,36"/>
      <sheetName val="53,37"/>
      <sheetName val="53,38"/>
      <sheetName val="53,39"/>
      <sheetName val="53,40"/>
      <sheetName val="53,41"/>
      <sheetName val="53,42"/>
      <sheetName val="53,43"/>
      <sheetName val="53,44"/>
      <sheetName val="53,45"/>
      <sheetName val="53,46"/>
      <sheetName val="53,47"/>
      <sheetName val="53,48"/>
      <sheetName val="53,49"/>
      <sheetName val="53,50"/>
      <sheetName val="53,51"/>
      <sheetName val="53,52"/>
      <sheetName val="54,1"/>
      <sheetName val="54,2"/>
      <sheetName val="54,3"/>
      <sheetName val="54,4"/>
      <sheetName val="54,5"/>
      <sheetName val="54,6"/>
      <sheetName val="54,7"/>
      <sheetName val="54,8"/>
      <sheetName val="54,9"/>
      <sheetName val="54,10"/>
      <sheetName val="54,11"/>
      <sheetName val="54,12"/>
      <sheetName val="54,13"/>
      <sheetName val="54,14"/>
      <sheetName val="54,15"/>
      <sheetName val="54,16"/>
      <sheetName val="54,17"/>
      <sheetName val="54,18"/>
      <sheetName val="54,19"/>
      <sheetName val="54,20"/>
      <sheetName val="54,21"/>
      <sheetName val="54,22"/>
      <sheetName val="54,23"/>
      <sheetName val="54,24"/>
      <sheetName val="54,25"/>
      <sheetName val="54,26"/>
      <sheetName val="54,27"/>
      <sheetName val="54,28"/>
      <sheetName val="54,29"/>
      <sheetName val="54,30"/>
      <sheetName val="54,31"/>
      <sheetName val="54,32"/>
      <sheetName val="54,33"/>
      <sheetName val="55,1"/>
      <sheetName val="55,2"/>
      <sheetName val="55,3"/>
      <sheetName val="55,4"/>
      <sheetName val="55,5"/>
      <sheetName val="55,6"/>
      <sheetName val="55,7"/>
      <sheetName val="55,8"/>
      <sheetName val="55,9"/>
      <sheetName val="55,10"/>
      <sheetName val="55,11"/>
      <sheetName val="55,12"/>
      <sheetName val="55,13"/>
      <sheetName val="55,14"/>
      <sheetName val="55,15"/>
      <sheetName val="55,16"/>
      <sheetName val="55,17"/>
      <sheetName val="55,18"/>
      <sheetName val="55,19"/>
      <sheetName val="55,20"/>
      <sheetName val="55,21"/>
      <sheetName val="55,22"/>
      <sheetName val="55,23"/>
      <sheetName val="55,24"/>
      <sheetName val="55,25"/>
      <sheetName val="56,1"/>
      <sheetName val="56,2"/>
      <sheetName val="56,3"/>
      <sheetName val="56,4"/>
      <sheetName val="56,5"/>
      <sheetName val="56,6"/>
      <sheetName val="56,7"/>
      <sheetName val="56,8"/>
      <sheetName val="56,9"/>
      <sheetName val="56,10"/>
      <sheetName val="56,11"/>
      <sheetName val="56,12"/>
      <sheetName val="56,13"/>
      <sheetName val="56,14"/>
      <sheetName val="56,15"/>
      <sheetName val="56,16"/>
      <sheetName val="56,17"/>
      <sheetName val="56,18"/>
      <sheetName val="56,19"/>
      <sheetName val="56,20"/>
      <sheetName val="56,21"/>
      <sheetName val="56,22"/>
      <sheetName val="56,23"/>
      <sheetName val="56,24"/>
      <sheetName val="56,25"/>
      <sheetName val="56,26"/>
      <sheetName val="56,27"/>
      <sheetName val="56,28"/>
      <sheetName val="56,29"/>
      <sheetName val="56,30"/>
    </sheetNames>
    <sheetDataSet>
      <sheetData sheetId="0"/>
      <sheetData sheetId="1"/>
      <sheetData sheetId="2"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Operador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  <row r="27">
          <cell r="B27" t="str">
            <v>Topógrafo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EQUIPO"/>
      <sheetName val="MANO DE OBRA"/>
      <sheetName val="Informacion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Hoja3"/>
      <sheetName val="Presup Av 1o de mayo con 73a "/>
      <sheetName val="Puntos"/>
      <sheetName val="INSUMOS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OBRA CIVIL"/>
      <sheetName val="64,1"/>
      <sheetName val="64,2"/>
      <sheetName val="64,3"/>
      <sheetName val="64,4"/>
      <sheetName val="64,5"/>
      <sheetName val="64,6"/>
      <sheetName val="64,7"/>
      <sheetName val="64,8"/>
      <sheetName val="64,9"/>
      <sheetName val="64,10"/>
      <sheetName val="64,11"/>
      <sheetName val="64,12"/>
      <sheetName val="64,13"/>
      <sheetName val="64,14"/>
      <sheetName val="64,15"/>
      <sheetName val="64,16"/>
      <sheetName val="64,17"/>
      <sheetName val="64,18"/>
      <sheetName val="64,19"/>
      <sheetName val="64,20"/>
      <sheetName val="64,21"/>
      <sheetName val="64,22"/>
      <sheetName val="64,23"/>
      <sheetName val="64,24"/>
      <sheetName val="64,25"/>
      <sheetName val="64,26"/>
      <sheetName val="64,27"/>
      <sheetName val="64,28"/>
      <sheetName val="64,29"/>
      <sheetName val="64,30"/>
      <sheetName val="64,31"/>
      <sheetName val="64,32"/>
      <sheetName val="64,33"/>
      <sheetName val="64,34"/>
      <sheetName val="64,35"/>
      <sheetName val="64,36"/>
      <sheetName val="64,37"/>
      <sheetName val="64,38"/>
      <sheetName val="64,39"/>
      <sheetName val="64,40"/>
      <sheetName val="64,41"/>
      <sheetName val="64,42"/>
      <sheetName val="64,43"/>
      <sheetName val="64,44"/>
      <sheetName val="64,45"/>
      <sheetName val="64,46"/>
      <sheetName val="64,47"/>
      <sheetName val="64,48"/>
      <sheetName val="64,49"/>
      <sheetName val="64,50"/>
      <sheetName val="64,51"/>
      <sheetName val="64,52"/>
      <sheetName val="64,53"/>
      <sheetName val="64,54"/>
      <sheetName val="64,55"/>
      <sheetName val="64,56"/>
      <sheetName val="64,57"/>
      <sheetName val="64,58"/>
      <sheetName val="64,59"/>
      <sheetName val="65,1"/>
      <sheetName val="65,2"/>
      <sheetName val="65,3"/>
      <sheetName val="65,4"/>
      <sheetName val="65,5"/>
      <sheetName val="65,6"/>
      <sheetName val="65,7"/>
      <sheetName val="65,8"/>
      <sheetName val="65,9"/>
      <sheetName val="65,10"/>
      <sheetName val="65,11"/>
      <sheetName val="65,12"/>
      <sheetName val="65,13"/>
      <sheetName val="65,14"/>
      <sheetName val="65,15"/>
      <sheetName val="65,16"/>
      <sheetName val="65,17"/>
      <sheetName val="65,18"/>
      <sheetName val="65,19"/>
      <sheetName val="65,20"/>
      <sheetName val="66,1"/>
      <sheetName val="66,2"/>
      <sheetName val="66,3"/>
      <sheetName val="66,4"/>
      <sheetName val="66,5"/>
      <sheetName val="66,6"/>
      <sheetName val="66,7"/>
      <sheetName val="66,8"/>
      <sheetName val="66,9"/>
      <sheetName val="66,10"/>
      <sheetName val="67,1"/>
      <sheetName val="67,2"/>
      <sheetName val="67,3"/>
      <sheetName val="67,4"/>
      <sheetName val="67,5"/>
      <sheetName val="67,6"/>
      <sheetName val="67,7"/>
      <sheetName val="67,8"/>
      <sheetName val="67,9"/>
      <sheetName val="67,10"/>
      <sheetName val="67,11"/>
      <sheetName val="67,12"/>
      <sheetName val="67,13"/>
      <sheetName val="67,14"/>
      <sheetName val="68,1"/>
      <sheetName val="68,2"/>
      <sheetName val="68,3"/>
      <sheetName val="68,4"/>
      <sheetName val="68,5"/>
      <sheetName val="68,6"/>
      <sheetName val="68,7"/>
      <sheetName val="68,8"/>
      <sheetName val="68,9"/>
      <sheetName val="68,10"/>
      <sheetName val="68,11"/>
      <sheetName val="68,12"/>
      <sheetName val="68,13"/>
      <sheetName val="68,14"/>
      <sheetName val="68,15"/>
      <sheetName val="69,1"/>
      <sheetName val="69,2"/>
      <sheetName val="70,1"/>
      <sheetName val="70,2"/>
      <sheetName val="70,3"/>
      <sheetName val="70,4"/>
      <sheetName val="70,5"/>
      <sheetName val="70,6"/>
      <sheetName val="70,7"/>
      <sheetName val="70,8"/>
      <sheetName val="70,9"/>
      <sheetName val="70,10"/>
      <sheetName val="70,11"/>
      <sheetName val="70,12"/>
      <sheetName val="70,13"/>
    </sheetNames>
    <sheetDataSet>
      <sheetData sheetId="0">
        <row r="12">
          <cell r="B12" t="str">
            <v>Andamio (4 cuerpos)</v>
          </cell>
        </row>
        <row r="13">
          <cell r="B13" t="str">
            <v>Bomba concreto</v>
          </cell>
        </row>
        <row r="14">
          <cell r="B14" t="str">
            <v>Camilla madera 1,40mx1,70m</v>
          </cell>
        </row>
        <row r="15">
          <cell r="B15" t="str">
            <v>Camión</v>
          </cell>
        </row>
        <row r="16">
          <cell r="B16" t="str">
            <v>Carrotanque agua 14 M3</v>
          </cell>
        </row>
        <row r="17">
          <cell r="B17" t="str">
            <v>Carrotanque irrigador emulsion</v>
          </cell>
        </row>
        <row r="18">
          <cell r="B18" t="str">
            <v>Cilindro Vibrocompactador</v>
          </cell>
        </row>
        <row r="19">
          <cell r="B19" t="str">
            <v>Compactador manual (tipo canguro)</v>
          </cell>
        </row>
        <row r="20">
          <cell r="B20" t="str">
            <v>Compactador manual vibratorio (tipo Rana)</v>
          </cell>
        </row>
        <row r="21">
          <cell r="B21" t="str">
            <v>Composicion de ensayos para agua</v>
          </cell>
        </row>
        <row r="22">
          <cell r="B22" t="str">
            <v>Compresor (barrido y soplado)</v>
          </cell>
        </row>
        <row r="23">
          <cell r="B23" t="str">
            <v>Compresor 125 pies cúbicos con martillo</v>
          </cell>
        </row>
        <row r="24">
          <cell r="B24" t="str">
            <v>Cortadora de pavimento</v>
          </cell>
        </row>
        <row r="25">
          <cell r="B25" t="str">
            <v>Cuerpo andamio metalico</v>
          </cell>
        </row>
        <row r="26">
          <cell r="B26" t="str">
            <v>Derechos de disposicion de escombros en sitio autorizado</v>
          </cell>
        </row>
        <row r="27">
          <cell r="B27" t="str">
            <v>Equipo extendida y compactacion de mezclas asfalticas (incluye Finisher, cilindro compactador, y compactador de llantas tandem)</v>
          </cell>
        </row>
        <row r="28">
          <cell r="B28" t="str">
            <v>Equipo para prueba de presion</v>
          </cell>
        </row>
        <row r="29">
          <cell r="B29" t="str">
            <v>Equipo para soldadura</v>
          </cell>
        </row>
        <row r="30">
          <cell r="B30" t="str">
            <v>Equipo topografico (incl. Transito, nivel y elem complementarios)</v>
          </cell>
        </row>
        <row r="31">
          <cell r="B31" t="str">
            <v>Formaleta (valor global)</v>
          </cell>
        </row>
        <row r="32">
          <cell r="B32" t="str">
            <v>Formaleta columnas incl. Accesorios</v>
          </cell>
        </row>
        <row r="33">
          <cell r="B33" t="str">
            <v>Formaleta entrepiso</v>
          </cell>
        </row>
        <row r="34">
          <cell r="B34" t="str">
            <v>Formaleta metálica (concreto hidráulico)</v>
          </cell>
        </row>
        <row r="35">
          <cell r="B35" t="str">
            <v>Fresadora de pavimento</v>
          </cell>
        </row>
        <row r="36">
          <cell r="B36" t="str">
            <v>Grua con torre</v>
          </cell>
        </row>
        <row r="37">
          <cell r="B37" t="str">
            <v>Herramienta menor</v>
          </cell>
        </row>
        <row r="38">
          <cell r="B38" t="str">
            <v>Hidrolavadora</v>
          </cell>
        </row>
        <row r="39">
          <cell r="B39" t="str">
            <v>Lamina de acero 5/8" (35 usos)</v>
          </cell>
        </row>
        <row r="40">
          <cell r="B40" t="str">
            <v>Mezcladora de concreto (1 bulto)</v>
          </cell>
        </row>
        <row r="41">
          <cell r="B41" t="str">
            <v>Minicargador</v>
          </cell>
        </row>
        <row r="42">
          <cell r="B42" t="str">
            <v>Motoniveladora</v>
          </cell>
        </row>
        <row r="43">
          <cell r="B43" t="str">
            <v>Paral metalico</v>
          </cell>
        </row>
        <row r="44">
          <cell r="B44" t="str">
            <v>Pistola de calafateo</v>
          </cell>
        </row>
        <row r="45">
          <cell r="B45" t="str">
            <v>Planchon 0,20x0,04x3,0m (10 usos)</v>
          </cell>
        </row>
        <row r="46">
          <cell r="B46" t="str">
            <v>Pulidora</v>
          </cell>
        </row>
        <row r="47">
          <cell r="B47" t="str">
            <v>Regla vibratoria</v>
          </cell>
        </row>
        <row r="48">
          <cell r="B48" t="str">
            <v>Repisa 0,08x0,04m (4 usos)</v>
          </cell>
        </row>
        <row r="49">
          <cell r="B49" t="str">
            <v>Retroexcavadora sobre llantas Tipo 710 o similar</v>
          </cell>
        </row>
        <row r="50">
          <cell r="B50" t="str">
            <v>Retroexcavadora sobre orugas tipo 200 o similar</v>
          </cell>
        </row>
        <row r="51">
          <cell r="B51" t="str">
            <v>Retroexcavadora sobre orugas tipo 300 similar</v>
          </cell>
        </row>
        <row r="52">
          <cell r="B52" t="str">
            <v>Señalizador plastico tubular 1,30m (20 usos)</v>
          </cell>
        </row>
        <row r="53">
          <cell r="B53" t="str">
            <v>Taladro</v>
          </cell>
        </row>
        <row r="54">
          <cell r="B54" t="str">
            <v>Tarifa transporte accesorios concreto</v>
          </cell>
        </row>
        <row r="55">
          <cell r="B55" t="str">
            <v>Tarifa transporte tuberia concreto</v>
          </cell>
        </row>
        <row r="56">
          <cell r="B56" t="str">
            <v>Transporte interno volqueta</v>
          </cell>
        </row>
        <row r="57">
          <cell r="B57" t="str">
            <v>Transporte material</v>
          </cell>
        </row>
        <row r="58">
          <cell r="B58" t="str">
            <v>Transporte material asfaltico</v>
          </cell>
        </row>
        <row r="59">
          <cell r="B59" t="str">
            <v>Tuberia acero D=6" 30 (usos)</v>
          </cell>
        </row>
        <row r="60">
          <cell r="B60" t="str">
            <v>Vara limaton d=0,11m (5 usos)</v>
          </cell>
        </row>
        <row r="61">
          <cell r="B61" t="str">
            <v>Vehiculo de transporte</v>
          </cell>
        </row>
        <row r="62">
          <cell r="B62" t="str">
            <v>Vibrador de concreto</v>
          </cell>
        </row>
        <row r="63">
          <cell r="B63" t="str">
            <v>Viga madera 0,18mx0,08m (15 usos)</v>
          </cell>
        </row>
        <row r="64">
          <cell r="B64" t="str">
            <v>Volqueta 6 m3</v>
          </cell>
        </row>
        <row r="65">
          <cell r="B65" t="str">
            <v>Servicio sanitario portatil 2 aseos/semana</v>
          </cell>
        </row>
      </sheetData>
      <sheetData sheetId="1"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Operador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  <row r="27">
          <cell r="B27" t="str">
            <v>Topógrafo</v>
          </cell>
        </row>
      </sheetData>
      <sheetData sheetId="2">
        <row r="11">
          <cell r="B11" t="str">
            <v>MATERIALES EN OBRA</v>
          </cell>
        </row>
        <row r="12">
          <cell r="B12" t="str">
            <v>Accesorio HG 1/2"</v>
          </cell>
        </row>
        <row r="13">
          <cell r="B13" t="str">
            <v>Accesorio HG 3/4"</v>
          </cell>
        </row>
        <row r="14">
          <cell r="B14" t="str">
            <v>Accesorio para Canaleta Asbesto Cemento</v>
          </cell>
        </row>
        <row r="15">
          <cell r="B15" t="str">
            <v>Accesorio PVC-P diam 1/2" precio promedio</v>
          </cell>
        </row>
        <row r="16">
          <cell r="B16" t="str">
            <v>Accesorios cobre 1/2"</v>
          </cell>
        </row>
        <row r="17">
          <cell r="B17" t="str">
            <v>Accesorios cobre 3/4"</v>
          </cell>
        </row>
        <row r="18">
          <cell r="B18" t="str">
            <v>Accesorios de interconexion para 2 bombas tanques de presion incluye manometro de glicerina 0-100 psi, 2 switch de presión 50-70 psi, 2 switch flotador tanque alto/bajo, 2 valvulas de pie 1 1/4", 2 valvulas de bola 1 1/4", 2 valvulas de cheque 1 1/4".</v>
          </cell>
        </row>
        <row r="19">
          <cell r="B19" t="str">
            <v>Accesorios fijacion instalacion gas</v>
          </cell>
        </row>
        <row r="20">
          <cell r="B20" t="str">
            <v>Accesorios Galvanizados 2 1/2"" (precio promedio)</v>
          </cell>
        </row>
        <row r="21">
          <cell r="B21" t="str">
            <v>Accesorios Galvanizados 3" (precio promedio)</v>
          </cell>
        </row>
        <row r="22">
          <cell r="B22" t="str">
            <v>Accesorios Galvanizados 4" (precio promedio)</v>
          </cell>
        </row>
        <row r="23">
          <cell r="B23" t="str">
            <v>Acelerante Concreto tipo sikaset L o similar</v>
          </cell>
        </row>
        <row r="24">
          <cell r="B24" t="str">
            <v>Acero de refuerzo A37 (incluye transporta a obra)</v>
          </cell>
        </row>
        <row r="25">
          <cell r="B25" t="str">
            <v>Acero de refuerzo A60 (incluye transporte a obra)</v>
          </cell>
        </row>
        <row r="26">
          <cell r="B26" t="str">
            <v>Acido nítrico</v>
          </cell>
        </row>
        <row r="27">
          <cell r="B27" t="str">
            <v>Acople 1/2 para agua potable</v>
          </cell>
        </row>
        <row r="28">
          <cell r="B28" t="str">
            <v>Acrílico para división de baño</v>
          </cell>
        </row>
        <row r="29">
          <cell r="B29" t="str">
            <v>Adhesivo No. 10 Env 5GI</v>
          </cell>
        </row>
        <row r="30">
          <cell r="B30" t="str">
            <v>Aditivo curador de concreto</v>
          </cell>
        </row>
        <row r="31">
          <cell r="B31" t="str">
            <v>Aditivo desencofrante</v>
          </cell>
        </row>
        <row r="32">
          <cell r="B32" t="str">
            <v>Aditivo reductor de evaporacion</v>
          </cell>
        </row>
        <row r="33">
          <cell r="B33" t="str">
            <v>Agua</v>
          </cell>
        </row>
        <row r="34">
          <cell r="B34" t="str">
            <v>Alambre ATT 2x22</v>
          </cell>
        </row>
        <row r="35">
          <cell r="B35" t="str">
            <v>Alambre de cobre aislado THHN No 10</v>
          </cell>
        </row>
        <row r="36">
          <cell r="B36" t="str">
            <v>Alambre de cobre aislado THHN No 12</v>
          </cell>
        </row>
        <row r="37">
          <cell r="B37" t="str">
            <v>Alambre de cobre aislado THHN No 14</v>
          </cell>
        </row>
        <row r="38">
          <cell r="B38" t="str">
            <v>Alambre de cobre aislado THHN No 8</v>
          </cell>
        </row>
        <row r="39">
          <cell r="B39" t="str">
            <v>Alambre de cobre N°. 14 desnudo</v>
          </cell>
        </row>
        <row r="40">
          <cell r="B40" t="str">
            <v>Alambre de cobre THW N°.12 aislado</v>
          </cell>
        </row>
        <row r="41">
          <cell r="B41" t="str">
            <v>Alambre negro Nº 18</v>
          </cell>
        </row>
        <row r="42">
          <cell r="B42" t="str">
            <v xml:space="preserve">Alambre No 1/0 </v>
          </cell>
        </row>
        <row r="43">
          <cell r="B43" t="str">
            <v>Alambre No 12 desnudo</v>
          </cell>
        </row>
        <row r="44">
          <cell r="B44" t="str">
            <v>Alambre No 14 desnudo</v>
          </cell>
        </row>
        <row r="45">
          <cell r="B45" t="str">
            <v xml:space="preserve">Alambre No 2/0 </v>
          </cell>
        </row>
        <row r="46">
          <cell r="B46" t="str">
            <v xml:space="preserve">Alambre No 4/0 </v>
          </cell>
        </row>
        <row r="47">
          <cell r="B47" t="str">
            <v>Alambre TW 10</v>
          </cell>
        </row>
        <row r="48">
          <cell r="B48" t="str">
            <v>Alambre TW 12</v>
          </cell>
        </row>
        <row r="49">
          <cell r="B49" t="str">
            <v>Alambre TW 14</v>
          </cell>
        </row>
        <row r="50">
          <cell r="B50" t="str">
            <v>Alambre TW 6</v>
          </cell>
        </row>
        <row r="51">
          <cell r="B51" t="str">
            <v>Alambre TW 8</v>
          </cell>
        </row>
        <row r="52">
          <cell r="B52" t="str">
            <v>Alfajia en aluminio 8 cm</v>
          </cell>
        </row>
        <row r="53">
          <cell r="B53" t="str">
            <v>Alfombra tipo tapisol arena o similar</v>
          </cell>
        </row>
        <row r="54">
          <cell r="B54" t="str">
            <v>Alfombra tipo tapisol dalton o similar</v>
          </cell>
        </row>
        <row r="55">
          <cell r="B55" t="str">
            <v>Alfombra tipo tapisol exito o similar</v>
          </cell>
        </row>
        <row r="56">
          <cell r="B56" t="str">
            <v>Alumol</v>
          </cell>
        </row>
        <row r="57">
          <cell r="B57" t="str">
            <v>Angulo 1 1/2" x 1/4"</v>
          </cell>
        </row>
        <row r="58">
          <cell r="B58" t="str">
            <v>Angulo 1 1/4" x 1/8"</v>
          </cell>
        </row>
        <row r="59">
          <cell r="B59" t="str">
            <v>Angulo 1" x 1/8"</v>
          </cell>
        </row>
        <row r="60">
          <cell r="B60" t="str">
            <v>Angulo 1/8x3/4</v>
          </cell>
        </row>
        <row r="61">
          <cell r="B61" t="str">
            <v>Angulo 2" x 3" cal . 26 x 2,44ml</v>
          </cell>
        </row>
        <row r="62">
          <cell r="B62" t="str">
            <v>Angulo 2" x 3/16"</v>
          </cell>
        </row>
        <row r="63">
          <cell r="B63" t="str">
            <v>Angulo 3/4" x 1/8"</v>
          </cell>
        </row>
        <row r="64">
          <cell r="B64" t="str">
            <v>Angulo de cuelga para cieloraso x 2,44</v>
          </cell>
        </row>
        <row r="65">
          <cell r="B65" t="str">
            <v>Angulo perimetral cal. 26 x 2,44 ml (2,5x2,5 cm)</v>
          </cell>
        </row>
        <row r="66">
          <cell r="B66" t="str">
            <v>Anilina</v>
          </cell>
        </row>
        <row r="67">
          <cell r="B67" t="str">
            <v xml:space="preserve">Anticorrosivo </v>
          </cell>
        </row>
        <row r="68">
          <cell r="B68" t="str">
            <v>Antideslizante Corona 20,5x20,5 Trafico 3 o similar</v>
          </cell>
        </row>
        <row r="69">
          <cell r="B69" t="str">
            <v>Aplique en bronce</v>
          </cell>
        </row>
        <row r="70">
          <cell r="B70" t="str">
            <v>Arena de Peña</v>
          </cell>
        </row>
        <row r="71">
          <cell r="B71" t="str">
            <v>Arena lavada de rio</v>
          </cell>
        </row>
        <row r="72">
          <cell r="B72" t="str">
            <v>arrancador directo como motobomba jockey a 220V de 2 HP incluye 1 guardamotor para cortocircuitos, sobrecargas y/o falta de fase, 1 contactor con la capacidad de corriente según la potencia del motor, y demas accesorios</v>
          </cell>
        </row>
        <row r="73">
          <cell r="B73" t="str">
            <v>Automático enchufable  3 x 75A</v>
          </cell>
        </row>
        <row r="74">
          <cell r="B74" t="str">
            <v>Automático enchufable 1 x 20A</v>
          </cell>
        </row>
        <row r="75">
          <cell r="B75" t="str">
            <v>Automático enchufable 1 x 30A</v>
          </cell>
        </row>
        <row r="76">
          <cell r="B76" t="str">
            <v>Automático enchufable 1 x 50A</v>
          </cell>
        </row>
        <row r="77">
          <cell r="B77" t="str">
            <v>Automático enchufable 3 x 100A</v>
          </cell>
        </row>
        <row r="78">
          <cell r="B78" t="str">
            <v>Automático enchufable 3 x 125A</v>
          </cell>
        </row>
        <row r="79">
          <cell r="B79" t="str">
            <v>Automático enchufable 3 x 20A</v>
          </cell>
        </row>
        <row r="80">
          <cell r="B80" t="str">
            <v>Automático enchufable 3 x 40A</v>
          </cell>
        </row>
        <row r="81">
          <cell r="B81" t="str">
            <v>Automático enchufable 3 x 50A</v>
          </cell>
        </row>
        <row r="82">
          <cell r="B82" t="str">
            <v>Bala de incrustar de 100w</v>
          </cell>
        </row>
        <row r="83">
          <cell r="B83" t="str">
            <v>Bala incandescente 150W</v>
          </cell>
        </row>
        <row r="84">
          <cell r="B84" t="str">
            <v>Baldosín Alfa 30*30 Tipo P-5</v>
          </cell>
        </row>
        <row r="85">
          <cell r="B85" t="str">
            <v>Baldosín Alfa 30*8</v>
          </cell>
        </row>
        <row r="86">
          <cell r="B86" t="str">
            <v>Baldosín CALACATTA 45x45 Corona o similar piso</v>
          </cell>
        </row>
        <row r="87">
          <cell r="B87" t="str">
            <v>Baldosín de cemento 20x20 o similar</v>
          </cell>
        </row>
        <row r="88">
          <cell r="B88" t="str">
            <v>Baldosín de cemento 30,5x30,5 o similar</v>
          </cell>
        </row>
        <row r="89">
          <cell r="B89" t="str">
            <v>Baldosín granito .33x.33</v>
          </cell>
        </row>
        <row r="90">
          <cell r="B90" t="str">
            <v>Baldosín marmolizado 30,5x30,5 alfa o similar piso</v>
          </cell>
        </row>
        <row r="91">
          <cell r="B91" t="str">
            <v>Baldosín vibroprensado 30x30 tipo Alfa D 5 o similar</v>
          </cell>
        </row>
        <row r="92">
          <cell r="B92" t="str">
            <v>Tubo cerramiento 1 1/2"</v>
          </cell>
        </row>
        <row r="93">
          <cell r="B93" t="str">
            <v>Barniz Transp Pintuco</v>
          </cell>
        </row>
        <row r="94">
          <cell r="B94" t="str">
            <v>Bisagra "GATO" cobrizada</v>
          </cell>
        </row>
        <row r="95">
          <cell r="B95" t="str">
            <v>Bisagra acero cobrizado3"</v>
          </cell>
        </row>
        <row r="96">
          <cell r="B96" t="str">
            <v>Bisagra cobriza de 2"</v>
          </cell>
        </row>
        <row r="97">
          <cell r="B97" t="str">
            <v>Bloque de Cemento E=0,15</v>
          </cell>
        </row>
        <row r="98">
          <cell r="B98" t="str">
            <v>Bloque de Cemento E=0,25</v>
          </cell>
        </row>
        <row r="99">
          <cell r="B99" t="str">
            <v>Bloque Hueco No 4</v>
          </cell>
        </row>
        <row r="100">
          <cell r="B100" t="str">
            <v>Bloque hueco No. 5</v>
          </cell>
        </row>
        <row r="101">
          <cell r="B101" t="str">
            <v>Bocel Md en media caña</v>
          </cell>
        </row>
        <row r="102">
          <cell r="B102" t="str">
            <v>bomba centrifuga en acero inoxidable 316 con motor electrico de 15 HP / 3500 rpm/3PH/60Hz/220-440V/TEFC tipo Gould pumps  o similar, y accesorios</v>
          </cell>
        </row>
        <row r="103">
          <cell r="B103" t="str">
            <v>bomba sumergible para aguas lluvias en hierro fundido con motor de 1,5 HP/3450 Rpm/ trifasica/230V tipo 3885 Goulds Pumps o similar</v>
          </cell>
        </row>
        <row r="104">
          <cell r="B104" t="str">
            <v>bomba vertical multietapas en acero inoxidable 304, en acople monoblock, con motor electrico de 2 HP/3PH/ 3500 rpm /220-440V/60Hz/TEFC/ para presion de agua tipo Goulds Pumps o similar, 6 etapas.</v>
          </cell>
        </row>
        <row r="105">
          <cell r="B105" t="str">
            <v>bomba vertical multietapas en acero inoxidable 304, en acople monoblock, con motor electrico de 3 HP/3PH/ 3500 rpm /220-440V/60Hz/TEFC/ arranque directo para presion de agua tipo Goulds Pumps o similar, 7 etapas.</v>
          </cell>
        </row>
        <row r="106">
          <cell r="B106" t="str">
            <v>Bombillo 100W</v>
          </cell>
        </row>
        <row r="107">
          <cell r="B107" t="str">
            <v>Botón de timbre</v>
          </cell>
        </row>
        <row r="108">
          <cell r="B108" t="str">
            <v>Boxer</v>
          </cell>
        </row>
        <row r="109">
          <cell r="B109" t="str">
            <v>Caballete</v>
          </cell>
        </row>
        <row r="110">
          <cell r="B110" t="str">
            <v>Caballete canaleta 43</v>
          </cell>
        </row>
        <row r="111">
          <cell r="B111" t="str">
            <v>Caballete canaleta 90</v>
          </cell>
        </row>
        <row r="112">
          <cell r="B112" t="str">
            <v>Caballete ond. Eternit</v>
          </cell>
        </row>
        <row r="113">
          <cell r="B113" t="str">
            <v>Cable coaxial</v>
          </cell>
        </row>
        <row r="114">
          <cell r="B114" t="str">
            <v>Cable de cobre N° 10 desnudo</v>
          </cell>
        </row>
        <row r="115">
          <cell r="B115" t="str">
            <v>Cable de cobre N° 8 desnudo</v>
          </cell>
        </row>
        <row r="116">
          <cell r="B116" t="str">
            <v>Cable de cobre N°. 1/0 THW</v>
          </cell>
        </row>
        <row r="117">
          <cell r="B117" t="str">
            <v>Cable de cobre N°. 2 THW</v>
          </cell>
        </row>
        <row r="118">
          <cell r="B118" t="str">
            <v>Cable de cobre N°. 6 THW</v>
          </cell>
        </row>
        <row r="119">
          <cell r="B119" t="str">
            <v>Cable de cobre N°. 8 THW aislado a 600 v</v>
          </cell>
        </row>
        <row r="120">
          <cell r="B120" t="str">
            <v>Cable desnudo Cu 1/0</v>
          </cell>
        </row>
        <row r="121">
          <cell r="B121" t="str">
            <v>Cable desnudo Cu 2/0</v>
          </cell>
        </row>
        <row r="122">
          <cell r="B122" t="str">
            <v>Cable utp nivel 5</v>
          </cell>
        </row>
        <row r="123">
          <cell r="B123" t="str">
            <v>Caja 2 circuitos</v>
          </cell>
        </row>
        <row r="124">
          <cell r="B124" t="str">
            <v>Caja galvanizada 2400</v>
          </cell>
        </row>
        <row r="125">
          <cell r="B125" t="str">
            <v>Caja galvanizada 5800</v>
          </cell>
        </row>
        <row r="126">
          <cell r="B126" t="str">
            <v>Caja galvanizada octogonal</v>
          </cell>
        </row>
        <row r="127">
          <cell r="B127" t="str">
            <v>Caja Gvnzd 10*10</v>
          </cell>
        </row>
        <row r="128">
          <cell r="B128" t="str">
            <v>Caja metálica 30x25x20</v>
          </cell>
        </row>
        <row r="129">
          <cell r="B129" t="str">
            <v>Calentador 20 galones de paso a gas incluye accesorios</v>
          </cell>
        </row>
        <row r="130">
          <cell r="B130" t="str">
            <v>Calentador 20 galones eléctrico</v>
          </cell>
        </row>
        <row r="131">
          <cell r="B131" t="str">
            <v>Calentador de 15 galones eléctrico</v>
          </cell>
        </row>
        <row r="132">
          <cell r="B132" t="str">
            <v>Calentador de 30 galones eléctrico</v>
          </cell>
        </row>
        <row r="133">
          <cell r="B133" t="str">
            <v>Canal B6 Cal 26 x 2,44ml</v>
          </cell>
        </row>
        <row r="134">
          <cell r="B134" t="str">
            <v>Canal lamina desarrollo 50 a 70 cm</v>
          </cell>
        </row>
        <row r="135">
          <cell r="B135" t="str">
            <v>Canal lamina desarrollo 70 a 100 cm</v>
          </cell>
        </row>
        <row r="136">
          <cell r="B136" t="str">
            <v>Canaleta 43 x 3,5 Eternit</v>
          </cell>
        </row>
        <row r="137">
          <cell r="B137" t="str">
            <v>Canaleta 43 x 4,50 m Eternit</v>
          </cell>
        </row>
        <row r="138">
          <cell r="B138" t="str">
            <v>Canaleta 43 x 6,00 m Eternit</v>
          </cell>
        </row>
        <row r="139">
          <cell r="B139" t="str">
            <v>Canaleta 90 x 3,75 m Eternit</v>
          </cell>
        </row>
        <row r="140">
          <cell r="B140" t="str">
            <v>Canaleta 90 x 5,25 m Eternit</v>
          </cell>
        </row>
        <row r="141">
          <cell r="B141" t="str">
            <v>Canaleta 90 x 6,00 m  Eternit</v>
          </cell>
        </row>
        <row r="142">
          <cell r="B142" t="str">
            <v>Canaleta acesco cal. 24 L=4,50m</v>
          </cell>
        </row>
        <row r="143">
          <cell r="B143" t="str">
            <v>Canaleta Asbesto Cemento No. 43 L=5,50m</v>
          </cell>
        </row>
        <row r="144">
          <cell r="B144" t="str">
            <v>Canaleta Asbesto Cemento No. 90 L=7,50m</v>
          </cell>
        </row>
        <row r="145">
          <cell r="B145" t="str">
            <v>Canaleta Asbesto Cemento No. 90 L=9,00m</v>
          </cell>
        </row>
        <row r="146">
          <cell r="B146" t="str">
            <v>Caolín</v>
          </cell>
        </row>
        <row r="147">
          <cell r="B147" t="str">
            <v>Caraplast</v>
          </cell>
        </row>
        <row r="148">
          <cell r="B148" t="str">
            <v>Casetón de guadua de b=0,60m y h=0,20m</v>
          </cell>
        </row>
        <row r="149">
          <cell r="B149" t="str">
            <v>Casetón de guadua de b=0,60m y h=0,30m</v>
          </cell>
        </row>
        <row r="150">
          <cell r="B150" t="str">
            <v xml:space="preserve">Cemento blanco </v>
          </cell>
        </row>
        <row r="151">
          <cell r="B151" t="str">
            <v>Cemento gris en obra</v>
          </cell>
        </row>
        <row r="152">
          <cell r="B152" t="str">
            <v>Cerámica Baldosa piso pared 20,5x20,5  corona o similar</v>
          </cell>
        </row>
        <row r="153">
          <cell r="B153" t="str">
            <v>Cerámica Corona Macedonia 25x25 o similar</v>
          </cell>
        </row>
        <row r="154">
          <cell r="B154" t="str">
            <v>Cerrad Schlage A50WS Alcoba o similar</v>
          </cell>
        </row>
        <row r="155">
          <cell r="B155" t="str">
            <v>Cerradura Schlage para Puerta tipo A87PD</v>
          </cell>
        </row>
        <row r="156">
          <cell r="B156" t="str">
            <v>Cerradura Yale doble pasador</v>
          </cell>
        </row>
        <row r="157">
          <cell r="B157" t="str">
            <v xml:space="preserve">Cesped quicuyo para empradizacion </v>
          </cell>
        </row>
        <row r="158">
          <cell r="B158" t="str">
            <v>Chazo expansivo tipo roscado</v>
          </cell>
        </row>
        <row r="159">
          <cell r="B159" t="str">
            <v>Cheque 1 1/2" Red White</v>
          </cell>
        </row>
        <row r="160">
          <cell r="B160" t="str">
            <v>Cheque 1 1/4" Red White</v>
          </cell>
        </row>
        <row r="161">
          <cell r="B161" t="str">
            <v>Cheque 1" Red White</v>
          </cell>
        </row>
        <row r="162">
          <cell r="B162" t="str">
            <v>Cheque 1/2" Red White</v>
          </cell>
        </row>
        <row r="163">
          <cell r="B163" t="str">
            <v>Cheque 2" Red White</v>
          </cell>
        </row>
        <row r="164">
          <cell r="B164" t="str">
            <v>Cheque 3/4" Red White</v>
          </cell>
        </row>
        <row r="165">
          <cell r="B165" t="str">
            <v>Cielo raso acero 80B Aluzic luxalon 130B c/estructura</v>
          </cell>
        </row>
        <row r="166">
          <cell r="B166" t="str">
            <v>Cielo raso aluminio luxalon Alumhoriz 12 mm c/estructura</v>
          </cell>
        </row>
        <row r="167">
          <cell r="B167" t="str">
            <v>Cielo raso aluminio luxalon Alumhoriz 130B c/estructura</v>
          </cell>
        </row>
        <row r="168">
          <cell r="B168" t="str">
            <v>Cielo raso aluminio luxalon Alumhoriz 84R Cobr V5 Deco c/estructura</v>
          </cell>
        </row>
        <row r="169">
          <cell r="B169" t="str">
            <v>Cielo raso aluminio luxalon tipo LITE Natural c/estructura</v>
          </cell>
        </row>
        <row r="170">
          <cell r="B170" t="str">
            <v>Cierlo raso Drywall incluye estructura</v>
          </cell>
        </row>
        <row r="171">
          <cell r="B171" t="str">
            <v>Cinta de papel</v>
          </cell>
        </row>
        <row r="172">
          <cell r="B172" t="str">
            <v xml:space="preserve">Cinta de señalizacion </v>
          </cell>
        </row>
        <row r="173">
          <cell r="B173" t="str">
            <v>Cinta de señalizacion electrica ref. Codensa</v>
          </cell>
        </row>
        <row r="174">
          <cell r="B174" t="str">
            <v xml:space="preserve">Cinta de Teflon </v>
          </cell>
        </row>
        <row r="175">
          <cell r="B175" t="str">
            <v>Cinta PVC H=0,15m</v>
          </cell>
        </row>
        <row r="176">
          <cell r="B176" t="str">
            <v>Codo 90º PVC sanitario 3"</v>
          </cell>
        </row>
        <row r="177">
          <cell r="B177" t="str">
            <v>Codo 90º PVC sanitario 4"</v>
          </cell>
        </row>
        <row r="178">
          <cell r="B178" t="str">
            <v>Codo CPVC Presion492510 1/2"</v>
          </cell>
        </row>
        <row r="179">
          <cell r="B179" t="str">
            <v>Codo CPVC Presion492520 3/4"</v>
          </cell>
        </row>
        <row r="180">
          <cell r="B180" t="str">
            <v>Codo galvanizado 1"</v>
          </cell>
        </row>
        <row r="181">
          <cell r="B181" t="str">
            <v>Codo galvanizado 1/2"</v>
          </cell>
        </row>
        <row r="182">
          <cell r="B182" t="str">
            <v>Codo galvanizado 3/4"</v>
          </cell>
        </row>
        <row r="183">
          <cell r="B183" t="str">
            <v>Codo PVC presión 1 1/4"</v>
          </cell>
        </row>
        <row r="184">
          <cell r="B184" t="str">
            <v>Codo PVC Presión 412010 1/2"</v>
          </cell>
        </row>
        <row r="185">
          <cell r="B185" t="str">
            <v>Codo PVC Presión 412020 3/4"</v>
          </cell>
        </row>
        <row r="186">
          <cell r="B186" t="str">
            <v>Codo PVC Presión 412030 1"</v>
          </cell>
        </row>
        <row r="187">
          <cell r="B187" t="str">
            <v>Codo PVC Presión 412050 1.5"</v>
          </cell>
        </row>
        <row r="188">
          <cell r="B188" t="str">
            <v>Codo PVC Presión 412060 2"</v>
          </cell>
        </row>
        <row r="189">
          <cell r="B189" t="str">
            <v>Codo PVC sanitario 2"</v>
          </cell>
        </row>
        <row r="190">
          <cell r="B190" t="str">
            <v>Codo PVC sanitario 6"</v>
          </cell>
        </row>
        <row r="191">
          <cell r="B191" t="str">
            <v>Concreto 2500 psi mezclado en obra</v>
          </cell>
        </row>
        <row r="192">
          <cell r="B192" t="str">
            <v>Concreto premezclado 140Kg/cm2 (2000psi) certificado</v>
          </cell>
        </row>
        <row r="193">
          <cell r="B193" t="str">
            <v>Concreto premezclado 175Kg/cm2 (2500psi) certificado</v>
          </cell>
        </row>
        <row r="194">
          <cell r="B194" t="str">
            <v>Concreto premezclado 210Kg/cm2 (3000 psi) certificado</v>
          </cell>
        </row>
        <row r="195">
          <cell r="B195" t="str">
            <v>Concreto premezclado 210Kg/cm2 (3000psi) baja permeabilidad certificado</v>
          </cell>
        </row>
        <row r="196">
          <cell r="B196" t="str">
            <v>Concreto premezclado 245Kg/cm2 (3500psi) baja permeabilidad certificado</v>
          </cell>
        </row>
        <row r="197">
          <cell r="B197" t="str">
            <v>Concreto premezclado 245Kg/cm2 (3500psi) certificado</v>
          </cell>
        </row>
        <row r="198">
          <cell r="B198" t="str">
            <v>Concreto premezclado 280Kg/cm2 (4000psi) certificado</v>
          </cell>
        </row>
        <row r="199">
          <cell r="B199" t="str">
            <v>Concreto premezclado 315Kg/cm2 (4500psi) certificado</v>
          </cell>
        </row>
        <row r="200">
          <cell r="B200" t="str">
            <v>Concreto premezclado 350Kg/cm2 (5000psi) certificado</v>
          </cell>
        </row>
        <row r="201">
          <cell r="B201" t="str">
            <v>Concreto premezclado grava 12,5mm 350Kg/cm2 (5000psi)</v>
          </cell>
        </row>
        <row r="202">
          <cell r="B202" t="str">
            <v>Conector varilla coperweld</v>
          </cell>
        </row>
        <row r="203">
          <cell r="B203" t="str">
            <v>Corona 20*25 B14254 gales</v>
          </cell>
        </row>
        <row r="204">
          <cell r="B204" t="str">
            <v>Corona 20,5x20,5 egeo  T3 o similar</v>
          </cell>
        </row>
        <row r="205">
          <cell r="B205" t="str">
            <v>Corona 21*21 B20100 color</v>
          </cell>
        </row>
        <row r="206">
          <cell r="B206" t="str">
            <v>Corona 30 x 30 30900 capri 172 trafico 5 o simlar</v>
          </cell>
        </row>
        <row r="207">
          <cell r="B207" t="str">
            <v>Corona 6*20 B14254 Jónico</v>
          </cell>
        </row>
        <row r="208">
          <cell r="B208" t="str">
            <v>Corona Piso 21x21 22800 Hueso</v>
          </cell>
        </row>
        <row r="209">
          <cell r="B209" t="str">
            <v>Curvas EMT 1/2"</v>
          </cell>
        </row>
        <row r="210">
          <cell r="B210" t="str">
            <v>Curvas EMT 3/4"</v>
          </cell>
        </row>
        <row r="211">
          <cell r="B211" t="str">
            <v>Destronque y Pulido pisos granito (subcontrato)</v>
          </cell>
        </row>
        <row r="212">
          <cell r="B212" t="str">
            <v>Disolvente Pintuco</v>
          </cell>
        </row>
        <row r="213">
          <cell r="B213" t="str">
            <v>Dispensador de jabón acero inoxidable 1Lt</v>
          </cell>
        </row>
        <row r="214">
          <cell r="B214" t="str">
            <v>Dispensador de papel</v>
          </cell>
        </row>
        <row r="215">
          <cell r="B215" t="str">
            <v>Ducha mezcladora Europa</v>
          </cell>
        </row>
        <row r="216">
          <cell r="B216" t="str">
            <v>Ducha mezcladora Piscis grival</v>
          </cell>
        </row>
        <row r="217">
          <cell r="B217" t="str">
            <v xml:space="preserve">Ducha mezcladora Prisma </v>
          </cell>
        </row>
        <row r="218">
          <cell r="B218" t="str">
            <v xml:space="preserve">Ducha sencilla loira </v>
          </cell>
        </row>
        <row r="219">
          <cell r="B219" t="str">
            <v>Durmiente 0,04x0,04x2,90m</v>
          </cell>
        </row>
        <row r="220">
          <cell r="B220" t="str">
            <v>Duropiso Corona 33x33 Trafico 4 o similar</v>
          </cell>
        </row>
        <row r="221">
          <cell r="B221" t="str">
            <v>Duropiso Corona 33x33 Trafico 5 o similar</v>
          </cell>
        </row>
        <row r="222">
          <cell r="B222" t="str">
            <v>Emulsión Asfáltica de Rompimiento Lento CRL-1.</v>
          </cell>
        </row>
        <row r="223">
          <cell r="B223" t="str">
            <v>Emulsion asfaltica sika o similar</v>
          </cell>
        </row>
        <row r="224">
          <cell r="B224" t="str">
            <v>Epoxico para anclaje Tipo Sika Anchorfix-4 o similar x 300 cc</v>
          </cell>
        </row>
        <row r="225">
          <cell r="B225" t="str">
            <v>Esmalte tipo pintuco</v>
          </cell>
        </row>
        <row r="226">
          <cell r="B226" t="str">
            <v xml:space="preserve">Espejo 4mm </v>
          </cell>
        </row>
        <row r="227">
          <cell r="B227" t="str">
            <v xml:space="preserve">Espejo 5mm </v>
          </cell>
        </row>
        <row r="228">
          <cell r="B228" t="str">
            <v>Espejo biselado 4mm</v>
          </cell>
        </row>
        <row r="229">
          <cell r="B229" t="str">
            <v xml:space="preserve">Esquinera en aluminio </v>
          </cell>
        </row>
        <row r="230">
          <cell r="B230" t="str">
            <v>Esquinera plástica</v>
          </cell>
        </row>
        <row r="231">
          <cell r="B231" t="str">
            <v>Estopa</v>
          </cell>
        </row>
        <row r="232">
          <cell r="B232" t="str">
            <v>Estructura y accesorios para cielo raso descolgado</v>
          </cell>
        </row>
        <row r="233">
          <cell r="B233" t="str">
            <v>Estuco</v>
          </cell>
        </row>
        <row r="234">
          <cell r="B234" t="str">
            <v>Fabricacion estructura metalica en acero, con 2 manos de anticorrosivo (subcontrato)</v>
          </cell>
        </row>
        <row r="235">
          <cell r="B235" t="str">
            <v>Fachaleta Rústica</v>
          </cell>
        </row>
        <row r="236">
          <cell r="B236" t="str">
            <v>Flanche lamina CR desarrollo 30 a 50 cm</v>
          </cell>
        </row>
        <row r="237">
          <cell r="B237" t="str">
            <v>Flanche lamina CR desarrollo 50 a 70 cm</v>
          </cell>
        </row>
        <row r="238">
          <cell r="B238" t="str">
            <v>Flotador para tanque bola cobre 2"</v>
          </cell>
        </row>
        <row r="239">
          <cell r="B239" t="str">
            <v>Flotador para tanque bola plastica</v>
          </cell>
        </row>
        <row r="240">
          <cell r="B240" t="str">
            <v>Gabinete Clase 1 con equipocontra incendio de incrustar Prodeseg o similar, incluye accesorios</v>
          </cell>
        </row>
        <row r="241">
          <cell r="B241" t="str">
            <v>Gancho 15p'teja A.C.</v>
          </cell>
        </row>
        <row r="242">
          <cell r="B242" t="str">
            <v>Gancho galv. teja Eternit</v>
          </cell>
        </row>
        <row r="243">
          <cell r="B243" t="str">
            <v>Grafil 4mm</v>
          </cell>
        </row>
        <row r="244">
          <cell r="B244" t="str">
            <v>Graniplast (Imperplast)</v>
          </cell>
        </row>
        <row r="245">
          <cell r="B245" t="str">
            <v>Granito  (mezcla)</v>
          </cell>
        </row>
        <row r="246">
          <cell r="B246" t="str">
            <v xml:space="preserve">Gravilla </v>
          </cell>
        </row>
        <row r="247">
          <cell r="B247" t="str">
            <v>Gravilla de rio</v>
          </cell>
        </row>
        <row r="248">
          <cell r="B248" t="str">
            <v>Grifería lavamanos galaxia 1 llave</v>
          </cell>
        </row>
        <row r="249">
          <cell r="B249" t="str">
            <v>Grifería lavamanos galaxia 2 llaves o similar</v>
          </cell>
        </row>
        <row r="250">
          <cell r="B250" t="str">
            <v>Grifería lavamanos Glaxia 4" Grival</v>
          </cell>
        </row>
        <row r="251">
          <cell r="B251" t="str">
            <v>Grifería lavamanos Fenix grival o similar 4"</v>
          </cell>
        </row>
        <row r="252">
          <cell r="B252" t="str">
            <v>Grifería lavamanos Loira cristal grival 8"</v>
          </cell>
        </row>
        <row r="253">
          <cell r="B253" t="str">
            <v xml:space="preserve">Grifería lavamanos prisma 4"  </v>
          </cell>
        </row>
        <row r="254">
          <cell r="B254" t="str">
            <v>Grifería orinal tradicional tipo push antivandalica</v>
          </cell>
        </row>
        <row r="255">
          <cell r="B255" t="str">
            <v>Grifería sanitario corriente</v>
          </cell>
        </row>
        <row r="256">
          <cell r="B256" t="str">
            <v xml:space="preserve">Guardaescoba gres 25 x 7.5 </v>
          </cell>
        </row>
        <row r="257">
          <cell r="B257" t="str">
            <v>Guardaescoba madera</v>
          </cell>
        </row>
        <row r="258">
          <cell r="B258" t="str">
            <v>Guardaescoba Monserrate 10*20 cem</v>
          </cell>
        </row>
        <row r="259">
          <cell r="B259" t="str">
            <v>Guardaescoba PAVCO 10 ctm</v>
          </cell>
        </row>
        <row r="260">
          <cell r="B260" t="str">
            <v>Guardaescoba vinilo 7 cm.</v>
          </cell>
        </row>
        <row r="261">
          <cell r="B261" t="str">
            <v>Hidrofugo tipo siliconite o similar</v>
          </cell>
        </row>
        <row r="262">
          <cell r="B262" t="str">
            <v>Hierro cuadrado 9 mm</v>
          </cell>
        </row>
        <row r="263">
          <cell r="B263" t="str">
            <v>Hipoclorito</v>
          </cell>
        </row>
        <row r="264">
          <cell r="B264" t="str">
            <v>Hoja de Puerta Tipo pizano de 0,50 a 0,75m x 2,00m</v>
          </cell>
        </row>
        <row r="265">
          <cell r="B265" t="str">
            <v>Hoja Puerta Tipo pizano de 0,76 a 1,00 m x 2,00m</v>
          </cell>
        </row>
        <row r="266">
          <cell r="B266" t="str">
            <v>Igas gris (sellante) 0,1 Kilos</v>
          </cell>
        </row>
        <row r="267">
          <cell r="B267" t="str">
            <v>Impermeabilizante para mortero Sika 1 o similar</v>
          </cell>
        </row>
        <row r="268">
          <cell r="B268" t="str">
            <v>Inmunizante para madera</v>
          </cell>
        </row>
        <row r="269">
          <cell r="B269" t="str">
            <v>Interruptor  sencillo</v>
          </cell>
        </row>
        <row r="270">
          <cell r="B270" t="str">
            <v>Interruptor automático 2x40 enchufable</v>
          </cell>
        </row>
        <row r="271">
          <cell r="B271" t="str">
            <v>Interruptor automático 3x50 enchufable</v>
          </cell>
        </row>
        <row r="272">
          <cell r="B272" t="str">
            <v>Interruptor automático 3x50 industrial</v>
          </cell>
        </row>
        <row r="273">
          <cell r="B273" t="str">
            <v>Interruptor doble</v>
          </cell>
        </row>
        <row r="274">
          <cell r="B274" t="str">
            <v>Interruptor enchufable 1X20 A</v>
          </cell>
        </row>
        <row r="275">
          <cell r="B275" t="str">
            <v xml:space="preserve">Jamba en aluminio </v>
          </cell>
        </row>
        <row r="276">
          <cell r="B276" t="str">
            <v>Juego boquillas 1/2"</v>
          </cell>
        </row>
        <row r="277">
          <cell r="B277" t="str">
            <v>Juego Boquillas; 1"</v>
          </cell>
        </row>
        <row r="278">
          <cell r="B278" t="str">
            <v>Juego de accesorios de cuatro piezas CORONA ACUCER o similar</v>
          </cell>
        </row>
        <row r="279">
          <cell r="B279" t="str">
            <v>Juego de accesorios de cuatro piezas CORONA NOVA o similar</v>
          </cell>
        </row>
        <row r="280">
          <cell r="B280" t="str">
            <v>Juego de accesorios de cuatro piezas CORONA ROYAL o similar</v>
          </cell>
        </row>
        <row r="281">
          <cell r="B281" t="str">
            <v>Juego de accesorios de cuatro piezas CORONA TIFANNY o similar</v>
          </cell>
        </row>
        <row r="282">
          <cell r="B282" t="str">
            <v>Laca Transp Phillac</v>
          </cell>
        </row>
        <row r="283">
          <cell r="B283" t="str">
            <v>Ladrillo Estructural</v>
          </cell>
        </row>
        <row r="284">
          <cell r="B284" t="str">
            <v>Ladrillo prensado santafe tipo rejilla</v>
          </cell>
        </row>
        <row r="285">
          <cell r="B285" t="str">
            <v>Ladrillo recocido</v>
          </cell>
        </row>
        <row r="286">
          <cell r="B286" t="str">
            <v>Ladrillo tolete común</v>
          </cell>
        </row>
        <row r="287">
          <cell r="B287" t="str">
            <v>Ladrillo Tolete prensado</v>
          </cell>
        </row>
        <row r="288">
          <cell r="B288" t="str">
            <v>Lamina acrílica para cielo raso</v>
          </cell>
        </row>
        <row r="289">
          <cell r="B289" t="str">
            <v>Lamina alfajor cal. 11</v>
          </cell>
        </row>
        <row r="290">
          <cell r="B290" t="str">
            <v>Lamina C.R cal 16(1x2)</v>
          </cell>
        </row>
        <row r="291">
          <cell r="B291" t="str">
            <v>Lamina C.R cal 18(1x2)</v>
          </cell>
        </row>
        <row r="292">
          <cell r="B292" t="str">
            <v>Lamina de icopor de e=1,5 cm ; 1,00 x 1,00</v>
          </cell>
        </row>
        <row r="293">
          <cell r="B293" t="str">
            <v>Lamina Dry Wall 1/2"</v>
          </cell>
        </row>
        <row r="294">
          <cell r="B294" t="str">
            <v>Lamina fibromineral para cielo raso</v>
          </cell>
        </row>
        <row r="295">
          <cell r="B295" t="str">
            <v>Lamp. fluors 2x48 slim</v>
          </cell>
        </row>
        <row r="296">
          <cell r="B296" t="str">
            <v>Lamp. fluors de 40w</v>
          </cell>
        </row>
        <row r="297">
          <cell r="B297" t="str">
            <v>Lámpara 2x32 w T5</v>
          </cell>
        </row>
        <row r="298">
          <cell r="B298" t="str">
            <v>Lámpara fluorescente slim 2 x 96</v>
          </cell>
        </row>
        <row r="299">
          <cell r="B299" t="str">
            <v>Lámpara incandescente cerrada a prueba de agua 100w</v>
          </cell>
        </row>
        <row r="300">
          <cell r="B300" t="str">
            <v>Lámpara incandescente cerrada a prueba de agua 150w</v>
          </cell>
        </row>
        <row r="301">
          <cell r="B301" t="str">
            <v>Lavam. Acuacer colgar o similar</v>
          </cell>
        </row>
        <row r="302">
          <cell r="B302" t="str">
            <v>Lavamanos avanti pedestal blanco o similar</v>
          </cell>
        </row>
        <row r="303">
          <cell r="B303" t="str">
            <v>Lavamanos avanti pedestal color o similar</v>
          </cell>
        </row>
        <row r="304">
          <cell r="B304" t="str">
            <v>Lavamanos Blanco Royal 734 o similar</v>
          </cell>
        </row>
        <row r="305">
          <cell r="B305" t="str">
            <v>Lavamanos de colgar CORONA ACUACER o similar</v>
          </cell>
        </row>
        <row r="306">
          <cell r="B306" t="str">
            <v>Lavamanos de colgar CORONA AVANTY o similar</v>
          </cell>
        </row>
        <row r="307">
          <cell r="B307" t="str">
            <v>Lavamanos de colgar CORONA VERONA o similar</v>
          </cell>
        </row>
        <row r="308">
          <cell r="B308" t="str">
            <v>Lavamanos de pedestal CORONA MARSELLA o similar</v>
          </cell>
        </row>
        <row r="309">
          <cell r="B309" t="str">
            <v>Lavamanos de sobreponer Corona ELITE o similar</v>
          </cell>
        </row>
        <row r="310">
          <cell r="B310" t="str">
            <v>Lavamanos de sobreponer CORONA VERONA o similar</v>
          </cell>
        </row>
        <row r="311">
          <cell r="B311" t="str">
            <v>Lavamanos NOVA 738 (grif.) o similar</v>
          </cell>
        </row>
        <row r="312">
          <cell r="B312" t="str">
            <v>Lavamanos pedestal CORONA SELECTA o similar</v>
          </cell>
        </row>
        <row r="313">
          <cell r="B313" t="str">
            <v>Lavamanos pedestal CORONA VICTORIANA o similar</v>
          </cell>
        </row>
        <row r="314">
          <cell r="B314" t="str">
            <v>Lavamanos Royal colgar color o similar</v>
          </cell>
        </row>
        <row r="315">
          <cell r="B315" t="str">
            <v>Lavamanos Royal sobreponer color  o similar</v>
          </cell>
        </row>
        <row r="316">
          <cell r="B316" t="str">
            <v>Lavamanos sobreponer CORONA MARSELLA o similar</v>
          </cell>
        </row>
        <row r="317">
          <cell r="B317" t="str">
            <v>Lavamanos sobreponer CORONA MAXIMO o similar</v>
          </cell>
        </row>
        <row r="318">
          <cell r="B318" t="str">
            <v>Lavamanos sobreponer CORONA PRESTIGIO o similar</v>
          </cell>
        </row>
        <row r="319">
          <cell r="B319" t="str">
            <v>Lavamanos sobreponer CORONA SELECTA o similar</v>
          </cell>
        </row>
        <row r="320">
          <cell r="B320" t="str">
            <v>Lavaplatos en acero inoxidable de empotrar de 0,45x0,49</v>
          </cell>
        </row>
        <row r="321">
          <cell r="B321" t="str">
            <v>Lavaplatos en acero inoxidable de empotrar de 0,53x0,43</v>
          </cell>
        </row>
        <row r="322">
          <cell r="B322" t="str">
            <v>Lavaplatos en acero inoxidable de empotrar de 0,60x0,40</v>
          </cell>
        </row>
        <row r="323">
          <cell r="B323" t="str">
            <v>Libro etiquet. 190 datos</v>
          </cell>
        </row>
        <row r="324">
          <cell r="B324" t="str">
            <v>Lija (pliego)</v>
          </cell>
        </row>
        <row r="325">
          <cell r="B325" t="str">
            <v>Limpiador PVC</v>
          </cell>
        </row>
        <row r="326">
          <cell r="B326" t="str">
            <v>limpiador y soldadura plata para inst. gas</v>
          </cell>
        </row>
        <row r="327">
          <cell r="B327" t="str">
            <v>Listón apoyo machimbre cielo razo en pino</v>
          </cell>
        </row>
        <row r="328">
          <cell r="B328" t="str">
            <v>Listón Machihembrado cedro puerto asís</v>
          </cell>
        </row>
        <row r="329">
          <cell r="B329" t="str">
            <v>Llave jardín liv 1/2" grival cromada Grival</v>
          </cell>
        </row>
        <row r="330">
          <cell r="B330" t="str">
            <v xml:space="preserve">Llave rosca cromada </v>
          </cell>
        </row>
        <row r="331">
          <cell r="B331" t="str">
            <v>Loseta bicapa tipo IDU A50 40x40x6 cm</v>
          </cell>
        </row>
        <row r="332">
          <cell r="B332" t="str">
            <v>Malla electrosoldada 4 mm 15x25</v>
          </cell>
        </row>
        <row r="333">
          <cell r="B333" t="str">
            <v>Malla electrosoldada 4 mm 25x25</v>
          </cell>
        </row>
        <row r="334">
          <cell r="B334" t="str">
            <v>Malla eslabonada cerramiento cal. 12 2" x 2"</v>
          </cell>
        </row>
        <row r="335">
          <cell r="B335" t="str">
            <v>Manto caliente Fiberglass o similar</v>
          </cell>
        </row>
        <row r="336">
          <cell r="B336" t="str">
            <v>Manto lider Edil 3mm</v>
          </cell>
        </row>
        <row r="337">
          <cell r="B337" t="str">
            <v>Marco metalico y puerta de altura 1,70m, terminado en anticorrosivo</v>
          </cell>
        </row>
        <row r="338">
          <cell r="B338" t="str">
            <v xml:space="preserve">Marco para puerta en cedro 0,60  a  0,85  </v>
          </cell>
        </row>
        <row r="339">
          <cell r="B339" t="str">
            <v>Marco para puerta en cedro 1,00x2,00</v>
          </cell>
        </row>
        <row r="340">
          <cell r="B340" t="str">
            <v>Marco para puerta en cedro 1,60x2,00</v>
          </cell>
        </row>
        <row r="341">
          <cell r="B341" t="str">
            <v>Marco para puerta en cedro 1,85x2,15</v>
          </cell>
        </row>
        <row r="342">
          <cell r="B342" t="str">
            <v>Marco para puerta en madera Cedro inmunizado y lacado</v>
          </cell>
        </row>
        <row r="343">
          <cell r="B343" t="str">
            <v>Marco para puerta en madera clásica</v>
          </cell>
        </row>
        <row r="344">
          <cell r="B344" t="str">
            <v xml:space="preserve">Marco para puerta en madera clásica 0,76  a  1,00m  </v>
          </cell>
        </row>
        <row r="345">
          <cell r="B345" t="str">
            <v>Marco y contramarco para caja de inspeccion en angulo de 1 1/2" 0,40 x 0,40m</v>
          </cell>
        </row>
        <row r="346">
          <cell r="B346" t="str">
            <v>Marco y contramarco para caja de inspeccion en angulo de 1 1/2" 0,50 x 0,50m</v>
          </cell>
        </row>
        <row r="347">
          <cell r="B347" t="str">
            <v>Marco y contramarco para caja de inspeccion en angulo de 1 1/2" 0,60 x 0,60m</v>
          </cell>
        </row>
        <row r="348">
          <cell r="B348" t="str">
            <v>Marco y contramarco para caja de inspeccion en angulo de 1 1/2" 0,70 x 0,70m</v>
          </cell>
        </row>
        <row r="349">
          <cell r="B349" t="str">
            <v>Marco y contramarco para caja de inspeccion en angulo de 1 1/2" 0,80 x 0,80m</v>
          </cell>
        </row>
        <row r="350">
          <cell r="B350" t="str">
            <v>Marco y contramarco para caja de inspeccion en angulo de 1 1/2" 0,90 x 0,90m</v>
          </cell>
        </row>
        <row r="351">
          <cell r="B351" t="str">
            <v>Marco y contramarco para caja de inspeccion en angulo de 1 1/2" 1,0 x 1,0m</v>
          </cell>
        </row>
        <row r="352">
          <cell r="B352" t="str">
            <v>Marco y contramarco para sumidero angulo de 1 1/2" 0,52 x 1,0m</v>
          </cell>
        </row>
        <row r="353">
          <cell r="B353" t="str">
            <v>Marco y tapa 274 Según Norma</v>
          </cell>
        </row>
        <row r="354">
          <cell r="B354" t="str">
            <v>Masilla drywall x 5 gal</v>
          </cell>
        </row>
        <row r="355">
          <cell r="B355" t="str">
            <v>Material seleccionado B-200 tipo IDU seccion 13</v>
          </cell>
        </row>
        <row r="356">
          <cell r="B356" t="str">
            <v>Metaldeck 2" cal. 22 (0,51mm)  Acesco o similar</v>
          </cell>
        </row>
        <row r="357">
          <cell r="B357" t="str">
            <v>Metaldeck 3" cal. 22 (0,76mm)  Acesco o similar</v>
          </cell>
        </row>
        <row r="358">
          <cell r="B358" t="str">
            <v xml:space="preserve">Mezcladora para lavaplatos </v>
          </cell>
        </row>
        <row r="359">
          <cell r="B359" t="str">
            <v>Mineral color</v>
          </cell>
        </row>
        <row r="360">
          <cell r="B360" t="str">
            <v>Mortero 1:2</v>
          </cell>
        </row>
        <row r="361">
          <cell r="B361" t="str">
            <v>Mortero 1:3</v>
          </cell>
        </row>
        <row r="362">
          <cell r="B362" t="str">
            <v>Mortero 1:3 Impermeabilizado</v>
          </cell>
        </row>
        <row r="363">
          <cell r="B363" t="str">
            <v>Mortero 1:4</v>
          </cell>
        </row>
        <row r="364">
          <cell r="B364" t="str">
            <v>Mortero 1:4  Impermeabilizado</v>
          </cell>
        </row>
        <row r="365">
          <cell r="B365" t="str">
            <v>Mortero 1:5</v>
          </cell>
        </row>
        <row r="366">
          <cell r="B366" t="str">
            <v>Omega cal. 26 x 2,44</v>
          </cell>
        </row>
        <row r="367">
          <cell r="B367" t="str">
            <v>Orinal CORONA INSTITUCIONAL para fluxometro</v>
          </cell>
        </row>
        <row r="368">
          <cell r="B368" t="str">
            <v xml:space="preserve">Orinal con fluxómetro CORONA INSTITUCIONAL </v>
          </cell>
        </row>
        <row r="369">
          <cell r="B369" t="str">
            <v xml:space="preserve">Orinal infantil CORONA INSTITUCIONAL </v>
          </cell>
        </row>
        <row r="370">
          <cell r="B370" t="str">
            <v>Otros materiales y accesorios</v>
          </cell>
        </row>
        <row r="371">
          <cell r="B371" t="str">
            <v>Paral B6 x 2,44 ml cal.26</v>
          </cell>
        </row>
        <row r="372">
          <cell r="B372" t="str">
            <v>Patina calibre  5/16" DE 0,20 *0,30</v>
          </cell>
        </row>
        <row r="373">
          <cell r="B373" t="str">
            <v>Perfil abierto galvanizado 120 x 60 cal. 18</v>
          </cell>
        </row>
        <row r="374">
          <cell r="B374" t="str">
            <v>Perfil abierto galvanizado 160 x 60 cal. 18</v>
          </cell>
        </row>
        <row r="375">
          <cell r="B375" t="str">
            <v>Perfil abierto galvanizado 220 x 80 cal. 18</v>
          </cell>
        </row>
        <row r="376">
          <cell r="B376" t="str">
            <v>Perfil aluminio división de baño anoloc</v>
          </cell>
        </row>
        <row r="377">
          <cell r="B377" t="str">
            <v>Perfil aluminio marco puerta anoloc</v>
          </cell>
        </row>
        <row r="378">
          <cell r="B378" t="str">
            <v>Perfil aluminio ventana anoloc</v>
          </cell>
        </row>
        <row r="379">
          <cell r="B379" t="str">
            <v>Perfil P10-12-N o similar (PHR 220x80-12)</v>
          </cell>
        </row>
        <row r="380">
          <cell r="B380" t="str">
            <v>Perfil PHR 220 X 80 E= 2,5 mm</v>
          </cell>
        </row>
        <row r="381">
          <cell r="B381" t="str">
            <v>Perfil PHR 305 X 80 E= 2,5 mm</v>
          </cell>
        </row>
        <row r="382">
          <cell r="B382" t="str">
            <v>Perfileria drywall promedio</v>
          </cell>
        </row>
        <row r="383">
          <cell r="B383" t="str">
            <v>Piedra rajon</v>
          </cell>
        </row>
        <row r="384">
          <cell r="B384" t="str">
            <v xml:space="preserve">Pieza Caoba </v>
          </cell>
        </row>
        <row r="385">
          <cell r="B385" t="str">
            <v>Pieza Cedro Puerto Asís</v>
          </cell>
        </row>
        <row r="386">
          <cell r="B386" t="str">
            <v>Pintura</v>
          </cell>
        </row>
        <row r="387">
          <cell r="B387" t="str">
            <v>Pintura bituminosa</v>
          </cell>
        </row>
        <row r="388">
          <cell r="B388" t="str">
            <v>Pintura tipo esmalte corriente</v>
          </cell>
        </row>
        <row r="389">
          <cell r="B389" t="str">
            <v>Pintura tipo Koraza de pintuco interperie</v>
          </cell>
        </row>
        <row r="390">
          <cell r="B390" t="str">
            <v xml:space="preserve">Pirlan Bronce </v>
          </cell>
        </row>
        <row r="391">
          <cell r="B391" t="str">
            <v>Piso granito Pulido (subcontrato)</v>
          </cell>
        </row>
        <row r="392">
          <cell r="B392" t="str">
            <v>Piso Porcelanato Cerámica ITALIA o similar</v>
          </cell>
        </row>
        <row r="393">
          <cell r="B393" t="str">
            <v>Platina acero 1/2 x 1/8</v>
          </cell>
        </row>
        <row r="394">
          <cell r="B394" t="str">
            <v>Platina acero 1/2 x 3/16</v>
          </cell>
        </row>
        <row r="395">
          <cell r="B395" t="str">
            <v>Platina acero 2 x 1/2"</v>
          </cell>
        </row>
        <row r="396">
          <cell r="B396" t="str">
            <v>Platina acero 2 x 1/4"</v>
          </cell>
        </row>
        <row r="397">
          <cell r="B397" t="str">
            <v>Polietileno cal. 6</v>
          </cell>
        </row>
        <row r="398">
          <cell r="B398" t="str">
            <v>Malla polisombra verde o azul</v>
          </cell>
        </row>
        <row r="399">
          <cell r="B399" t="str">
            <v>Poma acrílica sencilla para ducha o griferías lavaplatos o lavamanos</v>
          </cell>
        </row>
        <row r="400">
          <cell r="B400" t="str">
            <v>Puerta en cedro inmunizada y pintada</v>
          </cell>
        </row>
        <row r="401">
          <cell r="B401" t="str">
            <v>Puerta en cedro de 0,76 a 1,00 m x 2,00m</v>
          </cell>
        </row>
        <row r="402">
          <cell r="B402" t="str">
            <v>Puerta en cedro de 0,80m x 2,00m</v>
          </cell>
        </row>
        <row r="403">
          <cell r="B403" t="str">
            <v>Puerta en cedro de 0,93m x 2,15m</v>
          </cell>
        </row>
        <row r="404">
          <cell r="B404" t="str">
            <v>Puerta en cedro de 1,00m x 2,00m</v>
          </cell>
        </row>
        <row r="405">
          <cell r="B405" t="str">
            <v>Pulido guardaescoba en tableta marmol (subcontrato)</v>
          </cell>
        </row>
        <row r="406">
          <cell r="B406" t="str">
            <v>Pulido guardaescoba media caña (subcontrato)</v>
          </cell>
        </row>
        <row r="407">
          <cell r="B407" t="str">
            <v>Pulido mesones granito (subcontrato)</v>
          </cell>
        </row>
        <row r="408">
          <cell r="B408" t="str">
            <v xml:space="preserve">Puntilla promedio </v>
          </cell>
        </row>
        <row r="409">
          <cell r="B409" t="str">
            <v xml:space="preserve">Recebo </v>
          </cell>
        </row>
        <row r="410">
          <cell r="B410" t="str">
            <v>Registro de bola 1/2"</v>
          </cell>
        </row>
        <row r="411">
          <cell r="B411" t="str">
            <v>Registro de bola 3/4"</v>
          </cell>
        </row>
        <row r="412">
          <cell r="B412" t="str">
            <v>Registro ducha sencillo con poma acrílica</v>
          </cell>
        </row>
        <row r="413">
          <cell r="B413" t="str">
            <v>Registro Red White 1 1/2"</v>
          </cell>
        </row>
        <row r="414">
          <cell r="B414" t="str">
            <v>Registro Red White 1 1/4"</v>
          </cell>
        </row>
        <row r="415">
          <cell r="B415" t="str">
            <v>Registro Red White 1"</v>
          </cell>
        </row>
        <row r="416">
          <cell r="B416" t="str">
            <v>Registro Red White 1/2"</v>
          </cell>
        </row>
        <row r="417">
          <cell r="B417" t="str">
            <v>Registro Red White 2"</v>
          </cell>
        </row>
        <row r="418">
          <cell r="B418" t="str">
            <v>Registro Red White 3/4"</v>
          </cell>
        </row>
        <row r="419">
          <cell r="B419" t="str">
            <v>Regleta p'strip Tel 10 pares</v>
          </cell>
        </row>
        <row r="420">
          <cell r="B420" t="str">
            <v>Rejilla 3" con sosco</v>
          </cell>
        </row>
        <row r="421">
          <cell r="B421" t="str">
            <v>Rejilla Bronce 0,15*1,0 m</v>
          </cell>
        </row>
        <row r="422">
          <cell r="B422" t="str">
            <v>Rejilla Bronce 0,20*0,20m</v>
          </cell>
        </row>
        <row r="423">
          <cell r="B423" t="str">
            <v>Rejilla c/sosco 3 x 2 Colrejillas o silplas</v>
          </cell>
        </row>
        <row r="424">
          <cell r="B424" t="str">
            <v>Rejilla c/sosco 4 x 3 Colrejillas o silplas</v>
          </cell>
        </row>
        <row r="425">
          <cell r="B425" t="str">
            <v>Rejilla con sosco COLREJILLAS o SILPLAS 5" x 3"</v>
          </cell>
        </row>
        <row r="426">
          <cell r="B426" t="str">
            <v>Rejilla con sosco COLREJILLAS o SILPLAS T 5" x 4"</v>
          </cell>
        </row>
        <row r="427">
          <cell r="B427" t="str">
            <v>Rejilla cuadrada bronce 10x10</v>
          </cell>
        </row>
        <row r="428">
          <cell r="B428" t="str">
            <v>Rejilla de 4x3 con sosco Para Bajantes 4"</v>
          </cell>
        </row>
        <row r="429">
          <cell r="B429" t="str">
            <v>Rejilla de Captación L=5.00 mts.</v>
          </cell>
        </row>
        <row r="430">
          <cell r="B430" t="str">
            <v>Rejilla en bronce 15x15</v>
          </cell>
        </row>
        <row r="431">
          <cell r="B431" t="str">
            <v>Rejilla Fundida *1,1m</v>
          </cell>
        </row>
        <row r="432">
          <cell r="B432" t="str">
            <v>Rejilla HF 20 x 20</v>
          </cell>
        </row>
        <row r="433">
          <cell r="B433" t="str">
            <v xml:space="preserve">Rejilla metálica aluminio 20x20 piso </v>
          </cell>
        </row>
        <row r="434">
          <cell r="B434" t="str">
            <v>Rejilla metálica aluminio tipo mazorca 4 x3</v>
          </cell>
        </row>
        <row r="435">
          <cell r="B435" t="str">
            <v>Rejilla metálica aluminio tipo mazorca 5 x 3</v>
          </cell>
        </row>
        <row r="436">
          <cell r="B436" t="str">
            <v xml:space="preserve">Rejilla Plana tipo Colrejillas 2 </v>
          </cell>
        </row>
        <row r="437">
          <cell r="B437" t="str">
            <v xml:space="preserve">Rejilla Plana tipo Colrejillas 3 </v>
          </cell>
        </row>
        <row r="438">
          <cell r="B438" t="str">
            <v>Rejilla prefabricada sumidero lateral 83,5 x 0,45 x 0,14cm</v>
          </cell>
        </row>
        <row r="439">
          <cell r="B439" t="str">
            <v>Rejilla prefabricada sumidero transversal 50x50x15cm</v>
          </cell>
        </row>
        <row r="440">
          <cell r="B440" t="str">
            <v>Rejilla sifón  PC 4" x 3" con sosco anticucaracha cromo</v>
          </cell>
        </row>
        <row r="441">
          <cell r="B441" t="str">
            <v>Rejilla sifón aluminio PC 20x20</v>
          </cell>
        </row>
        <row r="442">
          <cell r="B442" t="str">
            <v>Rejilla Ventilación 15 x 15</v>
          </cell>
        </row>
        <row r="443">
          <cell r="B443" t="str">
            <v>Rejilla Ventilación 20x20 aluminio</v>
          </cell>
        </row>
        <row r="444">
          <cell r="B444" t="str">
            <v>Rejilla Ventilación 20x20 plastica</v>
          </cell>
        </row>
        <row r="445">
          <cell r="B445" t="str">
            <v>Repisa 0,08x0,04m</v>
          </cell>
        </row>
        <row r="446">
          <cell r="B446" t="str">
            <v>Sanitario blanco economico</v>
          </cell>
        </row>
        <row r="447">
          <cell r="B447" t="str">
            <v>Sanitario blanco flux  mancesa o similar</v>
          </cell>
        </row>
        <row r="448">
          <cell r="B448" t="str">
            <v>Sanitario CORONA ACUACER blanco o similar</v>
          </cell>
        </row>
        <row r="449">
          <cell r="B449" t="str">
            <v>Sanitario CORONA avanty o similar</v>
          </cell>
        </row>
        <row r="450">
          <cell r="B450" t="str">
            <v>Sanitario CORONA máximo blanco o similar</v>
          </cell>
        </row>
        <row r="451">
          <cell r="B451" t="str">
            <v>Sanitario CORONA NOVA blanco o similar</v>
          </cell>
        </row>
        <row r="452">
          <cell r="B452" t="str">
            <v>Sanitario CORONA NOVA color o similar</v>
          </cell>
        </row>
        <row r="453">
          <cell r="B453" t="str">
            <v>Sanitario infantil institucional con griferia</v>
          </cell>
        </row>
        <row r="454">
          <cell r="B454" t="str">
            <v>Sanitario NOVA 803)(Accesorio) o similar</v>
          </cell>
        </row>
        <row r="455">
          <cell r="B455" t="str">
            <v>Sanitario Royal 809 blanco o similar</v>
          </cell>
        </row>
        <row r="456">
          <cell r="B456" t="str">
            <v>Sanitario Royal color mueble o similar</v>
          </cell>
        </row>
        <row r="457">
          <cell r="B457" t="str">
            <v>Secador manos libres  eléctrico A31 ABS de pulsar</v>
          </cell>
        </row>
        <row r="458">
          <cell r="B458" t="str">
            <v xml:space="preserve">Secador manos libres  eléctrico A31 ABS de sensor </v>
          </cell>
        </row>
        <row r="459">
          <cell r="B459" t="str">
            <v>Siamesa tipo prodeseg o similar incluye accesorios</v>
          </cell>
        </row>
        <row r="460">
          <cell r="B460" t="str">
            <v>Sifón PVC 3 "</v>
          </cell>
        </row>
        <row r="461">
          <cell r="B461" t="str">
            <v>Sifón PVC 4 "</v>
          </cell>
        </row>
        <row r="462">
          <cell r="B462" t="str">
            <v>Sifón PVC 6 "</v>
          </cell>
        </row>
        <row r="463">
          <cell r="B463" t="str">
            <v>Soldadura CADWELD No 95</v>
          </cell>
        </row>
        <row r="464">
          <cell r="B464" t="str">
            <v>Soldadura CPVC 400903 x 1/4 Gal</v>
          </cell>
        </row>
        <row r="465">
          <cell r="B465" t="str">
            <v>Soldadura eléctrica</v>
          </cell>
        </row>
        <row r="466">
          <cell r="B466" t="str">
            <v>Soldadura PVC</v>
          </cell>
        </row>
        <row r="467">
          <cell r="B467" t="str">
            <v>Strip telefónico de 20 pares</v>
          </cell>
        </row>
        <row r="468">
          <cell r="B468" t="str">
            <v>Suministro Tablero de control para equipos contra incendio con arranque estrella triangulo trifasica a 220V, de 15 HP incluye accesorios</v>
          </cell>
        </row>
        <row r="469">
          <cell r="B469" t="str">
            <v>Switch Flotador</v>
          </cell>
        </row>
        <row r="470">
          <cell r="B470" t="str">
            <v>Tabla burra 0,30 x 0,03 x 2,90 m</v>
          </cell>
        </row>
        <row r="471">
          <cell r="B471" t="str">
            <v>Tablero 12 circuitos, contapa y cerradura</v>
          </cell>
        </row>
        <row r="472">
          <cell r="B472" t="str">
            <v>Tablero 18 circuitos, contapa y cerradura</v>
          </cell>
        </row>
        <row r="473">
          <cell r="B473" t="str">
            <v>Tablero 24 circuitos, contapa y cerradura</v>
          </cell>
        </row>
        <row r="474">
          <cell r="B474" t="str">
            <v>Tablero 4 circuitos, contapa y cerradura</v>
          </cell>
        </row>
        <row r="475">
          <cell r="B475" t="str">
            <v>Tablero de control con arrancador directo para 2 motobombas trifasicas a 220 V, alternacion automatica de 1,5 HP, incluye accesorios</v>
          </cell>
        </row>
        <row r="476">
          <cell r="B476" t="str">
            <v>Tablero de control con arrancador directo para 2 motobombas trifasicas a 220 V, alternacion automatica de 3 HP, incluye accesorios</v>
          </cell>
        </row>
        <row r="477">
          <cell r="B477" t="str">
            <v>Tablero Trif 12 circuito</v>
          </cell>
        </row>
        <row r="478">
          <cell r="B478" t="str">
            <v>Tablero Trif 24 circuito</v>
          </cell>
        </row>
        <row r="479">
          <cell r="B479" t="str">
            <v>Tablero Trif 36 circuito</v>
          </cell>
        </row>
        <row r="480">
          <cell r="B480" t="str">
            <v>Tableta gres 10 * 10 corr</v>
          </cell>
        </row>
        <row r="481">
          <cell r="B481" t="str">
            <v>Tableta gres 20*20  corr</v>
          </cell>
        </row>
        <row r="482">
          <cell r="B482" t="str">
            <v>Tableta gres 25 * 25 corr</v>
          </cell>
        </row>
        <row r="483">
          <cell r="B483" t="str">
            <v>Tableta gres 30 * 15  corr</v>
          </cell>
        </row>
        <row r="484">
          <cell r="B484" t="str">
            <v>Tableta gres 30 * 30 corr</v>
          </cell>
        </row>
        <row r="485">
          <cell r="B485" t="str">
            <v>Tablón gres 25 * 25 corr</v>
          </cell>
        </row>
        <row r="486">
          <cell r="B486" t="str">
            <v>Tablón gres 25 * 25 lisa</v>
          </cell>
        </row>
        <row r="487">
          <cell r="B487" t="str">
            <v xml:space="preserve">Tablón gres 33 * 33 </v>
          </cell>
        </row>
        <row r="488">
          <cell r="B488" t="str">
            <v>Tablón gres 33 * 33 lisa</v>
          </cell>
        </row>
        <row r="489">
          <cell r="B489" t="str">
            <v>Tanque de alm. plástico 1000 lt colempaques o similar</v>
          </cell>
        </row>
        <row r="490">
          <cell r="B490" t="str">
            <v>Tanque de alm. plástico 500 lt colempaques o similar</v>
          </cell>
        </row>
        <row r="491">
          <cell r="B491" t="str">
            <v>tanque de presion en lamina de acero con doble recubrimiento en poliuretano y terminacion en pintura epoxica, doble diafragma en BUTYL. Conexión 1 1/4" NPT, capacidad 310 litros, para una presion maxima de trabajo de 125 Psi.</v>
          </cell>
        </row>
        <row r="492">
          <cell r="B492" t="str">
            <v xml:space="preserve">Tanque plástico de 2000 lt colempaques o similar </v>
          </cell>
        </row>
        <row r="493">
          <cell r="B493" t="str">
            <v xml:space="preserve">Tanque plástico de 250 lt colempaques o similar </v>
          </cell>
        </row>
        <row r="494">
          <cell r="B494" t="str">
            <v>Tapa registro  20x20 en aluminio</v>
          </cell>
        </row>
        <row r="495">
          <cell r="B495" t="str">
            <v>Tapaluz en cedro Puerto Asís</v>
          </cell>
        </row>
        <row r="496">
          <cell r="B496" t="str">
            <v>Taparegistro plástico de 15 x15 silplas o similar</v>
          </cell>
        </row>
        <row r="497">
          <cell r="B497" t="str">
            <v>Taparegistro plástico de 20 x 20 silplas o similar</v>
          </cell>
        </row>
        <row r="498">
          <cell r="B498" t="str">
            <v>Teja de Eternit No 4</v>
          </cell>
        </row>
        <row r="499">
          <cell r="B499" t="str">
            <v>Teja de Eternit No 6</v>
          </cell>
        </row>
        <row r="500">
          <cell r="B500" t="str">
            <v>Teja de Eternit No 8</v>
          </cell>
        </row>
        <row r="501">
          <cell r="B501" t="str">
            <v>Teja de Zinc cal. 18 L=2,14 m</v>
          </cell>
        </row>
        <row r="502">
          <cell r="B502" t="str">
            <v>Teja de Zinc cal. 18 L=3,05 m</v>
          </cell>
        </row>
        <row r="503">
          <cell r="B503" t="str">
            <v>Teja termoacustica tipo Ajover trapezoidal extra cumesa o similar</v>
          </cell>
        </row>
        <row r="504">
          <cell r="B504" t="str">
            <v>Teja transparente No. 4</v>
          </cell>
        </row>
        <row r="505">
          <cell r="B505" t="str">
            <v>Teja transparente No. 6</v>
          </cell>
        </row>
        <row r="506">
          <cell r="B506" t="str">
            <v>Teja Transparente No. 8</v>
          </cell>
        </row>
        <row r="507">
          <cell r="B507" t="str">
            <v>Tela Permaply Fiber glass, sikafelt o similar</v>
          </cell>
        </row>
        <row r="508">
          <cell r="B508" t="str">
            <v>Terminal 1/2"</v>
          </cell>
        </row>
        <row r="509">
          <cell r="B509" t="str">
            <v>Terminales EMT 3/4"</v>
          </cell>
        </row>
        <row r="510">
          <cell r="B510" t="str">
            <v>Thinner</v>
          </cell>
        </row>
        <row r="511">
          <cell r="B511" t="str">
            <v>Tierra negra incluye transporte</v>
          </cell>
        </row>
        <row r="512">
          <cell r="B512" t="str">
            <v>Timbre tipo chicharra</v>
          </cell>
        </row>
        <row r="513">
          <cell r="B513" t="str">
            <v>Tintilla preparada</v>
          </cell>
        </row>
        <row r="514">
          <cell r="B514" t="str">
            <v>Toma bifásica pata trabada 250V 20A</v>
          </cell>
        </row>
        <row r="515">
          <cell r="B515" t="str">
            <v>Toma doble Levington polo o similar</v>
          </cell>
        </row>
        <row r="516">
          <cell r="B516" t="str">
            <v>Toma doble polo a tierra</v>
          </cell>
        </row>
        <row r="517">
          <cell r="B517" t="str">
            <v>Toma jack RJ 45</v>
          </cell>
        </row>
        <row r="518">
          <cell r="B518" t="str">
            <v xml:space="preserve">Toma T.V. </v>
          </cell>
        </row>
        <row r="519">
          <cell r="B519" t="str">
            <v xml:space="preserve">Toma Telefónica </v>
          </cell>
        </row>
        <row r="520">
          <cell r="B520" t="str">
            <v>Toma trifasica pata trabada 250V 50A</v>
          </cell>
        </row>
        <row r="521">
          <cell r="B521" t="str">
            <v>Toma voz y datos</v>
          </cell>
        </row>
        <row r="522">
          <cell r="B522" t="str">
            <v>Tornillos promedio</v>
          </cell>
        </row>
        <row r="523">
          <cell r="B523" t="str">
            <v>Totalizador 3 x 40A</v>
          </cell>
        </row>
        <row r="524">
          <cell r="B524" t="str">
            <v>Totalizador 3 x 75A</v>
          </cell>
        </row>
        <row r="525">
          <cell r="B525" t="str">
            <v>Totalizador Industrial 3 x 150A</v>
          </cell>
        </row>
        <row r="526">
          <cell r="B526" t="str">
            <v>Totalizador Industrial 3 x 200A</v>
          </cell>
        </row>
        <row r="527">
          <cell r="B527" t="str">
            <v>Triturado de cantera 2"</v>
          </cell>
        </row>
        <row r="528">
          <cell r="B528" t="str">
            <v>Tuberia de concreto Clase I sin refuerzo Diametro 6"</v>
          </cell>
        </row>
        <row r="529">
          <cell r="B529" t="str">
            <v>Tuberia de concreto Clase I sin refuerzo Diametro 8"</v>
          </cell>
        </row>
        <row r="530">
          <cell r="B530" t="str">
            <v>Tuberia EMT 1/2"</v>
          </cell>
        </row>
        <row r="531">
          <cell r="B531" t="str">
            <v>Tuberia EMT 3/4"</v>
          </cell>
        </row>
        <row r="532">
          <cell r="B532" t="str">
            <v>Tuberia HG d=2 1/2"</v>
          </cell>
        </row>
        <row r="533">
          <cell r="B533" t="str">
            <v>Tuberia HG d=4"</v>
          </cell>
        </row>
        <row r="534">
          <cell r="B534" t="str">
            <v>Tubo AN 2 1/2"</v>
          </cell>
        </row>
        <row r="535">
          <cell r="B535" t="str">
            <v>Tubo cobre gas 1/2"</v>
          </cell>
        </row>
        <row r="536">
          <cell r="B536" t="str">
            <v>Tubo cobre gas 3/4"</v>
          </cell>
        </row>
        <row r="537">
          <cell r="B537" t="str">
            <v>Tubo conduit PVC 1 1/2"</v>
          </cell>
        </row>
        <row r="538">
          <cell r="B538" t="str">
            <v>Tubo conduit PVC 1 1/4"</v>
          </cell>
        </row>
        <row r="539">
          <cell r="B539" t="str">
            <v>Tubo conduit PVC 1"</v>
          </cell>
        </row>
        <row r="540">
          <cell r="B540" t="str">
            <v>Tubo conduit PVC 1/2</v>
          </cell>
        </row>
        <row r="541">
          <cell r="B541" t="str">
            <v>Tubo conduit PVC 3" DB</v>
          </cell>
        </row>
        <row r="542">
          <cell r="B542" t="str">
            <v>Tubo conduit PVC 3/4"</v>
          </cell>
        </row>
        <row r="543">
          <cell r="B543" t="str">
            <v>Tubo CPVC Presion490010 1/2"</v>
          </cell>
        </row>
        <row r="544">
          <cell r="B544" t="str">
            <v>Tubo CPVC Presion490020 3/4"</v>
          </cell>
        </row>
        <row r="545">
          <cell r="B545" t="str">
            <v>Tubo cuadrado galvanizado 1" Cal. 18</v>
          </cell>
        </row>
        <row r="546">
          <cell r="B546" t="str">
            <v>Tubo cuadrado galvanizado 3/4" Cal. 18</v>
          </cell>
        </row>
        <row r="547">
          <cell r="B547" t="str">
            <v>Tubo galvanizado 1 1/2 "</v>
          </cell>
        </row>
        <row r="548">
          <cell r="B548" t="str">
            <v>Tubo galvanizado 1"</v>
          </cell>
        </row>
        <row r="549">
          <cell r="B549" t="str">
            <v>Tubo galvanizado 1/2"</v>
          </cell>
        </row>
        <row r="550">
          <cell r="B550" t="str">
            <v>Tubo galvanizado 3/4"</v>
          </cell>
        </row>
        <row r="551">
          <cell r="B551" t="str">
            <v xml:space="preserve">Tubo galvanizado D= 1 1/2" </v>
          </cell>
        </row>
        <row r="552">
          <cell r="B552" t="str">
            <v>Tubo galvanizado gas 1/2"</v>
          </cell>
        </row>
        <row r="553">
          <cell r="B553" t="str">
            <v>Tubo galvanizado gas 3/4"</v>
          </cell>
        </row>
        <row r="554">
          <cell r="B554" t="str">
            <v>Tubo PVC 1/2" RDE 9</v>
          </cell>
        </row>
        <row r="555">
          <cell r="B555" t="str">
            <v>Tubo PVC conduit 1"</v>
          </cell>
        </row>
        <row r="556">
          <cell r="B556" t="str">
            <v>Tubo PVC conduit 1/2"</v>
          </cell>
        </row>
        <row r="557">
          <cell r="B557" t="str">
            <v>Tubo PVC conduit 11/2"</v>
          </cell>
        </row>
        <row r="558">
          <cell r="B558" t="str">
            <v>Tubo PVC conduit 2"</v>
          </cell>
        </row>
        <row r="559">
          <cell r="B559" t="str">
            <v>Tubo PVC Presión 400010 1/2"</v>
          </cell>
        </row>
        <row r="560">
          <cell r="B560" t="str">
            <v>Tubo PVC Presión 410020 3/4"</v>
          </cell>
        </row>
        <row r="561">
          <cell r="B561" t="str">
            <v>Tubo PVC Presión 410030 1 1/4"</v>
          </cell>
        </row>
        <row r="562">
          <cell r="B562" t="str">
            <v>Tubo PVC Presión 410030 1"</v>
          </cell>
        </row>
        <row r="563">
          <cell r="B563" t="str">
            <v>Tubo PVC Presión 410050 1.5"</v>
          </cell>
        </row>
        <row r="564">
          <cell r="B564" t="str">
            <v>Tubo PVC Presión 410060 2"</v>
          </cell>
        </row>
        <row r="565">
          <cell r="B565" t="str">
            <v>Tubo PVC Sanit 210000 6"</v>
          </cell>
        </row>
        <row r="566">
          <cell r="B566" t="str">
            <v>Tubo PVC Sanit 210080 3"</v>
          </cell>
        </row>
        <row r="567">
          <cell r="B567" t="str">
            <v>Tubo PVC Sanit 210090 4"</v>
          </cell>
        </row>
        <row r="568">
          <cell r="B568" t="str">
            <v>Tubo PVC sanit 3"</v>
          </cell>
        </row>
        <row r="569">
          <cell r="B569" t="str">
            <v>Tubo PVC sanit 4"</v>
          </cell>
        </row>
        <row r="570">
          <cell r="B570" t="str">
            <v>Tubo PVC sanit 6"</v>
          </cell>
        </row>
        <row r="571">
          <cell r="B571" t="str">
            <v>Tubo PVC sanitario 2"</v>
          </cell>
        </row>
        <row r="572">
          <cell r="B572" t="str">
            <v>Tubo PVC vent-A.L.L.4"</v>
          </cell>
        </row>
        <row r="573">
          <cell r="B573" t="str">
            <v>Tubo PVC vent-A.L.L.6"</v>
          </cell>
        </row>
        <row r="574">
          <cell r="B574" t="str">
            <v>Tubo PVC ventil-A.LL 2"</v>
          </cell>
        </row>
        <row r="575">
          <cell r="B575" t="str">
            <v>Tubo PVC ventil-A.LL 3"</v>
          </cell>
        </row>
        <row r="576">
          <cell r="B576" t="str">
            <v>Tubular aluminio 2x1</v>
          </cell>
        </row>
        <row r="577">
          <cell r="B577" t="str">
            <v>Union EMT 1/2"</v>
          </cell>
        </row>
        <row r="578">
          <cell r="B578" t="str">
            <v>Unión EMT 3/4"</v>
          </cell>
        </row>
        <row r="579">
          <cell r="B579" t="str">
            <v>Vara corredor</v>
          </cell>
        </row>
        <row r="580">
          <cell r="B580" t="str">
            <v xml:space="preserve">Varilla Cooperweld 5/8" </v>
          </cell>
        </row>
        <row r="581">
          <cell r="B581" t="str">
            <v>Varilla cuadrada 1/2"</v>
          </cell>
        </row>
        <row r="582">
          <cell r="B582" t="str">
            <v>Varilla de aluminio para dilatacion</v>
          </cell>
        </row>
        <row r="583">
          <cell r="B583" t="str">
            <v>Varilla lisa de 1/2"</v>
          </cell>
        </row>
        <row r="584">
          <cell r="B584" t="str">
            <v>Vent en Aluminio y vidrio fijo 3831</v>
          </cell>
        </row>
        <row r="585">
          <cell r="B585" t="str">
            <v>Vidrio esmerilado o martillado 4mm</v>
          </cell>
        </row>
        <row r="586">
          <cell r="B586" t="str">
            <v>Vidrio esmerilado o martillado 5mm</v>
          </cell>
        </row>
        <row r="587">
          <cell r="B587" t="str">
            <v>Vidrio plano tipo peldar, de 4 mm</v>
          </cell>
        </row>
        <row r="588">
          <cell r="B588" t="str">
            <v>Vidrio plano tipo peldar, de 5 mm</v>
          </cell>
        </row>
        <row r="589">
          <cell r="B589" t="str">
            <v>Vidrio templado de 10 mm</v>
          </cell>
        </row>
        <row r="590">
          <cell r="B590" t="str">
            <v>Vigueta cal. 26 x 2,44 (4 cm)</v>
          </cell>
        </row>
        <row r="591">
          <cell r="B591" t="str">
            <v>Vinilo Gris Basalto</v>
          </cell>
        </row>
        <row r="592">
          <cell r="B592" t="str">
            <v>Vinilo Intervinilo TIPO II o similar</v>
          </cell>
        </row>
        <row r="593">
          <cell r="B593" t="str">
            <v>Vinilo Pinturama TIPO III o similar</v>
          </cell>
        </row>
        <row r="594">
          <cell r="B594" t="str">
            <v>Vinilo Viniltex Tipo I o similar</v>
          </cell>
        </row>
        <row r="595">
          <cell r="B595" t="str">
            <v>Vinisol 1.6 mm</v>
          </cell>
        </row>
        <row r="596">
          <cell r="B596" t="str">
            <v>Vinisol Trafico 3 mm</v>
          </cell>
        </row>
        <row r="597">
          <cell r="B597" t="str">
            <v xml:space="preserve">Wing Aluminio </v>
          </cell>
        </row>
        <row r="598">
          <cell r="B598" t="str">
            <v>Wing PVC</v>
          </cell>
        </row>
        <row r="599">
          <cell r="B599" t="str">
            <v>Yee sanitaria 2"</v>
          </cell>
        </row>
        <row r="600">
          <cell r="B600" t="str">
            <v>Yee sanitaria 3"</v>
          </cell>
        </row>
        <row r="601">
          <cell r="B601" t="str">
            <v>Yee sanitaria 4"</v>
          </cell>
        </row>
        <row r="602">
          <cell r="B602" t="str">
            <v>Yeso corriente</v>
          </cell>
        </row>
        <row r="603">
          <cell r="B603" t="str">
            <v>Zocalo tipo D-5 Alfa o similar</v>
          </cell>
        </row>
        <row r="604">
          <cell r="B604" t="str">
            <v>Ecomatrix</v>
          </cell>
        </row>
        <row r="605">
          <cell r="B605" t="str">
            <v>Fluxometro santario electronico, antivandalico sensor infrarrojo</v>
          </cell>
        </row>
        <row r="606">
          <cell r="B606" t="str">
            <v>Fluxometro orinal electronico, antivandalico sensor infrarrojo</v>
          </cell>
        </row>
        <row r="607">
          <cell r="B607" t="str">
            <v>Griferia lavamanos electronico, sensor infrarrojo</v>
          </cell>
        </row>
        <row r="608">
          <cell r="B608" t="str">
            <v>Registro de bola 1"</v>
          </cell>
        </row>
        <row r="609">
          <cell r="B609" t="str">
            <v>Lamina fibrocemento superboard 1,22*2,44  6mm</v>
          </cell>
        </row>
        <row r="610">
          <cell r="B610" t="str">
            <v>Lamina fibrocemento superboard 1,22*2,44  6mm</v>
          </cell>
        </row>
        <row r="611">
          <cell r="B611" t="str">
            <v>Vara de corredor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EQUIPO"/>
      <sheetName val="MATERIALES"/>
      <sheetName val="MANO DE OBRA"/>
      <sheetName val="MEMORIAS"/>
      <sheetName val="EQUIPOS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DIMIENTOS"/>
      <sheetName val="PORTADA"/>
      <sheetName val="COSTOS OFICINA"/>
      <sheetName val="COSTOS CAMPAMENTO"/>
    </sheetNames>
    <sheetDataSet>
      <sheetData sheetId="0">
        <row r="14">
          <cell r="Y14">
            <v>1.4143148642044854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NDIMIENTOS"/>
    </sheetNames>
    <sheetDataSet>
      <sheetData sheetId="0" refreshError="1"/>
      <sheetData sheetId="1" refreshError="1">
        <row r="14">
          <cell r="Y14">
            <v>1.4143148642044854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"/>
      <sheetName val="TM AV. BOYACA"/>
      <sheetName val="Sheet1"/>
      <sheetName val="RENDIMIENTOS"/>
      <sheetName val="items"/>
    </sheetNames>
    <sheetDataSet>
      <sheetData sheetId="0">
        <row r="5">
          <cell r="H5">
            <v>1.1000000000000001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  <sheetName val="MEMORIAS"/>
    </sheetNames>
    <sheetDataSet>
      <sheetData sheetId="0">
        <row r="13">
          <cell r="C13">
            <v>43967</v>
          </cell>
        </row>
      </sheetData>
      <sheetData sheetId="1"/>
      <sheetData sheetId="2"/>
      <sheetData sheetId="3">
        <row r="2">
          <cell r="B2">
            <v>0</v>
          </cell>
        </row>
      </sheetData>
      <sheetData sheetId="4"/>
      <sheetData sheetId="5"/>
      <sheetData sheetId="6"/>
      <sheetData sheetId="7"/>
      <sheetData sheetId="8"/>
      <sheetData sheetId="9">
        <row r="25">
          <cell r="F25">
            <v>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EMENTACION VERTICAL"/>
      <sheetName val="PRECIOS"/>
      <sheetName val="FORMATO multiuso"/>
      <sheetName val="DATOS DE ENTRADA"/>
      <sheetName val="PR 1"/>
    </sheetNames>
    <sheetDataSet>
      <sheetData sheetId="0" refreshError="1"/>
      <sheetData sheetId="1" refreshError="1">
        <row r="50">
          <cell r="C50" t="str">
            <v>El sticker tiene mal el identificador</v>
          </cell>
        </row>
        <row r="51">
          <cell r="C51" t="str">
            <v>Existe semaforo en la intersección</v>
          </cell>
        </row>
        <row r="52">
          <cell r="C52" t="str">
            <v>No estaba en campo</v>
          </cell>
        </row>
        <row r="53">
          <cell r="C53" t="str">
            <v>Falta  instalar</v>
          </cell>
        </row>
        <row r="54">
          <cell r="C54" t="str">
            <v>Ya estaba en terreno (buen estado)</v>
          </cell>
        </row>
        <row r="55">
          <cell r="C55" t="str">
            <v>No hay señal de retiro</v>
          </cell>
        </row>
        <row r="56">
          <cell r="C56" t="str">
            <v>Ya estaba en terreno (hacer mantenimiento)</v>
          </cell>
        </row>
        <row r="57">
          <cell r="C57" t="str">
            <v>Fue retirada en un accidente</v>
          </cell>
        </row>
        <row r="58">
          <cell r="C58" t="str">
            <v>Mal estado (Reemplazar)</v>
          </cell>
        </row>
        <row r="59">
          <cell r="C59" t="str">
            <v>Hay una obra en el espacio de instalación</v>
          </cell>
        </row>
        <row r="60">
          <cell r="C60" t="str">
            <v>No se retiro</v>
          </cell>
        </row>
        <row r="61">
          <cell r="C61" t="str">
            <v>Se debe revisar cimentación</v>
          </cell>
        </row>
        <row r="62">
          <cell r="C62" t="str">
            <v>Se debe reforzar cimentación</v>
          </cell>
        </row>
        <row r="63">
          <cell r="C63" t="str">
            <v xml:space="preserve">Esta otro ID </v>
          </cell>
        </row>
        <row r="64">
          <cell r="C64" t="str">
            <v>El reflectivo esta rayado</v>
          </cell>
        </row>
        <row r="65">
          <cell r="C65" t="str">
            <v>El reflectivo esta rayado y con pintura</v>
          </cell>
        </row>
        <row r="66">
          <cell r="C66" t="str">
            <v>El tablero esta picado</v>
          </cell>
        </row>
        <row r="67">
          <cell r="C67" t="str">
            <v>Poca visibilidad (reubicar)</v>
          </cell>
        </row>
        <row r="68">
          <cell r="C68" t="str">
            <v>No aplica en el lugar</v>
          </cell>
        </row>
        <row r="69">
          <cell r="C69" t="str">
            <v>Pedestal rayado (sin corrosivo)</v>
          </cell>
        </row>
        <row r="70">
          <cell r="C70" t="str">
            <v>Mal retiro</v>
          </cell>
        </row>
        <row r="71">
          <cell r="C71" t="str">
            <v>Faltan remaches para asegurar el tablero</v>
          </cell>
        </row>
        <row r="72">
          <cell r="C72" t="str">
            <v>No cumple con verticalidad</v>
          </cell>
        </row>
        <row r="73">
          <cell r="C73" t="str">
            <v>No cumple con altura</v>
          </cell>
        </row>
        <row r="74">
          <cell r="C74" t="str">
            <v>No cumple con la alineacion de la via</v>
          </cell>
        </row>
        <row r="75">
          <cell r="C75" t="str">
            <v>Esta sentido contrario al del flujo de la via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q_Propietari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\\Principal\cund grupo 1\TECNIC"/>
      <sheetName val="PRECIOS"/>
      <sheetName val="__Principal_cund grupo 1_TECNIC"/>
    </sheetNames>
    <definedNames>
      <definedName name="Loan_Sta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RESUPUESTO"/>
      <sheetName val="INDICE"/>
      <sheetName val="EQUIPO"/>
      <sheetName val="MATERIALES"/>
      <sheetName val="PERSONAL"/>
      <sheetName val="DISTANCIA"/>
      <sheetName val="200.1"/>
      <sheetName val="200.2"/>
      <sheetName val="201.7"/>
      <sheetName val="201.7 VOL.ROCA"/>
      <sheetName val="201.7 CICLO"/>
      <sheetName val="201.7 REFOR"/>
      <sheetName val="201.7 ANDENES"/>
      <sheetName val="201.7PC "/>
      <sheetName val="201.8 "/>
      <sheetName val="201.9 "/>
      <sheetName val="201.10"/>
      <sheetName val="201.11"/>
      <sheetName val="201.12"/>
      <sheetName val="201.15"/>
      <sheetName val="201.16"/>
      <sheetName val="201.21"/>
      <sheetName val="210.1.1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4.1"/>
      <sheetName val="310.1"/>
      <sheetName val="311.1"/>
      <sheetName val="311.P1"/>
      <sheetName val="311.P2"/>
      <sheetName val="311.P3"/>
      <sheetName val="312.4"/>
      <sheetName val="320.1"/>
      <sheetName val="320.2"/>
      <sheetName val="320.P1"/>
      <sheetName val="320.P2"/>
      <sheetName val="330.1"/>
      <sheetName val="330.2"/>
      <sheetName val="340.1"/>
      <sheetName val="340.2"/>
      <sheetName val="340.3"/>
      <sheetName val="341.1"/>
      <sheetName val="341.2"/>
      <sheetName val="341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 COMPRADA"/>
      <sheetName val="440.2 PREPA"/>
      <sheetName val="440.2 COMPRADA"/>
      <sheetName val="440.3 COMPRADA"/>
      <sheetName val="440.4"/>
      <sheetName val="441.1 PREPA"/>
      <sheetName val="441.1 COMPRADA"/>
      <sheetName val="441.2 COMPRADA"/>
      <sheetName val="441.3 COMPRADA"/>
      <sheetName val="441.4"/>
      <sheetName val="450.1 PRE"/>
      <sheetName val="450.1 COM"/>
      <sheetName val="450.2 COM"/>
      <sheetName val="450.3 COM"/>
      <sheetName val="450.9 BACHEO"/>
      <sheetName val="450.9 BACHEO COOP.)"/>
      <sheetName val="451.1 PRE"/>
      <sheetName val="451.1 COMP"/>
      <sheetName val="451. 2 COMP"/>
      <sheetName val="451.3 COMP"/>
      <sheetName val="452.1 PRE"/>
      <sheetName val="452.1 COM"/>
      <sheetName val="452.2 COMP"/>
      <sheetName val="452.3 COMP"/>
      <sheetName val="452.4 COM"/>
      <sheetName val="453.1 COMP"/>
      <sheetName val="460.1 M2"/>
      <sheetName val="460.1 M3"/>
      <sheetName val="461.1"/>
      <sheetName val="461.2"/>
      <sheetName val="462.1"/>
      <sheetName val="464.1"/>
      <sheetName val="465.1MANUAL"/>
      <sheetName val="465.1 MAQ"/>
      <sheetName val="466.1 "/>
      <sheetName val="466.2"/>
      <sheetName val="500.1"/>
      <sheetName val="501.1 "/>
      <sheetName val="510.1"/>
      <sheetName val="600.1 MANO"/>
      <sheetName val="600.1 MAQ"/>
      <sheetName val="600.2 MAQ."/>
      <sheetName val="600.3"/>
      <sheetName val="600.4 MAQ"/>
      <sheetName val="600.4 MANO"/>
      <sheetName val="600.5 MAQ."/>
      <sheetName val="600.5 MANO"/>
      <sheetName val="610.1"/>
      <sheetName val="610.2"/>
      <sheetName val="620.1"/>
      <sheetName val="620.1P"/>
      <sheetName val="620.2"/>
      <sheetName val="620.3"/>
      <sheetName val="621.P-CAISSONS"/>
      <sheetName val="621.1-PILOTE"/>
      <sheetName val="621.2"/>
      <sheetName val="621.5"/>
      <sheetName val="622.1"/>
      <sheetName val="623.1 "/>
      <sheetName val="630.1"/>
      <sheetName val="630.2"/>
      <sheetName val="630.3"/>
      <sheetName val="630.4 PRE"/>
      <sheetName val="630.4BC"/>
      <sheetName val="630.4VIGAS Y PLACAS"/>
      <sheetName val="630.4BOX"/>
      <sheetName val="630.4-BOLSA1"/>
      <sheetName val="630.4-BOLSA2"/>
      <sheetName val="630.4-CTO.PREMEZ.ACEL.BOM.21MPa"/>
      <sheetName val="630.4-CTO.PREMEZ.ACEL.21MPa "/>
      <sheetName val="630.4-CTO.PREMEZ.28MPa "/>
      <sheetName val="630.4-CTO.PREMEZ.BOM.28Mpa "/>
      <sheetName val="630.5"/>
      <sheetName val="630.6"/>
      <sheetName val="630.6 SOLADO"/>
      <sheetName val="630.7B"/>
      <sheetName val="630.7E"/>
      <sheetName val="632.1 ML"/>
      <sheetName val="632.1 M3"/>
      <sheetName val="632P"/>
      <sheetName val="640.1-37"/>
      <sheetName val="640.1-40"/>
      <sheetName val="640.1-60"/>
      <sheetName val="642.1"/>
      <sheetName val="642.2"/>
      <sheetName val="650.2"/>
      <sheetName val="650.3"/>
      <sheetName val="650.4"/>
      <sheetName val="660.1"/>
      <sheetName val="660.2"/>
      <sheetName val="660.3"/>
      <sheetName val="661.1"/>
      <sheetName val="661.1 OBRA"/>
      <sheetName val="662.1"/>
      <sheetName val="662.2"/>
      <sheetName val="670.1"/>
      <sheetName val="670.2"/>
      <sheetName val="671.1"/>
      <sheetName val="671.1P"/>
      <sheetName val="672.1"/>
      <sheetName val="673.1"/>
      <sheetName val="673.2"/>
      <sheetName val="673.3"/>
      <sheetName val="674.1"/>
      <sheetName val="680.1"/>
      <sheetName val="680.3"/>
      <sheetName val="680.P"/>
      <sheetName val="681.1"/>
      <sheetName val="681.0P"/>
      <sheetName val="681.1P"/>
      <sheetName val="681.2P"/>
      <sheetName val="700.1-CON"/>
      <sheetName val="700.1-SIN"/>
      <sheetName val="700.2"/>
      <sheetName val="700.3"/>
      <sheetName val="700.3P"/>
      <sheetName val="700.4"/>
      <sheetName val="700.4 PICTO"/>
      <sheetName val="701.TACHA"/>
      <sheetName val="701.ESTOP"/>
      <sheetName val="710.1-0,75"/>
      <sheetName val="710.1-0,40"/>
      <sheetName val="710.3"/>
      <sheetName val="710.4"/>
      <sheetName val="710.5"/>
      <sheetName val="720.1"/>
      <sheetName val="730.1"/>
      <sheetName val="730.2"/>
      <sheetName val="731.1"/>
      <sheetName val="740.1"/>
      <sheetName val="800.1"/>
      <sheetName val="800.2"/>
      <sheetName val="800.3"/>
      <sheetName val="800.4 "/>
      <sheetName val="800.P"/>
      <sheetName val="801.1 ROC"/>
      <sheetName val="801.2"/>
      <sheetName val="801.3"/>
      <sheetName val="801.4"/>
      <sheetName val="801.5"/>
      <sheetName val="801.6"/>
      <sheetName val="801.7"/>
      <sheetName val="810.1"/>
      <sheetName val="810.2"/>
      <sheetName val="810.1P"/>
      <sheetName val="900.1"/>
      <sheetName val="900.2"/>
      <sheetName val="900.3"/>
      <sheetName val="200.1P "/>
      <sheetName val="225.1P"/>
      <sheetName val="MOR 1.3"/>
      <sheetName val="MOR 1.4"/>
      <sheetName val="815.1P"/>
      <sheetName val="621.1P"/>
      <sheetName val="CORTES-ML"/>
      <sheetName val="CORTES PAV.-HR"/>
      <sheetName val="COMPRESOR-HR "/>
      <sheetName val="VIBROCONTACTADOR-RANA-HS"/>
      <sheetName val="VIBROCONTACTADOR-BEN-HS "/>
      <sheetName val="VOLQUETA-HR."/>
      <sheetName val="LOC Y CON TOPO"/>
      <sheetName val="LOC Y CON TOPO ENC"/>
      <sheetName val="RET. MANTO ASFAL-M2."/>
      <sheetName val="SANDBLASTING-M2"/>
      <sheetName val="ADS 36&quot;-ML"/>
      <sheetName val="ADS 48&quot;-ML"/>
      <sheetName val="PERFORACION TOPO-ML "/>
      <sheetName val="ASFALTITA-M3,"/>
      <sheetName val="hexapodos"/>
      <sheetName val="DEMO-CERA-M2"/>
      <sheetName val="DEMO-VENT.MET-M2"/>
      <sheetName val="DEMO-PAÑETE-M2 "/>
      <sheetName val="PAÑETE MUROS 1;4"/>
      <sheetName val="PASTA FINA Y GRUESA-M2 "/>
      <sheetName val="VIDRIO-5MM-M2"/>
      <sheetName val="TANQUE 1000 LT-UND "/>
      <sheetName val="CLOSET-M2"/>
      <sheetName val="PINTURA VINILO-M2 "/>
      <sheetName val="TABLETA GRESS-M2,"/>
      <sheetName val="GUADAESCOBA GRES-ML"/>
      <sheetName val="LADRILLO A LA VISTA-M2"/>
      <sheetName val="item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NDICE"/>
      <sheetName val="EQUIPO"/>
      <sheetName val="MATERIALES"/>
      <sheetName val="DISTANCIA"/>
      <sheetName val="PERSONAL"/>
      <sheetName val="items"/>
      <sheetName val="Insumos"/>
      <sheetName val="2103mar "/>
      <sheetName val="A. P. U."/>
      <sheetName val="TRAYECTO 1"/>
      <sheetName val="PR_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>
        <row r="2">
          <cell r="A2" t="str">
            <v>INVÍAS - TERRITORIAL CORDOBA - GRUPO 3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FO-PE-089"/>
      <sheetName val="1.1 Repl."/>
      <sheetName val="1.1 Repl. (2)"/>
      <sheetName val="1.2 Cerramiento"/>
      <sheetName val="1.2 Cerramiento (2)"/>
      <sheetName val="2.1 Transp"/>
      <sheetName val="2.1 Transp (2)"/>
      <sheetName val="2.2 ExcMec"/>
      <sheetName val="2.2 ExcMec (2)"/>
      <sheetName val="2.3 ExcManual"/>
      <sheetName val="2.3 ExcManual (2)"/>
      <sheetName val="2.4. Dem.Concr(Anden)"/>
      <sheetName val="2.4. Dem.Concr(Anden) (2)MANUAL"/>
      <sheetName val="2.4. Dem.Concr(Anden) (2)COMPR"/>
      <sheetName val="2.5. Dem.sard"/>
      <sheetName val="2.5. Dem.sard (2)"/>
      <sheetName val="2.6. Dem.Concr"/>
      <sheetName val="2.6. Dem.Concr (2)MA"/>
      <sheetName val="2.6. Dem.Concr (2)COMP"/>
      <sheetName val="2.7. Dem.asf"/>
      <sheetName val="2.7. Dem.asf MAN"/>
      <sheetName val="2.7. Dem.asf COMP"/>
      <sheetName val="3.1 SBGA"/>
      <sheetName val="3.1 SBGA (2)"/>
      <sheetName val="3.2 BGA"/>
      <sheetName val="3.2 BGA (2)"/>
      <sheetName val="3.3. SBGC"/>
      <sheetName val="3.3. SBGC (2)"/>
      <sheetName val="3.4 Rajón"/>
      <sheetName val="3.4 Rajón (2)"/>
      <sheetName val="3.5 MD20 (2)"/>
      <sheetName val="3.5 ASFALTO MODIFICADO"/>
      <sheetName val="3.5 MD20 Conso"/>
      <sheetName val="3.5 MD20 DobleA"/>
      <sheetName val="3.6 CRL1"/>
      <sheetName val="3.6 CRL1 (2)"/>
      <sheetName val="3.7 CRR1"/>
      <sheetName val="3.7 CRR1 (2)"/>
      <sheetName val="3.8 SBGA"/>
      <sheetName val="3.9 BGA "/>
      <sheetName val="3.10 SBGC "/>
      <sheetName val="3.11 MD20"/>
      <sheetName val="3.12 CRR1"/>
      <sheetName val="3.13 CRL1"/>
      <sheetName val="3.14 GEOT"/>
      <sheetName val="3.14 GEOT T2100"/>
      <sheetName val="4.1 Sardinel A10"/>
      <sheetName val="4.1 Sardinel A10 (2)"/>
      <sheetName val="4.2 SBGC  "/>
      <sheetName val="4.3 BordA80"/>
      <sheetName val="4.3 BordA80 (2)"/>
      <sheetName val="4.4 Adoquin6"/>
      <sheetName val="4.4 Adoquin6 (2)"/>
      <sheetName val="4.5 Rampa B5"/>
      <sheetName val="4.5 Rampa B5 (2)"/>
      <sheetName val="4.6 Loseta"/>
      <sheetName val="4.6 Loseta (2)"/>
      <sheetName val="4.7 Adoquin8"/>
      <sheetName val="4.7 Adoquin8 (2)"/>
      <sheetName val="4.8 BordeA170"/>
      <sheetName val="4.8 BordeA170 (2)"/>
      <sheetName val="4.9BolardoM63"/>
      <sheetName val="4.9BolardoM63 (2)"/>
      <sheetName val="4.10 ContRaices"/>
      <sheetName val="4.10 ContRaices (2)"/>
      <sheetName val="4.11 Protec M91"/>
      <sheetName val="4.11 Protec M91 (2)"/>
      <sheetName val="4.12 BancaM31"/>
      <sheetName val="4.12 BancaM31 (2)"/>
      <sheetName val="4.13  Caneca"/>
      <sheetName val="4.13  Caneca (2)"/>
      <sheetName val="4.14 CONC3000PSI"/>
      <sheetName val="4.14 CONC3000PSI (2)"/>
      <sheetName val="4.15Tala claseI"/>
      <sheetName val="4.16Tala clase II"/>
      <sheetName val="4.17Tala clase III"/>
      <sheetName val="4.18Tala clase IV"/>
      <sheetName val="4.19 TrasladoArbol"/>
      <sheetName val="4.20 TrasladoArbol5-10"/>
      <sheetName val="4.21Palma 1,80"/>
      <sheetName val="4.21Palma 1,80 (2)"/>
      <sheetName val="4.22Ligusto 1,80"/>
      <sheetName val="4.22Ligusto 1,80 (2)"/>
      <sheetName val="4.23Pajarito 1,80"/>
      <sheetName val="4.23Pajarito 1,80 (2)"/>
      <sheetName val="4.24 Pasto"/>
      <sheetName val="4.24 Pasto (2)"/>
      <sheetName val="4.25PastoKikuyo"/>
      <sheetName val="4.25PastoKikuyo (2)"/>
      <sheetName val="5.1 Dem.Concr(Anden) "/>
      <sheetName val="5.2 Dem1Piso-teja"/>
      <sheetName val="5.3 Dem1Piso-Placa "/>
      <sheetName val="5.4Dem 2 y 3 Pisos"/>
      <sheetName val="5.5BodegaDoble altura"/>
      <sheetName val="5.6. Dem.Concr "/>
      <sheetName val="5.7. Dem.Muros15"/>
      <sheetName val="5.8. Dem.Muros25"/>
      <sheetName val="5.9 Transp "/>
      <sheetName val="5.10 ExcMec "/>
      <sheetName val="5.11 Descapote"/>
      <sheetName val="5.11 Descapote (2)"/>
      <sheetName val="5.12 LODOS"/>
      <sheetName val="6.1 Repl."/>
      <sheetName val="6,2 EXCA. MANUAL"/>
      <sheetName val="6,3 EXCA. MANUAL REDES"/>
      <sheetName val="6,4 DEMOLIC. CONCRETO"/>
      <sheetName val="6,5 BASE CONCRETO"/>
      <sheetName val="6,6 ZAPATA CONCRETO"/>
      <sheetName val="6,7 VIGA CIMENTACION CONC"/>
      <sheetName val="6,8 CAJA INSPECCION"/>
      <sheetName val="6,9 CAJA INSPEC. 80 X 80"/>
      <sheetName val="6,10 BAJANTE A. NEGRAS"/>
      <sheetName val="6,11 PUNTO DESAG. PVC 2&quot;"/>
      <sheetName val="6,12 PUNTO DESAG.PVC 3&quot;"/>
      <sheetName val="6,13 PUNTO DESAG.PVC 4&quot;"/>
      <sheetName val="6,14 PUNTO DESAG.PVC 4&quot; A.LLV"/>
      <sheetName val="6,15 PUNTO R 2&quot;"/>
      <sheetName val="6,16 TUBERIA PVC-S 2&quot;"/>
      <sheetName val="6,17 TUBERIA PVC-S 4&quot;"/>
      <sheetName val="6,18 TUBERIA PVC-S 2&quot;"/>
      <sheetName val="6,19 TUBERIA PVC-S 4&quot; "/>
      <sheetName val="6,20 TAPON LIMPIEZA 4&quot;"/>
      <sheetName val="6,21 TUBERIA A LL"/>
      <sheetName val="6,22 TUBERIA ALL 110MM"/>
      <sheetName val="6,23 SUMIDERO"/>
      <sheetName val="6,24 Rejilla"/>
      <sheetName val="6,25 CNEXION POZO"/>
      <sheetName val="6,26 BASE GRANULAR"/>
      <sheetName val="6,27 POLIETILENO"/>
      <sheetName val="6,28 ACERO"/>
      <sheetName val="6,29 MALLA ELECTDA M-131"/>
      <sheetName val="6,30 MALLA ELECTDA M-188"/>
      <sheetName val="6,31 PLACA CONTRAPISO"/>
      <sheetName val="6,32 COLUMNAS"/>
      <sheetName val="6,33 VIGA AEREA"/>
      <sheetName val="6,34 MURO CONTENCION"/>
      <sheetName val="6,35 PLACA STEEL"/>
      <sheetName val="6,36 JUNTA CONSTRCON"/>
      <sheetName val="6,37 MURO"/>
      <sheetName val="6,38 LAVADO LADRILLO"/>
      <sheetName val="6,39 MURO LADRILLO"/>
      <sheetName val="6,40 SUM E INS POSTE"/>
      <sheetName val="6,41 CAJA CS-274"/>
      <sheetName val="6,42 AP280"/>
      <sheetName val="6,43 BANCO DE DUCTO"/>
      <sheetName val="6,44 DUCTO CAMBIO"/>
      <sheetName val="6,45 ESTRUCTURA 202"/>
      <sheetName val="6,46 ESTRUCTURA 211"/>
      <sheetName val="6,47 ESTRUCTURA 320"/>
      <sheetName val="6,48 ESTRUCTURA 321"/>
      <sheetName val="6,49 MONTAJE POSTE"/>
      <sheetName val="6,50 RET TERMINAL"/>
      <sheetName val="6,51 DESCARGADORES"/>
      <sheetName val="6,52 RED MEDIA"/>
      <sheetName val="6,53 RED TRENZADA"/>
      <sheetName val="6,54 TRANSFORMADOR"/>
      <sheetName val="6,55 LAMPARA PARALUX"/>
      <sheetName val="6,56 LAMPARA HERMET"/>
      <sheetName val="6,57 BALA DULUX"/>
      <sheetName val="6,58 APLIQUE"/>
      <sheetName val="6,59 MODULO"/>
      <sheetName val="6,60 REFLECTOR"/>
      <sheetName val="6,61 GABINETE"/>
      <sheetName val="6,62 MEDIDOR"/>
      <sheetName val="6,63 PUESTA A TIERRA"/>
      <sheetName val="6,64 PUESTA TIERRA GENL"/>
      <sheetName val="6,65 ACOMETIDA"/>
      <sheetName val="6,66 ACOMETIDA 3F"/>
      <sheetName val="6,67 ACOMETIDA 3F5H"/>
      <sheetName val="6,68 ACOMETIDA 3F5H CU"/>
      <sheetName val="6,69 ACOMETIDA 3F5H TH"/>
      <sheetName val="6,70 ACOMETIDA 3F5H THH"/>
      <sheetName val="6,71 ACOMETIDA ANTIFRAUDE"/>
      <sheetName val="6,72 SUM-TUB-CONDUIT"/>
      <sheetName val="6,73 SUM-TUB-CONDUIT 3-4&quot;"/>
      <sheetName val="6,74 SUM-TUB-CONDUIT 1&quot;"/>
      <sheetName val="6,75 SUM-TUB-CONDUIT 1 1-2&quot;"/>
      <sheetName val="6,76 TABLERO DE 12"/>
      <sheetName val="6,77 TABLERO DE 8"/>
      <sheetName val="6,78 SUMINIST.INST.TABLERO"/>
      <sheetName val="6,79 SUMINIST.INST.INTERRUP."/>
      <sheetName val="6,80 SUMINIST.INST.INETRRUP"/>
      <sheetName val="6,81 SUMINIST.INST.INETRRUP (2)"/>
      <sheetName val="6,82 SUMINIST.INST.INTERRUP TRI"/>
      <sheetName val="6,83 SALIDA ILUMINACION"/>
      <sheetName val="6,84 SALIDA TOMACORRIENTE"/>
      <sheetName val="6,85 SALIDA TOMACORRIENTE"/>
      <sheetName val="6,86 SALIDA TOMAC.NORM."/>
      <sheetName val="6,87 ALIDA TOMAC.GFCI"/>
      <sheetName val="6,88 SALIDA INTERRUP.SENC,"/>
      <sheetName val="6,89 SALIDA INTERRUP.DOBLE"/>
      <sheetName val="6,90 SUMIST.E INST. PROG."/>
      <sheetName val="6,91 SUMIST.E INST. ALARMA"/>
      <sheetName val="6,92 SALIDA SENSOR"/>
      <sheetName val="6,93 SUMINIST.INST.SIRENA"/>
      <sheetName val="6,94 SUMINIST.INST.PULSADOR "/>
      <sheetName val="6,95 SALIDA TOMA"/>
      <sheetName val="6,96 ANTENA TV"/>
      <sheetName val="6,97 CERTIFICACION"/>
      <sheetName val="6,98 MEDICION SIST."/>
      <sheetName val="6,99 PAÑETE LISO"/>
      <sheetName val="6,100 PERFILES TUB."/>
      <sheetName val="6,101 ACERO 60000 PSI"/>
      <sheetName val="6,102 PLATINAS Y ANGULOS"/>
      <sheetName val="6,103 IMPERMEABILIZACION"/>
      <sheetName val="6,104 MARQUESINA EN VIDRIO"/>
      <sheetName val="6,105 CIELO RASO"/>
      <sheetName val="6,106 CERAMICA PISO"/>
      <sheetName val="6,107 BALDOSA GRANO MAR."/>
      <sheetName val="6,108 G-ESCOBA"/>
      <sheetName val="6,109 BOCAPUERTA"/>
      <sheetName val="6,110 CERAMICA NEVADA"/>
      <sheetName val="6,111 CENEFA "/>
      <sheetName val="6,112 MUEBLE EN CONC"/>
      <sheetName val="6,113 INCRUSTACIONES"/>
      <sheetName val="6,114 ESPEJO"/>
      <sheetName val="6,115 SANITARIO"/>
      <sheetName val="6,116 LAVAMANOS"/>
      <sheetName val="6,117 GRIFERIA "/>
      <sheetName val="6,118 PUERTA EMT."/>
      <sheetName val="6,119 MUEBLE BAJO MESON"/>
      <sheetName val="6,120  MARCO METAL."/>
      <sheetName val="6,121 PUERTA METAL."/>
      <sheetName val="6,122 VENTANERIA"/>
      <sheetName val="6,123 PUERTA VIDRIO"/>
      <sheetName val="6,124 CERRADURA BELL"/>
      <sheetName val="6,125 CERRADURA CERROJO DOB."/>
      <sheetName val="6,126 ESTUCO Y VINILO 3 MANOS"/>
      <sheetName val="6,127 GRANIPLAS"/>
      <sheetName val="6,128 ANDEN EN CONCRETO"/>
      <sheetName val="7,1 DESCAPOTE"/>
      <sheetName val="7,2 EXCA. MANUAL"/>
      <sheetName val="7,3 BASE CONCRETO"/>
      <sheetName val="7,4 ZAPATA CONCRETO "/>
      <sheetName val="7,5 CONCRETO CICLOPEO"/>
      <sheetName val="7,6 VIGA CIMENTACION CONC"/>
      <sheetName val="7,7 ACERO (2)"/>
      <sheetName val="7,8 ALISTADO PISOS"/>
      <sheetName val="7,9 BASE GRANULARB200"/>
      <sheetName val="7,10 COLUMNAS EN CONCRETO"/>
      <sheetName val="7,11 VIGA AEREA "/>
      <sheetName val="7,12 placa maciza"/>
      <sheetName val="7,13 MALLA ELECTROS."/>
      <sheetName val="7,14 MURO LADRILLO"/>
      <sheetName val="7,15 HILADA REMATE"/>
      <sheetName val="7,16 FACHALETA ARQ."/>
      <sheetName val="7,17 LAVADO LADRILLO "/>
      <sheetName val="7,18ESMALTADO PISO"/>
      <sheetName val="7.19 PAÑETE LISO"/>
      <sheetName val="7,20 IMPERMEABILIZACION (2)"/>
      <sheetName val="7,21 VIDRIO SEG."/>
      <sheetName val="7,22  MARCO METAL. "/>
      <sheetName val="7,23 ESCALERA METAL."/>
      <sheetName val="7,24 EXCA. MANUAL (2)"/>
      <sheetName val="7,25 BASE CONCRETO (2"/>
      <sheetName val="7,26 CONCRETO CICLOPEO "/>
      <sheetName val="7,27 VIGA CIMENTACION CONC (2)"/>
      <sheetName val="7,28 ACERO (3)"/>
      <sheetName val="7,29 BASE GRANULARB200 (2)"/>
      <sheetName val="7,30 VIGA AEREA  (2)"/>
      <sheetName val="7,31 placa maciza "/>
      <sheetName val="7,32 HILADA REMATE"/>
      <sheetName val="7,33 MURO LADRILLO"/>
      <sheetName val="7,34 FACHALETA ARQ."/>
      <sheetName val="7,35 LAVADO LADRILLO  (2)"/>
      <sheetName val="7,36ESMALTADO PISO "/>
      <sheetName val="7.37 PAÑETE LISO "/>
      <sheetName val="7,38 REJA"/>
      <sheetName val="7,39 ESCUDO"/>
      <sheetName val="8.1ExcManual Zanja"/>
      <sheetName val="8.2ArenaPeña"/>
      <sheetName val="8.2ArenaPeña (2)"/>
      <sheetName val="8.3.B400"/>
      <sheetName val="8.3.B400 (2)"/>
      <sheetName val="8.4.B200"/>
      <sheetName val="8.4.B200 (2)"/>
      <sheetName val="8.5.HIDR"/>
      <sheetName val="8.5.HIDR (2)"/>
      <sheetName val="8.6.RDE21 12&quot;"/>
      <sheetName val="8.6.RDE21 12&quot; (2)"/>
      <sheetName val="8.7.RDE21 6&quot;"/>
      <sheetName val="8.7.RDE21 6&quot; (2)"/>
      <sheetName val="8.8. SCHD40 12&quot;"/>
      <sheetName val="8.9. SCHD40 6&quot;"/>
      <sheetName val="8.10.Caja Valvula 12&quot;"/>
      <sheetName val="8.11CHOROTE"/>
      <sheetName val="8.11CHOROTE (2)"/>
      <sheetName val="8.12 VALVULA COMPUERTA"/>
      <sheetName val="8.12 VALVULA COMPUERTA (2)"/>
      <sheetName val="8.13.Caja Valvula 6&quot;"/>
      <sheetName val="8.13.Caja Valvula 6&quot; (2)"/>
      <sheetName val="8.14.TEEHD12X6"/>
      <sheetName val="8.14.TEEHD12X6 (2)"/>
      <sheetName val="8.15.TEEHD6X6"/>
      <sheetName val="8.15.TEEHD6X6 (2)"/>
      <sheetName val="8.16CODO45.6&quot;"/>
      <sheetName val="8.16CODO45.6&quot; (2)"/>
      <sheetName val="8.17CODO90.6&quot;"/>
      <sheetName val="8.17CODO90.6&quot; (2)"/>
      <sheetName val="8.18CODO45.12&quot;"/>
      <sheetName val="8.18CODO45.12&quot; (2)"/>
      <sheetName val="8.19Emp6&quot;"/>
      <sheetName val="8.19Emp6&quot; (2)"/>
      <sheetName val="8.20Emp8&quot;"/>
      <sheetName val="8.20Emp8&quot; (2)"/>
      <sheetName val="8.21Emp6 a12&quot;"/>
      <sheetName val="8.21Emp6 a12&quot; (2)"/>
      <sheetName val="8.22EmpAcero6&quot;"/>
      <sheetName val="8.22EmpAcero6&quot; (2)"/>
      <sheetName val="8.23EmpAcero12&quot;"/>
      <sheetName val="8.23EmpAcero12&quot; (2)"/>
      <sheetName val="8.24Tapon6&quot;"/>
      <sheetName val="8.24Tapon6&quot; (2)"/>
      <sheetName val="8.25Tapon4&quot;"/>
      <sheetName val="8.25Tapon4&quot; (2)"/>
      <sheetName val="8.26Tapón1 1-2&quot;"/>
      <sheetName val="8.26Tapón1 1-2&quot; (2)"/>
      <sheetName val="8.27-RED12-8"/>
      <sheetName val="8.27-RED12-8 (2)"/>
      <sheetName val="8.28 Acom1-2&quot;"/>
      <sheetName val="8.28 Acom1-2&quot; (2)"/>
      <sheetName val="8.29Conc3000"/>
      <sheetName val="8.29Conc3000 (2)"/>
      <sheetName val="8.30PruebPresion"/>
      <sheetName val="8.30PruebPresion (2)"/>
      <sheetName val="9.1ExcManual Zanja"/>
      <sheetName val="9.2TRIT 12&quot;"/>
      <sheetName val="9.2TRIT 12&quot; (2)"/>
      <sheetName val="9.3.B400"/>
      <sheetName val="9.4.B200"/>
      <sheetName val="9.5TUB8&quot;"/>
      <sheetName val="9.5TUB8&quot; (2)"/>
      <sheetName val="9.6TUB10&quot;"/>
      <sheetName val="9.6TUB10&quot; (2)"/>
      <sheetName val="9.7TUB14&quot;"/>
      <sheetName val="9.7TUB14&quot; (2)"/>
      <sheetName val="9.8TUB16&quot;"/>
      <sheetName val="9.8TUB16&quot; (2)"/>
      <sheetName val="9.9TUB18&quot;"/>
      <sheetName val="9.9TUB18&quot; (2)"/>
      <sheetName val="9.10TUB27&quot;"/>
      <sheetName val="9.10TUB27&quot; (2)"/>
      <sheetName val="9.11TUB40&quot;"/>
      <sheetName val="9.11TUB40&quot; (2)"/>
      <sheetName val="9.12TUB44&quot;"/>
      <sheetName val="9.12TUB44&quot; (2)"/>
      <sheetName val="9.13TUB10&quot;"/>
      <sheetName val="9.13TUB10&quot; (2)"/>
      <sheetName val="9.14PLacafondo"/>
      <sheetName val="9.14PLacafondo (2)"/>
      <sheetName val="9.15CONO"/>
      <sheetName val="9.15CONO (2)"/>
      <sheetName val="9.16CARGUE"/>
      <sheetName val="9.16CARGUE (2)"/>
      <sheetName val="9.17CAMARA52"/>
      <sheetName val="9.18CAMARA49"/>
      <sheetName val="9.19CAMARA54"/>
      <sheetName val="9.20CAMARA55"/>
      <sheetName val="9.21 POZO"/>
      <sheetName val="9.21 POZO (2)"/>
      <sheetName val="9.22 SUMIDERO"/>
      <sheetName val="9.23 CAJA INSPECCION "/>
      <sheetName val="9.23 CAJA INSPECCION  (2)"/>
      <sheetName val="9.24TUB6&quot;"/>
      <sheetName val="9.24TUB6&quot; (2)"/>
      <sheetName val="10.1CS276"/>
      <sheetName val="10.1CS276 (2)"/>
      <sheetName val="10.1CS276 (3)"/>
      <sheetName val="10.2CS274"/>
      <sheetName val="10.2CS274 (2)"/>
      <sheetName val="10.2CS274 (3)"/>
      <sheetName val="10.3CS275"/>
      <sheetName val="10.3CS275 (2)"/>
      <sheetName val="10.3CS275 (3)"/>
      <sheetName val="10.4DUCTOS6+DUCTO3"/>
      <sheetName val="10.4DUCTOS6+DUCTO3 (2)"/>
      <sheetName val="10.5CARCAMO"/>
      <sheetName val="10.5CARCAMO (2)"/>
      <sheetName val="10.6CAJA"/>
      <sheetName val="10.6CAJA (2)"/>
      <sheetName val="10.7CURVA 34&quot;"/>
      <sheetName val="10.7CURVA 34&quot; (2)"/>
      <sheetName val="10.8CAMARA T14"/>
      <sheetName val="10.8CAMARA T14 (2)"/>
      <sheetName val="10.9CAMARA T14A"/>
      <sheetName val="10.9CAMARA T14A (2)"/>
      <sheetName val="10.10DUCTO4&quot;"/>
      <sheetName val="10.10DUCTO4&quot; (2)"/>
      <sheetName val="10.11CARCAMO"/>
      <sheetName val="10.11CARCAMO (2)"/>
      <sheetName val="10.12 CAMARA"/>
      <sheetName val="10.12 CAMARA (2)"/>
      <sheetName val="10.13DUCTO4&quot;"/>
      <sheetName val="10.13DUCTO4&quot; (2)"/>
      <sheetName val="11.1"/>
      <sheetName val="11.1 (2)"/>
      <sheetName val="11.2"/>
      <sheetName val="11.2 (2)"/>
      <sheetName val="11.3"/>
      <sheetName val="11.3 (2)"/>
      <sheetName val="11.4"/>
      <sheetName val="11.4 (2)"/>
      <sheetName val="11.5CajaPaso"/>
      <sheetName val="11.5CajaPaso (2)"/>
      <sheetName val="11.6PEDESTAL"/>
      <sheetName val="11.6PEDESTAL (2)"/>
      <sheetName val="11.7DUCTO3&quot;"/>
      <sheetName val="11.7DUCTO3&quot; (2)"/>
      <sheetName val="11.8"/>
      <sheetName val="11.9"/>
      <sheetName val="11.9 (2)"/>
      <sheetName val="11.10"/>
      <sheetName val="11.10 (2)"/>
      <sheetName val="11.11"/>
      <sheetName val="11.11 (2)"/>
      <sheetName val="11.12"/>
      <sheetName val="11.12 (2)"/>
      <sheetName val="11.13"/>
      <sheetName val="11.13 (2)"/>
      <sheetName val="11.14"/>
      <sheetName val="11.14 (2)"/>
      <sheetName val="11.15"/>
      <sheetName val="11.15 (2)"/>
      <sheetName val="12.1ACTAVECINDAD"/>
      <sheetName val="13.1 SBGA (2)"/>
      <sheetName val="13.2 BGA (2)"/>
      <sheetName val="13.3. SBGC (2)"/>
      <sheetName val="13,4 MD20 (2)"/>
      <sheetName val="13,5 CRR1 (2)"/>
      <sheetName val="13,6 CRL1 (2)"/>
      <sheetName val="13,7 Repl."/>
      <sheetName val="13,8 Descapote "/>
      <sheetName val="13,9 ExcMec (2)"/>
    </sheetNames>
    <sheetDataSet>
      <sheetData sheetId="0">
        <row r="1">
          <cell r="A1" t="str">
            <v>Descripción</v>
          </cell>
        </row>
        <row r="2">
          <cell r="A2" t="str">
            <v>Equipo de topografía</v>
          </cell>
        </row>
        <row r="3">
          <cell r="A3" t="str">
            <v>Vehículo para transporte</v>
          </cell>
        </row>
        <row r="4">
          <cell r="A4" t="str">
            <v>Topógrafo Inspector</v>
          </cell>
        </row>
        <row r="5">
          <cell r="A5" t="str">
            <v xml:space="preserve">Cadenero I </v>
          </cell>
        </row>
        <row r="6">
          <cell r="A6" t="str">
            <v xml:space="preserve">Cadenero II </v>
          </cell>
        </row>
        <row r="7">
          <cell r="A7" t="str">
            <v>Motorista</v>
          </cell>
        </row>
        <row r="8">
          <cell r="A8" t="str">
            <v>VARA DE CLAVO 3.00 M</v>
          </cell>
        </row>
        <row r="9">
          <cell r="A9" t="str">
            <v>CERCO EN ORDINARIO 2.90 X 0.08 X 0.08</v>
          </cell>
        </row>
        <row r="10">
          <cell r="A10" t="str">
            <v>CONCRETO GRAVA COMUN 2000 PSI (140 Kg/cm2)</v>
          </cell>
        </row>
        <row r="11">
          <cell r="A11" t="str">
            <v>DERECHOS DE BOTADERO CEMEX</v>
          </cell>
        </row>
        <row r="12">
          <cell r="A12" t="str">
            <v>TRANSPORTE DE PETREOS</v>
          </cell>
        </row>
        <row r="13">
          <cell r="A13" t="str">
            <v>PUNTILLA</v>
          </cell>
        </row>
        <row r="14">
          <cell r="A14" t="str">
            <v>AYUDANTE</v>
          </cell>
        </row>
        <row r="15">
          <cell r="A15" t="str">
            <v>OFICIAL</v>
          </cell>
        </row>
        <row r="16">
          <cell r="A16" t="str">
            <v xml:space="preserve">TEJA DE ZINC 0.8X2.40 </v>
          </cell>
        </row>
        <row r="17">
          <cell r="A17" t="str">
            <v>RETROEXCAVADORA SOBRE ORUGAS</v>
          </cell>
        </row>
        <row r="18">
          <cell r="A18" t="str">
            <v>COMPRESOR</v>
          </cell>
        </row>
        <row r="19">
          <cell r="A19" t="str">
            <v>MINICARGADOR</v>
          </cell>
        </row>
        <row r="20">
          <cell r="A20" t="str">
            <v>MOTONIVELADORA</v>
          </cell>
        </row>
        <row r="21">
          <cell r="A21" t="str">
            <v>VIBROCOMPACTADOR</v>
          </cell>
        </row>
        <row r="22">
          <cell r="A22" t="str">
            <v>SBGA PUESTA EN OBRA</v>
          </cell>
        </row>
        <row r="23">
          <cell r="A23" t="str">
            <v>CARROTANQUE IRRIGADOR DE AGUA</v>
          </cell>
        </row>
        <row r="24">
          <cell r="A24" t="str">
            <v>BGA PUESTA EN OBRA</v>
          </cell>
        </row>
        <row r="25">
          <cell r="A25" t="str">
            <v>SBGC PUESTA EN OBRA</v>
          </cell>
        </row>
        <row r="26">
          <cell r="A26" t="str">
            <v>RAJON PUESTO EN OBRA</v>
          </cell>
        </row>
        <row r="27">
          <cell r="A27" t="str">
            <v>MD20 PUESTA EN OBRA</v>
          </cell>
        </row>
        <row r="28">
          <cell r="A28" t="str">
            <v>COMPACTADOR DE LLANTAS</v>
          </cell>
        </row>
        <row r="29">
          <cell r="A29" t="str">
            <v>TERMINADORA DE ASFALTO</v>
          </cell>
        </row>
        <row r="30">
          <cell r="A30" t="str">
            <v>EMULSION ASFALTICA CRL-1</v>
          </cell>
        </row>
        <row r="31">
          <cell r="A31" t="str">
            <v>EQUIPO DE IRRIGACION</v>
          </cell>
        </row>
        <row r="32">
          <cell r="A32" t="str">
            <v>EMULSION ASFALTICA CRR-1</v>
          </cell>
        </row>
        <row r="33">
          <cell r="A33" t="str">
            <v>GEOTEXTIL TEJIDO FORTEX BX-30</v>
          </cell>
        </row>
        <row r="34">
          <cell r="A34" t="str">
            <v>SARDINEL PREFABRICADO A10 (800x200x500mm). Incluye Transporte</v>
          </cell>
        </row>
        <row r="35">
          <cell r="A35" t="str">
            <v>MORTERO 2000 PSI (140 Kg/cm2)</v>
          </cell>
        </row>
        <row r="36">
          <cell r="A36" t="str">
            <v>BORDILLO PREFABRICADO A80 (800x200x350mm). Incluye Transporte</v>
          </cell>
        </row>
        <row r="37">
          <cell r="A37" t="str">
            <v>ADOQUIN DE ARCILLA 20x10x6</v>
          </cell>
        </row>
        <row r="38">
          <cell r="A38" t="str">
            <v>TRANSPORTE DE LADRILLO</v>
          </cell>
        </row>
        <row r="39">
          <cell r="A39" t="str">
            <v>ARENA DE PEÑA PUESTA EN OBRA</v>
          </cell>
        </row>
        <row r="40">
          <cell r="A40" t="str">
            <v>LOSETA PREFABRICADA A50 (400x400x60mm). Incluye Transporte</v>
          </cell>
        </row>
        <row r="41">
          <cell r="A41" t="str">
            <v>ADOQUIN DE ARCILLA 20x10x8</v>
          </cell>
        </row>
        <row r="42">
          <cell r="A42" t="str">
            <v>LOSETA PREFABRICADA A60 (400x200x60mm). Incluye Transporte</v>
          </cell>
        </row>
        <row r="43">
          <cell r="A43" t="str">
            <v>SARDINEL BAJO A85 - RAMPAS (800x200x350mm). Incluye Transporte</v>
          </cell>
        </row>
        <row r="44">
          <cell r="A44" t="str">
            <v>SARDINEL ESPECIAL A100 - RAMPA A (600x200x500mm). Incluye Transporte</v>
          </cell>
        </row>
        <row r="45">
          <cell r="A45" t="str">
            <v>MORTERO 3000 PSI (210 Kg/cm2)</v>
          </cell>
        </row>
        <row r="46">
          <cell r="A46" t="str">
            <v>CONCRETO GRAVA COMUN 3000 PSI (210 Kg/cm2)</v>
          </cell>
        </row>
        <row r="47">
          <cell r="A47" t="str">
            <v>TABLA BURRA EN ORDINARIO 2.90 X 0.28 X 0.025</v>
          </cell>
        </row>
        <row r="48">
          <cell r="A48" t="str">
            <v>BORDE SEPARADOR VERDE A170 (1000x300x812mm). Incluye Transporte</v>
          </cell>
        </row>
        <row r="49">
          <cell r="A49" t="str">
            <v>MORTERO 1:5 (Hecho en Obra)</v>
          </cell>
        </row>
        <row r="50">
          <cell r="A50" t="str">
            <v>BOLARDO ALTO EN HIERRO M63. Incluye Transporte</v>
          </cell>
        </row>
        <row r="51">
          <cell r="A51" t="str">
            <v>BORDE CONTENEDOR DE RAICES A70 (1080x120x135mm). Incluye Transporte</v>
          </cell>
        </row>
        <row r="52">
          <cell r="A52" t="str">
            <v>LADRILLO TOLETE RECOCIDO 24x12x6</v>
          </cell>
        </row>
        <row r="53">
          <cell r="A53" t="str">
            <v>LADRILLO TOLETE COMUN</v>
          </cell>
        </row>
        <row r="54">
          <cell r="A54" t="str">
            <v>GRAVILLA PUESTA EN OBRA</v>
          </cell>
        </row>
        <row r="55">
          <cell r="A55" t="str">
            <v>PROTECTOR DE ARBOL DE DOS TUBOS M91. Incluye Transporte</v>
          </cell>
        </row>
        <row r="56">
          <cell r="A56" t="str">
            <v>CONCRETO GRAVA COMUN 1500 PSI (105 Kg/cm2)</v>
          </cell>
        </row>
        <row r="57">
          <cell r="A57" t="str">
            <v>BANCA EN CONCRETO SIN ESPALDAR M31. Incluye Transporte</v>
          </cell>
        </row>
        <row r="58">
          <cell r="A58" t="str">
            <v>CANECA EN MALLA METALICA M12. Incluye Transporte</v>
          </cell>
        </row>
        <row r="59">
          <cell r="A59" t="str">
            <v>AGUA</v>
          </cell>
        </row>
        <row r="60">
          <cell r="A60" t="str">
            <v>CEMENTO</v>
          </cell>
        </row>
        <row r="61">
          <cell r="A61" t="str">
            <v>TRITURADO 3/4" PUESTO EN OBRA</v>
          </cell>
        </row>
        <row r="62">
          <cell r="A62" t="str">
            <v>ARENA DE RÍO PUESTA EN OBRA</v>
          </cell>
        </row>
        <row r="63">
          <cell r="A63" t="str">
            <v>MEZCLADORA A GASOLINA (1.5 Bultos)</v>
          </cell>
        </row>
        <row r="64">
          <cell r="A64" t="str">
            <v>RETROEXCAVADORA CON MARTILLO</v>
          </cell>
        </row>
        <row r="65">
          <cell r="A65" t="str">
            <v>TRANSPORTE Y DISPOSICION FINAL DE LODOS SITIO AUTORIZADO CAR</v>
          </cell>
        </row>
        <row r="66">
          <cell r="A66" t="str">
            <v>APISONADOR TIPO CANGURO</v>
          </cell>
        </row>
        <row r="67">
          <cell r="A67" t="str">
            <v>B400 PUESTO EN OBRA</v>
          </cell>
        </row>
        <row r="68">
          <cell r="A68" t="str">
            <v>B200 PUESTO EN OBRA</v>
          </cell>
        </row>
        <row r="69">
          <cell r="A69" t="str">
            <v xml:space="preserve">HIDRANTE EXTREMO BRIDA D=6`` TIPO POSTE
</v>
          </cell>
        </row>
        <row r="70">
          <cell r="A70" t="str">
            <v>TUBERIA PVC U.M. TIPO PLATINO D=12`` RDE 21</v>
          </cell>
        </row>
        <row r="71">
          <cell r="A71" t="str">
            <v>LUBRICANTE TUBERÍAS X 500 G</v>
          </cell>
        </row>
        <row r="72">
          <cell r="A72" t="str">
            <v>TUBERIA PVC U.M. TIPO PLATINO D=6`` RDE 21</v>
          </cell>
        </row>
        <row r="73">
          <cell r="A73" t="str">
            <v>TEE HD EXTREMO LISO 12"x6" (300x150mm)</v>
          </cell>
        </row>
        <row r="74">
          <cell r="A74" t="str">
            <v xml:space="preserve">TEE HD EXTREMO LISO 6"x6" </v>
          </cell>
        </row>
        <row r="75">
          <cell r="A75" t="str">
            <v>CODO HD EXTREMO LISO 45ºX6``</v>
          </cell>
        </row>
        <row r="76">
          <cell r="A76" t="str">
            <v>CODO HD EXTREMO LISO 90ºX6``</v>
          </cell>
        </row>
        <row r="77">
          <cell r="A77" t="str">
            <v>CODO HD EXTREMO LISO 45ºX12``</v>
          </cell>
        </row>
        <row r="78">
          <cell r="A78" t="str">
            <v>TAPON HD EXTREMO LISO D=6"</v>
          </cell>
        </row>
        <row r="79">
          <cell r="A79" t="str">
            <v>TAPON HD EXTREMO LISO D=4"</v>
          </cell>
        </row>
        <row r="80">
          <cell r="A80" t="str">
            <v>TAPON PVC U.M. T PLATINO D=3"</v>
          </cell>
        </row>
        <row r="81">
          <cell r="A81" t="str">
            <v>REDUCCION CONCENTRICA HD E.L. 12"x8" (300x200mm)</v>
          </cell>
        </row>
        <row r="82">
          <cell r="A82" t="str">
            <v>COLLAR DE DERIVACIÓN 4"X1/2"</v>
          </cell>
        </row>
        <row r="83">
          <cell r="A83" t="str">
            <v>REGISTRO DE INCORPORACION 1/2"</v>
          </cell>
        </row>
        <row r="84">
          <cell r="A84" t="str">
            <v>REGISTRO DE CORTE 1/2"</v>
          </cell>
        </row>
        <row r="85">
          <cell r="A85" t="str">
            <v>ADAPTADOR MACHO PF+UAD 1/2"</v>
          </cell>
        </row>
        <row r="86">
          <cell r="A86" t="str">
            <v>MANGUERA 1/2" PF+UAD</v>
          </cell>
        </row>
        <row r="87">
          <cell r="A87" t="str">
            <v xml:space="preserve">TRITURADO 1/2" </v>
          </cell>
        </row>
        <row r="88">
          <cell r="A88" t="str">
            <v>TUBERIA CONCRETO CL II 8" SIN REFUERZO</v>
          </cell>
        </row>
        <row r="89">
          <cell r="A89" t="str">
            <v>TUBERIA CONCRETO CL II 10" SIN REFUERZO</v>
          </cell>
        </row>
        <row r="90">
          <cell r="A90" t="str">
            <v>TUBERIA CONCRETO CL II 14" SIN REFUERZO</v>
          </cell>
        </row>
        <row r="91">
          <cell r="A91" t="str">
            <v>TUBERIA CONCRETO CL II 16" SIN REFUERZO</v>
          </cell>
        </row>
        <row r="92">
          <cell r="A92" t="str">
            <v>TUBERIA CONCRETO CL II 18" SIN REFUERZO</v>
          </cell>
        </row>
        <row r="93">
          <cell r="A93" t="str">
            <v>TUBERIA CONCRETO CL IV 27" REFORZADA</v>
          </cell>
        </row>
        <row r="94">
          <cell r="A94" t="str">
            <v>TUBERIA CONCRETO CL IV 40" REFORZADA</v>
          </cell>
        </row>
        <row r="95">
          <cell r="A95" t="str">
            <v>TUBERIA CONCRETO CL IV 44" REFORZADA</v>
          </cell>
        </row>
        <row r="96">
          <cell r="A96" t="str">
            <v>TUBERIA EXTRAREFORZADA D=10"</v>
          </cell>
        </row>
        <row r="97">
          <cell r="A97" t="str">
            <v>CONCRETO GRAVA COMUN 4000 PSI (280 Kg/cm2)</v>
          </cell>
        </row>
        <row r="98">
          <cell r="A98" t="str">
            <v>ACERO FIGURADO F'y=60000 PSI</v>
          </cell>
        </row>
        <row r="99">
          <cell r="A99" t="str">
            <v>VIBRADOR TIPO AGUJA</v>
          </cell>
        </row>
        <row r="100">
          <cell r="A100" t="str">
            <v>CONO PREFABRICADO POZO DE INSPECCION</v>
          </cell>
        </row>
        <row r="101">
          <cell r="A101" t="str">
            <v>CARGUE 1,0 POZO DE INSPECCION</v>
          </cell>
        </row>
        <row r="102">
          <cell r="A102" t="str">
            <v>TAPA 0,70 POZO DE INSPECCION</v>
          </cell>
        </row>
        <row r="103">
          <cell r="A103" t="str">
            <v>PLACA CUBIERTA POZO D=1.70m, e=0.25m</v>
          </cell>
        </row>
        <row r="104">
          <cell r="A104" t="str">
            <v>FORMALETA PLACA DE FONDO</v>
          </cell>
        </row>
        <row r="105">
          <cell r="A105" t="str">
            <v>IMPERMEABILIZANTE INTEGRAL PARA CONCRETOS/MORTEROS</v>
          </cell>
        </row>
        <row r="106">
          <cell r="A106" t="str">
            <v>GEOTEXTIL NT 2500</v>
          </cell>
        </row>
        <row r="107">
          <cell r="A107" t="str">
            <v>TUBERIA CONCRETO CL I 6" SIN REFUERZO</v>
          </cell>
        </row>
        <row r="108">
          <cell r="A108" t="str">
            <v>CONCRETO GRAVA COMUN 2500 PSI (175 Kg/cm2)</v>
          </cell>
        </row>
        <row r="109">
          <cell r="A109" t="str">
            <v>MARCO Y TAPAS CAJA INSPECCION DOBLE CODENSA CS276</v>
          </cell>
        </row>
        <row r="110">
          <cell r="A110" t="str">
            <v>RECEBO PUESTO EN OBRA</v>
          </cell>
        </row>
        <row r="111">
          <cell r="A111" t="str">
            <v>MARCO Y TAPA CAJA INSPECCION SENCILL CODENSA CS275</v>
          </cell>
        </row>
        <row r="112">
          <cell r="A112" t="str">
            <v>DUCTO PVC TIPO TDP D=6"</v>
          </cell>
        </row>
        <row r="113">
          <cell r="A113" t="str">
            <v>DUCTO PVC TIPO TDP D=3"</v>
          </cell>
        </row>
        <row r="114">
          <cell r="A114" t="str">
            <v>CURVA 3/4"</v>
          </cell>
        </row>
        <row r="115">
          <cell r="A115" t="str">
            <v>BLOQUE CAMARA TELEFONICA ETB</v>
          </cell>
        </row>
        <row r="116">
          <cell r="A116" t="str">
            <v xml:space="preserve">MORTERO 1:3 </v>
          </cell>
        </row>
        <row r="117">
          <cell r="A117" t="str">
            <v>MARCO Y TAPA CIRCULAR CAMARA INSPECCION ETB PL0025</v>
          </cell>
        </row>
        <row r="118">
          <cell r="A118" t="str">
            <v>REPISA EN ORDINARIO 2,90X0,08X0,04</v>
          </cell>
        </row>
        <row r="119">
          <cell r="A119" t="str">
            <v>TABLA CHAPA EN ORDINARIO 2.90 X 0.28 X 0.02</v>
          </cell>
        </row>
        <row r="120">
          <cell r="A120" t="str">
            <v>DUCTO PVC TIPO TDP D=4"</v>
          </cell>
        </row>
        <row r="121">
          <cell r="A121" t="str">
            <v>MARCO-TAPA CAJA PASO SENCILLA SEMAFORIZACION</v>
          </cell>
        </row>
        <row r="122">
          <cell r="A122" t="str">
            <v>GRAVA 3/4" PUESTA EN OBRA</v>
          </cell>
        </row>
        <row r="123">
          <cell r="A123" t="str">
            <v>BOLARDO BAJO EN HIERRO M62</v>
          </cell>
        </row>
        <row r="124">
          <cell r="A124" t="str">
            <v>PIEZA REMATE A105 - RAMPA A (800x400x275mm)</v>
          </cell>
        </row>
        <row r="125">
          <cell r="A125" t="str">
            <v>DURMIENTES 4 X 4</v>
          </cell>
        </row>
        <row r="126">
          <cell r="A126" t="str">
            <v>TOPOGRAFIA PERMANENTE /INCLUYE TOPOGRAFO 2 CADENEROS Y EQUIPO TOPOGRAFICO ESTACION Y NIVEL</v>
          </cell>
        </row>
        <row r="127">
          <cell r="A127" t="str">
            <v>CONCRETO 2000 PSI HECHO EN OBRA</v>
          </cell>
        </row>
        <row r="128">
          <cell r="A128" t="str">
            <v>MARCO Y TAPA CAJA DE INSPECCION 0,60 X 0,60 CMS (MARCO EN ANGULO DE 2 1/2" X 2 1/2" X 3/16 TAPA REFORZADA EN PLATINA DE 3" X 3/16 CON PARRILLA DE VARILLA 3/8" CADA 10 CMS FUNDIDA</v>
          </cell>
        </row>
        <row r="129">
          <cell r="A129" t="str">
            <v>MARCO Y TAPA CAJA DE INSPECCION 0,80 X 0,80 CMS (MARCO EN ANGULO DE 2 1/2" X 2 1/2" X 3/16 TAPA REFORZADA EN PLATINA DE 3" X 3/16 CON PARRILLA DE VARILLA 3/8" CADA 10 CMS FUNDIDA</v>
          </cell>
        </row>
        <row r="130">
          <cell r="A130" t="str">
            <v xml:space="preserve">TUBO PVC SANITARIO 4" </v>
          </cell>
        </row>
        <row r="131">
          <cell r="A131" t="str">
            <v>SOLDADURA PVC LIQUIDA 1/4</v>
          </cell>
        </row>
        <row r="132">
          <cell r="A132" t="str">
            <v>LIMPIADOR REM PVC 750 GRAMOS (1/4)</v>
          </cell>
        </row>
        <row r="133">
          <cell r="A133" t="str">
            <v>UNION SANITARIA 4" PVC</v>
          </cell>
        </row>
        <row r="134">
          <cell r="A134" t="str">
            <v>CODO 90 " CXC SANITARIO 4"</v>
          </cell>
        </row>
        <row r="135">
          <cell r="A135" t="str">
            <v>ABRAZADERA EN ACERO</v>
          </cell>
        </row>
        <row r="136">
          <cell r="A136" t="str">
            <v xml:space="preserve">TUBO PVC SANITARIO 2" </v>
          </cell>
        </row>
        <row r="137">
          <cell r="A137" t="str">
            <v>YEE SANITARIA 2"</v>
          </cell>
        </row>
        <row r="138">
          <cell r="A138" t="str">
            <v>CODO 90 CXC SANITARIO 2"</v>
          </cell>
        </row>
        <row r="139">
          <cell r="A139" t="str">
            <v xml:space="preserve">TUBO PVC SANITARIO 3" </v>
          </cell>
        </row>
        <row r="140">
          <cell r="A140" t="str">
            <v>YEE SANITARIA 3"</v>
          </cell>
        </row>
        <row r="141">
          <cell r="A141" t="str">
            <v>CODO 90 CXC SANITARIO 3"</v>
          </cell>
        </row>
        <row r="142">
          <cell r="A142" t="str">
            <v xml:space="preserve">TUBO PVC SANITARIO 4" </v>
          </cell>
        </row>
        <row r="143">
          <cell r="A143" t="str">
            <v>YEE SANITARIA 4"</v>
          </cell>
        </row>
        <row r="144">
          <cell r="A144" t="str">
            <v>CODO 90 CXC SANITARIO 4"</v>
          </cell>
        </row>
        <row r="145">
          <cell r="A145" t="str">
            <v xml:space="preserve">TUBO PVC ALL VENTILACION 2" </v>
          </cell>
        </row>
        <row r="146">
          <cell r="A146" t="str">
            <v>UNION SANITARIA 2" PVC</v>
          </cell>
        </row>
        <row r="147">
          <cell r="A147" t="str">
            <v>CODO 90 1/4 CXE SANITARIO 2"</v>
          </cell>
        </row>
        <row r="148">
          <cell r="A148" t="str">
            <v xml:space="preserve">TUBO PVC ALL VENTILACION 4" </v>
          </cell>
        </row>
        <row r="149">
          <cell r="A149" t="str">
            <v xml:space="preserve">TUBO PVC ALL SANITARIO  4" </v>
          </cell>
        </row>
        <row r="150">
          <cell r="A150" t="str">
            <v>ADAPTADOR DE LIMPIEZA</v>
          </cell>
        </row>
        <row r="151">
          <cell r="A151" t="str">
            <v>ANDAMIO  METALICO TUBULAR (SECCION DE 2 MARCOS DE 1,50*1,50M. CON 2 CRUCETAS DE 2,30M)</v>
          </cell>
        </row>
        <row r="152">
          <cell r="A152" t="str">
            <v>TUBO ALCANTARILLADO NOVAFORT PVC 110 MM</v>
          </cell>
        </row>
        <row r="153">
          <cell r="A153" t="str">
            <v>CINTA DE DEMARCACION 10M</v>
          </cell>
        </row>
        <row r="154">
          <cell r="A154" t="str">
            <v>MORTERO 1:4 (Hecho en Obra)</v>
          </cell>
        </row>
        <row r="155">
          <cell r="A155" t="str">
            <v>REJILLA SUMIDEROS PLAQUETA (PEATONAL) A=40CM L=40CM REF. P40402 TIPO TITAN</v>
          </cell>
        </row>
        <row r="156">
          <cell r="A156" t="str">
            <v>CEMENTO BLANCO</v>
          </cell>
        </row>
        <row r="157">
          <cell r="A157" t="str">
            <v>REJILLA ALUMINIO 6"X4" CUPULA TRADICIONAL CON SOSCO REF C-6"X4 TIPO COLREJILLAS</v>
          </cell>
        </row>
        <row r="158">
          <cell r="A158" t="str">
            <v>POLIETILENO N0-6</v>
          </cell>
        </row>
        <row r="159">
          <cell r="A159" t="str">
            <v>ALAMBRE NEGRO N0-18</v>
          </cell>
        </row>
        <row r="160">
          <cell r="A160" t="str">
            <v>MALLA ELECTROSOLDADA M-131 Q-3.1  5MM 15X15CM</v>
          </cell>
        </row>
        <row r="161">
          <cell r="A161" t="str">
            <v>MALLA ELECTROSOLDADA M-188 Q-5 6MM 15X15CM</v>
          </cell>
        </row>
        <row r="162">
          <cell r="A162" t="str">
            <v>LISTON 2X4</v>
          </cell>
        </row>
        <row r="163">
          <cell r="A163" t="str">
            <v>LISTON CEDRO MACHO 5CM X 2,5 CM X3M</v>
          </cell>
        </row>
        <row r="164">
          <cell r="A164" t="str">
            <v>SIKA ANTISOL ROJO</v>
          </cell>
        </row>
        <row r="165">
          <cell r="A165" t="str">
            <v>SIKA SEPAROL</v>
          </cell>
        </row>
        <row r="166">
          <cell r="A166" t="str">
            <v>POLIETILENO NEGRO CALIBRE 3,5</v>
          </cell>
        </row>
        <row r="167">
          <cell r="A167" t="str">
            <v>TABLA CHAPA EN CEDRO MACHO 30 CM X 2 CM X 3M</v>
          </cell>
        </row>
        <row r="168">
          <cell r="A168" t="str">
            <v>MORDAZA METALICA</v>
          </cell>
        </row>
        <row r="169">
          <cell r="A169" t="str">
            <v>PARAL LARGO 2X3.50 M</v>
          </cell>
        </row>
        <row r="170">
          <cell r="A170" t="str">
            <v>FORMALETA BORDE VIGAS AEREAS INCLUYE PARAL</v>
          </cell>
        </row>
        <row r="171">
          <cell r="A171" t="str">
            <v>FORMALETA TABLEMAC 4MM SUPERT O EQUIVALENTE</v>
          </cell>
        </row>
        <row r="172">
          <cell r="A172" t="str">
            <v>LAMINA METAL DECK LAMINA 2" CAL,22-TIPO ACESCO</v>
          </cell>
        </row>
        <row r="173">
          <cell r="A173" t="str">
            <v>CORTADORA DE CONCRETO CON COMBUSTIBLE + DISCO DE CORTE</v>
          </cell>
        </row>
        <row r="174">
          <cell r="A174" t="str">
            <v>DISCO DIAMANTADO DE 14"</v>
          </cell>
        </row>
        <row r="175">
          <cell r="A175" t="str">
            <v>SIKAFLEX PRO 3 WF TUBO 600 CC</v>
          </cell>
        </row>
        <row r="176">
          <cell r="A176" t="str">
            <v>EQUIPO HIDROLAVADORA ELECTRICA INDUSTRIAL</v>
          </cell>
        </row>
        <row r="177">
          <cell r="A177" t="str">
            <v xml:space="preserve">HIDROFUGO TIPO SILICONITE DE PINTUCO </v>
          </cell>
        </row>
        <row r="178">
          <cell r="A178" t="str">
            <v>CORTADORA DE LADRILLO INCLUYE DISCO</v>
          </cell>
        </row>
        <row r="179">
          <cell r="A179" t="str">
            <v>LADRILLO FACHADA PRENSADO MACIZO GRAN FORMATO TIERRA (39X11.5X5.5CM)ARCILLA</v>
          </cell>
        </row>
        <row r="180">
          <cell r="A180" t="str">
            <v>GRAFIL 5.5 MM</v>
          </cell>
        </row>
        <row r="181">
          <cell r="A181" t="str">
            <v>ANCLAJES 1/2" X 8" (INCLUYE PERFORACION Y ADHESIVO EPOXICO)</v>
          </cell>
        </row>
        <row r="182">
          <cell r="A182" t="str">
            <v>GRUA CON BRAZO HIDRAULICO</v>
          </cell>
        </row>
        <row r="183">
          <cell r="A183" t="str">
            <v>POSTE DE CONCRETO 12 METROS 750KG HOMOLOGADO</v>
          </cell>
        </row>
        <row r="184">
          <cell r="A184" t="str">
            <v>PINTURA ACRILICA A BASE SOLVENTES DE RAPIDO SECAMIENTO TIPO PINTUCO ACRILICO</v>
          </cell>
        </row>
        <row r="185">
          <cell r="A185" t="str">
            <v>MARCO Y TAPA CAJA INSPECCION  DE 0,30X0.30M (MARCO EN ANGULO 1 1/2X1 1/2" 1/8" TAPA REFORZADA EN PLATINA DE 2" 1/8  CON PARRILLA EN VARILLA DE 3/8 CADA 10CM</v>
          </cell>
        </row>
        <row r="186">
          <cell r="A186" t="str">
            <v>DUCTO TDP 2"</v>
          </cell>
        </row>
        <row r="187">
          <cell r="A187" t="str">
            <v>BANDA PLASTICA SEÑALIZACION SEGÚN NORMA CS-273</v>
          </cell>
        </row>
        <row r="188">
          <cell r="A188" t="str">
            <v>LIMPIADOR REM PVC 750 GRMS (1/4)</v>
          </cell>
        </row>
        <row r="189">
          <cell r="A189" t="str">
            <v>SOLDADURA PVC LIQUIDA 1/4</v>
          </cell>
        </row>
        <row r="190">
          <cell r="A190" t="str">
            <v>SBG4 PUESTA EN OBRA</v>
          </cell>
        </row>
        <row r="191">
          <cell r="A191" t="str">
            <v>MDC1 PUESTA EN OBRA</v>
          </cell>
        </row>
        <row r="192">
          <cell r="A192" t="str">
            <v>MDC3 PUESTA EN OBRA</v>
          </cell>
        </row>
        <row r="193">
          <cell r="A193" t="str">
            <v>B600 PUESTO EN OBRA</v>
          </cell>
        </row>
        <row r="194">
          <cell r="A194" t="str">
            <v>TUBO CONDUIT IMC 2"</v>
          </cell>
        </row>
        <row r="195">
          <cell r="A195" t="str">
            <v>CAPACETE ROSCADO EN ALUMINIO PARA TUBERIA IMC GALVANIZADA DE 2"</v>
          </cell>
        </row>
        <row r="196">
          <cell r="A196" t="str">
            <v>HEBILLA BANDIT DE ACERO INOXIDABLE 1/2</v>
          </cell>
        </row>
        <row r="197">
          <cell r="A197" t="str">
            <v>CINTA EN ACERO INOXIDABLE 1/2</v>
          </cell>
        </row>
        <row r="198">
          <cell r="A198" t="str">
            <v>CURVA GRAN RADIO 90 PVC DUCTO 2" TIPO PAVCO</v>
          </cell>
        </row>
        <row r="199">
          <cell r="A199" t="str">
            <v>TERMINAL CAMPANA PVC DUCTO 2"</v>
          </cell>
        </row>
        <row r="200">
          <cell r="A200" t="str">
            <v>UNION PVC DUCTO 2"</v>
          </cell>
        </row>
        <row r="201">
          <cell r="A201" t="str">
            <v>AISLADOR DE PIN ANSI 55-5 EN MATERIAL POLIMARICO</v>
          </cell>
        </row>
        <row r="202">
          <cell r="A202" t="str">
            <v>CRUCETA METALICA EN ANGULO GALVANIZANO DE 2 1/2" X 3/16" X 2M</v>
          </cell>
        </row>
        <row r="203">
          <cell r="A203" t="str">
            <v>DIAGONAL RECTA DE ANGULO DE HIERRO GALVANIZADO DE 38X38X5 MM (1 1/2" X 1 1/2" X3 1/6") 68CM</v>
          </cell>
        </row>
        <row r="204">
          <cell r="A204" t="str">
            <v xml:space="preserve">ESPIGO DE ACERO GALVANIZADO PARA CRUCETA METALICA </v>
          </cell>
        </row>
        <row r="205">
          <cell r="A205" t="str">
            <v>TORNILLO DE ACREO GALVANIZADO 1/2" X 1 1/2". INCLUYE 2 TUERCAS 2 ARANDELAS</v>
          </cell>
        </row>
        <row r="206">
          <cell r="A206" t="str">
            <v>TORNILLO DE ACREO GALVANIZADO 5/8" X 8". INCLUYE 2 TUERCAS 2 ARANDELAS</v>
          </cell>
        </row>
        <row r="207">
          <cell r="A207" t="str">
            <v>AISLADOR DE SUSPENSION ANSI 52-1 EN MATERIAL POLIMARICO</v>
          </cell>
        </row>
        <row r="208">
          <cell r="A208" t="str">
            <v>GRAPA TERMINAL TIPO RECTO 3/0-266,8</v>
          </cell>
        </row>
        <row r="209">
          <cell r="A209" t="str">
            <v>PERNO DE OJO CERRADO 5/8"X20"</v>
          </cell>
        </row>
        <row r="210">
          <cell r="A210" t="str">
            <v>CONECTOR TIPO CUÑA</v>
          </cell>
        </row>
        <row r="211">
          <cell r="A211" t="str">
            <v>ESPARRAGO 5/8" X 20" INCLUYE 2 TUERCAS 2 ARANDELAS</v>
          </cell>
        </row>
        <row r="212">
          <cell r="A212" t="str">
            <v>TORNILLO DE ACREO GALVANIZADO 5/8" X 10". INCLUYE 2 TUERCAS 2 ARANDELAS</v>
          </cell>
        </row>
        <row r="213">
          <cell r="A213" t="str">
            <v>TORNILLO DE ACREO GALVANIZADO 5/8" X 5". INCLUYE 2 TUERCAS 2 ARANDELAS</v>
          </cell>
        </row>
        <row r="214">
          <cell r="A214" t="str">
            <v>AMARRE PLASTICOMPARA CABLE TRENZADO 20X4 8MM</v>
          </cell>
        </row>
        <row r="215">
          <cell r="A215" t="str">
            <v>GRAPA DE SUSPENSIÓN PARA CABLE TRENZADO DE T.B</v>
          </cell>
        </row>
        <row r="216">
          <cell r="A216" t="str">
            <v>PERNO DE OJO  5/8"X8"</v>
          </cell>
        </row>
        <row r="217">
          <cell r="A217" t="str">
            <v>CONECTOR DE TORNILLO CON CHAQUETA AISLANTE</v>
          </cell>
        </row>
        <row r="218">
          <cell r="A218" t="str">
            <v>PERCHA TIPO PESADO DE 1 PUESTO</v>
          </cell>
        </row>
        <row r="219">
          <cell r="A219" t="str">
            <v>CRUCETA METALICA EN ANGULO GALVANIZANO DE 2 1/2" X 3/16" X 2M</v>
          </cell>
        </row>
        <row r="220">
          <cell r="A220" t="str">
            <v>GRAPA DE OPERAR EN CALIENTE MARCA GB</v>
          </cell>
        </row>
        <row r="221">
          <cell r="A221" t="str">
            <v>HEBILLA BANDIT DE ACERO INOXIDABLE 5/8"</v>
          </cell>
        </row>
        <row r="222">
          <cell r="A222" t="str">
            <v>CINTA DE ACERO INOXIDABLE 5/8"</v>
          </cell>
        </row>
        <row r="223">
          <cell r="A223" t="str">
            <v>CABLE DE COBRE DESNUDO N0 4 AWG</v>
          </cell>
        </row>
        <row r="224">
          <cell r="A224" t="str">
            <v>CORTACIRCUITOS 15KV-100A</v>
          </cell>
        </row>
        <row r="225">
          <cell r="A225" t="str">
            <v>DESCARGADOR DE SOBRETENSION DE LINEA 10KV-10KA POLIMERICO OXIDO DE ZINC</v>
          </cell>
        </row>
        <row r="226">
          <cell r="A226" t="str">
            <v>CONECTOR DE TORNILLO CON CHAQUETE AISLANTE</v>
          </cell>
        </row>
        <row r="227">
          <cell r="A227" t="str">
            <v>PERNO O TORNILLO DE CARRIAJE 5/8" X 1 1/2"+ TUERCA</v>
          </cell>
        </row>
        <row r="228">
          <cell r="A228" t="str">
            <v>TORNILLO DE ACERO GALVANIZADO 1/2" X 1 1/2" INCLUYE 2 TUERCA 2 ARANDELAS</v>
          </cell>
        </row>
        <row r="229">
          <cell r="A229" t="str">
            <v>TORNILLO DE ACERO GALVANIZADO 5/8"" X 8" INCLUYE 2 TUERCA 2 ARANDELAS</v>
          </cell>
        </row>
        <row r="230">
          <cell r="A230" t="str">
            <v>TORNILLO DE ACERO GALVANIZADO 5/8" X 5" INCLUYE 2 TUERCA 2 ARANDELAS</v>
          </cell>
        </row>
        <row r="231">
          <cell r="A231" t="str">
            <v>VARILLA COPPERWELD DE 5/8" X 2.40 COBRE</v>
          </cell>
        </row>
        <row r="232">
          <cell r="A232" t="str">
            <v>CONECTOR PARA VARILLA 5/8"</v>
          </cell>
        </row>
        <row r="233">
          <cell r="A233" t="str">
            <v>ALAMBRE COBRE DESNUDO N04 AWG</v>
          </cell>
        </row>
        <row r="234">
          <cell r="A234" t="str">
            <v>ABRAZADERA EN U TIPO 2</v>
          </cell>
        </row>
        <row r="235">
          <cell r="A235" t="str">
            <v>ABRAZADERA O COLLARIN DE 7-8 UNA SALIDA-PL 1/4" IDEM TIPO 3</v>
          </cell>
        </row>
        <row r="236">
          <cell r="A236" t="str">
            <v>AISLADOR PORCELANA TIPO TENSOR ANSI 54-2</v>
          </cell>
        </row>
        <row r="237">
          <cell r="A237" t="str">
            <v>VARILLA DE ANCLAJE DE 3/4" X 180CM</v>
          </cell>
        </row>
        <row r="238">
          <cell r="A238" t="str">
            <v>GUARDACABO PARA RETENIDAS</v>
          </cell>
        </row>
        <row r="239">
          <cell r="A239" t="str">
            <v>GRAPA PRENSADORA DE TRES TORNILLOS</v>
          </cell>
        </row>
        <row r="240">
          <cell r="A240" t="str">
            <v>CABLE SUPER GX DE 9.53 MM (3/8") GALVANIZADO O CABLE PARA RETENIDA DE 3/8" GALVANIZADO</v>
          </cell>
        </row>
        <row r="241">
          <cell r="A241" t="str">
            <v>VIGUETA DE ANCLAJE</v>
          </cell>
        </row>
        <row r="242">
          <cell r="A242" t="str">
            <v>ABRAZADERA SIN SALIDA TIPO 2</v>
          </cell>
        </row>
        <row r="243">
          <cell r="A243" t="str">
            <v>DESCARGADOR DE SOBRETENSION DE LINEA 10KV - 10KA POLIMERICO OXIDO DE ZINC</v>
          </cell>
        </row>
        <row r="244">
          <cell r="A244" t="str">
            <v>ALAMBRE COBRE DESNUDO N0-4 AWG</v>
          </cell>
        </row>
        <row r="245">
          <cell r="A245" t="str">
            <v>CRUCETA METALICA DE ANGULO GALVANIZADO DE 2 1/2" X 3 1/6"  X 2M</v>
          </cell>
        </row>
        <row r="246">
          <cell r="A246" t="str">
            <v>DIAGONAL RECTA DE ANGULO DE HIERRO GALVANIZADO DE 38X38X5MM (1 1/2"X 1 1/2"X3/16")68CM</v>
          </cell>
        </row>
        <row r="247">
          <cell r="A247" t="str">
            <v>CABLE DE ALUMINIO DESNUDO CON ALMA ACERO GALVANIZADO ACSR N0 1/0 AWG</v>
          </cell>
        </row>
        <row r="248">
          <cell r="A248" t="str">
            <v>CABLE CUADRUPLEX AUTOSOPORTADOS 90C 600V N0 2X4+4 CONDUCTOR DE ALUMINIO AISLADO EN POLIETILENO RETICULADO (XLP)</v>
          </cell>
        </row>
        <row r="249">
          <cell r="A249" t="str">
            <v xml:space="preserve">LAMPARA PARALUX 2X32W. BL CM BALASTO ELECTRONICO 2X32T8. INCLUYE 2 TUBOS FLUORESCENTE 32W T8 120 V OSR SEGURIDAD 2249-9HS </v>
          </cell>
        </row>
        <row r="250">
          <cell r="A250" t="str">
            <v>ACCESORIOS DE FIJACION</v>
          </cell>
        </row>
        <row r="251">
          <cell r="A251" t="str">
            <v>LAMPARA HERMETICA POLICARBONATO MARCA PHILIPS  IP65, 2X32W. BALASTO ELECTRONICO 2X32T8. INCLUYE 2 TUBOS FLUORESCENTE 32W T8</v>
          </cell>
        </row>
        <row r="252">
          <cell r="A252" t="str">
            <v>BALA DULUX FC HIGH LIGHTS 2X26W. ARO BLANCO Y VIDRIO DECORATIVO. INCLUYE 2 BOMBILLAS AHORRADORAS 26W. E27 Y BALASTO ELECTRONICO.</v>
          </cell>
        </row>
        <row r="253">
          <cell r="A253" t="str">
            <v>APLIQUE TORTUGA APTO PARA USO A LA INTEMPERIE. BOMBILLO AHORRADOR 26W E27.</v>
          </cell>
        </row>
        <row r="254">
          <cell r="A254" t="str">
            <v>MODULO DE ILUMINACION DE EMERGENCIA PARA BALASTO T8 O T5 (2X32, 2x 54 W )</v>
          </cell>
        </row>
        <row r="255">
          <cell r="A255" t="str">
            <v>REFLECTOR DE 250 VATIOS - SODIO ALTA PRESION - 208/240 VOLTIOS-SODIO ALTA PRESION-CUADRADO-CERRADO - ESTRIBOS - COMPLETO: CHASIS, BOMBILLA, ARRANCADOR, ETC. ACCESORIOS DE FIJACION E INSTALACION  -REFERENCIA RRA ROY ALPHA</v>
          </cell>
        </row>
        <row r="256">
          <cell r="A256" t="str">
            <v>BASE Y FOTOCELDA TIPO EXTERIOR PARA ALUMBRADO INSTALADA</v>
          </cell>
        </row>
        <row r="257">
          <cell r="A257" t="str">
            <v>GABINETE FABRICADO EN LAMINA COLD ROLLED CAL 18-16. ALOJA E INCLUYE SISTEMA DE CONTROL ENCENDIDO / APAGADO ILUMINACION EXTERIORES MEDIANTE PROGRAMADOR HORARIO/SEMANAL REF:TAP-D21P. DIM SUGERIDA 40X30X20CMS</v>
          </cell>
        </row>
        <row r="258">
          <cell r="A258" t="str">
            <v>INSUMOS VARIOS (GABINETE 40*30*25)</v>
          </cell>
        </row>
        <row r="259">
          <cell r="A259" t="str">
            <v>SISTEMA DE CONTROL ENCENDIDO APAGADO LUMINACION EXTRERIORES MEDIANTE PROGRAMADOR HORARIO SEMANAL REF: TAP  021P</v>
          </cell>
        </row>
        <row r="260">
          <cell r="A260" t="str">
            <v>MEDIDOR TRIFASICO Electromagnetico de 20 a 100 AMP, calibrado y certificado  por CIDET</v>
          </cell>
        </row>
        <row r="261">
          <cell r="A261" t="str">
            <v>CABLE DE COBRE DESNUDO N0-2 AWG</v>
          </cell>
        </row>
        <row r="262">
          <cell r="A262" t="str">
            <v>SUELO ARTIFICIAL CEMENTO CONDUCTOR CELEC</v>
          </cell>
        </row>
        <row r="263">
          <cell r="A263" t="str">
            <v>SOLDADURA EXOTERMICA TIPO CADWELD DE 115 GRAMOS</v>
          </cell>
        </row>
        <row r="264">
          <cell r="A264" t="str">
            <v>BORDA TERMUNAL PONCHAR MARCA 3M O PANDUIT BARRIL LARGO PARA CABLE N-2AWG</v>
          </cell>
        </row>
        <row r="265">
          <cell r="A265" t="str">
            <v>VARILLA COPPERWELD DE 5/8 X 2.40 COBRE</v>
          </cell>
        </row>
        <row r="266">
          <cell r="A266" t="str">
            <v>CABLE DE COBRE DESNUDO N0-2/0 AWG</v>
          </cell>
        </row>
        <row r="267">
          <cell r="A267" t="str">
            <v>BORNA TERMINAL PONCHAR MARCA 3M 6 PANDUIT BARRIL LARGO PARA CABLE N0 2/0AWG</v>
          </cell>
        </row>
        <row r="268">
          <cell r="A268" t="str">
            <v>CABLE DE COBRE N-6 THHN AWG NEGRO</v>
          </cell>
        </row>
        <row r="269">
          <cell r="A269" t="str">
            <v>CABLE DE COBRE DESNUDO N0-8 AWG</v>
          </cell>
        </row>
        <row r="270">
          <cell r="A270" t="str">
            <v>CABLE DE COBRE N-8 THHN AWG NEGRO</v>
          </cell>
        </row>
        <row r="271">
          <cell r="A271" t="str">
            <v>CABLE DE COBRE N-10 THHN AWG NEGRO</v>
          </cell>
        </row>
        <row r="272">
          <cell r="A272" t="str">
            <v>CABLE DE COBRE DESNUDO N0-10 AWG</v>
          </cell>
        </row>
        <row r="273">
          <cell r="A273" t="str">
            <v>CABLE DE COBRE N-5 THHN AWG NEGRO</v>
          </cell>
        </row>
        <row r="274">
          <cell r="A274" t="str">
            <v>CABLE ACOMETIDA ANTIFRAUDE 3X6+6 AWG 600 V (PE/PVC)</v>
          </cell>
        </row>
        <row r="275">
          <cell r="A275" t="str">
            <v>TUBO CONDUIT PVC 1/2"</v>
          </cell>
        </row>
        <row r="276">
          <cell r="A276" t="str">
            <v>ACCESORIOS TUBERIA PVC CONDUIT 1/2" ( UNION Y ADAPTADORES TERMINAL)</v>
          </cell>
        </row>
        <row r="277">
          <cell r="A277" t="str">
            <v>TUBO CONDUIT PVC 3/4"</v>
          </cell>
        </row>
        <row r="278">
          <cell r="A278" t="str">
            <v>ACCESORIOS TUBERIA PVC CONDUIT 1/2" ( UNION Y ADAPTADORES TERMINAL)</v>
          </cell>
        </row>
        <row r="279">
          <cell r="A279" t="str">
            <v>TUBO CONDUIT PVC 1"</v>
          </cell>
        </row>
        <row r="280">
          <cell r="A280" t="str">
            <v>ACCESORIOS TUBERIA PVC CONDUIT 1" ( UNION Y ADAPTADORES TERMINAL)</v>
          </cell>
        </row>
        <row r="281">
          <cell r="A281" t="str">
            <v>TUBO CONDUIT PVC 1 1/2"</v>
          </cell>
        </row>
        <row r="282">
          <cell r="A282" t="str">
            <v>ACCESORIOS TUBERIA PVC CONDUIT 1/2" ( UNION Y ADAPTADORES TERMINAL)</v>
          </cell>
        </row>
        <row r="283">
          <cell r="A283" t="str">
            <v>TABLERO DE 8 CIRCUITOS 2F4H, CON PUERTA. BARRAJE PARA 200A BARRA NEUTRO Y BARRA TIERRA  Calidad Legrand, Siemens, SqareD o superior de marca reconocida y homologada por el CIDET</v>
          </cell>
        </row>
        <row r="284">
          <cell r="A284" t="str">
            <v>TABLERO DE 12 CIRCUITOS 3F5H, CON PUERTA Y ESPACIO PARA TOTALIZADOR, BARRAJE PARA 200A BARRA NEUTRO Y BARRA TIERRA  Calidad Legrand, Siemens, SqareD o superior de marca reconocida y homologada por el CIDET</v>
          </cell>
        </row>
        <row r="285">
          <cell r="A285" t="str">
            <v>FORMALETA ENTRE PISOS CON PARAL LARGO DE 2,00 A 3.50 M (POR M2)</v>
          </cell>
        </row>
        <row r="286">
          <cell r="A286" t="str">
            <v>CASETON DE GUADUA 80X27 CM (PLACA H=0 ,35 M)</v>
          </cell>
        </row>
        <row r="287">
          <cell r="A287" t="str">
            <v>TABLERO DE 12 CIRCUITOS 1F3H. BARRAJE PARA 75A BARRA NEUTRO Y BARRA TIERRA  CALIDAD LEGRAND SIEMENS, SQARE O SUPERIOR DE MARCA RECONOCIDA Y HOMOLOGADA POR EL CIDET</v>
          </cell>
        </row>
        <row r="288">
          <cell r="A288" t="str">
            <v>INTERRUPTOR ENCHUFABLE DE 1 X 20A 240V - 10 KA</v>
          </cell>
        </row>
        <row r="289">
          <cell r="A289" t="str">
            <v>INTERRUPTOR ENCHUFABLE DE 1 X 30A 240V - 10 KA</v>
          </cell>
        </row>
        <row r="290">
          <cell r="A290" t="str">
            <v>INTERRUPTOR ENCHUFABLE DE 3 X 20A 240V - 10 KA</v>
          </cell>
        </row>
        <row r="291">
          <cell r="A291" t="str">
            <v>INTERRUPTOR INDUSTRIAL EN CAJA MOLDEADA 3X 20A. 25KA CALIDAD LEGRAND MERLIN CERIN MITSUBISHI SOEMENS SQUAR O SUPERIOR MARCA ECONOCIDA HOMOLOGADA POR EL CIDET</v>
          </cell>
        </row>
        <row r="292">
          <cell r="A292" t="str">
            <v>ADAPTADOR TERMINAL PVC 3/4"</v>
          </cell>
        </row>
        <row r="293">
          <cell r="A293" t="str">
            <v>ALAMBRE COBRE DESNUDO No. 12 AWG</v>
          </cell>
        </row>
        <row r="294">
          <cell r="A294" t="str">
            <v>ALAMBRE COBRE No. 12 THHN AWG</v>
          </cell>
        </row>
        <row r="295">
          <cell r="A295" t="str">
            <v>TAPA CIEGA CON IMPACTO GALVANIZADA CUADRADA 4*4"</v>
          </cell>
        </row>
        <row r="296">
          <cell r="A296" t="str">
            <v>CAJA OCTAGONAL GALVANIZADA (CAJA EMP GALV. OCTAGONAL 4")</v>
          </cell>
        </row>
        <row r="297">
          <cell r="A297" t="str">
            <v>CINTA AISLANTE 3M SUPER X 20M</v>
          </cell>
        </row>
        <row r="298">
          <cell r="A298" t="str">
            <v>ACCESORIOS TUBERIA IMC O RIGIDO 3/4" (UNION Y CURVA)</v>
          </cell>
        </row>
        <row r="299">
          <cell r="A299" t="str">
            <v>TOMA CORRIENTE CON POLO A TIERRA NORMA 5-15R</v>
          </cell>
        </row>
        <row r="300">
          <cell r="A300" t="str">
            <v>TOMA NARANJA GRADO HOSPITALARIO LEGRAND</v>
          </cell>
        </row>
        <row r="301">
          <cell r="A301" t="str">
            <v>CAJA METALICA GALVANIZADA (REF.2400)</v>
          </cell>
        </row>
        <row r="302">
          <cell r="A302" t="str">
            <v>TOMA CORRIENTE DOBLE CON PROTECCION FALLA A TIERRA GFCI MARCA SCHNEIDER O CALIDAD SUPERIOR</v>
          </cell>
        </row>
        <row r="303">
          <cell r="A303" t="str">
            <v>CAJA METALICA GALVANIZADA (REF.5800)</v>
          </cell>
        </row>
        <row r="304">
          <cell r="A304" t="str">
            <v>INTERRUPTOR SENCILLO</v>
          </cell>
        </row>
        <row r="305">
          <cell r="A305" t="str">
            <v>INTERRUPTOR DOBLE MARCA SCHNEIDER</v>
          </cell>
        </row>
        <row r="306">
          <cell r="A306" t="str">
            <v xml:space="preserve">PROGRAMADOR HORARIO ELECTRONICO </v>
          </cell>
        </row>
        <row r="307">
          <cell r="A307" t="str">
            <v>CAJA METALICA</v>
          </cell>
        </row>
        <row r="308">
          <cell r="A308" t="str">
            <v>ACCECSORIOS TUBERIA EMT 3/4" (UNION,CURVA,ADPATADOR TERMINAL)</v>
          </cell>
        </row>
        <row r="309">
          <cell r="A309" t="str">
            <v>CAJA METALICA EN LAMINA COLD ROLLED 12X12X5 CM TAPA CIEGA</v>
          </cell>
        </row>
        <row r="310">
          <cell r="A310" t="str">
            <v>TUBO CONDUIT GALVANIZADA EMT 3/4"</v>
          </cell>
        </row>
        <row r="311">
          <cell r="A311" t="str">
            <v>ACCESORIOS FIJACION TUBERIA EMT 3/4" (ABRAZADERAS GALVANIZADAS DOBLE ALA, CHAZO PUNTILLA NYLON 1/22X1/4")</v>
          </cell>
        </row>
        <row r="312">
          <cell r="A312" t="str">
            <v>CABLE GUIA PARA TUBERIA CONDUIT</v>
          </cell>
        </row>
        <row r="313">
          <cell r="A313" t="str">
            <v>CABLE COAXIAL RG-6 PARA SEÑAL DE TELEVISION APANTALLADO NIPPON</v>
          </cell>
        </row>
        <row r="314">
          <cell r="A314" t="str">
            <v>TOMA TV TIPO COAXILA 15 OHM MARCA SCHENEIDER O CALIDAD SUPERIOR</v>
          </cell>
        </row>
        <row r="315">
          <cell r="A315" t="str">
            <v>ANTENA DE TELEVISION AREA MULTICANAL DE 10 ELEMENTOS ALTA GANANCIA</v>
          </cell>
        </row>
        <row r="316">
          <cell r="A316" t="str">
            <v>TUBERIA ESTRUCTURAL A.S.T.M. A-500 GRADO C REDONDA, CUADRADA O RECTANGULAR SEGÚN DISEÑO TIPO COLMENA</v>
          </cell>
        </row>
        <row r="317">
          <cell r="A317" t="str">
            <v>ANTICORROSIVO PREMIUM TIPO PINTUCO REF513</v>
          </cell>
        </row>
        <row r="318">
          <cell r="A318" t="str">
            <v>ESMALTE SINTETICO PINTULUX TIPO PINTUCO SEGÚN COLOR DE DISEÑO</v>
          </cell>
        </row>
        <row r="319">
          <cell r="A319" t="str">
            <v>SOLDADURA ELECTRICA TIPO WESARCO SUPER E-6013 DE 1/8</v>
          </cell>
        </row>
        <row r="320">
          <cell r="A320" t="str">
            <v>PLATINAS ACERO A-36</v>
          </cell>
        </row>
        <row r="321">
          <cell r="A321" t="str">
            <v>PINTURA BITUMINOSA TIPO PINTUCO REF. ECP-100</v>
          </cell>
        </row>
        <row r="322">
          <cell r="A322" t="str">
            <v>IMPERMEABILIZACION TIPO MANTO MORTER PLAS AL 80 E-3,5 MM</v>
          </cell>
        </row>
        <row r="323">
          <cell r="A323" t="str">
            <v>CINTA PAPEL (72M)</v>
          </cell>
        </row>
        <row r="324">
          <cell r="A324" t="str">
            <v>PLACA YESO TIPO GYPLAC ESTANDAR 1/2" (12,7 MM) DE 1,22 X 2,44 MM</v>
          </cell>
        </row>
        <row r="325">
          <cell r="A325" t="str">
            <v>TORNILLO AUTOPERFORANTE EST.7/16"</v>
          </cell>
        </row>
        <row r="326">
          <cell r="A326" t="str">
            <v>TORNILLO AUTOPERFORANTE YESO 6 X 1</v>
          </cell>
        </row>
        <row r="327">
          <cell r="A327" t="str">
            <v>TORNILLO PTA BROCA EXTRAPL. EST, 8 X 12" (13MM)</v>
          </cell>
        </row>
        <row r="328">
          <cell r="A328" t="str">
            <v>MASILLA SUPERMASTIC USG</v>
          </cell>
        </row>
        <row r="329">
          <cell r="A329" t="str">
            <v>ANGULO 30X20 (2.44 M)</v>
          </cell>
        </row>
        <row r="330">
          <cell r="A330" t="str">
            <v>VIGUETA PRINCIPAL (2,44 MM) CAL. 24</v>
          </cell>
        </row>
        <row r="331">
          <cell r="A331" t="str">
            <v>PERFILOMEGA CAL. 26 - 2,44 M</v>
          </cell>
        </row>
        <row r="332">
          <cell r="A332" t="str">
            <v>INTERVINILO TIPO PINTUCO REF. SEGÚN COLOR DISEÑO</v>
          </cell>
        </row>
        <row r="333">
          <cell r="A333" t="str">
            <v>VINILTEX TIPO PINTUCO REF. SEGÚN COLOR DISEÑO</v>
          </cell>
        </row>
        <row r="334">
          <cell r="A334" t="str">
            <v>CERAMICA PISO PIEDRACID CAYONRED 45*45 - COLOR BLANCO</v>
          </cell>
        </row>
        <row r="335">
          <cell r="A335" t="str">
            <v>ALFALISTO GRIS</v>
          </cell>
        </row>
        <row r="336">
          <cell r="A336" t="str">
            <v>BOQUILLA ALFACOLOR 3-15</v>
          </cell>
        </row>
        <row r="337">
          <cell r="A337" t="str">
            <v>BALDOSA GRANO TRADICIONAL PERLATO CLARO PCL 5 DE 40 X 40 CM. TIPO ALFA CREMA</v>
          </cell>
        </row>
        <row r="338">
          <cell r="A338" t="str">
            <v>DILATACION EN BRONCE</v>
          </cell>
        </row>
        <row r="339">
          <cell r="A339" t="str">
            <v>ZOCALO GRANO DE MARMOL PERTALO CLARO PCL 5 DE 30 X 7,2 CM TIPO ALFA CREMA</v>
          </cell>
        </row>
        <row r="340">
          <cell r="A340" t="str">
            <v>DILATACION EN BRONCE PC09</v>
          </cell>
        </row>
        <row r="341">
          <cell r="A341" t="str">
            <v>GRAVILLAMONA (25 KILOS)</v>
          </cell>
        </row>
        <row r="342">
          <cell r="A342" t="str">
            <v>CERAMICA IMPORTADA NEVADA BLANCA BR 30*45-1 TIPO ALFA</v>
          </cell>
        </row>
        <row r="343">
          <cell r="A343" t="str">
            <v>ALFALISTO BLANCA</v>
          </cell>
        </row>
        <row r="344">
          <cell r="A344" t="str">
            <v>BOQUILLA ALFACOLOR -15</v>
          </cell>
        </row>
        <row r="345">
          <cell r="A345" t="str">
            <v>WIN PLASTICO</v>
          </cell>
        </row>
        <row r="346">
          <cell r="A346" t="str">
            <v>CENEFA PRECORTADA OXIDO 10*30,5-1 TIPO ALFA</v>
          </cell>
        </row>
        <row r="347">
          <cell r="A347" t="str">
            <v>JUEGO DE INCRUSTACIONES X 6 UND TIPO ELITE PORCELANA DE CORONA REF.06610100-1(PAPELERA.JABONERA LAVAMANOS, 2 GANCHOS, CEPILLERA, JABONERA DUCHA Y TOALLERO)</v>
          </cell>
        </row>
        <row r="348">
          <cell r="A348" t="str">
            <v>CONJUNTO SANITARIO TIPO ACUACER COLOR BLANCO REF.30038100-1 DE CORONA (INCLUYE SANITARIO, TAPA, TANQUE, GRIFERIA, ACCESO DECONEXION E INSTALACION)</v>
          </cell>
        </row>
        <row r="349">
          <cell r="A349" t="str">
            <v>LAVAMANOS NOVARA BLANCO REF 193011001 TIPO CORONA</v>
          </cell>
        </row>
        <row r="350">
          <cell r="A350" t="str">
            <v>CONJUNTO GRIFERIA LAVAMANOS CROMADA 8" GALAXIA TIPO GRIVAL (MEZCLADOR CIERRE COMPRESION, DESAGUE AUTOMATICO, SIFON BOTELLA, GRAPAS 2 UND)</v>
          </cell>
        </row>
        <row r="351">
          <cell r="A351" t="str">
            <v>PUERTA EMTAMBORADA EN LAMINA TRIPLEX OKUME - TIPO PIZANO OKUME ANCHO 0,51 A 0,75 M ALTO 1,80 A 2,40 M. HOJA LISA CON MARQUETE CHAPACANTO DURNA</v>
          </cell>
        </row>
        <row r="352">
          <cell r="A352" t="str">
            <v>MARQUETE CHAPACANTO OKUME</v>
          </cell>
        </row>
        <row r="353">
          <cell r="A353" t="str">
            <v>PINTUTRA HOJA PUERTA ANCHO 0,51 A 0,75M (DOS CARAS)</v>
          </cell>
        </row>
        <row r="354">
          <cell r="A354" t="str">
            <v>TINTILLA SELLADORA TIPO MINWAX</v>
          </cell>
        </row>
        <row r="355">
          <cell r="A355" t="str">
            <v>SELLADOR LIJABLE - TIPO PINTUCO</v>
          </cell>
        </row>
        <row r="356">
          <cell r="A356" t="str">
            <v>LACA PINTULACA - TIPO PINTUCO</v>
          </cell>
        </row>
        <row r="357">
          <cell r="A357" t="str">
            <v>BISAGRAS ALUMINIO</v>
          </cell>
        </row>
        <row r="358">
          <cell r="A358" t="str">
            <v>MUEBLO BAJO MESON ANCHO 0,60 M CON FACHADA: TABLEX ENCHAPADO TRIPLEX OKUME 19 MM. TIPO PIZANO INTERIOR MADECOR 15 MM TIPO PIZANO ACABADO TINTILLA SELLADOR (MINIMO SEIS MANOS) Y LACA PARA EL TABLEX, EL MADECOR SEGÚN PINTA SELECCIONADA DE CARTA DE COLORES M</v>
          </cell>
        </row>
        <row r="359">
          <cell r="A359" t="str">
            <v>PINTURA FACHADA EN TABLEX ENCHAPADO OKUME (DOS CARAS)</v>
          </cell>
        </row>
        <row r="360">
          <cell r="A360" t="str">
            <v>MARCO METALICO PUERTAS E 8,5 CM SENCILLO EN LAMINA COLD ROLLES¡D CAL. 18 PARA HOJA DE PUERTA CON ANCHO 0,51 A 0,75 M Y ALTURA 1,80 A 2,10 M (SUMINISTRO)</v>
          </cell>
        </row>
        <row r="361">
          <cell r="A361" t="str">
            <v>MORTERO 1:3 (ARENA SEMILAVADA DE PEÑA)</v>
          </cell>
        </row>
        <row r="362">
          <cell r="A362" t="str">
            <v>ANTICORROSIVO PREMIUM - TIPO PINTUCO REF. 513</v>
          </cell>
        </row>
        <row r="363">
          <cell r="A363" t="str">
            <v>ESMALTE SINTETICO PINTULUX - TIPO PINTUCO REF. SEGÚN COLOR DISEÑO</v>
          </cell>
        </row>
        <row r="364">
          <cell r="A364" t="str">
            <v>CERRADURA BELL WOOD POMO MADERA - BAÑO  Tipo Schalage Ref. A40S - Acabado según diseño.</v>
          </cell>
        </row>
        <row r="365">
          <cell r="A365" t="str">
            <v>CERRADURA CERROJO DOBLE LLAVE - Tipo Schalage Ref. B362PX . Acabado según diseño</v>
          </cell>
        </row>
        <row r="366">
          <cell r="A366" t="str">
            <v>ESTUCO PARA INTERIORES - TIPO PINTUCO REF. 117060</v>
          </cell>
        </row>
        <row r="367">
          <cell r="A367" t="str">
            <v>INTERVINILO - TIPO PINTUCO REF. SEGÚN COLOR DE DISEÑO</v>
          </cell>
        </row>
        <row r="368">
          <cell r="A368" t="str">
            <v>VINILTEX - TIPO PINTUCO REF. SEGÚN COLOR DE DISEÑO</v>
          </cell>
        </row>
        <row r="369">
          <cell r="A369" t="str">
            <v>PAB,ERIL PLIEGO 9" X 11"</v>
          </cell>
        </row>
        <row r="370">
          <cell r="A370" t="str">
            <v>GRANIPLAS (ESGRAFIADO) FACHADA COLORES INTERMEDIOS Y FUERTES</v>
          </cell>
        </row>
        <row r="371">
          <cell r="A371" t="str">
            <v>MALLA ELECTROSOLDADA M-084 Q-2 4 MM 15 X 15 CM</v>
          </cell>
        </row>
        <row r="372">
          <cell r="A372" t="str">
            <v>LADRILLO 1/4 X 26 TONOOCRE (25 X 6 CM) TIPO MOORE</v>
          </cell>
        </row>
        <row r="373">
          <cell r="A373" t="str">
            <v>PIEZA ESPECIAL EN "L" 25 X 12,5 X 6 CM. TONO OCRE TIPO MOORE</v>
          </cell>
        </row>
        <row r="374">
          <cell r="A374" t="str">
            <v>FORMALETA SARDINEL DESDE 0,20 HASTA 0,60 M DE ALTURA POR 2,00 M DE LONGITUD (POR METRO LINEAL)</v>
          </cell>
        </row>
        <row r="375">
          <cell r="A375" t="str">
            <v>TRANSPORTE DE PETREOS SUELTOS</v>
          </cell>
        </row>
        <row r="376">
          <cell r="A376" t="str">
            <v>PIEDRA MEDIA ZONGA PUESTA EN OBRA</v>
          </cell>
        </row>
        <row r="377">
          <cell r="A377" t="str">
            <v>MALLA ELECTROSOLDADA M-131 Q 3,1 5,0 MM 15 X 15 CM</v>
          </cell>
        </row>
        <row r="378">
          <cell r="A378" t="str">
            <v>LADRILLO ESTRUCTURAL PORTANTE PRENSADO 30 X 6 CM (29 X 12 X 9 CM) ARCILLA TIPOSANTAFE</v>
          </cell>
        </row>
        <row r="379">
          <cell r="A379" t="str">
            <v>GRAFIL 5,5 MM</v>
          </cell>
        </row>
        <row r="380">
          <cell r="A380" t="str">
            <v>GROUTING 17,5 MPA</v>
          </cell>
        </row>
        <row r="381">
          <cell r="A381" t="str">
            <v>LADRILLO FACHADA PRENSADO 30 X 6 CM (29X12X9 CM) ARCILLA TIPO SANTAFE</v>
          </cell>
        </row>
        <row r="382">
          <cell r="A382" t="str">
            <v>PABMERIL PLIEGO 9" X 11"</v>
          </cell>
        </row>
        <row r="383">
          <cell r="A383" t="str">
            <v>MARCO Y TAPA CAJA INSPECCION  SEGÚN NORMA CS 274 DE 0.72ML (MARCO EN ANGULO 2 1/2X 2 1/2" X 3/16" CON PARRILLA EN VARILLA 3/8" CADA 10CM</v>
          </cell>
        </row>
        <row r="384">
          <cell r="A384" t="str">
            <v>MARCO Y TAPA CAJA INSPECCION  SEGÚN NORMA CS 274 DE 0.72ML (MARCO EN ANGULO 2 1/2X 2 1/2" X 3/16" CON PARRILLA EN VARILLA 3/8" CADA 10CM</v>
          </cell>
        </row>
        <row r="385">
          <cell r="A385" t="str">
            <v>TUBO PVC SANITARIO 2"</v>
          </cell>
        </row>
        <row r="386">
          <cell r="A386" t="str">
            <v>PLACA DE IDENTIFICACION EN ALUMINIO ALTO RELIEVE DE 12X5CM SEGÚN NORMA CS 278-1</v>
          </cell>
        </row>
        <row r="387">
          <cell r="A387" t="str">
            <v>MARCO Y TAPA CAJA INSPECCION CS274</v>
          </cell>
        </row>
        <row r="388">
          <cell r="A388" t="str">
            <v>CONCRETO GRAVA COMUN 4000 PSI (280 Kg/cm2) IMPERMEABILIZADO</v>
          </cell>
        </row>
        <row r="389">
          <cell r="A389" t="str">
            <v>TAPA ALCANTARILLADO 0,69 PARA SUMIDERO NS047</v>
          </cell>
        </row>
        <row r="390">
          <cell r="A390" t="str">
            <v>REJILLA CONCRETO SUMIDERO NS047</v>
          </cell>
        </row>
        <row r="391">
          <cell r="A391" t="str">
            <v>MARCO REJILLA CONCRETO SUMIDERO NS047</v>
          </cell>
        </row>
        <row r="392">
          <cell r="A392" t="str">
            <v>BLOQUE DIVISORIO N5 (33X23X11,5) ARCILLA TIPO SANTAFE</v>
          </cell>
        </row>
        <row r="393">
          <cell r="A393" t="str">
            <v xml:space="preserve">TRANSFORMADOR DE DISTRIBUCION  TRIFASICO AUTROPROTEGIDO DE 15 kVA-DyN5, 60 Hz, 13.2 kV /208/120 VOLTIOS ONAN - USO INTEMPERIE- HOMOLOGADO -ACCESORIOS DE SUJECION -PROTOCOLO DE PRUEBAS.(DPS PRIMARIOS, INTERRUPTOR AUTOMATICO BAJA TENSION  INCORPORADO EN LA </v>
          </cell>
        </row>
        <row r="394">
          <cell r="A394" t="str">
            <v>MD12 PUESTA EN OBRA</v>
          </cell>
        </row>
        <row r="395">
          <cell r="A395" t="str">
            <v>ARENA DE PEÑA</v>
          </cell>
        </row>
        <row r="396">
          <cell r="A396" t="str">
            <v>GRAVILLA</v>
          </cell>
        </row>
        <row r="397">
          <cell r="A397" t="str">
            <v>TRITURADO 3/4"</v>
          </cell>
        </row>
        <row r="398">
          <cell r="A398" t="str">
            <v>ARENA DE RIO</v>
          </cell>
        </row>
        <row r="399">
          <cell r="A399" t="str">
            <v>DERECHOS DE BOTADERO SUELTO</v>
          </cell>
        </row>
        <row r="400">
          <cell r="A400" t="str">
            <v>RECEBO</v>
          </cell>
        </row>
        <row r="401">
          <cell r="A401" t="str">
            <v>B200</v>
          </cell>
        </row>
        <row r="402">
          <cell r="A402" t="str">
            <v>ARENA DE PEÑA</v>
          </cell>
        </row>
        <row r="403">
          <cell r="A403" t="str">
            <v>SBG4</v>
          </cell>
        </row>
        <row r="404">
          <cell r="A404" t="str">
            <v>B600</v>
          </cell>
        </row>
        <row r="405">
          <cell r="A405" t="str">
            <v>MDC1</v>
          </cell>
        </row>
        <row r="406">
          <cell r="A406" t="str">
            <v>MDC3</v>
          </cell>
        </row>
        <row r="407">
          <cell r="A407" t="str">
            <v>CONCRETO GRAVA COMUN 3500 PSI (245 Kg/cm2) Premezclado</v>
          </cell>
        </row>
        <row r="408">
          <cell r="A408" t="str">
            <v>MORTERO 3500 PSI (245 Kg/cm2)</v>
          </cell>
        </row>
        <row r="409">
          <cell r="A409" t="str">
            <v>FORMALETA MADERA PARA TAPAS-CAJAS Y CAMARAS</v>
          </cell>
        </row>
        <row r="410">
          <cell r="A410" t="str">
            <v>TUBO ALCANTARILLADO NOVAFORT PVC 110 MM</v>
          </cell>
        </row>
        <row r="411">
          <cell r="A411" t="str">
            <v>UNION PVC UM TIPO PLATINO D=6"</v>
          </cell>
        </row>
        <row r="412">
          <cell r="A412" t="str">
            <v>UNION REPARACION HD EXTREMO LISO D=6"</v>
          </cell>
        </row>
        <row r="413">
          <cell r="A413" t="str">
            <v>UNION PVC UM TIPO PLATINO D=8"</v>
          </cell>
        </row>
        <row r="414">
          <cell r="A414" t="str">
            <v>UNION REPARACION HD EXTREMO LISO D=8"</v>
          </cell>
        </row>
        <row r="415">
          <cell r="A415" t="str">
            <v>TUBERIA PVC UM TIPO PLATINO D=8" RDE 21</v>
          </cell>
        </row>
        <row r="416">
          <cell r="A416" t="str">
            <v>UNION PVC UM TIPO PLATINO D=12"</v>
          </cell>
        </row>
        <row r="417">
          <cell r="A417" t="str">
            <v>UNION REPARACION PVC UM TIPO PLATINO D=12"</v>
          </cell>
        </row>
        <row r="418">
          <cell r="A418" t="str">
            <v>UNION DRESSER HD=6"</v>
          </cell>
        </row>
        <row r="419">
          <cell r="A419" t="str">
            <v>UNION REPARACION PVC UM TIPO PLATINO D=6"</v>
          </cell>
        </row>
        <row r="420">
          <cell r="A420" t="str">
            <v>TEE HD EXTREMO LISO 12"x12" (300x300mm)</v>
          </cell>
        </row>
        <row r="421">
          <cell r="A421" t="str">
            <v>UNION DRESSER HD=12"</v>
          </cell>
        </row>
        <row r="422">
          <cell r="A422" t="str">
            <v>GEOTEXTIL NT 2000</v>
          </cell>
        </row>
        <row r="423">
          <cell r="A423" t="str">
            <v>Jornal ayudante</v>
          </cell>
        </row>
        <row r="424">
          <cell r="A424" t="str">
            <v>Jornal oficial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Sheet1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  <sheetName val="EQUIPO"/>
      <sheetName val="MATERIALES"/>
      <sheetName val="MANO DE OBRA"/>
    </sheetNames>
    <sheetDataSet>
      <sheetData sheetId="0">
        <row r="4">
          <cell r="C4">
            <v>200.1</v>
          </cell>
        </row>
      </sheetData>
      <sheetData sheetId="1">
        <row r="4">
          <cell r="C4">
            <v>200.1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RIF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  <sheetName val="Item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  <sheetName val="items"/>
      <sheetName val="BD_SITP_08"/>
      <sheetName val="Ppto Alt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MI-FA-16 GESTION DE HALLAZGOS"/>
      <sheetName val="Ppto Alt 1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EQUIPO"/>
      <sheetName val="MANO_DE_OBRA"/>
      <sheetName val="PPTO_ATLANTICO"/>
      <sheetName val="HOJA_DATOS"/>
      <sheetName val="RES_APU"/>
      <sheetName val="DESCAPOTE"/>
      <sheetName val="EXCAVACION"/>
      <sheetName val="CUNETA"/>
      <sheetName val="EXCAVACIONmanual"/>
      <sheetName val="PPTO_ZONA"/>
      <sheetName val="PPTO_DIST_TOTAL_SAN_LUCIA"/>
      <sheetName val="PPTO_PRIORIZADO_REPELON "/>
      <sheetName val="PPTO_DIST_TOTAL_REPELON"/>
      <sheetName val="PPTO_DIST_TOTAL_MANATÍ"/>
      <sheetName val="PPTO_PRIORIZADO_LEBRIJA"/>
      <sheetName val="PPTO_PRIORIZADO_LEBRIJA 1"/>
      <sheetName val="A_1.1"/>
      <sheetName val="A_1.2"/>
      <sheetName val="A_2.1"/>
      <sheetName val="A_2.2"/>
      <sheetName val="A_2.3"/>
      <sheetName val="A_2.4"/>
      <sheetName val="A_2.5"/>
      <sheetName val="A_2.6"/>
      <sheetName val="A_2.7"/>
      <sheetName val="A_2.8"/>
      <sheetName val="A_2.9"/>
      <sheetName val="A_3.1"/>
      <sheetName val="A_3.2"/>
      <sheetName val="A_3.3"/>
      <sheetName val="A_3.4"/>
      <sheetName val="A_3.5"/>
      <sheetName val="A_3.6"/>
      <sheetName val="A_3.7"/>
      <sheetName val="A_3.8"/>
      <sheetName val="A_3.9"/>
      <sheetName val="A_3.10"/>
      <sheetName val="A_3.11"/>
      <sheetName val="A_3.12"/>
      <sheetName val="A_3.13"/>
      <sheetName val="A_3.14"/>
      <sheetName val="A_3.15"/>
      <sheetName val="A_3.16"/>
      <sheetName val="A_3.17"/>
      <sheetName val="A_3.18"/>
      <sheetName val="A_3.19"/>
      <sheetName val="A_3.20"/>
      <sheetName val="A_3.21"/>
      <sheetName val="A_3.22"/>
      <sheetName val="A_3.23"/>
      <sheetName val="A_3.24"/>
      <sheetName val="A_3.25"/>
      <sheetName val="A_3.26"/>
      <sheetName val="A_3.27"/>
      <sheetName val="A_3.28"/>
      <sheetName val="A_4.1"/>
      <sheetName val="A_4.2"/>
      <sheetName val="A_4.3"/>
      <sheetName val="A_4.4"/>
      <sheetName val="A_4.5"/>
      <sheetName val="A_4.6"/>
      <sheetName val="A_4.7"/>
      <sheetName val="A_4.8"/>
      <sheetName val="A_4.9"/>
      <sheetName val="A_4.10"/>
      <sheetName val="A_4.11"/>
      <sheetName val="TUBERIA 6&quot;"/>
      <sheetName val="relleno"/>
      <sheetName val="DEMOLICION DE "/>
      <sheetName val="DEMOLICION"/>
      <sheetName val="losa"/>
      <sheetName val="b-600 "/>
      <sheetName val="junta"/>
      <sheetName val="A_4.12"/>
      <sheetName val="A_4.13"/>
      <sheetName val="A_4.14"/>
      <sheetName val="A_4.15"/>
      <sheetName val="A_4.16"/>
      <sheetName val="A_5.1"/>
      <sheetName val="A_5.2"/>
      <sheetName val="A_5.3"/>
      <sheetName val="A_5.4"/>
      <sheetName val="A_5.5"/>
      <sheetName val="A_5.6"/>
      <sheetName val="A_5.7"/>
      <sheetName val="A_6.1"/>
      <sheetName val="A_6.2"/>
      <sheetName val="A_6.3"/>
      <sheetName val="A_6.4"/>
      <sheetName val="A_6.5"/>
      <sheetName val="A_6.6"/>
      <sheetName val="A_6.7"/>
      <sheetName val="A_6.8"/>
      <sheetName val="A_6.9"/>
      <sheetName val="A_6.10"/>
      <sheetName val="A_6.11"/>
      <sheetName val="Hoja2"/>
    </sheetNames>
    <sheetDataSet>
      <sheetData sheetId="0"/>
      <sheetData sheetId="1">
        <row r="5">
          <cell r="A5">
            <v>1</v>
          </cell>
          <cell r="B5" t="str">
            <v>Herramienta menor</v>
          </cell>
          <cell r="C5" t="str">
            <v>Gb</v>
          </cell>
          <cell r="D5">
            <v>1000</v>
          </cell>
          <cell r="E5">
            <v>8000</v>
          </cell>
          <cell r="F5">
            <v>240000</v>
          </cell>
        </row>
        <row r="6">
          <cell r="A6">
            <v>2</v>
          </cell>
          <cell r="B6" t="str">
            <v>Motobomba de 2"</v>
          </cell>
          <cell r="C6" t="str">
            <v>Hr</v>
          </cell>
          <cell r="D6">
            <v>5800</v>
          </cell>
          <cell r="E6">
            <v>46400</v>
          </cell>
          <cell r="F6">
            <v>1392000</v>
          </cell>
        </row>
        <row r="7">
          <cell r="A7">
            <v>3</v>
          </cell>
          <cell r="B7" t="str">
            <v>Compactador Manual</v>
          </cell>
          <cell r="C7" t="str">
            <v>Hr</v>
          </cell>
          <cell r="D7">
            <v>8750</v>
          </cell>
          <cell r="E7">
            <v>70000</v>
          </cell>
          <cell r="F7">
            <v>2100000</v>
          </cell>
        </row>
        <row r="8">
          <cell r="A8">
            <v>4</v>
          </cell>
          <cell r="B8" t="str">
            <v>Mezcladora a gasolina 1.5 bultos</v>
          </cell>
          <cell r="C8" t="str">
            <v>Hr</v>
          </cell>
          <cell r="D8">
            <v>12500</v>
          </cell>
          <cell r="E8">
            <v>100000</v>
          </cell>
          <cell r="F8">
            <v>3000000</v>
          </cell>
        </row>
        <row r="9">
          <cell r="A9">
            <v>5</v>
          </cell>
          <cell r="B9" t="str">
            <v>Vibrador de concreto tipo pulidora</v>
          </cell>
          <cell r="C9" t="str">
            <v>Hr</v>
          </cell>
          <cell r="D9">
            <v>6250</v>
          </cell>
          <cell r="E9">
            <v>50000</v>
          </cell>
          <cell r="F9">
            <v>1500000</v>
          </cell>
        </row>
        <row r="10">
          <cell r="A10">
            <v>6</v>
          </cell>
          <cell r="B10" t="str">
            <v>Martinete de Gravedad</v>
          </cell>
          <cell r="C10" t="str">
            <v>Hr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7</v>
          </cell>
          <cell r="B11" t="str">
            <v>Lancha con motor fuera de borda</v>
          </cell>
          <cell r="C11" t="str">
            <v>Hr</v>
          </cell>
          <cell r="D11">
            <v>41667</v>
          </cell>
          <cell r="E11">
            <v>333333</v>
          </cell>
          <cell r="F11">
            <v>10000000</v>
          </cell>
        </row>
        <row r="12">
          <cell r="A12">
            <v>8</v>
          </cell>
          <cell r="B12" t="str">
            <v>Equipo de Topografía(Estación, Gps, niveles,miras para topografía, decámetros y plomadas)</v>
          </cell>
          <cell r="C12" t="str">
            <v>Día</v>
          </cell>
          <cell r="D12">
            <v>112500</v>
          </cell>
          <cell r="E12">
            <v>900000</v>
          </cell>
          <cell r="F12">
            <v>27000000</v>
          </cell>
        </row>
        <row r="13">
          <cell r="A13">
            <v>9</v>
          </cell>
          <cell r="B13" t="str">
            <v>Equipo de Batimetría</v>
          </cell>
          <cell r="C13" t="str">
            <v>Hr</v>
          </cell>
          <cell r="D13">
            <v>14583</v>
          </cell>
          <cell r="E13">
            <v>116667</v>
          </cell>
          <cell r="F13">
            <v>3500000</v>
          </cell>
        </row>
        <row r="14">
          <cell r="A14">
            <v>10</v>
          </cell>
          <cell r="B14" t="str">
            <v>Software para calculo de volúmenes</v>
          </cell>
          <cell r="C14" t="str">
            <v>Hr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Boyas, Señales, Balisas y Refelectivos</v>
          </cell>
          <cell r="C15" t="str">
            <v>Hr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13</v>
          </cell>
          <cell r="B16" t="str">
            <v>Vibrocompactador</v>
          </cell>
          <cell r="C16" t="str">
            <v>Hr</v>
          </cell>
          <cell r="D16">
            <v>75000</v>
          </cell>
          <cell r="E16">
            <v>600000</v>
          </cell>
          <cell r="F16">
            <v>18000000</v>
          </cell>
        </row>
        <row r="17">
          <cell r="A17">
            <v>14</v>
          </cell>
          <cell r="B17" t="str">
            <v>Motoniveladora</v>
          </cell>
          <cell r="C17" t="str">
            <v>Hr</v>
          </cell>
          <cell r="D17">
            <v>125000</v>
          </cell>
          <cell r="E17">
            <v>1000000</v>
          </cell>
          <cell r="F17">
            <v>30000000</v>
          </cell>
        </row>
        <row r="18">
          <cell r="A18">
            <v>15</v>
          </cell>
          <cell r="B18" t="str">
            <v>Perforadora</v>
          </cell>
          <cell r="C18" t="str">
            <v>Hr</v>
          </cell>
          <cell r="D18">
            <v>37500</v>
          </cell>
          <cell r="E18">
            <v>300000</v>
          </cell>
          <cell r="F18">
            <v>9000000</v>
          </cell>
        </row>
        <row r="19">
          <cell r="A19">
            <v>16</v>
          </cell>
          <cell r="B19" t="str">
            <v xml:space="preserve">Pala draga de 0.98 m³ </v>
          </cell>
          <cell r="C19" t="str">
            <v>Hr</v>
          </cell>
          <cell r="D19">
            <v>125000</v>
          </cell>
          <cell r="E19">
            <v>1000000</v>
          </cell>
          <cell r="F19">
            <v>30000000</v>
          </cell>
        </row>
        <row r="20">
          <cell r="A20">
            <v>17</v>
          </cell>
          <cell r="B20" t="str">
            <v>Carro tanque</v>
          </cell>
          <cell r="C20" t="str">
            <v>Hr</v>
          </cell>
          <cell r="D20">
            <v>37500</v>
          </cell>
          <cell r="E20">
            <v>300000</v>
          </cell>
          <cell r="F20">
            <v>9000000</v>
          </cell>
        </row>
        <row r="21">
          <cell r="A21">
            <v>18</v>
          </cell>
          <cell r="B21" t="str">
            <v>Guadañadora</v>
          </cell>
          <cell r="C21" t="str">
            <v>Hr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19</v>
          </cell>
          <cell r="B22" t="str">
            <v xml:space="preserve">Volqueta 6 m3 </v>
          </cell>
          <cell r="C22" t="str">
            <v>Día</v>
          </cell>
          <cell r="D22">
            <v>41667</v>
          </cell>
          <cell r="E22">
            <v>333333</v>
          </cell>
          <cell r="F22">
            <v>10000000</v>
          </cell>
        </row>
        <row r="23">
          <cell r="A23">
            <v>20</v>
          </cell>
          <cell r="B23" t="str">
            <v xml:space="preserve">Rodillo vibratorio </v>
          </cell>
          <cell r="C23" t="str">
            <v>Día</v>
          </cell>
          <cell r="D23">
            <v>0</v>
          </cell>
          <cell r="E23">
            <v>0</v>
          </cell>
          <cell r="F23">
            <v>0</v>
          </cell>
        </row>
        <row r="24">
          <cell r="A24">
            <v>21</v>
          </cell>
          <cell r="B24" t="str">
            <v>Martillo Hidraúlico</v>
          </cell>
          <cell r="C24" t="str">
            <v>Hr</v>
          </cell>
          <cell r="D24">
            <v>8750</v>
          </cell>
          <cell r="E24">
            <v>70000</v>
          </cell>
          <cell r="F24">
            <v>2100000</v>
          </cell>
        </row>
        <row r="25">
          <cell r="A25">
            <v>22</v>
          </cell>
          <cell r="B25" t="str">
            <v>Retro excavadora Tipo x200 o similar</v>
          </cell>
          <cell r="C25" t="str">
            <v>Hr</v>
          </cell>
          <cell r="D25">
            <v>100000</v>
          </cell>
          <cell r="E25">
            <v>800000</v>
          </cell>
          <cell r="F25">
            <v>24000000</v>
          </cell>
        </row>
        <row r="26">
          <cell r="A26">
            <v>23</v>
          </cell>
          <cell r="B26" t="str">
            <v xml:space="preserve">Bulldozer </v>
          </cell>
          <cell r="C26" t="str">
            <v>Día</v>
          </cell>
          <cell r="D26">
            <v>75000</v>
          </cell>
          <cell r="E26">
            <v>600000</v>
          </cell>
          <cell r="F26">
            <v>18000000</v>
          </cell>
        </row>
        <row r="27">
          <cell r="A27">
            <v>24</v>
          </cell>
          <cell r="B27" t="str">
            <v>Vibrador a gasolina</v>
          </cell>
          <cell r="C27" t="str">
            <v>Hr</v>
          </cell>
          <cell r="D27">
            <v>2917</v>
          </cell>
          <cell r="E27">
            <v>23333</v>
          </cell>
          <cell r="F27">
            <v>700000</v>
          </cell>
        </row>
        <row r="28">
          <cell r="A28">
            <v>25</v>
          </cell>
          <cell r="B28" t="str">
            <v>Compresor 2 martillos 185 rpm</v>
          </cell>
          <cell r="C28" t="str">
            <v>Hr</v>
          </cell>
          <cell r="D28">
            <v>105000</v>
          </cell>
          <cell r="E28">
            <v>840000</v>
          </cell>
          <cell r="F28">
            <v>25200000</v>
          </cell>
        </row>
        <row r="29">
          <cell r="A29">
            <v>26</v>
          </cell>
          <cell r="B29" t="str">
            <v xml:space="preserve">Compresor 125 pies cúbicos </v>
          </cell>
          <cell r="C29" t="str">
            <v>Hr</v>
          </cell>
          <cell r="D29">
            <v>42500</v>
          </cell>
          <cell r="E29">
            <v>340000</v>
          </cell>
          <cell r="F29">
            <v>10200000</v>
          </cell>
        </row>
        <row r="30">
          <cell r="A30">
            <v>27</v>
          </cell>
          <cell r="B30" t="str">
            <v>Finischer</v>
          </cell>
          <cell r="C30" t="str">
            <v>Hr</v>
          </cell>
          <cell r="D30">
            <v>108333</v>
          </cell>
          <cell r="E30">
            <v>866667</v>
          </cell>
          <cell r="F30">
            <v>26000000</v>
          </cell>
        </row>
        <row r="31">
          <cell r="A31">
            <v>28</v>
          </cell>
          <cell r="B31" t="str">
            <v xml:space="preserve">Camisas y formaletas para concreto </v>
          </cell>
          <cell r="C31" t="str">
            <v>ml</v>
          </cell>
          <cell r="D31">
            <v>0</v>
          </cell>
          <cell r="E31">
            <v>0</v>
          </cell>
          <cell r="F31">
            <v>0</v>
          </cell>
        </row>
        <row r="32">
          <cell r="A32">
            <v>29</v>
          </cell>
          <cell r="B32" t="str">
            <v>Fresadora</v>
          </cell>
          <cell r="C32" t="str">
            <v>Hr</v>
          </cell>
          <cell r="D32">
            <v>104167</v>
          </cell>
          <cell r="E32">
            <v>833333</v>
          </cell>
          <cell r="F32">
            <v>25000000</v>
          </cell>
        </row>
        <row r="33">
          <cell r="A33">
            <v>30</v>
          </cell>
          <cell r="B33" t="str">
            <v>Cargador tipo BOB CAT</v>
          </cell>
          <cell r="C33" t="str">
            <v>Hr</v>
          </cell>
          <cell r="D33">
            <v>62500</v>
          </cell>
          <cell r="E33">
            <v>500000</v>
          </cell>
          <cell r="F33">
            <v>15000000</v>
          </cell>
        </row>
        <row r="34">
          <cell r="A34">
            <v>31</v>
          </cell>
          <cell r="B34" t="str">
            <v>Bomba Estacionaria de Concreto</v>
          </cell>
          <cell r="C34" t="str">
            <v xml:space="preserve">m³ </v>
          </cell>
          <cell r="D34">
            <v>0</v>
          </cell>
          <cell r="E34">
            <v>0</v>
          </cell>
          <cell r="F34">
            <v>0</v>
          </cell>
        </row>
        <row r="35">
          <cell r="A35">
            <v>32</v>
          </cell>
          <cell r="B35" t="str">
            <v>Pistola neumática</v>
          </cell>
          <cell r="C35" t="str">
            <v>Hr</v>
          </cell>
          <cell r="D35">
            <v>0</v>
          </cell>
          <cell r="E35">
            <v>0</v>
          </cell>
          <cell r="F35">
            <v>0</v>
          </cell>
        </row>
        <row r="36">
          <cell r="A36">
            <v>33</v>
          </cell>
          <cell r="B36" t="str">
            <v>Andamio</v>
          </cell>
          <cell r="C36" t="str">
            <v>Día</v>
          </cell>
          <cell r="D36">
            <v>1250</v>
          </cell>
          <cell r="E36">
            <v>10000</v>
          </cell>
          <cell r="F36">
            <v>300000</v>
          </cell>
        </row>
        <row r="37">
          <cell r="A37">
            <v>34</v>
          </cell>
          <cell r="B37" t="str">
            <v>Transporte y disposición final de escombros a sitio autorizado, distancia de transporte 10 km</v>
          </cell>
          <cell r="C37" t="str">
            <v>m³ /Km</v>
          </cell>
          <cell r="D37">
            <v>1000</v>
          </cell>
          <cell r="E37">
            <v>0</v>
          </cell>
          <cell r="F37">
            <v>0</v>
          </cell>
        </row>
        <row r="38">
          <cell r="A38">
            <v>35</v>
          </cell>
          <cell r="B38" t="str">
            <v xml:space="preserve">Cortadora de Adoquín </v>
          </cell>
          <cell r="C38" t="str">
            <v>Hr</v>
          </cell>
          <cell r="D38">
            <v>0</v>
          </cell>
          <cell r="E38">
            <v>0</v>
          </cell>
          <cell r="F38">
            <v>0</v>
          </cell>
        </row>
        <row r="39">
          <cell r="A39">
            <v>36</v>
          </cell>
          <cell r="B39" t="str">
            <v>Transporte de materiales al sitio de los trabajos</v>
          </cell>
          <cell r="C39" t="str">
            <v>Gb</v>
          </cell>
          <cell r="D39">
            <v>1000</v>
          </cell>
          <cell r="E39">
            <v>0</v>
          </cell>
          <cell r="F39">
            <v>0</v>
          </cell>
        </row>
        <row r="40">
          <cell r="A40">
            <v>37</v>
          </cell>
          <cell r="B40" t="str">
            <v xml:space="preserve">Canguro apisonador </v>
          </cell>
          <cell r="C40" t="str">
            <v>Hr</v>
          </cell>
          <cell r="D40">
            <v>0</v>
          </cell>
          <cell r="E40">
            <v>0</v>
          </cell>
          <cell r="F40">
            <v>0</v>
          </cell>
        </row>
        <row r="41">
          <cell r="A41">
            <v>38</v>
          </cell>
          <cell r="B41" t="str">
            <v>Alquiler maquina para perforación mecánica de 3"</v>
          </cell>
          <cell r="C41" t="str">
            <v>Hr</v>
          </cell>
          <cell r="D41">
            <v>145833</v>
          </cell>
          <cell r="E41">
            <v>1166667</v>
          </cell>
          <cell r="F41">
            <v>35000000</v>
          </cell>
        </row>
        <row r="42">
          <cell r="A42">
            <v>39</v>
          </cell>
          <cell r="B42" t="str">
            <v>Pluma de capacidad de 100kg</v>
          </cell>
          <cell r="C42" t="str">
            <v>Hr</v>
          </cell>
          <cell r="D42">
            <v>0</v>
          </cell>
          <cell r="E42">
            <v>0</v>
          </cell>
          <cell r="F42">
            <v>0</v>
          </cell>
        </row>
        <row r="43">
          <cell r="A43">
            <v>40</v>
          </cell>
          <cell r="B43" t="str">
            <v>Planta eléctrica</v>
          </cell>
          <cell r="C43" t="str">
            <v>Hr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41</v>
          </cell>
          <cell r="B44" t="str">
            <v>Formaleta metálica</v>
          </cell>
          <cell r="C44" t="str">
            <v>M²</v>
          </cell>
          <cell r="D44">
            <v>6250</v>
          </cell>
          <cell r="E44">
            <v>50000</v>
          </cell>
          <cell r="F44">
            <v>1500000</v>
          </cell>
        </row>
        <row r="45">
          <cell r="A45">
            <v>42</v>
          </cell>
          <cell r="B45" t="str">
            <v>Gato de tensionamiento</v>
          </cell>
          <cell r="C45" t="str">
            <v>Día</v>
          </cell>
          <cell r="D45">
            <v>37500</v>
          </cell>
          <cell r="E45">
            <v>300000</v>
          </cell>
          <cell r="F45">
            <v>9000000</v>
          </cell>
        </row>
        <row r="46">
          <cell r="A46">
            <v>43</v>
          </cell>
          <cell r="B46" t="str">
            <v xml:space="preserve">Grúa de Extensión </v>
          </cell>
          <cell r="C46" t="str">
            <v>Hr</v>
          </cell>
          <cell r="D46">
            <v>80000</v>
          </cell>
          <cell r="E46">
            <v>0</v>
          </cell>
          <cell r="F46">
            <v>0</v>
          </cell>
        </row>
        <row r="47">
          <cell r="A47">
            <v>44</v>
          </cell>
          <cell r="B47" t="str">
            <v>Alquiler Camioneta</v>
          </cell>
          <cell r="C47" t="str">
            <v>Dia</v>
          </cell>
          <cell r="D47">
            <v>31250</v>
          </cell>
          <cell r="E47">
            <v>250000</v>
          </cell>
          <cell r="F47">
            <v>7500000</v>
          </cell>
        </row>
        <row r="48">
          <cell r="A48">
            <v>45</v>
          </cell>
          <cell r="B48" t="str">
            <v>Transporte de maquinaria pesada</v>
          </cell>
          <cell r="C48" t="str">
            <v>Gb</v>
          </cell>
          <cell r="D48">
            <v>700000</v>
          </cell>
          <cell r="E48">
            <v>0</v>
          </cell>
          <cell r="F48">
            <v>0</v>
          </cell>
        </row>
        <row r="49">
          <cell r="A49">
            <v>46</v>
          </cell>
          <cell r="B49" t="str">
            <v>Equipo de pintura carpintería metálica</v>
          </cell>
          <cell r="C49" t="str">
            <v>Día</v>
          </cell>
          <cell r="D49">
            <v>40000</v>
          </cell>
          <cell r="E49">
            <v>0</v>
          </cell>
          <cell r="F49">
            <v>0</v>
          </cell>
        </row>
        <row r="50">
          <cell r="A50">
            <v>47</v>
          </cell>
          <cell r="B50" t="str">
            <v>Suministro de equipo y herramienta para instalaci{on (incluye: Equipo de soldadura, equipo de oxicorte, pulidora y herramienta de mano).</v>
          </cell>
          <cell r="C50" t="str">
            <v>Hr</v>
          </cell>
          <cell r="D50">
            <v>30000</v>
          </cell>
          <cell r="E50">
            <v>240000</v>
          </cell>
          <cell r="F50">
            <v>7200000</v>
          </cell>
        </row>
        <row r="51">
          <cell r="A51">
            <v>48</v>
          </cell>
          <cell r="B51" t="str">
            <v xml:space="preserve">Taladro industrial </v>
          </cell>
          <cell r="C51" t="str">
            <v>Dia</v>
          </cell>
          <cell r="D51">
            <v>5625</v>
          </cell>
          <cell r="E51">
            <v>45000</v>
          </cell>
          <cell r="F51">
            <v>1350000</v>
          </cell>
        </row>
        <row r="52">
          <cell r="A52">
            <v>49</v>
          </cell>
          <cell r="B52" t="str">
            <v>Equipo de soldadura electrica</v>
          </cell>
          <cell r="C52" t="str">
            <v>Dia</v>
          </cell>
          <cell r="D52">
            <v>4583</v>
          </cell>
          <cell r="E52">
            <v>36667</v>
          </cell>
          <cell r="F52">
            <v>1100000</v>
          </cell>
        </row>
        <row r="53">
          <cell r="A53">
            <v>50</v>
          </cell>
          <cell r="B53" t="str">
            <v>Piloteadora de orugas</v>
          </cell>
          <cell r="C53" t="str">
            <v>ml</v>
          </cell>
          <cell r="D53">
            <v>187500</v>
          </cell>
          <cell r="E53">
            <v>1500000</v>
          </cell>
          <cell r="F53">
            <v>45000000</v>
          </cell>
        </row>
        <row r="54">
          <cell r="A54">
            <v>51</v>
          </cell>
          <cell r="B54" t="str">
            <v>Bomba para concreto y compresor para lanzado de concreto</v>
          </cell>
          <cell r="C54" t="str">
            <v xml:space="preserve">m³ </v>
          </cell>
          <cell r="D54">
            <v>70833</v>
          </cell>
          <cell r="E54">
            <v>566667</v>
          </cell>
          <cell r="F54">
            <v>17000000</v>
          </cell>
        </row>
        <row r="55">
          <cell r="A55">
            <v>52</v>
          </cell>
          <cell r="B55" t="str">
            <v>Planchon 0.2 m x 0.2 m x 3 m</v>
          </cell>
          <cell r="C55" t="str">
            <v>Un</v>
          </cell>
          <cell r="D55">
            <v>292</v>
          </cell>
          <cell r="E55">
            <v>2333</v>
          </cell>
          <cell r="F55">
            <v>70000</v>
          </cell>
        </row>
        <row r="56">
          <cell r="A56">
            <v>53</v>
          </cell>
          <cell r="B56" t="str">
            <v>Lavado talud para aplicación de concreto lanzado</v>
          </cell>
          <cell r="C56" t="str">
            <v>m²</v>
          </cell>
          <cell r="D56">
            <v>29167</v>
          </cell>
          <cell r="E56">
            <v>233333</v>
          </cell>
          <cell r="F56">
            <v>7000000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</row>
        <row r="60">
          <cell r="A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EM_19_217"/>
      <sheetName val="MULTIUSOS "/>
      <sheetName val="MATERIALES"/>
      <sheetName val="items"/>
      <sheetName val="MANO DE OBRA"/>
    </sheetNames>
    <sheetDataSet>
      <sheetData sheetId="0" refreshError="1">
        <row r="56">
          <cell r="B56">
            <v>60</v>
          </cell>
          <cell r="D56" t="str">
            <v>ADOQUIN</v>
          </cell>
        </row>
        <row r="57">
          <cell r="B57">
            <v>75</v>
          </cell>
          <cell r="D57" t="str">
            <v>CONCRETO</v>
          </cell>
        </row>
        <row r="58">
          <cell r="B58">
            <v>90</v>
          </cell>
          <cell r="D58" t="str">
            <v>GRANITO</v>
          </cell>
        </row>
        <row r="59">
          <cell r="B59">
            <v>120</v>
          </cell>
          <cell r="D59" t="str">
            <v>LOSETA</v>
          </cell>
        </row>
        <row r="60">
          <cell r="B60" t="str">
            <v>50 x 60</v>
          </cell>
          <cell r="D60" t="str">
            <v>PIEDRA</v>
          </cell>
        </row>
        <row r="61">
          <cell r="B61" t="str">
            <v>40 x 50</v>
          </cell>
          <cell r="D61" t="str">
            <v>TABLETA</v>
          </cell>
        </row>
        <row r="62">
          <cell r="B62" t="str">
            <v>30 x 100</v>
          </cell>
          <cell r="D62" t="str">
            <v>TIERRA</v>
          </cell>
        </row>
        <row r="63">
          <cell r="B63" t="str">
            <v>25 x 75</v>
          </cell>
          <cell r="D63" t="str">
            <v>PARED</v>
          </cell>
        </row>
        <row r="64">
          <cell r="B64" t="str">
            <v>40 x 75</v>
          </cell>
        </row>
        <row r="65">
          <cell r="B65" t="str">
            <v>75 x 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PRECIOS"/>
      <sheetName val="MATERIALES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Tablas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usterPrueba"/>
      <sheetName val="GasoductoPrueba"/>
      <sheetName val="Cluster1"/>
      <sheetName val="Cluster2"/>
      <sheetName val="Cluster3"/>
      <sheetName val="Cluster4"/>
      <sheetName val="Cluster5"/>
      <sheetName val="Cluster6"/>
      <sheetName val="Cluster7"/>
      <sheetName val="Cluster8"/>
      <sheetName val="Cluster9"/>
      <sheetName val="Cluster10"/>
      <sheetName val="Troncales"/>
      <sheetName val="Gasoducto"/>
      <sheetName val="RESUMENCANTIDADES"/>
      <sheetName val="BASEDATOS"/>
      <sheetName val="AFE FORM "/>
      <sheetName val="Línea YZ-YT"/>
      <sheetName val="Tablas"/>
      <sheetName val="Comentarios NA"/>
      <sheetName val="DETALLE DE CO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A2">
            <v>400000</v>
          </cell>
          <cell r="D2" t="str">
            <v xml:space="preserve">6215 Yopal </v>
          </cell>
          <cell r="F2" t="str">
            <v xml:space="preserve">7780 Robert Child </v>
          </cell>
          <cell r="H2" t="str">
            <v>AW</v>
          </cell>
        </row>
        <row r="3">
          <cell r="A3">
            <v>400001</v>
          </cell>
          <cell r="D3" t="str">
            <v xml:space="preserve">6216  Cusiana </v>
          </cell>
          <cell r="F3" t="str">
            <v xml:space="preserve">7781 Augusto Bejarano </v>
          </cell>
          <cell r="H3" t="str">
            <v>BK</v>
          </cell>
        </row>
        <row r="4">
          <cell r="A4">
            <v>700001</v>
          </cell>
          <cell r="D4" t="str">
            <v xml:space="preserve">6217 Cupiagua </v>
          </cell>
          <cell r="F4" t="str">
            <v xml:space="preserve">7782 Cesar Ortega </v>
          </cell>
          <cell r="H4" t="str">
            <v>BM</v>
          </cell>
        </row>
        <row r="5">
          <cell r="A5">
            <v>100016</v>
          </cell>
          <cell r="D5" t="str">
            <v xml:space="preserve">6218 Gas </v>
          </cell>
          <cell r="F5" t="str">
            <v>7783 Luis Guillermo Acosta</v>
          </cell>
          <cell r="H5" t="str">
            <v>BF</v>
          </cell>
        </row>
        <row r="6">
          <cell r="A6">
            <v>100010</v>
          </cell>
          <cell r="D6" t="str">
            <v xml:space="preserve">6219 Recetor </v>
          </cell>
          <cell r="F6" t="str">
            <v>7801 Jorge Osorio</v>
          </cell>
          <cell r="H6" t="str">
            <v>BN</v>
          </cell>
        </row>
        <row r="7">
          <cell r="A7">
            <v>100011</v>
          </cell>
          <cell r="D7" t="str">
            <v xml:space="preserve">6240 Floreña </v>
          </cell>
          <cell r="H7" t="str">
            <v>BG</v>
          </cell>
        </row>
        <row r="8">
          <cell r="A8">
            <v>400002</v>
          </cell>
          <cell r="D8" t="str">
            <v xml:space="preserve">6241 Niscota </v>
          </cell>
          <cell r="H8" t="str">
            <v>BP</v>
          </cell>
        </row>
        <row r="9">
          <cell r="A9">
            <v>700000</v>
          </cell>
          <cell r="D9" t="str">
            <v xml:space="preserve">6242 Bogota </v>
          </cell>
          <cell r="H9" t="str">
            <v>BH</v>
          </cell>
        </row>
        <row r="10">
          <cell r="A10">
            <v>100000</v>
          </cell>
          <cell r="H10" t="str">
            <v>BI</v>
          </cell>
        </row>
        <row r="11">
          <cell r="A11">
            <v>100001</v>
          </cell>
          <cell r="H11" t="str">
            <v>BO</v>
          </cell>
        </row>
        <row r="12">
          <cell r="A12">
            <v>100002</v>
          </cell>
          <cell r="H12" t="str">
            <v>BL</v>
          </cell>
        </row>
        <row r="13">
          <cell r="A13">
            <v>100003</v>
          </cell>
          <cell r="H13" t="str">
            <v>BJ</v>
          </cell>
        </row>
        <row r="14">
          <cell r="A14">
            <v>100004</v>
          </cell>
        </row>
        <row r="15">
          <cell r="A15">
            <v>100005</v>
          </cell>
        </row>
        <row r="16">
          <cell r="A16">
            <v>100006</v>
          </cell>
        </row>
        <row r="17">
          <cell r="A17">
            <v>100007</v>
          </cell>
        </row>
        <row r="18">
          <cell r="A18">
            <v>100008</v>
          </cell>
        </row>
        <row r="19">
          <cell r="A19">
            <v>100009</v>
          </cell>
        </row>
        <row r="20">
          <cell r="A20">
            <v>700002</v>
          </cell>
        </row>
        <row r="21">
          <cell r="A21">
            <v>700003</v>
          </cell>
        </row>
        <row r="22">
          <cell r="A22">
            <v>700004</v>
          </cell>
        </row>
        <row r="23">
          <cell r="A23">
            <v>100013</v>
          </cell>
        </row>
        <row r="24">
          <cell r="A24">
            <v>100014</v>
          </cell>
        </row>
        <row r="25">
          <cell r="A25">
            <v>100015</v>
          </cell>
        </row>
        <row r="26">
          <cell r="A26">
            <v>100015</v>
          </cell>
        </row>
        <row r="27">
          <cell r="A27">
            <v>700012</v>
          </cell>
        </row>
        <row r="28">
          <cell r="A28">
            <v>700013</v>
          </cell>
        </row>
        <row r="29">
          <cell r="A29">
            <v>700014</v>
          </cell>
        </row>
        <row r="30">
          <cell r="A30">
            <v>700006</v>
          </cell>
        </row>
        <row r="31">
          <cell r="A31">
            <v>700010</v>
          </cell>
        </row>
        <row r="32">
          <cell r="A32">
            <v>700011</v>
          </cell>
        </row>
        <row r="33">
          <cell r="A33">
            <v>100012</v>
          </cell>
        </row>
        <row r="34">
          <cell r="A34">
            <v>700007</v>
          </cell>
        </row>
        <row r="35">
          <cell r="A35">
            <v>700005</v>
          </cell>
        </row>
        <row r="36">
          <cell r="A36">
            <v>700009</v>
          </cell>
        </row>
      </sheetData>
      <sheetData sheetId="19"/>
      <sheetData sheetId="2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 FORM "/>
      <sheetName val="Línea YZ-YT"/>
      <sheetName val="Tablas"/>
      <sheetName val="Comentarios NA"/>
      <sheetName val="DETALLE DE COSTOS"/>
      <sheetName val="BD_SITP_08"/>
    </sheetNames>
    <sheetDataSet>
      <sheetData sheetId="0"/>
      <sheetData sheetId="1"/>
      <sheetData sheetId="2" refreshError="1">
        <row r="2">
          <cell r="A2">
            <v>400000</v>
          </cell>
          <cell r="D2" t="str">
            <v xml:space="preserve">6215 Yopal </v>
          </cell>
          <cell r="F2" t="str">
            <v xml:space="preserve">7780 Robert Child </v>
          </cell>
          <cell r="H2" t="str">
            <v>AW</v>
          </cell>
        </row>
        <row r="3">
          <cell r="A3">
            <v>400001</v>
          </cell>
          <cell r="D3" t="str">
            <v xml:space="preserve">6216  Cusiana </v>
          </cell>
          <cell r="F3" t="str">
            <v xml:space="preserve">7781 Augusto Bejarano </v>
          </cell>
          <cell r="H3" t="str">
            <v>BK</v>
          </cell>
        </row>
        <row r="4">
          <cell r="A4">
            <v>700001</v>
          </cell>
          <cell r="D4" t="str">
            <v xml:space="preserve">6217 Cupiagua </v>
          </cell>
          <cell r="F4" t="str">
            <v xml:space="preserve">7782 Cesar Ortega </v>
          </cell>
          <cell r="H4" t="str">
            <v>BM</v>
          </cell>
        </row>
        <row r="5">
          <cell r="A5">
            <v>100016</v>
          </cell>
          <cell r="D5" t="str">
            <v xml:space="preserve">6218 Gas </v>
          </cell>
          <cell r="F5" t="str">
            <v>7783 Luis Guillermo Acosta</v>
          </cell>
          <cell r="H5" t="str">
            <v>BF</v>
          </cell>
        </row>
        <row r="6">
          <cell r="A6">
            <v>100010</v>
          </cell>
          <cell r="D6" t="str">
            <v xml:space="preserve">6219 Recetor </v>
          </cell>
          <cell r="F6" t="str">
            <v>7801 Jorge Osorio</v>
          </cell>
          <cell r="H6" t="str">
            <v>BN</v>
          </cell>
        </row>
        <row r="7">
          <cell r="A7">
            <v>100011</v>
          </cell>
          <cell r="D7" t="str">
            <v xml:space="preserve">6240 Floreña </v>
          </cell>
          <cell r="H7" t="str">
            <v>BG</v>
          </cell>
        </row>
        <row r="8">
          <cell r="A8">
            <v>400002</v>
          </cell>
          <cell r="D8" t="str">
            <v xml:space="preserve">6241 Niscota </v>
          </cell>
          <cell r="H8" t="str">
            <v>BP</v>
          </cell>
        </row>
        <row r="9">
          <cell r="A9">
            <v>700000</v>
          </cell>
          <cell r="D9" t="str">
            <v xml:space="preserve">6242 Bogota </v>
          </cell>
          <cell r="H9" t="str">
            <v>BH</v>
          </cell>
        </row>
        <row r="10">
          <cell r="A10">
            <v>100000</v>
          </cell>
          <cell r="H10" t="str">
            <v>BI</v>
          </cell>
        </row>
        <row r="11">
          <cell r="A11">
            <v>100001</v>
          </cell>
          <cell r="H11" t="str">
            <v>BO</v>
          </cell>
        </row>
        <row r="12">
          <cell r="A12">
            <v>100002</v>
          </cell>
          <cell r="H12" t="str">
            <v>BL</v>
          </cell>
        </row>
        <row r="13">
          <cell r="A13">
            <v>100003</v>
          </cell>
          <cell r="H13" t="str">
            <v>BJ</v>
          </cell>
        </row>
        <row r="14">
          <cell r="A14">
            <v>100004</v>
          </cell>
        </row>
        <row r="15">
          <cell r="A15">
            <v>100005</v>
          </cell>
        </row>
        <row r="16">
          <cell r="A16">
            <v>100006</v>
          </cell>
        </row>
        <row r="17">
          <cell r="A17">
            <v>100007</v>
          </cell>
        </row>
        <row r="18">
          <cell r="A18">
            <v>100008</v>
          </cell>
        </row>
        <row r="19">
          <cell r="A19">
            <v>100009</v>
          </cell>
        </row>
        <row r="20">
          <cell r="A20">
            <v>700002</v>
          </cell>
        </row>
        <row r="21">
          <cell r="A21">
            <v>700003</v>
          </cell>
        </row>
        <row r="22">
          <cell r="A22">
            <v>700004</v>
          </cell>
        </row>
        <row r="23">
          <cell r="A23">
            <v>100013</v>
          </cell>
        </row>
        <row r="24">
          <cell r="A24">
            <v>100014</v>
          </cell>
        </row>
        <row r="25">
          <cell r="A25">
            <v>100015</v>
          </cell>
        </row>
        <row r="26">
          <cell r="A26">
            <v>100015</v>
          </cell>
        </row>
        <row r="27">
          <cell r="A27">
            <v>700012</v>
          </cell>
        </row>
        <row r="28">
          <cell r="A28">
            <v>700013</v>
          </cell>
        </row>
        <row r="29">
          <cell r="A29">
            <v>700014</v>
          </cell>
        </row>
        <row r="30">
          <cell r="A30">
            <v>700006</v>
          </cell>
        </row>
        <row r="31">
          <cell r="A31">
            <v>700010</v>
          </cell>
        </row>
        <row r="32">
          <cell r="A32">
            <v>700011</v>
          </cell>
        </row>
        <row r="33">
          <cell r="A33">
            <v>100012</v>
          </cell>
        </row>
        <row r="34">
          <cell r="A34">
            <v>700007</v>
          </cell>
        </row>
        <row r="35">
          <cell r="A35">
            <v>700005</v>
          </cell>
        </row>
        <row r="36">
          <cell r="A36">
            <v>700009</v>
          </cell>
        </row>
      </sheetData>
      <sheetData sheetId="3"/>
      <sheetData sheetId="4"/>
      <sheetData sheetId="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Tablas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PRECIOS"/>
      <sheetName val="PxQ Cantidades"/>
      <sheetName val="Tabla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0.3"/>
      <sheetName val="231.1"/>
      <sheetName val="232.1"/>
      <sheetName val="310.1"/>
      <sheetName val="311.1"/>
      <sheetName val="311P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4P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</sheetNames>
    <sheetDataSet>
      <sheetData sheetId="0"/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VALOR REAL SALARIO"/>
      <sheetName val="CALCULO CUADRILLAS"/>
      <sheetName val="PRESUPUESTO"/>
      <sheetName val="COTIZACIONES"/>
      <sheetName val="A.P.U."/>
      <sheetName val="1.4"/>
      <sheetName val="4.2"/>
      <sheetName val="4.4"/>
      <sheetName val="4.5"/>
      <sheetName val="8.1"/>
      <sheetName val="8.2"/>
      <sheetName val="8.3"/>
      <sheetName val="8.4"/>
      <sheetName val="8.6"/>
      <sheetName val="9.1"/>
      <sheetName val="9.2"/>
      <sheetName val="9.5"/>
      <sheetName val="10.1"/>
      <sheetName val="10.2"/>
      <sheetName val="11.1"/>
      <sheetName val="11.2"/>
      <sheetName val="11.3"/>
      <sheetName val="11.4"/>
      <sheetName val="11.5"/>
      <sheetName val="11.6"/>
      <sheetName val="12.1.3"/>
      <sheetName val="12.1.4"/>
      <sheetName val="22.3.1"/>
      <sheetName val="22.3.2"/>
      <sheetName val="22.3.3"/>
      <sheetName val="22.3.4"/>
      <sheetName val="22.3.5"/>
      <sheetName val="22.3.6"/>
      <sheetName val="22.3.11"/>
      <sheetName val="22.3.14"/>
      <sheetName val="23.1"/>
      <sheetName val="23.2"/>
      <sheetName val="23.3"/>
      <sheetName val="23.4"/>
      <sheetName val="23.5"/>
      <sheetName val="23.6"/>
      <sheetName val="23.7"/>
      <sheetName val="23.8"/>
      <sheetName val="23.9"/>
      <sheetName val="23.10"/>
      <sheetName val="23.11"/>
      <sheetName val="23.12"/>
      <sheetName val="23.13"/>
      <sheetName val="23.14"/>
      <sheetName val="23.15"/>
      <sheetName val="23.16"/>
      <sheetName val="23.17"/>
      <sheetName val="23.18"/>
      <sheetName val="23.19"/>
      <sheetName val="23.20"/>
      <sheetName val="25.1"/>
      <sheetName val="25.2"/>
      <sheetName val="25.3"/>
      <sheetName val="25.4"/>
      <sheetName val="25.6"/>
      <sheetName val="25.7"/>
      <sheetName val="26.1.14"/>
      <sheetName val="26.1.16"/>
      <sheetName val="26.1.18"/>
      <sheetName val="INFO"/>
      <sheetName val="INCIDENCIA"/>
      <sheetName val="AIU"/>
      <sheetName val="F.M."/>
      <sheetName val="PxQ Cantidades"/>
    </sheetNames>
    <sheetDataSet>
      <sheetData sheetId="0"/>
      <sheetData sheetId="1"/>
      <sheetData sheetId="2"/>
      <sheetData sheetId="3">
        <row r="1">
          <cell r="B1" t="str">
            <v>ALCALDIA MAYOR DE BOGOTA - INSTITUTO DISTRITAL DE RECREACION Y DEPORTE</v>
          </cell>
          <cell r="C1">
            <v>0</v>
          </cell>
        </row>
        <row r="2">
          <cell r="B2">
            <v>0</v>
          </cell>
          <cell r="C2">
            <v>0</v>
          </cell>
        </row>
        <row r="3">
          <cell r="B3">
            <v>0</v>
          </cell>
          <cell r="C3">
            <v>0</v>
          </cell>
        </row>
        <row r="4">
          <cell r="B4" t="str">
            <v>Consorcio CRDC San Cristobal</v>
          </cell>
          <cell r="C4">
            <v>0</v>
          </cell>
        </row>
        <row r="5">
          <cell r="B5" t="str">
            <v>Realizar por el sistema de precio global fijo los estudios y diseños técnicos de ingeniería y arquitectura del centro recreativo, deportivo y cultural (CRDC) San Cristobal, con cargo al proyecto 1082: "Construcción y Adecuación de Parques y Equipamentos para Todos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 t="str">
            <v>CANTIDADES DE OBRA Y PRESUPUESTO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 t="str">
            <v>ITEM</v>
          </cell>
          <cell r="C9" t="str">
            <v>CIO</v>
          </cell>
        </row>
        <row r="10">
          <cell r="B10">
            <v>0</v>
          </cell>
          <cell r="C10">
            <v>0</v>
          </cell>
        </row>
        <row r="11">
          <cell r="B11" t="str">
            <v>01</v>
          </cell>
          <cell r="C11">
            <v>0</v>
          </cell>
        </row>
        <row r="12">
          <cell r="B12" t="str">
            <v>01-01</v>
          </cell>
          <cell r="C12">
            <v>0</v>
          </cell>
        </row>
        <row r="13">
          <cell r="B13" t="str">
            <v>01-01-001</v>
          </cell>
          <cell r="C13" t="str">
            <v>90</v>
          </cell>
        </row>
        <row r="14">
          <cell r="B14" t="str">
            <v>01-01-002</v>
          </cell>
          <cell r="C14">
            <v>13408</v>
          </cell>
        </row>
        <row r="15">
          <cell r="B15" t="str">
            <v>01-01-003</v>
          </cell>
          <cell r="C15">
            <v>12700</v>
          </cell>
        </row>
        <row r="16">
          <cell r="B16" t="str">
            <v>01-01-004</v>
          </cell>
          <cell r="C16" t="str">
            <v>695</v>
          </cell>
        </row>
        <row r="17">
          <cell r="B17" t="str">
            <v>02</v>
          </cell>
          <cell r="C17">
            <v>0</v>
          </cell>
        </row>
        <row r="18">
          <cell r="B18" t="str">
            <v>02-01</v>
          </cell>
          <cell r="C18">
            <v>0</v>
          </cell>
        </row>
        <row r="19">
          <cell r="B19" t="str">
            <v>02-01-001</v>
          </cell>
          <cell r="C19" t="str">
            <v>11675</v>
          </cell>
        </row>
        <row r="20">
          <cell r="B20" t="str">
            <v>02-01-002</v>
          </cell>
          <cell r="C20" t="str">
            <v>24</v>
          </cell>
        </row>
        <row r="21">
          <cell r="B21" t="str">
            <v>02-01-003</v>
          </cell>
          <cell r="C21">
            <v>10093</v>
          </cell>
        </row>
        <row r="22">
          <cell r="B22" t="str">
            <v>02-02</v>
          </cell>
          <cell r="C22">
            <v>0</v>
          </cell>
        </row>
        <row r="23">
          <cell r="B23" t="str">
            <v>02-02-001</v>
          </cell>
          <cell r="C23" t="str">
            <v>0</v>
          </cell>
        </row>
        <row r="24">
          <cell r="B24" t="str">
            <v>02-02-002</v>
          </cell>
          <cell r="C24" t="str">
            <v>252</v>
          </cell>
        </row>
        <row r="25">
          <cell r="B25" t="str">
            <v>02-02-003</v>
          </cell>
          <cell r="C25" t="str">
            <v>11152</v>
          </cell>
        </row>
        <row r="26">
          <cell r="B26" t="str">
            <v>02-02-004</v>
          </cell>
          <cell r="C26" t="str">
            <v>0</v>
          </cell>
        </row>
        <row r="27">
          <cell r="B27" t="str">
            <v>02-02-005</v>
          </cell>
          <cell r="C27" t="str">
            <v>0</v>
          </cell>
        </row>
        <row r="28">
          <cell r="B28" t="str">
            <v>03</v>
          </cell>
          <cell r="C28">
            <v>0</v>
          </cell>
        </row>
        <row r="29">
          <cell r="B29" t="str">
            <v>03-01</v>
          </cell>
          <cell r="C29">
            <v>0</v>
          </cell>
        </row>
        <row r="30">
          <cell r="B30" t="str">
            <v>03-01-001</v>
          </cell>
          <cell r="C30" t="str">
            <v>16972</v>
          </cell>
        </row>
        <row r="31">
          <cell r="B31" t="str">
            <v>03-03</v>
          </cell>
          <cell r="C31">
            <v>0</v>
          </cell>
        </row>
        <row r="32">
          <cell r="B32" t="str">
            <v>03-03-001</v>
          </cell>
          <cell r="C32">
            <v>0</v>
          </cell>
        </row>
        <row r="33">
          <cell r="B33" t="str">
            <v>03-03-002</v>
          </cell>
          <cell r="C33">
            <v>0</v>
          </cell>
        </row>
        <row r="34">
          <cell r="B34" t="str">
            <v>03-04</v>
          </cell>
          <cell r="C34">
            <v>0</v>
          </cell>
        </row>
        <row r="35">
          <cell r="B35" t="str">
            <v>03-04-001</v>
          </cell>
          <cell r="C35" t="str">
            <v>11377</v>
          </cell>
        </row>
        <row r="36">
          <cell r="B36" t="str">
            <v>03-04-002</v>
          </cell>
          <cell r="C36">
            <v>0</v>
          </cell>
        </row>
        <row r="37">
          <cell r="B37" t="str">
            <v>03-04-003</v>
          </cell>
          <cell r="C37" t="str">
            <v>16539</v>
          </cell>
        </row>
        <row r="38">
          <cell r="B38" t="str">
            <v>03-04-004</v>
          </cell>
          <cell r="C38">
            <v>14474</v>
          </cell>
        </row>
        <row r="39">
          <cell r="B39" t="str">
            <v>03-05</v>
          </cell>
          <cell r="C39">
            <v>0</v>
          </cell>
        </row>
        <row r="40">
          <cell r="B40" t="str">
            <v>03-05-001</v>
          </cell>
          <cell r="C40" t="str">
            <v>11774</v>
          </cell>
        </row>
        <row r="41">
          <cell r="B41" t="str">
            <v>03-05-002</v>
          </cell>
          <cell r="C41" t="str">
            <v>16770</v>
          </cell>
        </row>
        <row r="42">
          <cell r="B42" t="str">
            <v>03-06</v>
          </cell>
          <cell r="C42">
            <v>0</v>
          </cell>
        </row>
        <row r="43">
          <cell r="B43" t="str">
            <v>03-06-001</v>
          </cell>
          <cell r="C43" t="str">
            <v>15029</v>
          </cell>
        </row>
        <row r="44">
          <cell r="B44" t="str">
            <v>03-06-002</v>
          </cell>
          <cell r="C44" t="str">
            <v>15029</v>
          </cell>
        </row>
        <row r="45">
          <cell r="B45" t="str">
            <v>03-06-003</v>
          </cell>
          <cell r="C45">
            <v>0</v>
          </cell>
        </row>
        <row r="46">
          <cell r="B46" t="str">
            <v>04</v>
          </cell>
          <cell r="C46">
            <v>0</v>
          </cell>
        </row>
        <row r="47">
          <cell r="B47" t="str">
            <v>04-01</v>
          </cell>
          <cell r="C47">
            <v>0</v>
          </cell>
        </row>
        <row r="48">
          <cell r="B48" t="str">
            <v>04-01-001</v>
          </cell>
          <cell r="C48">
            <v>0</v>
          </cell>
        </row>
        <row r="49">
          <cell r="B49" t="str">
            <v>04-02</v>
          </cell>
          <cell r="C49">
            <v>0</v>
          </cell>
        </row>
        <row r="50">
          <cell r="B50" t="str">
            <v>04-02-001</v>
          </cell>
          <cell r="C50">
            <v>14486</v>
          </cell>
        </row>
        <row r="51">
          <cell r="B51" t="str">
            <v>04-02-002</v>
          </cell>
          <cell r="C51">
            <v>14487</v>
          </cell>
        </row>
        <row r="52">
          <cell r="B52" t="str">
            <v>04-02-003</v>
          </cell>
          <cell r="C52">
            <v>692</v>
          </cell>
        </row>
        <row r="53">
          <cell r="B53" t="str">
            <v>04-02-004</v>
          </cell>
          <cell r="C53">
            <v>0</v>
          </cell>
        </row>
        <row r="54">
          <cell r="B54" t="str">
            <v>06</v>
          </cell>
          <cell r="C54">
            <v>0</v>
          </cell>
        </row>
        <row r="55">
          <cell r="B55" t="str">
            <v>06-01</v>
          </cell>
          <cell r="C55">
            <v>0</v>
          </cell>
        </row>
        <row r="56">
          <cell r="B56" t="str">
            <v>06-01-01</v>
          </cell>
          <cell r="C56">
            <v>0</v>
          </cell>
        </row>
        <row r="57">
          <cell r="B57" t="str">
            <v>06-02</v>
          </cell>
          <cell r="C57">
            <v>0</v>
          </cell>
        </row>
        <row r="58">
          <cell r="B58" t="str">
            <v>06-02-01</v>
          </cell>
          <cell r="C58">
            <v>0</v>
          </cell>
        </row>
        <row r="59">
          <cell r="B59" t="str">
            <v>06-02-01-001</v>
          </cell>
          <cell r="C59">
            <v>13109</v>
          </cell>
        </row>
        <row r="60">
          <cell r="B60" t="str">
            <v>06-02-01-002</v>
          </cell>
          <cell r="C60">
            <v>12300</v>
          </cell>
        </row>
        <row r="61">
          <cell r="B61" t="str">
            <v>06-02-01-003</v>
          </cell>
          <cell r="C61">
            <v>12748</v>
          </cell>
        </row>
        <row r="62">
          <cell r="B62" t="str">
            <v>06-02-01-004</v>
          </cell>
          <cell r="C62">
            <v>16948</v>
          </cell>
        </row>
        <row r="63">
          <cell r="B63" t="str">
            <v>06-02-01-005</v>
          </cell>
          <cell r="C63">
            <v>16950</v>
          </cell>
        </row>
        <row r="64">
          <cell r="B64" t="str">
            <v>06-02-01-006</v>
          </cell>
          <cell r="C64">
            <v>16951</v>
          </cell>
        </row>
        <row r="65">
          <cell r="B65" t="str">
            <v>06-02-01-007</v>
          </cell>
          <cell r="C65">
            <v>16958</v>
          </cell>
        </row>
        <row r="66">
          <cell r="B66" t="str">
            <v>06-02-02</v>
          </cell>
          <cell r="C66">
            <v>0</v>
          </cell>
        </row>
        <row r="67">
          <cell r="B67" t="str">
            <v>06-02-02-001</v>
          </cell>
          <cell r="C67">
            <v>1025</v>
          </cell>
        </row>
        <row r="68">
          <cell r="B68" t="str">
            <v>06-02-02-002</v>
          </cell>
          <cell r="C68">
            <v>10645</v>
          </cell>
        </row>
        <row r="69">
          <cell r="B69" t="str">
            <v>06-02-02-003</v>
          </cell>
          <cell r="C69">
            <v>10113</v>
          </cell>
        </row>
        <row r="70">
          <cell r="B70" t="str">
            <v>06-02-02-004</v>
          </cell>
          <cell r="C70">
            <v>10601</v>
          </cell>
        </row>
        <row r="71">
          <cell r="B71" t="str">
            <v>06-02-02-005</v>
          </cell>
          <cell r="C71">
            <v>10595</v>
          </cell>
        </row>
        <row r="72">
          <cell r="B72" t="str">
            <v>06-02-02-006</v>
          </cell>
          <cell r="C72">
            <v>10599</v>
          </cell>
        </row>
        <row r="73">
          <cell r="B73" t="str">
            <v>06-02-02-007</v>
          </cell>
          <cell r="C73">
            <v>12302</v>
          </cell>
        </row>
        <row r="74">
          <cell r="B74" t="str">
            <v>06-02-02-008</v>
          </cell>
          <cell r="C74">
            <v>11062</v>
          </cell>
        </row>
        <row r="75">
          <cell r="B75" t="str">
            <v>06-02-02-009</v>
          </cell>
          <cell r="C75">
            <v>17070</v>
          </cell>
        </row>
        <row r="76">
          <cell r="B76" t="str">
            <v>06-02-02-010</v>
          </cell>
          <cell r="C76">
            <v>17072</v>
          </cell>
        </row>
        <row r="77">
          <cell r="B77" t="str">
            <v>06-02-02-011</v>
          </cell>
          <cell r="C77">
            <v>17073</v>
          </cell>
        </row>
        <row r="78">
          <cell r="B78" t="str">
            <v>06-02-03</v>
          </cell>
          <cell r="C78">
            <v>0</v>
          </cell>
        </row>
        <row r="79">
          <cell r="B79" t="str">
            <v>06-02-03-001</v>
          </cell>
          <cell r="C79">
            <v>10113</v>
          </cell>
        </row>
        <row r="80">
          <cell r="B80" t="str">
            <v>06-02-03-002</v>
          </cell>
          <cell r="C80">
            <v>10601</v>
          </cell>
        </row>
        <row r="81">
          <cell r="B81" t="str">
            <v>06-02-03-003</v>
          </cell>
          <cell r="C81">
            <v>14994</v>
          </cell>
        </row>
        <row r="82">
          <cell r="B82" t="str">
            <v>06-02-03-004</v>
          </cell>
          <cell r="C82">
            <v>10601</v>
          </cell>
        </row>
        <row r="83">
          <cell r="B83" t="str">
            <v>06-02-03-005</v>
          </cell>
          <cell r="C83">
            <v>10114</v>
          </cell>
        </row>
        <row r="84">
          <cell r="B84" t="str">
            <v>06-02-03-006</v>
          </cell>
          <cell r="C84">
            <v>11062</v>
          </cell>
        </row>
        <row r="85">
          <cell r="B85" t="str">
            <v>06-02-03-007</v>
          </cell>
          <cell r="C85">
            <v>16977</v>
          </cell>
        </row>
        <row r="86">
          <cell r="B86" t="str">
            <v>06-02-03-008</v>
          </cell>
          <cell r="C86">
            <v>17073</v>
          </cell>
        </row>
        <row r="87">
          <cell r="B87" t="str">
            <v>07</v>
          </cell>
          <cell r="C87">
            <v>0</v>
          </cell>
        </row>
        <row r="88">
          <cell r="B88" t="str">
            <v>07-01</v>
          </cell>
          <cell r="C88">
            <v>0</v>
          </cell>
        </row>
        <row r="89">
          <cell r="B89" t="str">
            <v>07-01-01</v>
          </cell>
          <cell r="C89">
            <v>0</v>
          </cell>
        </row>
        <row r="90">
          <cell r="B90" t="str">
            <v>07-02</v>
          </cell>
          <cell r="C90">
            <v>0</v>
          </cell>
        </row>
        <row r="91">
          <cell r="B91" t="str">
            <v>07-02-001</v>
          </cell>
          <cell r="C91">
            <v>0</v>
          </cell>
        </row>
        <row r="92">
          <cell r="B92" t="str">
            <v>07-02-002</v>
          </cell>
          <cell r="C92">
            <v>0</v>
          </cell>
        </row>
        <row r="93">
          <cell r="B93" t="str">
            <v>07-02-003</v>
          </cell>
          <cell r="C93">
            <v>0</v>
          </cell>
        </row>
        <row r="94">
          <cell r="B94" t="str">
            <v>07-03</v>
          </cell>
          <cell r="C94">
            <v>0</v>
          </cell>
        </row>
        <row r="95">
          <cell r="B95" t="str">
            <v>07-03-001</v>
          </cell>
          <cell r="C95" t="str">
            <v>17523</v>
          </cell>
        </row>
        <row r="96">
          <cell r="B96" t="str">
            <v>07-03-002</v>
          </cell>
          <cell r="C96" t="str">
            <v>17522</v>
          </cell>
        </row>
        <row r="97">
          <cell r="B97" t="str">
            <v>07-03-003</v>
          </cell>
          <cell r="C97" t="str">
            <v>14045</v>
          </cell>
        </row>
        <row r="98">
          <cell r="B98" t="str">
            <v>07-03-004</v>
          </cell>
          <cell r="C98">
            <v>0</v>
          </cell>
        </row>
        <row r="99">
          <cell r="B99" t="str">
            <v>07-03-005</v>
          </cell>
          <cell r="C99" t="str">
            <v>12577</v>
          </cell>
        </row>
        <row r="100">
          <cell r="B100" t="str">
            <v>07-03-006</v>
          </cell>
          <cell r="C100" t="str">
            <v>13501</v>
          </cell>
        </row>
        <row r="101">
          <cell r="B101" t="str">
            <v>07-03-007</v>
          </cell>
          <cell r="C101" t="str">
            <v>17661</v>
          </cell>
        </row>
        <row r="102">
          <cell r="B102" t="str">
            <v>07-03-008</v>
          </cell>
          <cell r="C102" t="str">
            <v>11806</v>
          </cell>
        </row>
        <row r="103">
          <cell r="B103" t="str">
            <v>07-03-009</v>
          </cell>
          <cell r="C103" t="str">
            <v>11806</v>
          </cell>
        </row>
        <row r="104">
          <cell r="B104" t="str">
            <v>07-03-010</v>
          </cell>
          <cell r="C104">
            <v>0</v>
          </cell>
        </row>
        <row r="105">
          <cell r="B105" t="str">
            <v>07-03-011</v>
          </cell>
          <cell r="C105">
            <v>0</v>
          </cell>
        </row>
        <row r="106">
          <cell r="B106" t="str">
            <v>07-03-012</v>
          </cell>
          <cell r="C106">
            <v>0</v>
          </cell>
        </row>
        <row r="107">
          <cell r="B107" t="str">
            <v>07-03-013</v>
          </cell>
          <cell r="C107">
            <v>0</v>
          </cell>
        </row>
        <row r="108">
          <cell r="B108" t="str">
            <v>07-03-014</v>
          </cell>
          <cell r="C108">
            <v>0</v>
          </cell>
        </row>
        <row r="109">
          <cell r="B109" t="str">
            <v>07-03-015</v>
          </cell>
          <cell r="C109">
            <v>0</v>
          </cell>
        </row>
        <row r="110">
          <cell r="B110" t="str">
            <v>07-03-016</v>
          </cell>
          <cell r="C110">
            <v>0</v>
          </cell>
        </row>
        <row r="111">
          <cell r="B111" t="str">
            <v>07-03-017</v>
          </cell>
          <cell r="C111">
            <v>0</v>
          </cell>
        </row>
        <row r="112">
          <cell r="B112" t="str">
            <v>07-03-018</v>
          </cell>
          <cell r="C112">
            <v>0</v>
          </cell>
        </row>
        <row r="113">
          <cell r="B113" t="str">
            <v>07-03-019</v>
          </cell>
          <cell r="C113">
            <v>0</v>
          </cell>
        </row>
        <row r="114">
          <cell r="B114" t="str">
            <v>07-03-020</v>
          </cell>
          <cell r="C114">
            <v>0</v>
          </cell>
        </row>
        <row r="115">
          <cell r="B115" t="str">
            <v>07-04</v>
          </cell>
          <cell r="C115">
            <v>0</v>
          </cell>
        </row>
        <row r="116">
          <cell r="B116" t="str">
            <v>07-04-001</v>
          </cell>
          <cell r="C116">
            <v>0</v>
          </cell>
        </row>
        <row r="117">
          <cell r="B117" t="str">
            <v>07-04-002</v>
          </cell>
          <cell r="C117">
            <v>0</v>
          </cell>
        </row>
        <row r="118">
          <cell r="B118" t="str">
            <v>07-04-003</v>
          </cell>
          <cell r="C118">
            <v>0</v>
          </cell>
        </row>
        <row r="119">
          <cell r="B119" t="str">
            <v>07-04-004</v>
          </cell>
          <cell r="C119">
            <v>0</v>
          </cell>
        </row>
        <row r="120">
          <cell r="B120" t="str">
            <v>07-04-005</v>
          </cell>
          <cell r="C120">
            <v>0</v>
          </cell>
        </row>
        <row r="121">
          <cell r="B121" t="str">
            <v>07-04-006</v>
          </cell>
          <cell r="C121">
            <v>0</v>
          </cell>
        </row>
        <row r="122">
          <cell r="B122" t="str">
            <v>07-04-007</v>
          </cell>
          <cell r="C122">
            <v>0</v>
          </cell>
        </row>
        <row r="123">
          <cell r="B123" t="str">
            <v>07-04-008</v>
          </cell>
          <cell r="C123">
            <v>0</v>
          </cell>
        </row>
        <row r="124">
          <cell r="B124" t="str">
            <v>07-04-009</v>
          </cell>
          <cell r="C124" t="str">
            <v>17661</v>
          </cell>
        </row>
        <row r="125">
          <cell r="B125" t="str">
            <v>07-04-010</v>
          </cell>
          <cell r="C125">
            <v>0</v>
          </cell>
        </row>
        <row r="126">
          <cell r="B126" t="str">
            <v>07-04-011</v>
          </cell>
          <cell r="C126">
            <v>0</v>
          </cell>
        </row>
        <row r="127">
          <cell r="B127" t="str">
            <v>07-04-012</v>
          </cell>
          <cell r="C127">
            <v>0</v>
          </cell>
        </row>
        <row r="128">
          <cell r="B128" t="str">
            <v>07-05</v>
          </cell>
          <cell r="C128">
            <v>0</v>
          </cell>
        </row>
        <row r="129">
          <cell r="B129" t="str">
            <v>07-05-001</v>
          </cell>
          <cell r="C129">
            <v>0</v>
          </cell>
        </row>
        <row r="130">
          <cell r="B130" t="str">
            <v>07-05-002</v>
          </cell>
          <cell r="C130">
            <v>0</v>
          </cell>
        </row>
        <row r="131">
          <cell r="B131" t="str">
            <v>07-05-003</v>
          </cell>
          <cell r="C131">
            <v>0</v>
          </cell>
        </row>
        <row r="132">
          <cell r="B132" t="str">
            <v>07-05-004</v>
          </cell>
          <cell r="C132">
            <v>0</v>
          </cell>
        </row>
        <row r="133">
          <cell r="B133" t="str">
            <v>07-05-005</v>
          </cell>
          <cell r="C133">
            <v>0</v>
          </cell>
        </row>
        <row r="134">
          <cell r="B134" t="str">
            <v>07-05-006</v>
          </cell>
          <cell r="C134">
            <v>0</v>
          </cell>
        </row>
        <row r="135">
          <cell r="B135" t="str">
            <v>07-06</v>
          </cell>
          <cell r="C135">
            <v>0</v>
          </cell>
        </row>
        <row r="136">
          <cell r="B136" t="str">
            <v>07-06-001</v>
          </cell>
          <cell r="C136">
            <v>0</v>
          </cell>
        </row>
        <row r="137">
          <cell r="B137" t="str">
            <v>07-06-002</v>
          </cell>
          <cell r="C137">
            <v>0</v>
          </cell>
        </row>
        <row r="138">
          <cell r="B138" t="str">
            <v>07-06-003</v>
          </cell>
          <cell r="C138">
            <v>0</v>
          </cell>
        </row>
        <row r="139">
          <cell r="B139" t="str">
            <v>07-06-004</v>
          </cell>
          <cell r="C139">
            <v>0</v>
          </cell>
        </row>
        <row r="140">
          <cell r="B140" t="str">
            <v>08</v>
          </cell>
          <cell r="C140">
            <v>0</v>
          </cell>
        </row>
        <row r="141">
          <cell r="B141" t="str">
            <v>08-01</v>
          </cell>
          <cell r="C141">
            <v>0</v>
          </cell>
        </row>
        <row r="142">
          <cell r="B142" t="str">
            <v>08-01-001</v>
          </cell>
          <cell r="C142">
            <v>0</v>
          </cell>
        </row>
        <row r="143">
          <cell r="B143" t="str">
            <v>08-01-002</v>
          </cell>
          <cell r="C143">
            <v>0</v>
          </cell>
        </row>
        <row r="144">
          <cell r="B144" t="str">
            <v>08-01-003</v>
          </cell>
          <cell r="C144">
            <v>0</v>
          </cell>
        </row>
        <row r="145">
          <cell r="B145" t="str">
            <v>08-01-004</v>
          </cell>
          <cell r="C145">
            <v>0</v>
          </cell>
        </row>
        <row r="146">
          <cell r="B146" t="str">
            <v>08-01-005</v>
          </cell>
          <cell r="C146">
            <v>0</v>
          </cell>
        </row>
        <row r="147">
          <cell r="B147" t="str">
            <v>08-01-006</v>
          </cell>
          <cell r="C147">
            <v>0</v>
          </cell>
        </row>
        <row r="148">
          <cell r="B148" t="str">
            <v>08-01-007</v>
          </cell>
          <cell r="C148">
            <v>0</v>
          </cell>
        </row>
        <row r="149">
          <cell r="B149" t="str">
            <v>08-01-008</v>
          </cell>
          <cell r="C149">
            <v>0</v>
          </cell>
        </row>
        <row r="150">
          <cell r="B150" t="str">
            <v>08-01-009</v>
          </cell>
          <cell r="C150">
            <v>0</v>
          </cell>
        </row>
        <row r="151">
          <cell r="B151" t="str">
            <v>08-01-010</v>
          </cell>
          <cell r="C151">
            <v>0</v>
          </cell>
        </row>
        <row r="152">
          <cell r="B152" t="str">
            <v>08-01-011</v>
          </cell>
          <cell r="C152">
            <v>0</v>
          </cell>
        </row>
        <row r="153">
          <cell r="B153" t="str">
            <v>08-02</v>
          </cell>
          <cell r="C153">
            <v>0</v>
          </cell>
        </row>
        <row r="154">
          <cell r="B154" t="str">
            <v>08-02-001</v>
          </cell>
          <cell r="C154">
            <v>0</v>
          </cell>
        </row>
        <row r="155">
          <cell r="B155" t="str">
            <v>08-02-002</v>
          </cell>
          <cell r="C155">
            <v>0</v>
          </cell>
        </row>
        <row r="156">
          <cell r="B156" t="str">
            <v>08-02-003</v>
          </cell>
          <cell r="C156">
            <v>0</v>
          </cell>
        </row>
        <row r="157">
          <cell r="B157" t="str">
            <v>08-02-004</v>
          </cell>
          <cell r="C157">
            <v>0</v>
          </cell>
        </row>
        <row r="158">
          <cell r="B158" t="str">
            <v>08-02-005</v>
          </cell>
          <cell r="C158">
            <v>0</v>
          </cell>
        </row>
        <row r="159">
          <cell r="B159" t="str">
            <v>08-02-006</v>
          </cell>
          <cell r="C159">
            <v>0</v>
          </cell>
        </row>
        <row r="160">
          <cell r="B160" t="str">
            <v>08-02-007</v>
          </cell>
          <cell r="C160">
            <v>0</v>
          </cell>
        </row>
        <row r="161">
          <cell r="B161" t="str">
            <v>08-02-008</v>
          </cell>
          <cell r="C161">
            <v>0</v>
          </cell>
        </row>
        <row r="162">
          <cell r="B162" t="str">
            <v>08-02-009</v>
          </cell>
          <cell r="C162">
            <v>0</v>
          </cell>
        </row>
        <row r="163">
          <cell r="B163" t="str">
            <v>08-02-010</v>
          </cell>
          <cell r="C163">
            <v>0</v>
          </cell>
        </row>
        <row r="164">
          <cell r="B164" t="str">
            <v>08-02-011</v>
          </cell>
          <cell r="C164">
            <v>0</v>
          </cell>
        </row>
        <row r="165">
          <cell r="B165" t="str">
            <v>08-02-012</v>
          </cell>
          <cell r="C165">
            <v>0</v>
          </cell>
        </row>
        <row r="166">
          <cell r="B166" t="str">
            <v>08-02-013</v>
          </cell>
          <cell r="C166">
            <v>0</v>
          </cell>
        </row>
        <row r="167">
          <cell r="B167" t="str">
            <v>08-02-014</v>
          </cell>
          <cell r="C167">
            <v>0</v>
          </cell>
        </row>
        <row r="168">
          <cell r="B168" t="str">
            <v>08-02-015</v>
          </cell>
          <cell r="C168">
            <v>0</v>
          </cell>
        </row>
        <row r="169">
          <cell r="B169" t="str">
            <v>08-02-016</v>
          </cell>
          <cell r="C169">
            <v>0</v>
          </cell>
        </row>
        <row r="170">
          <cell r="B170" t="str">
            <v>08-02-017</v>
          </cell>
          <cell r="C170">
            <v>0</v>
          </cell>
        </row>
        <row r="171">
          <cell r="B171" t="str">
            <v>08-02-018</v>
          </cell>
          <cell r="C171">
            <v>0</v>
          </cell>
        </row>
        <row r="172">
          <cell r="B172" t="str">
            <v>08-02-019</v>
          </cell>
          <cell r="C172">
            <v>0</v>
          </cell>
        </row>
        <row r="173">
          <cell r="B173" t="str">
            <v>08-02-020</v>
          </cell>
          <cell r="C173">
            <v>0</v>
          </cell>
        </row>
        <row r="174">
          <cell r="B174" t="str">
            <v>08-02-021</v>
          </cell>
          <cell r="C174">
            <v>0</v>
          </cell>
        </row>
        <row r="175">
          <cell r="B175" t="str">
            <v>08-02-022</v>
          </cell>
          <cell r="C175">
            <v>0</v>
          </cell>
        </row>
        <row r="176">
          <cell r="B176" t="str">
            <v>08-02-023</v>
          </cell>
          <cell r="C176">
            <v>0</v>
          </cell>
        </row>
        <row r="177">
          <cell r="B177" t="str">
            <v>08-02-024</v>
          </cell>
          <cell r="C177">
            <v>0</v>
          </cell>
        </row>
        <row r="178">
          <cell r="B178" t="str">
            <v>08-02-025</v>
          </cell>
          <cell r="C178">
            <v>0</v>
          </cell>
        </row>
        <row r="179">
          <cell r="B179" t="str">
            <v>08-02-026</v>
          </cell>
          <cell r="C179">
            <v>0</v>
          </cell>
        </row>
        <row r="180">
          <cell r="B180" t="str">
            <v>08-03</v>
          </cell>
          <cell r="C180">
            <v>0</v>
          </cell>
        </row>
        <row r="181">
          <cell r="B181" t="str">
            <v>08-03-001</v>
          </cell>
          <cell r="C181">
            <v>0</v>
          </cell>
        </row>
        <row r="182">
          <cell r="B182" t="str">
            <v>08-03-002</v>
          </cell>
          <cell r="C182">
            <v>0</v>
          </cell>
        </row>
        <row r="183">
          <cell r="B183" t="str">
            <v>08-03-003</v>
          </cell>
          <cell r="C183">
            <v>0</v>
          </cell>
        </row>
        <row r="184">
          <cell r="B184" t="str">
            <v>09</v>
          </cell>
          <cell r="C184">
            <v>0</v>
          </cell>
        </row>
        <row r="185">
          <cell r="B185" t="str">
            <v>09-01</v>
          </cell>
          <cell r="C185">
            <v>0</v>
          </cell>
        </row>
        <row r="186">
          <cell r="B186" t="str">
            <v>09-01-001</v>
          </cell>
          <cell r="C186">
            <v>179</v>
          </cell>
        </row>
        <row r="187">
          <cell r="B187" t="str">
            <v>09-01-002</v>
          </cell>
          <cell r="C187">
            <v>0</v>
          </cell>
        </row>
        <row r="188">
          <cell r="B188" t="str">
            <v>09-01-003</v>
          </cell>
          <cell r="C188" t="str">
            <v>13216</v>
          </cell>
        </row>
        <row r="189">
          <cell r="B189" t="str">
            <v>10</v>
          </cell>
          <cell r="C189">
            <v>0</v>
          </cell>
        </row>
        <row r="190">
          <cell r="B190" t="str">
            <v>10-01</v>
          </cell>
          <cell r="C190">
            <v>0</v>
          </cell>
        </row>
        <row r="191">
          <cell r="B191" t="str">
            <v>10-01-001</v>
          </cell>
          <cell r="C191" t="str">
            <v>12534</v>
          </cell>
        </row>
        <row r="192">
          <cell r="B192" t="str">
            <v>10-02</v>
          </cell>
          <cell r="C192">
            <v>0</v>
          </cell>
        </row>
        <row r="193">
          <cell r="B193" t="str">
            <v>10-02-001</v>
          </cell>
          <cell r="C193" t="str">
            <v>383</v>
          </cell>
        </row>
        <row r="194">
          <cell r="B194" t="str">
            <v>10-02-002</v>
          </cell>
          <cell r="C194">
            <v>0</v>
          </cell>
        </row>
        <row r="195">
          <cell r="B195" t="str">
            <v>10-02-003</v>
          </cell>
          <cell r="C195">
            <v>0</v>
          </cell>
        </row>
        <row r="196">
          <cell r="B196" t="str">
            <v>10-02-004</v>
          </cell>
          <cell r="C196">
            <v>0</v>
          </cell>
        </row>
        <row r="197">
          <cell r="B197" t="str">
            <v>10-02-005</v>
          </cell>
          <cell r="C197" t="str">
            <v>17385</v>
          </cell>
        </row>
        <row r="198">
          <cell r="B198" t="str">
            <v>10-02-006</v>
          </cell>
          <cell r="C198">
            <v>0</v>
          </cell>
        </row>
        <row r="199">
          <cell r="B199" t="str">
            <v>10-02-007</v>
          </cell>
          <cell r="C199">
            <v>0</v>
          </cell>
        </row>
        <row r="200">
          <cell r="B200" t="str">
            <v>10-02-008</v>
          </cell>
          <cell r="C200">
            <v>0</v>
          </cell>
        </row>
        <row r="201">
          <cell r="B201" t="str">
            <v>10-02-009</v>
          </cell>
          <cell r="C201">
            <v>0</v>
          </cell>
        </row>
        <row r="202">
          <cell r="B202" t="str">
            <v>10-02-010</v>
          </cell>
          <cell r="C202">
            <v>0</v>
          </cell>
        </row>
        <row r="203">
          <cell r="B203" t="str">
            <v>10-02-011</v>
          </cell>
          <cell r="C203">
            <v>0</v>
          </cell>
        </row>
        <row r="204">
          <cell r="B204" t="str">
            <v>10-02-012</v>
          </cell>
          <cell r="C204">
            <v>0</v>
          </cell>
        </row>
        <row r="205">
          <cell r="B205" t="str">
            <v>11</v>
          </cell>
          <cell r="C205">
            <v>0</v>
          </cell>
        </row>
        <row r="206">
          <cell r="B206" t="str">
            <v>11-01</v>
          </cell>
          <cell r="C206">
            <v>0</v>
          </cell>
        </row>
        <row r="207">
          <cell r="B207" t="str">
            <v>11-01-001</v>
          </cell>
          <cell r="C207" t="str">
            <v>10054</v>
          </cell>
        </row>
        <row r="208">
          <cell r="B208" t="str">
            <v>11-02</v>
          </cell>
          <cell r="C208">
            <v>0</v>
          </cell>
        </row>
        <row r="209">
          <cell r="B209" t="str">
            <v>11-02-001</v>
          </cell>
          <cell r="C209">
            <v>0</v>
          </cell>
        </row>
        <row r="210">
          <cell r="B210" t="str">
            <v>12</v>
          </cell>
          <cell r="C210">
            <v>0</v>
          </cell>
        </row>
        <row r="211">
          <cell r="B211" t="str">
            <v>12-01</v>
          </cell>
          <cell r="C211">
            <v>0</v>
          </cell>
        </row>
        <row r="212">
          <cell r="B212" t="str">
            <v>12-01-001</v>
          </cell>
          <cell r="C212">
            <v>0</v>
          </cell>
        </row>
        <row r="213">
          <cell r="B213" t="str">
            <v>12-01-002</v>
          </cell>
          <cell r="C213">
            <v>0</v>
          </cell>
        </row>
        <row r="214">
          <cell r="B214" t="str">
            <v>12-02</v>
          </cell>
          <cell r="C214">
            <v>0</v>
          </cell>
        </row>
        <row r="215">
          <cell r="B215" t="str">
            <v>12-02-001</v>
          </cell>
          <cell r="C215">
            <v>0</v>
          </cell>
        </row>
        <row r="216">
          <cell r="B216" t="str">
            <v>12-02-002</v>
          </cell>
          <cell r="C216">
            <v>0</v>
          </cell>
        </row>
        <row r="217">
          <cell r="B217" t="str">
            <v>12-03</v>
          </cell>
          <cell r="C217">
            <v>0</v>
          </cell>
        </row>
        <row r="218">
          <cell r="B218" t="str">
            <v>12-03-001</v>
          </cell>
          <cell r="C218">
            <v>0</v>
          </cell>
        </row>
        <row r="219">
          <cell r="B219" t="str">
            <v>12-04</v>
          </cell>
          <cell r="C219">
            <v>0</v>
          </cell>
        </row>
        <row r="220">
          <cell r="B220" t="str">
            <v>12-04-001</v>
          </cell>
          <cell r="C220">
            <v>0</v>
          </cell>
        </row>
        <row r="221">
          <cell r="B221" t="str">
            <v>12-04-002</v>
          </cell>
          <cell r="C221">
            <v>0</v>
          </cell>
        </row>
        <row r="222">
          <cell r="B222" t="str">
            <v>13</v>
          </cell>
          <cell r="C222">
            <v>0</v>
          </cell>
        </row>
        <row r="223">
          <cell r="B223" t="str">
            <v>13-02</v>
          </cell>
          <cell r="C223">
            <v>0</v>
          </cell>
        </row>
        <row r="224">
          <cell r="B224" t="str">
            <v>13-02-001</v>
          </cell>
          <cell r="C224">
            <v>0</v>
          </cell>
        </row>
        <row r="225">
          <cell r="B225" t="str">
            <v>13-02-002</v>
          </cell>
          <cell r="C225">
            <v>0</v>
          </cell>
        </row>
        <row r="226">
          <cell r="B226" t="str">
            <v>13-02-003</v>
          </cell>
          <cell r="C226" t="str">
            <v>17735</v>
          </cell>
        </row>
        <row r="227">
          <cell r="B227" t="str">
            <v>13-02-004</v>
          </cell>
          <cell r="C227">
            <v>0</v>
          </cell>
        </row>
        <row r="228">
          <cell r="B228" t="str">
            <v>14</v>
          </cell>
          <cell r="C228">
            <v>0</v>
          </cell>
        </row>
        <row r="229">
          <cell r="B229" t="str">
            <v>14-01</v>
          </cell>
          <cell r="C229">
            <v>0</v>
          </cell>
        </row>
        <row r="230">
          <cell r="B230" t="str">
            <v>14-01-001</v>
          </cell>
          <cell r="C230" t="str">
            <v>383</v>
          </cell>
        </row>
        <row r="231">
          <cell r="B231" t="str">
            <v>14-01-002</v>
          </cell>
          <cell r="C231">
            <v>0</v>
          </cell>
        </row>
        <row r="232">
          <cell r="B232" t="str">
            <v>14-02</v>
          </cell>
          <cell r="C232">
            <v>0</v>
          </cell>
        </row>
        <row r="233">
          <cell r="B233" t="str">
            <v>14-02-001</v>
          </cell>
          <cell r="C233">
            <v>0</v>
          </cell>
        </row>
        <row r="234">
          <cell r="B234" t="str">
            <v>16</v>
          </cell>
          <cell r="C234">
            <v>0</v>
          </cell>
        </row>
        <row r="235">
          <cell r="B235" t="str">
            <v>16-01</v>
          </cell>
          <cell r="C235">
            <v>0</v>
          </cell>
        </row>
        <row r="236">
          <cell r="B236" t="str">
            <v>16-01-001</v>
          </cell>
          <cell r="C236">
            <v>0</v>
          </cell>
        </row>
        <row r="237">
          <cell r="B237" t="str">
            <v>16-01-002</v>
          </cell>
          <cell r="C237">
            <v>0</v>
          </cell>
        </row>
        <row r="238">
          <cell r="B238" t="str">
            <v>16-01-003</v>
          </cell>
          <cell r="C238">
            <v>0</v>
          </cell>
        </row>
        <row r="239">
          <cell r="B239" t="str">
            <v>16-01-004</v>
          </cell>
          <cell r="C239">
            <v>0</v>
          </cell>
        </row>
        <row r="240">
          <cell r="B240" t="str">
            <v>16-01-005</v>
          </cell>
          <cell r="C240">
            <v>0</v>
          </cell>
        </row>
        <row r="241">
          <cell r="B241" t="str">
            <v>16-01-006</v>
          </cell>
          <cell r="C241">
            <v>0</v>
          </cell>
        </row>
        <row r="242">
          <cell r="B242" t="str">
            <v>16-01-007</v>
          </cell>
          <cell r="C242">
            <v>0</v>
          </cell>
        </row>
        <row r="243">
          <cell r="B243" t="str">
            <v>16-02</v>
          </cell>
          <cell r="C243">
            <v>0</v>
          </cell>
        </row>
        <row r="244">
          <cell r="B244" t="str">
            <v>16-02-001</v>
          </cell>
          <cell r="C244">
            <v>0</v>
          </cell>
        </row>
        <row r="245">
          <cell r="B245" t="str">
            <v>16-02-002</v>
          </cell>
          <cell r="C245">
            <v>0</v>
          </cell>
        </row>
        <row r="246">
          <cell r="B246" t="str">
            <v>16-02-003</v>
          </cell>
          <cell r="C246">
            <v>0</v>
          </cell>
        </row>
        <row r="247">
          <cell r="B247" t="str">
            <v>16-03</v>
          </cell>
          <cell r="C247">
            <v>0</v>
          </cell>
        </row>
        <row r="248">
          <cell r="B248" t="str">
            <v>16-03-001</v>
          </cell>
          <cell r="C248" t="str">
            <v>14463</v>
          </cell>
        </row>
        <row r="249">
          <cell r="B249" t="str">
            <v>16-03-002</v>
          </cell>
          <cell r="C249" t="str">
            <v>13463</v>
          </cell>
        </row>
        <row r="250">
          <cell r="B250" t="str">
            <v>16-04</v>
          </cell>
          <cell r="C250">
            <v>0</v>
          </cell>
        </row>
        <row r="251">
          <cell r="B251" t="str">
            <v>16-04-001</v>
          </cell>
          <cell r="C251">
            <v>0</v>
          </cell>
        </row>
        <row r="252">
          <cell r="B252" t="str">
            <v>16-04-002</v>
          </cell>
          <cell r="C252">
            <v>0</v>
          </cell>
        </row>
        <row r="253">
          <cell r="B253" t="str">
            <v>16-04-003</v>
          </cell>
          <cell r="C253">
            <v>0</v>
          </cell>
        </row>
        <row r="254">
          <cell r="B254" t="str">
            <v>16-04-004</v>
          </cell>
          <cell r="C254">
            <v>0</v>
          </cell>
        </row>
        <row r="255">
          <cell r="B255" t="str">
            <v>17</v>
          </cell>
          <cell r="C255">
            <v>0</v>
          </cell>
        </row>
        <row r="256">
          <cell r="B256" t="str">
            <v>17-01</v>
          </cell>
          <cell r="C256">
            <v>0</v>
          </cell>
        </row>
        <row r="257">
          <cell r="B257" t="str">
            <v>17-01-001</v>
          </cell>
          <cell r="C257">
            <v>0</v>
          </cell>
        </row>
        <row r="258">
          <cell r="B258" t="str">
            <v>17-01-002</v>
          </cell>
          <cell r="C258" t="str">
            <v>16651</v>
          </cell>
        </row>
        <row r="259">
          <cell r="B259" t="str">
            <v>17-01-003</v>
          </cell>
          <cell r="C259" t="str">
            <v>14456</v>
          </cell>
        </row>
        <row r="260">
          <cell r="B260" t="str">
            <v>18</v>
          </cell>
          <cell r="C260">
            <v>0</v>
          </cell>
        </row>
        <row r="261">
          <cell r="B261" t="str">
            <v>18-01</v>
          </cell>
          <cell r="C261">
            <v>0</v>
          </cell>
        </row>
        <row r="262">
          <cell r="B262" t="str">
            <v>18-01-001</v>
          </cell>
          <cell r="C262" t="str">
            <v>14542</v>
          </cell>
        </row>
        <row r="263">
          <cell r="B263" t="str">
            <v>18-01-002</v>
          </cell>
          <cell r="C263" t="str">
            <v>10350</v>
          </cell>
        </row>
        <row r="264">
          <cell r="B264" t="str">
            <v>19</v>
          </cell>
          <cell r="C264">
            <v>0</v>
          </cell>
        </row>
        <row r="265">
          <cell r="B265" t="str">
            <v>19-03</v>
          </cell>
          <cell r="C265">
            <v>0</v>
          </cell>
        </row>
        <row r="266">
          <cell r="B266" t="str">
            <v>19-03-001</v>
          </cell>
          <cell r="C266">
            <v>0</v>
          </cell>
        </row>
        <row r="267">
          <cell r="B267" t="str">
            <v>20</v>
          </cell>
          <cell r="C267">
            <v>0</v>
          </cell>
        </row>
        <row r="268">
          <cell r="B268" t="str">
            <v>20-02</v>
          </cell>
          <cell r="C268">
            <v>0</v>
          </cell>
        </row>
        <row r="269">
          <cell r="B269" t="str">
            <v>20-02-001</v>
          </cell>
          <cell r="C269">
            <v>0</v>
          </cell>
        </row>
        <row r="270">
          <cell r="B270" t="str">
            <v>20-03</v>
          </cell>
          <cell r="C270">
            <v>0</v>
          </cell>
        </row>
        <row r="271">
          <cell r="B271" t="str">
            <v>20-03-001</v>
          </cell>
          <cell r="C271">
            <v>0</v>
          </cell>
        </row>
        <row r="272">
          <cell r="B272" t="str">
            <v>20-03-002</v>
          </cell>
          <cell r="C272">
            <v>0</v>
          </cell>
        </row>
        <row r="273">
          <cell r="B273" t="str">
            <v>20-03-003</v>
          </cell>
          <cell r="C273">
            <v>0</v>
          </cell>
        </row>
        <row r="274">
          <cell r="B274" t="str">
            <v>20-03-004</v>
          </cell>
          <cell r="C274">
            <v>0</v>
          </cell>
        </row>
        <row r="275">
          <cell r="B275" t="str">
            <v>20-03-005</v>
          </cell>
          <cell r="C275">
            <v>0</v>
          </cell>
        </row>
        <row r="276">
          <cell r="B276" t="str">
            <v>20-03-006</v>
          </cell>
          <cell r="C276">
            <v>0</v>
          </cell>
        </row>
        <row r="277">
          <cell r="B277" t="str">
            <v>20-04</v>
          </cell>
          <cell r="C277">
            <v>0</v>
          </cell>
        </row>
        <row r="278">
          <cell r="B278" t="str">
            <v>20-04-001</v>
          </cell>
          <cell r="C278">
            <v>0</v>
          </cell>
        </row>
        <row r="279">
          <cell r="B279" t="str">
            <v>20-04-002</v>
          </cell>
          <cell r="C279">
            <v>0</v>
          </cell>
        </row>
        <row r="280">
          <cell r="B280" t="str">
            <v>21</v>
          </cell>
          <cell r="C280">
            <v>0</v>
          </cell>
        </row>
        <row r="281">
          <cell r="B281" t="str">
            <v>21-01</v>
          </cell>
          <cell r="C281">
            <v>0</v>
          </cell>
        </row>
        <row r="282">
          <cell r="B282" t="str">
            <v>21-01-001</v>
          </cell>
          <cell r="C282">
            <v>0</v>
          </cell>
        </row>
        <row r="283">
          <cell r="B283" t="str">
            <v>24</v>
          </cell>
          <cell r="C283">
            <v>0</v>
          </cell>
        </row>
        <row r="284">
          <cell r="B284" t="str">
            <v>24-01</v>
          </cell>
          <cell r="C284">
            <v>0</v>
          </cell>
        </row>
        <row r="285">
          <cell r="B285" t="str">
            <v>24-01-001</v>
          </cell>
          <cell r="C285">
            <v>0</v>
          </cell>
        </row>
        <row r="286">
          <cell r="B286" t="str">
            <v>24-03</v>
          </cell>
          <cell r="C286">
            <v>0</v>
          </cell>
        </row>
        <row r="287">
          <cell r="B287" t="str">
            <v>24-03-01</v>
          </cell>
          <cell r="C287">
            <v>0</v>
          </cell>
        </row>
        <row r="288">
          <cell r="B288" t="str">
            <v>24-03-01-001</v>
          </cell>
          <cell r="C288">
            <v>0</v>
          </cell>
        </row>
        <row r="289">
          <cell r="B289" t="str">
            <v>24-03-01-002</v>
          </cell>
          <cell r="C289">
            <v>0</v>
          </cell>
        </row>
        <row r="290">
          <cell r="B290" t="str">
            <v>24-03-01-003</v>
          </cell>
          <cell r="C290">
            <v>0</v>
          </cell>
        </row>
        <row r="291">
          <cell r="B291" t="str">
            <v>24-03-01-004</v>
          </cell>
          <cell r="C291">
            <v>0</v>
          </cell>
        </row>
        <row r="292">
          <cell r="B292" t="str">
            <v>24-03-02</v>
          </cell>
          <cell r="C292">
            <v>0</v>
          </cell>
        </row>
        <row r="293">
          <cell r="B293" t="str">
            <v>24-03-02-001</v>
          </cell>
          <cell r="C293">
            <v>0</v>
          </cell>
        </row>
        <row r="294">
          <cell r="B294" t="str">
            <v>24-03-02-002</v>
          </cell>
          <cell r="C294">
            <v>0</v>
          </cell>
        </row>
        <row r="295">
          <cell r="B295" t="str">
            <v>24-03-02-003</v>
          </cell>
          <cell r="C295">
            <v>0</v>
          </cell>
        </row>
        <row r="296">
          <cell r="B296" t="str">
            <v>24-03-02-004</v>
          </cell>
          <cell r="C296">
            <v>0</v>
          </cell>
        </row>
        <row r="297">
          <cell r="B297" t="str">
            <v>24-03-02-005</v>
          </cell>
          <cell r="C297">
            <v>0</v>
          </cell>
        </row>
        <row r="298">
          <cell r="B298" t="str">
            <v>24-03-02-006</v>
          </cell>
          <cell r="C298">
            <v>0</v>
          </cell>
        </row>
        <row r="299">
          <cell r="B299" t="str">
            <v>24-03-02-007</v>
          </cell>
          <cell r="C299">
            <v>0</v>
          </cell>
        </row>
        <row r="300">
          <cell r="B300" t="str">
            <v>24-03-02-008</v>
          </cell>
          <cell r="C300">
            <v>0</v>
          </cell>
        </row>
        <row r="301">
          <cell r="B301" t="str">
            <v>24-03-02-009</v>
          </cell>
          <cell r="C301">
            <v>0</v>
          </cell>
        </row>
        <row r="302">
          <cell r="B302" t="str">
            <v>24-03-02-010</v>
          </cell>
          <cell r="C302">
            <v>0</v>
          </cell>
        </row>
        <row r="303">
          <cell r="B303" t="str">
            <v>24-03-02-011</v>
          </cell>
          <cell r="C303">
            <v>0</v>
          </cell>
        </row>
        <row r="304">
          <cell r="B304" t="str">
            <v>24-03-03</v>
          </cell>
          <cell r="C304">
            <v>0</v>
          </cell>
        </row>
        <row r="305">
          <cell r="B305" t="str">
            <v>24-03-03-001</v>
          </cell>
          <cell r="C305">
            <v>0</v>
          </cell>
        </row>
        <row r="306">
          <cell r="B306" t="str">
            <v>24-03-03-002</v>
          </cell>
          <cell r="C306">
            <v>0</v>
          </cell>
        </row>
        <row r="307">
          <cell r="B307" t="str">
            <v>24-03-03-003</v>
          </cell>
          <cell r="C307">
            <v>0</v>
          </cell>
        </row>
        <row r="308">
          <cell r="B308" t="str">
            <v>24-03-04</v>
          </cell>
          <cell r="C308">
            <v>0</v>
          </cell>
        </row>
        <row r="309">
          <cell r="B309" t="str">
            <v>24-03-04-001</v>
          </cell>
          <cell r="C309">
            <v>0</v>
          </cell>
        </row>
        <row r="310">
          <cell r="B310" t="str">
            <v>24-03-04-002</v>
          </cell>
          <cell r="C310">
            <v>0</v>
          </cell>
        </row>
        <row r="311">
          <cell r="B311" t="str">
            <v>TOTAL COSTOS DIRECTOS</v>
          </cell>
          <cell r="C311">
            <v>0</v>
          </cell>
        </row>
        <row r="312">
          <cell r="B312">
            <v>0</v>
          </cell>
          <cell r="C312">
            <v>0</v>
          </cell>
        </row>
        <row r="313">
          <cell r="B313" t="str">
            <v>ADMINISTRACION</v>
          </cell>
          <cell r="C313">
            <v>0</v>
          </cell>
        </row>
        <row r="314">
          <cell r="B314">
            <v>0</v>
          </cell>
          <cell r="C314">
            <v>0</v>
          </cell>
        </row>
        <row r="315">
          <cell r="B315" t="str">
            <v xml:space="preserve">IMPREVISTOS </v>
          </cell>
          <cell r="C315">
            <v>0</v>
          </cell>
        </row>
        <row r="316">
          <cell r="B316">
            <v>0</v>
          </cell>
          <cell r="C316">
            <v>0</v>
          </cell>
        </row>
        <row r="317">
          <cell r="B317" t="str">
            <v xml:space="preserve">UTILIDAD </v>
          </cell>
          <cell r="C317">
            <v>0</v>
          </cell>
        </row>
        <row r="318">
          <cell r="B318">
            <v>0</v>
          </cell>
          <cell r="C318">
            <v>0</v>
          </cell>
        </row>
        <row r="319">
          <cell r="B319" t="str">
            <v xml:space="preserve">IVA  / UTILIDAD </v>
          </cell>
          <cell r="C319">
            <v>0</v>
          </cell>
        </row>
        <row r="320">
          <cell r="B320">
            <v>0</v>
          </cell>
          <cell r="C320">
            <v>0</v>
          </cell>
        </row>
        <row r="321">
          <cell r="B321" t="str">
            <v>TOTAL COSTOS INDIRECTOS</v>
          </cell>
          <cell r="C321">
            <v>0</v>
          </cell>
        </row>
        <row r="322">
          <cell r="B322">
            <v>0</v>
          </cell>
          <cell r="C322">
            <v>0</v>
          </cell>
        </row>
        <row r="323">
          <cell r="B323" t="str">
            <v xml:space="preserve">TOTAL COSTOS OBRA </v>
          </cell>
          <cell r="C32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item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REC-COD,"/>
      <sheetName val="ASC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BASICAS"/>
      <sheetName val="PRECIOS"/>
      <sheetName val="TRAMOS Sanitario"/>
      <sheetName val="F.M."/>
      <sheetName val="PRESUPUESTO"/>
      <sheetName val="TARIFAS"/>
      <sheetName val="PLANOBRASING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I"/>
      <sheetName val="BACEC"/>
      <sheetName val="Arbelaez"/>
      <sheetName val="#¡REF"/>
      <sheetName val="Bahia Solano"/>
      <sheetName val="Momil"/>
      <sheetName val="Alto Cauca"/>
      <sheetName val="San Antonio"/>
      <sheetName val="Cajibio"/>
      <sheetName val="La Sierra"/>
      <sheetName val="Pescador"/>
      <sheetName val="Bahia Malaga"/>
      <sheetName val="Cant Obra"/>
      <sheetName val="Hoja3"/>
      <sheetName val="Cant"/>
      <sheetName val="CUADRILLAS1"/>
      <sheetName val="Hoja2"/>
      <sheetName val="analisis admon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2.5y2.6"/>
      <sheetName val="cuad2.1"/>
      <sheetName val="cuad2.2"/>
      <sheetName val="cuad2.3"/>
      <sheetName val="cuad2.4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PRESUPUESTO"/>
      <sheetName val="OBRAS SES"/>
      <sheetName val="REC-COD,"/>
      <sheetName val="BASICAS"/>
      <sheetName val="PRECIOS"/>
      <sheetName val="Hoja3"/>
      <sheetName val="DEST. MEDIOS"/>
      <sheetName val="COMBUASF"/>
      <sheetName val="BALCRUDO"/>
      <sheetName val="CARGASPROC."/>
      <sheetName val="G L P  FINAL"/>
      <sheetName val="Cuadrillas"/>
      <sheetName val="Equ"/>
      <sheetName val="Trans"/>
      <sheetName val="Mat"/>
      <sheetName val="Salarios"/>
      <sheetName val="2,2,6,1 Pilotes 0,30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  <sheetName val="Compaq_Propietari"/>
      <sheetName val="\\Principal\cund grupo 1\TECNIC"/>
    </sheetNames>
    <definedNames>
      <definedName name="Loan_Sta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Y938"/>
  <sheetViews>
    <sheetView tabSelected="1" view="pageBreakPreview" zoomScale="85" zoomScaleNormal="85" zoomScaleSheetLayoutView="85" workbookViewId="0">
      <selection activeCell="H29" sqref="H29"/>
    </sheetView>
  </sheetViews>
  <sheetFormatPr baseColWidth="10" defaultColWidth="14.42578125" defaultRowHeight="15" customHeight="1" x14ac:dyDescent="0.25"/>
  <cols>
    <col min="1" max="1" width="3" style="46" customWidth="1"/>
    <col min="2" max="2" width="9.42578125" style="46" customWidth="1"/>
    <col min="3" max="3" width="48.42578125" style="46" customWidth="1"/>
    <col min="4" max="4" width="15" style="46" customWidth="1"/>
    <col min="5" max="5" width="11.42578125" style="46" customWidth="1"/>
    <col min="6" max="6" width="12.28515625" style="46" customWidth="1"/>
    <col min="7" max="7" width="18" style="46" customWidth="1"/>
    <col min="8" max="8" width="19.7109375" style="46" customWidth="1"/>
    <col min="9" max="9" width="3.7109375" style="46" customWidth="1"/>
    <col min="10" max="10" width="13.140625" style="46" bestFit="1" customWidth="1"/>
    <col min="11" max="11" width="16.5703125" style="46" customWidth="1"/>
    <col min="12" max="12" width="14.85546875" style="46" customWidth="1"/>
    <col min="13" max="13" width="13.85546875" style="46" customWidth="1"/>
    <col min="14" max="25" width="11.42578125" style="46" customWidth="1"/>
    <col min="26" max="16384" width="14.42578125" style="46"/>
  </cols>
  <sheetData>
    <row r="1" spans="2:25" ht="15.75" customHeight="1" x14ac:dyDescent="0.25">
      <c r="B1" s="39"/>
      <c r="C1" s="39"/>
      <c r="D1" s="44"/>
      <c r="E1" s="44"/>
      <c r="F1" s="44"/>
      <c r="G1" s="45"/>
      <c r="H1" s="45"/>
      <c r="I1" s="44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2:25" ht="15.75" customHeight="1" x14ac:dyDescent="0.25">
      <c r="B2" s="182" t="s">
        <v>0</v>
      </c>
      <c r="C2" s="181"/>
      <c r="D2" s="47">
        <f>H27</f>
        <v>468285461</v>
      </c>
      <c r="E2" s="183" t="s">
        <v>109</v>
      </c>
      <c r="F2" s="184"/>
      <c r="G2" s="185"/>
      <c r="H2" s="48">
        <v>6</v>
      </c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2:25" ht="78.75" customHeight="1" x14ac:dyDescent="0.25">
      <c r="B3" s="186" t="s">
        <v>235</v>
      </c>
      <c r="C3" s="187"/>
      <c r="D3" s="188"/>
      <c r="E3" s="188"/>
      <c r="F3" s="188"/>
      <c r="G3" s="188"/>
      <c r="H3" s="18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</row>
    <row r="4" spans="2:25" ht="15.75" customHeight="1" x14ac:dyDescent="0.25">
      <c r="B4" s="190"/>
      <c r="C4" s="180"/>
      <c r="D4" s="180"/>
      <c r="E4" s="180"/>
      <c r="F4" s="180"/>
      <c r="G4" s="180"/>
      <c r="H4" s="181"/>
      <c r="I4" s="49"/>
      <c r="J4" s="6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</row>
    <row r="5" spans="2:25" ht="15.75" customHeight="1" x14ac:dyDescent="0.25">
      <c r="B5" s="50">
        <v>1</v>
      </c>
      <c r="C5" s="191" t="s">
        <v>1</v>
      </c>
      <c r="D5" s="180"/>
      <c r="E5" s="180"/>
      <c r="F5" s="180"/>
      <c r="G5" s="180"/>
      <c r="H5" s="181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</row>
    <row r="6" spans="2:25" ht="48" customHeight="1" x14ac:dyDescent="0.25">
      <c r="B6" s="51" t="s">
        <v>2</v>
      </c>
      <c r="C6" s="51" t="s">
        <v>3</v>
      </c>
      <c r="D6" s="51" t="s">
        <v>110</v>
      </c>
      <c r="E6" s="51" t="s">
        <v>111</v>
      </c>
      <c r="F6" s="43" t="s">
        <v>112</v>
      </c>
      <c r="G6" s="43" t="s">
        <v>114</v>
      </c>
      <c r="H6" s="43" t="s">
        <v>113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</row>
    <row r="7" spans="2:25" ht="39" customHeight="1" x14ac:dyDescent="0.25">
      <c r="B7" s="52" t="s">
        <v>6</v>
      </c>
      <c r="C7" s="53" t="s">
        <v>115</v>
      </c>
      <c r="D7" s="54">
        <v>0.2</v>
      </c>
      <c r="E7" s="52">
        <v>1</v>
      </c>
      <c r="F7" s="52">
        <f t="shared" ref="F7:F13" si="0">$H$2</f>
        <v>6</v>
      </c>
      <c r="G7" s="77">
        <f>'Referencia IDU'!G27</f>
        <v>9060000</v>
      </c>
      <c r="H7" s="55">
        <f>ROUND(D7*E7*F7*G7,0)</f>
        <v>10872000</v>
      </c>
      <c r="I7" s="44"/>
      <c r="J7" s="56" t="s">
        <v>227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</row>
    <row r="8" spans="2:25" ht="34.5" customHeight="1" x14ac:dyDescent="0.25">
      <c r="B8" s="52" t="s">
        <v>7</v>
      </c>
      <c r="C8" s="53" t="s">
        <v>208</v>
      </c>
      <c r="D8" s="54">
        <v>1</v>
      </c>
      <c r="E8" s="52">
        <v>2</v>
      </c>
      <c r="F8" s="52">
        <f t="shared" si="0"/>
        <v>6</v>
      </c>
      <c r="G8" s="77">
        <f>'Referencia IDU'!G29</f>
        <v>7287000</v>
      </c>
      <c r="H8" s="55">
        <f t="shared" ref="H8:H13" si="1">ROUND(D8*E8*F8*G8,0)</f>
        <v>87444000</v>
      </c>
      <c r="I8" s="39"/>
      <c r="J8" s="56" t="s">
        <v>116</v>
      </c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</row>
    <row r="9" spans="2:25" ht="27" customHeight="1" x14ac:dyDescent="0.25">
      <c r="B9" s="52" t="s">
        <v>8</v>
      </c>
      <c r="C9" s="57" t="s">
        <v>117</v>
      </c>
      <c r="D9" s="54">
        <v>0.1</v>
      </c>
      <c r="E9" s="52">
        <v>1</v>
      </c>
      <c r="F9" s="52">
        <f t="shared" si="0"/>
        <v>6</v>
      </c>
      <c r="G9" s="77">
        <f>'Referencia IDU'!G27</f>
        <v>9060000</v>
      </c>
      <c r="H9" s="55">
        <f t="shared" si="1"/>
        <v>5436000</v>
      </c>
      <c r="I9" s="39"/>
      <c r="J9" s="56" t="s">
        <v>227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</row>
    <row r="10" spans="2:25" ht="31.5" customHeight="1" x14ac:dyDescent="0.25">
      <c r="B10" s="52" t="s">
        <v>9</v>
      </c>
      <c r="C10" s="53" t="s">
        <v>210</v>
      </c>
      <c r="D10" s="54">
        <v>0.1</v>
      </c>
      <c r="E10" s="52">
        <v>1</v>
      </c>
      <c r="F10" s="52">
        <f t="shared" si="0"/>
        <v>6</v>
      </c>
      <c r="G10" s="55">
        <f>'Referencia IDU'!G30</f>
        <v>5510000</v>
      </c>
      <c r="H10" s="55">
        <f t="shared" si="1"/>
        <v>3306000</v>
      </c>
      <c r="I10" s="39"/>
      <c r="J10" s="56" t="s">
        <v>118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</row>
    <row r="11" spans="2:25" ht="39" customHeight="1" x14ac:dyDescent="0.25">
      <c r="B11" s="52" t="s">
        <v>10</v>
      </c>
      <c r="C11" s="53" t="s">
        <v>211</v>
      </c>
      <c r="D11" s="54">
        <v>0.67</v>
      </c>
      <c r="E11" s="52">
        <v>1</v>
      </c>
      <c r="F11" s="52">
        <f t="shared" si="0"/>
        <v>6</v>
      </c>
      <c r="G11" s="55">
        <f>'Referencia IDU'!G30</f>
        <v>5510000</v>
      </c>
      <c r="H11" s="55">
        <f t="shared" si="1"/>
        <v>22150200</v>
      </c>
      <c r="I11" s="39"/>
      <c r="J11" s="56" t="s">
        <v>118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</row>
    <row r="12" spans="2:25" ht="39" customHeight="1" x14ac:dyDescent="0.25">
      <c r="B12" s="52" t="s">
        <v>11</v>
      </c>
      <c r="C12" s="53" t="s">
        <v>209</v>
      </c>
      <c r="D12" s="54">
        <v>0.65</v>
      </c>
      <c r="E12" s="52">
        <v>1</v>
      </c>
      <c r="F12" s="52">
        <f t="shared" si="0"/>
        <v>6</v>
      </c>
      <c r="G12" s="55">
        <f>'Referencia IDU'!G30</f>
        <v>5510000</v>
      </c>
      <c r="H12" s="55">
        <f t="shared" ref="H12" si="2">ROUND(D12*E12*F12*G12,0)</f>
        <v>21489000</v>
      </c>
      <c r="I12" s="39"/>
      <c r="J12" s="56" t="s">
        <v>118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</row>
    <row r="13" spans="2:25" ht="31.5" customHeight="1" x14ac:dyDescent="0.25">
      <c r="B13" s="52" t="s">
        <v>12</v>
      </c>
      <c r="C13" s="53" t="s">
        <v>226</v>
      </c>
      <c r="D13" s="54">
        <v>0.15</v>
      </c>
      <c r="E13" s="52">
        <v>1</v>
      </c>
      <c r="F13" s="52">
        <f t="shared" si="0"/>
        <v>6</v>
      </c>
      <c r="G13" s="55">
        <f>'Referencia IDU'!G30</f>
        <v>5510000</v>
      </c>
      <c r="H13" s="55">
        <f t="shared" si="1"/>
        <v>4959000</v>
      </c>
      <c r="I13" s="39"/>
      <c r="J13" s="56" t="s">
        <v>118</v>
      </c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</row>
    <row r="14" spans="2:25" ht="19.5" customHeight="1" x14ac:dyDescent="0.25">
      <c r="B14" s="179" t="s">
        <v>18</v>
      </c>
      <c r="C14" s="180"/>
      <c r="D14" s="180"/>
      <c r="E14" s="180"/>
      <c r="F14" s="180"/>
      <c r="G14" s="181"/>
      <c r="H14" s="58">
        <f>+SUM(H7:H13)</f>
        <v>155656200</v>
      </c>
      <c r="I14" s="59"/>
      <c r="J14" s="44"/>
      <c r="K14" s="44"/>
      <c r="L14" s="56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</row>
    <row r="15" spans="2:25" ht="19.5" customHeight="1" x14ac:dyDescent="0.25">
      <c r="B15" s="179" t="s">
        <v>158</v>
      </c>
      <c r="C15" s="180"/>
      <c r="D15" s="180"/>
      <c r="E15" s="180"/>
      <c r="F15" s="180"/>
      <c r="G15" s="181"/>
      <c r="H15" s="60">
        <f>'FACTOR MULTIPLICADOR'!E52</f>
        <v>2.17</v>
      </c>
      <c r="I15" s="59"/>
      <c r="J15" s="59"/>
      <c r="K15" s="45"/>
      <c r="L15" s="56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</row>
    <row r="16" spans="2:25" ht="19.5" customHeight="1" x14ac:dyDescent="0.25">
      <c r="B16" s="193" t="s">
        <v>201</v>
      </c>
      <c r="C16" s="180"/>
      <c r="D16" s="180"/>
      <c r="E16" s="180"/>
      <c r="F16" s="180"/>
      <c r="G16" s="181"/>
      <c r="H16" s="61">
        <f>+ROUND((H15*H14),0)</f>
        <v>337773954</v>
      </c>
      <c r="I16" s="59"/>
      <c r="J16" s="62"/>
      <c r="K16" s="56">
        <f>H16/H2</f>
        <v>56295659</v>
      </c>
      <c r="L16" s="56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</row>
    <row r="17" spans="2:25" ht="18" customHeight="1" x14ac:dyDescent="0.25">
      <c r="B17" s="194"/>
      <c r="C17" s="195"/>
      <c r="D17" s="195"/>
      <c r="E17" s="195"/>
      <c r="F17" s="195"/>
      <c r="G17" s="195"/>
      <c r="H17" s="195"/>
      <c r="I17" s="59"/>
      <c r="J17" s="59"/>
      <c r="K17" s="44"/>
      <c r="L17" s="56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</row>
    <row r="18" spans="2:25" ht="18" customHeight="1" x14ac:dyDescent="0.25">
      <c r="B18" s="63" t="s">
        <v>19</v>
      </c>
      <c r="C18" s="191" t="s">
        <v>20</v>
      </c>
      <c r="D18" s="180"/>
      <c r="E18" s="180"/>
      <c r="F18" s="180"/>
      <c r="G18" s="180"/>
      <c r="H18" s="181"/>
      <c r="I18" s="39"/>
      <c r="J18" s="39"/>
      <c r="K18" s="44"/>
      <c r="L18" s="56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</row>
    <row r="19" spans="2:25" ht="42.75" customHeight="1" x14ac:dyDescent="0.25">
      <c r="B19" s="51" t="s">
        <v>2</v>
      </c>
      <c r="C19" s="64" t="s">
        <v>3</v>
      </c>
      <c r="D19" s="51" t="s">
        <v>4</v>
      </c>
      <c r="E19" s="51" t="s">
        <v>21</v>
      </c>
      <c r="F19" s="51" t="s">
        <v>22</v>
      </c>
      <c r="G19" s="43" t="s">
        <v>23</v>
      </c>
      <c r="H19" s="43" t="s">
        <v>5</v>
      </c>
      <c r="I19" s="44"/>
      <c r="J19" s="44"/>
      <c r="K19" s="44"/>
      <c r="L19" s="56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</row>
    <row r="20" spans="2:25" ht="29.25" customHeight="1" x14ac:dyDescent="0.25">
      <c r="B20" s="65"/>
      <c r="C20" s="79" t="s">
        <v>24</v>
      </c>
      <c r="D20" s="50"/>
      <c r="E20" s="50"/>
      <c r="F20" s="50"/>
      <c r="G20" s="60"/>
      <c r="H20" s="60"/>
      <c r="I20" s="44"/>
      <c r="J20" s="44"/>
      <c r="K20" s="44"/>
      <c r="L20" s="56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</row>
    <row r="21" spans="2:25" ht="82.5" customHeight="1" x14ac:dyDescent="0.25">
      <c r="B21" s="66" t="s">
        <v>25</v>
      </c>
      <c r="C21" s="67" t="s">
        <v>152</v>
      </c>
      <c r="D21" s="66" t="s">
        <v>26</v>
      </c>
      <c r="E21" s="52">
        <f>$H$2</f>
        <v>6</v>
      </c>
      <c r="F21" s="75">
        <v>1</v>
      </c>
      <c r="G21" s="68">
        <f>'Referencia IDU'!G9</f>
        <v>6657000</v>
      </c>
      <c r="H21" s="68">
        <f>ROUND(E21*F21*G21,0)</f>
        <v>39942000</v>
      </c>
      <c r="I21" s="69"/>
      <c r="J21" s="69"/>
      <c r="K21" s="44"/>
      <c r="L21" s="56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</row>
    <row r="22" spans="2:25" ht="54.75" customHeight="1" x14ac:dyDescent="0.25">
      <c r="B22" s="66" t="s">
        <v>27</v>
      </c>
      <c r="C22" s="70" t="s">
        <v>28</v>
      </c>
      <c r="D22" s="66" t="s">
        <v>26</v>
      </c>
      <c r="E22" s="52">
        <f>$H$2</f>
        <v>6</v>
      </c>
      <c r="F22" s="76">
        <v>1</v>
      </c>
      <c r="G22" s="55">
        <f>'Referencia IDU'!G35</f>
        <v>2633540</v>
      </c>
      <c r="H22" s="68">
        <f>ROUND(E22*F22*G22,0)</f>
        <v>15801240</v>
      </c>
      <c r="I22" s="69"/>
      <c r="J22" s="69"/>
      <c r="K22" s="44"/>
      <c r="L22" s="56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</row>
    <row r="23" spans="2:25" ht="18" customHeight="1" x14ac:dyDescent="0.25">
      <c r="B23" s="193" t="s">
        <v>199</v>
      </c>
      <c r="C23" s="180"/>
      <c r="D23" s="180"/>
      <c r="E23" s="180"/>
      <c r="F23" s="180"/>
      <c r="G23" s="181"/>
      <c r="H23" s="61">
        <f>+SUM(H21:H22)</f>
        <v>55743240</v>
      </c>
      <c r="I23" s="39"/>
      <c r="J23" s="62"/>
      <c r="K23" s="44"/>
      <c r="L23" s="56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</row>
    <row r="24" spans="2:25" ht="18" customHeight="1" x14ac:dyDescent="0.25">
      <c r="B24" s="39"/>
      <c r="C24" s="69"/>
      <c r="D24" s="71"/>
      <c r="E24" s="71"/>
      <c r="F24" s="39"/>
      <c r="G24" s="40"/>
      <c r="H24" s="4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</row>
    <row r="25" spans="2:25" ht="24.75" customHeight="1" x14ac:dyDescent="0.25">
      <c r="B25" s="196" t="s">
        <v>228</v>
      </c>
      <c r="C25" s="180"/>
      <c r="D25" s="180"/>
      <c r="E25" s="180"/>
      <c r="F25" s="180"/>
      <c r="G25" s="181"/>
      <c r="H25" s="73">
        <f>ROUND((H16+H23),0)</f>
        <v>393517194</v>
      </c>
      <c r="I25" s="39"/>
      <c r="J25" s="105">
        <v>3122416516</v>
      </c>
      <c r="K25" s="72" t="s">
        <v>155</v>
      </c>
      <c r="L25" s="56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2:25" ht="18" customHeight="1" x14ac:dyDescent="0.25">
      <c r="B26" s="192" t="s">
        <v>30</v>
      </c>
      <c r="C26" s="180"/>
      <c r="D26" s="180"/>
      <c r="E26" s="180"/>
      <c r="F26" s="180"/>
      <c r="G26" s="181"/>
      <c r="H26" s="78">
        <f>ROUND(H25*19%,0)</f>
        <v>74768267</v>
      </c>
      <c r="I26" s="39"/>
      <c r="J26" s="107">
        <f>H27/J25</f>
        <v>0.14997533436054883</v>
      </c>
      <c r="K26" s="72" t="s">
        <v>154</v>
      </c>
      <c r="L26" s="56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2:25" ht="18" customHeight="1" x14ac:dyDescent="0.25">
      <c r="B27" s="199" t="s">
        <v>31</v>
      </c>
      <c r="C27" s="180"/>
      <c r="D27" s="180"/>
      <c r="E27" s="180"/>
      <c r="F27" s="180"/>
      <c r="G27" s="181"/>
      <c r="H27" s="74">
        <f>H25+H26</f>
        <v>468285461</v>
      </c>
      <c r="I27" s="39"/>
      <c r="J27" s="106">
        <f>H27/'Referencia IDU'!G16</f>
        <v>328.96765788549351</v>
      </c>
      <c r="K27" s="72" t="s">
        <v>34</v>
      </c>
      <c r="L27" s="56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2:25" ht="15.75" customHeight="1" x14ac:dyDescent="0.25">
      <c r="B28" s="72"/>
      <c r="C28" s="39"/>
      <c r="D28" s="44"/>
      <c r="E28" s="44"/>
      <c r="F28" s="44"/>
      <c r="G28" s="45"/>
      <c r="H28" s="45"/>
      <c r="I28" s="39"/>
      <c r="J28" s="72"/>
      <c r="K28" s="72"/>
      <c r="L28" s="178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</row>
    <row r="29" spans="2:25" ht="15.75" customHeight="1" x14ac:dyDescent="0.25">
      <c r="B29" s="72"/>
      <c r="C29" s="39"/>
      <c r="D29" s="44"/>
      <c r="E29" s="44"/>
      <c r="F29" s="44"/>
      <c r="G29" s="45"/>
      <c r="H29" s="45"/>
      <c r="I29" s="39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</row>
    <row r="30" spans="2:25" ht="15.75" customHeight="1" x14ac:dyDescent="0.25">
      <c r="B30" s="72"/>
      <c r="C30" s="39"/>
      <c r="D30" s="44"/>
      <c r="E30" s="44"/>
      <c r="F30" s="44"/>
      <c r="G30" s="45"/>
      <c r="H30" s="45"/>
      <c r="I30" s="39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2:25" ht="15.75" customHeight="1" x14ac:dyDescent="0.25">
      <c r="B31" s="72"/>
      <c r="C31" s="39"/>
      <c r="D31" s="44"/>
      <c r="E31" s="44"/>
      <c r="F31" s="44"/>
      <c r="G31" s="45"/>
      <c r="H31" s="45"/>
      <c r="I31" s="39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</row>
    <row r="32" spans="2:25" ht="15.75" customHeight="1" x14ac:dyDescent="0.25">
      <c r="B32" s="72"/>
      <c r="C32" s="39" t="s">
        <v>205</v>
      </c>
      <c r="D32" s="197">
        <f>+J25</f>
        <v>3122416516</v>
      </c>
      <c r="E32" s="197"/>
      <c r="F32" s="44"/>
      <c r="G32" s="145" t="s">
        <v>202</v>
      </c>
      <c r="H32" s="146">
        <v>374560822</v>
      </c>
      <c r="I32" s="39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</row>
    <row r="33" spans="2:25" ht="15.75" customHeight="1" x14ac:dyDescent="0.25">
      <c r="B33" s="72"/>
      <c r="C33" s="39" t="s">
        <v>206</v>
      </c>
      <c r="D33" s="197">
        <f>+H27</f>
        <v>468285461</v>
      </c>
      <c r="E33" s="197"/>
      <c r="F33" s="44"/>
      <c r="G33" s="145" t="s">
        <v>203</v>
      </c>
      <c r="H33" s="146">
        <f>+H27</f>
        <v>468285461</v>
      </c>
      <c r="I33" s="39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</row>
    <row r="34" spans="2:25" ht="15.75" customHeight="1" x14ac:dyDescent="0.25">
      <c r="B34" s="72"/>
      <c r="C34" s="39" t="s">
        <v>207</v>
      </c>
      <c r="D34" s="198">
        <f>+D33/D32</f>
        <v>0.14997533436054883</v>
      </c>
      <c r="E34" s="198"/>
      <c r="F34" s="44"/>
      <c r="G34" s="145" t="s">
        <v>204</v>
      </c>
      <c r="H34" s="146">
        <f>+H32-H33</f>
        <v>-93724639</v>
      </c>
      <c r="I34" s="39"/>
      <c r="J34" s="146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</row>
    <row r="35" spans="2:25" ht="15.75" customHeight="1" x14ac:dyDescent="0.25">
      <c r="B35" s="72"/>
      <c r="C35" s="39"/>
      <c r="D35" s="197"/>
      <c r="E35" s="197"/>
      <c r="F35" s="44"/>
      <c r="G35" s="145"/>
      <c r="H35" s="146"/>
      <c r="I35" s="39"/>
      <c r="J35" s="146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</row>
    <row r="36" spans="2:25" ht="15.75" customHeight="1" x14ac:dyDescent="0.25">
      <c r="B36" s="72"/>
      <c r="C36" s="39"/>
      <c r="D36" s="44"/>
      <c r="E36" s="44"/>
      <c r="F36" s="44"/>
      <c r="G36" s="145"/>
      <c r="H36" s="146"/>
      <c r="I36" s="39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</row>
    <row r="37" spans="2:25" ht="15.75" customHeight="1" x14ac:dyDescent="0.25">
      <c r="B37" s="72"/>
      <c r="C37" s="39"/>
      <c r="D37" s="44"/>
      <c r="E37" s="44"/>
      <c r="F37" s="44"/>
      <c r="G37" s="45"/>
      <c r="H37" s="45">
        <v>468285461</v>
      </c>
      <c r="I37" s="39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</row>
    <row r="38" spans="2:25" ht="15.75" customHeight="1" x14ac:dyDescent="0.25">
      <c r="B38" s="72"/>
      <c r="C38" s="39"/>
      <c r="D38" s="44"/>
      <c r="E38" s="44"/>
      <c r="F38" s="44"/>
      <c r="G38" s="45"/>
      <c r="H38" s="45">
        <v>468564349</v>
      </c>
      <c r="I38" s="39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</row>
    <row r="39" spans="2:25" ht="15.75" customHeight="1" x14ac:dyDescent="0.25">
      <c r="B39" s="72"/>
      <c r="C39" s="39"/>
      <c r="D39" s="44"/>
      <c r="E39" s="44"/>
      <c r="F39" s="44"/>
      <c r="G39" s="45"/>
      <c r="H39" s="45">
        <f>+H38-H37</f>
        <v>278888</v>
      </c>
      <c r="I39" s="39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</row>
    <row r="40" spans="2:25" ht="15.75" customHeight="1" x14ac:dyDescent="0.25">
      <c r="B40" s="72"/>
      <c r="C40" s="39"/>
      <c r="D40" s="44"/>
      <c r="E40" s="44"/>
      <c r="F40" s="44"/>
      <c r="G40" s="45"/>
      <c r="H40" s="147"/>
      <c r="I40" s="39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</row>
    <row r="41" spans="2:25" ht="15.75" customHeight="1" x14ac:dyDescent="0.25">
      <c r="B41" s="72"/>
      <c r="C41" s="39"/>
      <c r="D41" s="44"/>
      <c r="E41" s="44"/>
      <c r="F41" s="44"/>
      <c r="G41" s="45"/>
      <c r="H41" s="45"/>
      <c r="I41" s="39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</row>
    <row r="42" spans="2:25" ht="15.75" customHeight="1" x14ac:dyDescent="0.25">
      <c r="B42" s="72"/>
      <c r="C42" s="39"/>
      <c r="D42" s="44"/>
      <c r="E42" s="44"/>
      <c r="F42" s="44"/>
      <c r="G42" s="45"/>
      <c r="H42" s="45"/>
      <c r="I42" s="39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</row>
    <row r="43" spans="2:25" ht="15.75" customHeight="1" x14ac:dyDescent="0.25">
      <c r="B43" s="72"/>
      <c r="C43" s="39"/>
      <c r="D43" s="44"/>
      <c r="E43" s="44"/>
      <c r="F43" s="44"/>
      <c r="G43" s="45"/>
      <c r="H43" s="45"/>
      <c r="I43" s="39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</row>
    <row r="44" spans="2:25" ht="15.75" customHeight="1" x14ac:dyDescent="0.25">
      <c r="B44" s="72"/>
      <c r="C44" s="39"/>
      <c r="D44" s="44"/>
      <c r="E44" s="44"/>
      <c r="F44" s="44"/>
      <c r="G44" s="45"/>
      <c r="H44" s="45"/>
      <c r="I44" s="39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</row>
    <row r="45" spans="2:25" ht="15.75" customHeight="1" x14ac:dyDescent="0.25">
      <c r="B45" s="72"/>
      <c r="C45" s="39"/>
      <c r="D45" s="44"/>
      <c r="E45" s="44"/>
      <c r="F45" s="44"/>
      <c r="G45" s="45"/>
      <c r="H45" s="45"/>
      <c r="I45" s="39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</row>
    <row r="46" spans="2:25" ht="15.75" customHeight="1" x14ac:dyDescent="0.25">
      <c r="B46" s="72"/>
      <c r="C46" s="39"/>
      <c r="D46" s="44"/>
      <c r="E46" s="44"/>
      <c r="F46" s="44"/>
      <c r="G46" s="45"/>
      <c r="H46" s="45"/>
      <c r="I46" s="39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</row>
    <row r="47" spans="2:25" ht="15.75" customHeight="1" x14ac:dyDescent="0.25">
      <c r="B47" s="72"/>
      <c r="C47" s="39"/>
      <c r="D47" s="44"/>
      <c r="E47" s="44"/>
      <c r="F47" s="44"/>
      <c r="G47" s="45"/>
      <c r="H47" s="45"/>
      <c r="I47" s="39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</row>
    <row r="48" spans="2:25" ht="15.75" customHeight="1" x14ac:dyDescent="0.25">
      <c r="B48" s="72"/>
      <c r="C48" s="39"/>
      <c r="D48" s="44"/>
      <c r="E48" s="44"/>
      <c r="F48" s="44"/>
      <c r="G48" s="45"/>
      <c r="H48" s="45"/>
      <c r="I48" s="39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</row>
    <row r="49" spans="2:25" ht="15.75" customHeight="1" x14ac:dyDescent="0.25">
      <c r="B49" s="72"/>
      <c r="C49" s="39"/>
      <c r="D49" s="44"/>
      <c r="E49" s="44"/>
      <c r="F49" s="44"/>
      <c r="G49" s="45"/>
      <c r="H49" s="45"/>
      <c r="I49" s="39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</row>
    <row r="50" spans="2:25" ht="15.75" customHeight="1" x14ac:dyDescent="0.25">
      <c r="B50" s="72"/>
      <c r="C50" s="39"/>
      <c r="D50" s="44"/>
      <c r="E50" s="44"/>
      <c r="F50" s="44"/>
      <c r="G50" s="45"/>
      <c r="H50" s="45"/>
      <c r="I50" s="39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</row>
    <row r="51" spans="2:25" ht="15.75" customHeight="1" x14ac:dyDescent="0.25">
      <c r="B51" s="72"/>
      <c r="C51" s="39"/>
      <c r="D51" s="44"/>
      <c r="E51" s="44"/>
      <c r="F51" s="44"/>
      <c r="G51" s="45"/>
      <c r="H51" s="45"/>
      <c r="I51" s="39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</row>
    <row r="52" spans="2:25" ht="15.75" customHeight="1" x14ac:dyDescent="0.25">
      <c r="B52" s="72"/>
      <c r="C52" s="39"/>
      <c r="D52" s="44"/>
      <c r="E52" s="44"/>
      <c r="F52" s="44"/>
      <c r="G52" s="45"/>
      <c r="H52" s="45"/>
      <c r="I52" s="39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</row>
    <row r="53" spans="2:25" ht="15.75" customHeight="1" x14ac:dyDescent="0.25">
      <c r="B53" s="72"/>
      <c r="C53" s="39"/>
      <c r="D53" s="44"/>
      <c r="E53" s="44"/>
      <c r="F53" s="44"/>
      <c r="G53" s="45"/>
      <c r="H53" s="45"/>
      <c r="I53" s="39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</row>
    <row r="54" spans="2:25" ht="15.75" customHeight="1" x14ac:dyDescent="0.25">
      <c r="B54" s="72"/>
      <c r="C54" s="39"/>
      <c r="D54" s="44"/>
      <c r="E54" s="44"/>
      <c r="F54" s="44"/>
      <c r="G54" s="45"/>
      <c r="H54" s="45"/>
      <c r="I54" s="39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</row>
    <row r="55" spans="2:25" ht="15.75" customHeight="1" x14ac:dyDescent="0.25">
      <c r="B55" s="72"/>
      <c r="C55" s="39"/>
      <c r="D55" s="44"/>
      <c r="E55" s="44"/>
      <c r="F55" s="44"/>
      <c r="G55" s="45"/>
      <c r="H55" s="45"/>
      <c r="I55" s="39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</row>
    <row r="56" spans="2:25" ht="15.75" customHeight="1" x14ac:dyDescent="0.25">
      <c r="B56" s="72"/>
      <c r="C56" s="39"/>
      <c r="D56" s="44"/>
      <c r="E56" s="44"/>
      <c r="F56" s="44"/>
      <c r="G56" s="45"/>
      <c r="H56" s="45"/>
      <c r="I56" s="39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</row>
    <row r="57" spans="2:25" ht="15.75" customHeight="1" x14ac:dyDescent="0.25">
      <c r="B57" s="72"/>
      <c r="C57" s="39"/>
      <c r="D57" s="44"/>
      <c r="E57" s="44"/>
      <c r="F57" s="44"/>
      <c r="G57" s="45"/>
      <c r="H57" s="45"/>
      <c r="I57" s="39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</row>
    <row r="58" spans="2:25" ht="15.75" customHeight="1" x14ac:dyDescent="0.25">
      <c r="B58" s="72"/>
      <c r="C58" s="39"/>
      <c r="D58" s="44"/>
      <c r="E58" s="44"/>
      <c r="F58" s="44"/>
      <c r="G58" s="45"/>
      <c r="H58" s="45"/>
      <c r="I58" s="39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</row>
    <row r="59" spans="2:25" ht="15.75" customHeight="1" x14ac:dyDescent="0.25">
      <c r="B59" s="72"/>
      <c r="C59" s="39"/>
      <c r="D59" s="44"/>
      <c r="E59" s="44"/>
      <c r="F59" s="44"/>
      <c r="G59" s="45"/>
      <c r="H59" s="45"/>
      <c r="I59" s="39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</row>
    <row r="60" spans="2:25" ht="15.75" customHeight="1" x14ac:dyDescent="0.25">
      <c r="B60" s="72"/>
      <c r="C60" s="39"/>
      <c r="D60" s="44"/>
      <c r="E60" s="44"/>
      <c r="F60" s="44"/>
      <c r="G60" s="45"/>
      <c r="H60" s="45"/>
      <c r="I60" s="39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</row>
    <row r="61" spans="2:25" ht="15.75" customHeight="1" x14ac:dyDescent="0.25">
      <c r="B61" s="72"/>
      <c r="C61" s="39"/>
      <c r="D61" s="44"/>
      <c r="E61" s="44"/>
      <c r="F61" s="44"/>
      <c r="G61" s="45"/>
      <c r="H61" s="45"/>
      <c r="I61" s="39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</row>
    <row r="62" spans="2:25" ht="15.75" customHeight="1" x14ac:dyDescent="0.25">
      <c r="B62" s="72"/>
      <c r="C62" s="39"/>
      <c r="D62" s="44"/>
      <c r="E62" s="44"/>
      <c r="F62" s="44"/>
      <c r="G62" s="45"/>
      <c r="H62" s="45"/>
      <c r="I62" s="39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</row>
    <row r="63" spans="2:25" ht="15.75" customHeight="1" x14ac:dyDescent="0.25">
      <c r="B63" s="72"/>
      <c r="C63" s="39"/>
      <c r="D63" s="44"/>
      <c r="E63" s="44"/>
      <c r="F63" s="44"/>
      <c r="G63" s="45"/>
      <c r="H63" s="45"/>
      <c r="I63" s="39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</row>
    <row r="64" spans="2:25" ht="15.75" customHeight="1" x14ac:dyDescent="0.25">
      <c r="B64" s="72"/>
      <c r="C64" s="39"/>
      <c r="D64" s="44"/>
      <c r="E64" s="44"/>
      <c r="F64" s="44"/>
      <c r="G64" s="45"/>
      <c r="H64" s="45"/>
      <c r="I64" s="39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</row>
    <row r="65" spans="2:25" ht="15.75" customHeight="1" x14ac:dyDescent="0.25">
      <c r="B65" s="72"/>
      <c r="C65" s="39"/>
      <c r="D65" s="44"/>
      <c r="E65" s="44"/>
      <c r="F65" s="44"/>
      <c r="G65" s="45"/>
      <c r="H65" s="45"/>
      <c r="I65" s="39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</row>
    <row r="66" spans="2:25" ht="15.75" customHeight="1" x14ac:dyDescent="0.25">
      <c r="B66" s="72"/>
      <c r="C66" s="39"/>
      <c r="D66" s="44"/>
      <c r="E66" s="44"/>
      <c r="F66" s="44"/>
      <c r="G66" s="45"/>
      <c r="H66" s="45"/>
      <c r="I66" s="39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</row>
    <row r="67" spans="2:25" ht="15.75" customHeight="1" x14ac:dyDescent="0.25">
      <c r="B67" s="72"/>
      <c r="C67" s="39"/>
      <c r="D67" s="44"/>
      <c r="E67" s="44"/>
      <c r="F67" s="44"/>
      <c r="G67" s="45"/>
      <c r="H67" s="45"/>
      <c r="I67" s="39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</row>
    <row r="68" spans="2:25" ht="15.75" customHeight="1" x14ac:dyDescent="0.25">
      <c r="B68" s="72"/>
      <c r="C68" s="39"/>
      <c r="D68" s="44"/>
      <c r="E68" s="44"/>
      <c r="F68" s="44"/>
      <c r="G68" s="45"/>
      <c r="H68" s="45"/>
      <c r="I68" s="39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</row>
    <row r="69" spans="2:25" ht="15.75" customHeight="1" x14ac:dyDescent="0.25">
      <c r="B69" s="72"/>
      <c r="C69" s="39"/>
      <c r="D69" s="44"/>
      <c r="E69" s="44"/>
      <c r="F69" s="44"/>
      <c r="G69" s="45"/>
      <c r="H69" s="45"/>
      <c r="I69" s="39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</row>
    <row r="70" spans="2:25" ht="15.75" customHeight="1" x14ac:dyDescent="0.25">
      <c r="B70" s="72"/>
      <c r="C70" s="39"/>
      <c r="D70" s="44"/>
      <c r="E70" s="44"/>
      <c r="F70" s="44"/>
      <c r="G70" s="45"/>
      <c r="H70" s="45"/>
      <c r="I70" s="39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</row>
    <row r="71" spans="2:25" ht="15.75" customHeight="1" x14ac:dyDescent="0.25">
      <c r="B71" s="72"/>
      <c r="C71" s="39"/>
      <c r="D71" s="44"/>
      <c r="E71" s="44"/>
      <c r="F71" s="44"/>
      <c r="G71" s="45"/>
      <c r="H71" s="45"/>
      <c r="I71" s="39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</row>
    <row r="72" spans="2:25" ht="15.75" customHeight="1" x14ac:dyDescent="0.25">
      <c r="B72" s="72"/>
      <c r="C72" s="39"/>
      <c r="D72" s="44"/>
      <c r="E72" s="44"/>
      <c r="F72" s="44"/>
      <c r="G72" s="45"/>
      <c r="H72" s="45"/>
      <c r="I72" s="39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</row>
    <row r="73" spans="2:25" ht="15.75" customHeight="1" x14ac:dyDescent="0.25">
      <c r="B73" s="72"/>
      <c r="C73" s="39"/>
      <c r="D73" s="44"/>
      <c r="E73" s="44"/>
      <c r="F73" s="44"/>
      <c r="G73" s="45"/>
      <c r="H73" s="45"/>
      <c r="I73" s="39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</row>
    <row r="74" spans="2:25" ht="15.75" customHeight="1" x14ac:dyDescent="0.25">
      <c r="B74" s="72"/>
      <c r="C74" s="39"/>
      <c r="D74" s="44"/>
      <c r="E74" s="44"/>
      <c r="F74" s="44"/>
      <c r="G74" s="45"/>
      <c r="H74" s="45"/>
      <c r="I74" s="39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</row>
    <row r="75" spans="2:25" ht="15.75" customHeight="1" x14ac:dyDescent="0.25">
      <c r="B75" s="72"/>
      <c r="C75" s="39"/>
      <c r="D75" s="44"/>
      <c r="E75" s="44"/>
      <c r="F75" s="44"/>
      <c r="G75" s="45"/>
      <c r="H75" s="45"/>
      <c r="I75" s="39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</row>
    <row r="76" spans="2:25" ht="15.75" customHeight="1" x14ac:dyDescent="0.25">
      <c r="B76" s="72"/>
      <c r="C76" s="39"/>
      <c r="D76" s="44"/>
      <c r="E76" s="44"/>
      <c r="F76" s="44"/>
      <c r="G76" s="45"/>
      <c r="H76" s="45"/>
      <c r="I76" s="39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</row>
    <row r="77" spans="2:25" ht="15.75" customHeight="1" x14ac:dyDescent="0.25">
      <c r="B77" s="72"/>
      <c r="C77" s="39"/>
      <c r="D77" s="44"/>
      <c r="E77" s="44"/>
      <c r="F77" s="44"/>
      <c r="G77" s="45"/>
      <c r="H77" s="45"/>
      <c r="I77" s="39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</row>
    <row r="78" spans="2:25" ht="15.75" customHeight="1" x14ac:dyDescent="0.25">
      <c r="B78" s="72"/>
      <c r="C78" s="39"/>
      <c r="D78" s="44"/>
      <c r="E78" s="44"/>
      <c r="F78" s="44"/>
      <c r="G78" s="45"/>
      <c r="H78" s="45"/>
      <c r="I78" s="39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</row>
    <row r="79" spans="2:25" ht="15.75" customHeight="1" x14ac:dyDescent="0.25">
      <c r="B79" s="72"/>
      <c r="C79" s="39"/>
      <c r="D79" s="44"/>
      <c r="E79" s="44"/>
      <c r="F79" s="44"/>
      <c r="G79" s="45"/>
      <c r="H79" s="45"/>
      <c r="I79" s="39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</row>
    <row r="80" spans="2:25" ht="15.75" customHeight="1" x14ac:dyDescent="0.25">
      <c r="B80" s="72"/>
      <c r="C80" s="39"/>
      <c r="D80" s="44"/>
      <c r="E80" s="44"/>
      <c r="F80" s="44"/>
      <c r="G80" s="45"/>
      <c r="H80" s="45"/>
      <c r="I80" s="39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</row>
    <row r="81" spans="2:25" ht="15.75" customHeight="1" x14ac:dyDescent="0.25">
      <c r="B81" s="72"/>
      <c r="C81" s="39"/>
      <c r="D81" s="44"/>
      <c r="E81" s="44"/>
      <c r="F81" s="44"/>
      <c r="G81" s="45"/>
      <c r="H81" s="45"/>
      <c r="I81" s="39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</row>
    <row r="82" spans="2:25" ht="15.75" customHeight="1" x14ac:dyDescent="0.25">
      <c r="B82" s="72"/>
      <c r="C82" s="39"/>
      <c r="D82" s="44"/>
      <c r="E82" s="44"/>
      <c r="F82" s="44"/>
      <c r="G82" s="45"/>
      <c r="H82" s="45"/>
      <c r="I82" s="39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</row>
    <row r="83" spans="2:25" ht="15.75" customHeight="1" x14ac:dyDescent="0.25">
      <c r="B83" s="72"/>
      <c r="C83" s="39"/>
      <c r="D83" s="44"/>
      <c r="E83" s="44"/>
      <c r="F83" s="44"/>
      <c r="G83" s="45"/>
      <c r="H83" s="45"/>
      <c r="I83" s="39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</row>
    <row r="84" spans="2:25" ht="15.75" customHeight="1" x14ac:dyDescent="0.25">
      <c r="B84" s="72"/>
      <c r="C84" s="39"/>
      <c r="D84" s="44"/>
      <c r="E84" s="44"/>
      <c r="F84" s="44"/>
      <c r="G84" s="45"/>
      <c r="H84" s="45"/>
      <c r="I84" s="39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</row>
    <row r="85" spans="2:25" ht="15.75" customHeight="1" x14ac:dyDescent="0.25">
      <c r="B85" s="72"/>
      <c r="C85" s="39"/>
      <c r="D85" s="44"/>
      <c r="E85" s="44"/>
      <c r="F85" s="44"/>
      <c r="G85" s="45"/>
      <c r="H85" s="45"/>
      <c r="I85" s="39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</row>
    <row r="86" spans="2:25" ht="15.75" customHeight="1" x14ac:dyDescent="0.25">
      <c r="B86" s="72"/>
      <c r="C86" s="39"/>
      <c r="D86" s="44"/>
      <c r="E86" s="44"/>
      <c r="F86" s="44"/>
      <c r="G86" s="45"/>
      <c r="H86" s="45"/>
      <c r="I86" s="39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</row>
    <row r="87" spans="2:25" ht="15.75" customHeight="1" x14ac:dyDescent="0.25">
      <c r="B87" s="72"/>
      <c r="C87" s="39"/>
      <c r="D87" s="44"/>
      <c r="E87" s="44"/>
      <c r="F87" s="44"/>
      <c r="G87" s="45"/>
      <c r="H87" s="45"/>
      <c r="I87" s="39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</row>
    <row r="88" spans="2:25" ht="15.75" customHeight="1" x14ac:dyDescent="0.25">
      <c r="B88" s="72"/>
      <c r="C88" s="39"/>
      <c r="D88" s="44"/>
      <c r="E88" s="44"/>
      <c r="F88" s="44"/>
      <c r="G88" s="45"/>
      <c r="H88" s="45"/>
      <c r="I88" s="39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</row>
    <row r="89" spans="2:25" ht="15.75" customHeight="1" x14ac:dyDescent="0.25">
      <c r="B89" s="72"/>
      <c r="C89" s="39"/>
      <c r="D89" s="44"/>
      <c r="E89" s="44"/>
      <c r="F89" s="44"/>
      <c r="G89" s="45"/>
      <c r="H89" s="45"/>
      <c r="I89" s="39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</row>
    <row r="90" spans="2:25" ht="15.75" customHeight="1" x14ac:dyDescent="0.25">
      <c r="B90" s="72"/>
      <c r="C90" s="39"/>
      <c r="D90" s="44"/>
      <c r="E90" s="44"/>
      <c r="F90" s="44"/>
      <c r="G90" s="45"/>
      <c r="H90" s="45"/>
      <c r="I90" s="39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</row>
    <row r="91" spans="2:25" ht="15.75" customHeight="1" x14ac:dyDescent="0.25">
      <c r="B91" s="72"/>
      <c r="C91" s="39"/>
      <c r="D91" s="44"/>
      <c r="E91" s="44"/>
      <c r="F91" s="44"/>
      <c r="G91" s="45"/>
      <c r="H91" s="45"/>
      <c r="I91" s="39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</row>
    <row r="92" spans="2:25" ht="15.75" customHeight="1" x14ac:dyDescent="0.25">
      <c r="B92" s="72"/>
      <c r="C92" s="39"/>
      <c r="D92" s="44"/>
      <c r="E92" s="44"/>
      <c r="F92" s="44"/>
      <c r="G92" s="45"/>
      <c r="H92" s="45"/>
      <c r="I92" s="39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</row>
    <row r="93" spans="2:25" ht="15.75" customHeight="1" x14ac:dyDescent="0.25">
      <c r="B93" s="72"/>
      <c r="C93" s="39"/>
      <c r="D93" s="44"/>
      <c r="E93" s="44"/>
      <c r="F93" s="44"/>
      <c r="G93" s="45"/>
      <c r="H93" s="45"/>
      <c r="I93" s="39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</row>
    <row r="94" spans="2:25" ht="15.75" customHeight="1" x14ac:dyDescent="0.25">
      <c r="B94" s="72"/>
      <c r="C94" s="39"/>
      <c r="D94" s="44"/>
      <c r="E94" s="44"/>
      <c r="F94" s="44"/>
      <c r="G94" s="45"/>
      <c r="H94" s="45"/>
      <c r="I94" s="39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</row>
    <row r="95" spans="2:25" ht="15.75" customHeight="1" x14ac:dyDescent="0.25">
      <c r="B95" s="72"/>
      <c r="C95" s="39"/>
      <c r="D95" s="44"/>
      <c r="E95" s="44"/>
      <c r="F95" s="44"/>
      <c r="G95" s="45"/>
      <c r="H95" s="45"/>
      <c r="I95" s="39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</row>
    <row r="96" spans="2:25" ht="15.75" customHeight="1" x14ac:dyDescent="0.25">
      <c r="B96" s="72"/>
      <c r="C96" s="39"/>
      <c r="D96" s="44"/>
      <c r="E96" s="44"/>
      <c r="F96" s="44"/>
      <c r="G96" s="45"/>
      <c r="H96" s="45"/>
      <c r="I96" s="39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</row>
    <row r="97" spans="2:25" ht="15.75" customHeight="1" x14ac:dyDescent="0.25">
      <c r="B97" s="72"/>
      <c r="C97" s="39"/>
      <c r="D97" s="44"/>
      <c r="E97" s="44"/>
      <c r="F97" s="44"/>
      <c r="G97" s="45"/>
      <c r="H97" s="45"/>
      <c r="I97" s="39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</row>
    <row r="98" spans="2:25" ht="15.75" customHeight="1" x14ac:dyDescent="0.25">
      <c r="B98" s="72"/>
      <c r="C98" s="39"/>
      <c r="D98" s="44"/>
      <c r="E98" s="44"/>
      <c r="F98" s="44"/>
      <c r="G98" s="45"/>
      <c r="H98" s="45"/>
      <c r="I98" s="39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</row>
    <row r="99" spans="2:25" ht="15.75" customHeight="1" x14ac:dyDescent="0.25">
      <c r="B99" s="72"/>
      <c r="C99" s="39"/>
      <c r="D99" s="44"/>
      <c r="E99" s="44"/>
      <c r="F99" s="44"/>
      <c r="G99" s="45"/>
      <c r="H99" s="45"/>
      <c r="I99" s="39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</row>
    <row r="100" spans="2:25" ht="15.75" customHeight="1" x14ac:dyDescent="0.25">
      <c r="B100" s="72"/>
      <c r="C100" s="39"/>
      <c r="D100" s="44"/>
      <c r="E100" s="44"/>
      <c r="F100" s="44"/>
      <c r="G100" s="45"/>
      <c r="H100" s="45"/>
      <c r="I100" s="39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</row>
    <row r="101" spans="2:25" ht="15.75" customHeight="1" x14ac:dyDescent="0.25">
      <c r="B101" s="72"/>
      <c r="C101" s="39"/>
      <c r="D101" s="44"/>
      <c r="E101" s="44"/>
      <c r="F101" s="44"/>
      <c r="G101" s="45"/>
      <c r="H101" s="45"/>
      <c r="I101" s="39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</row>
    <row r="102" spans="2:25" ht="15.75" customHeight="1" x14ac:dyDescent="0.25">
      <c r="B102" s="72"/>
      <c r="C102" s="39"/>
      <c r="D102" s="44"/>
      <c r="E102" s="44"/>
      <c r="F102" s="44"/>
      <c r="G102" s="45"/>
      <c r="H102" s="45"/>
      <c r="I102" s="39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</row>
    <row r="103" spans="2:25" ht="15.75" customHeight="1" x14ac:dyDescent="0.25">
      <c r="B103" s="72"/>
      <c r="C103" s="39"/>
      <c r="D103" s="44"/>
      <c r="E103" s="44"/>
      <c r="F103" s="44"/>
      <c r="G103" s="45"/>
      <c r="H103" s="45"/>
      <c r="I103" s="39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</row>
    <row r="104" spans="2:25" ht="15.75" customHeight="1" x14ac:dyDescent="0.25">
      <c r="B104" s="72"/>
      <c r="C104" s="39"/>
      <c r="D104" s="44"/>
      <c r="E104" s="44"/>
      <c r="F104" s="44"/>
      <c r="G104" s="45"/>
      <c r="H104" s="45"/>
      <c r="I104" s="39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</row>
    <row r="105" spans="2:25" ht="15.75" customHeight="1" x14ac:dyDescent="0.25">
      <c r="B105" s="72"/>
      <c r="C105" s="39"/>
      <c r="D105" s="44"/>
      <c r="E105" s="44"/>
      <c r="F105" s="44"/>
      <c r="G105" s="45"/>
      <c r="H105" s="45"/>
      <c r="I105" s="39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</row>
    <row r="106" spans="2:25" ht="15.75" customHeight="1" x14ac:dyDescent="0.25">
      <c r="B106" s="72"/>
      <c r="C106" s="39"/>
      <c r="D106" s="44"/>
      <c r="E106" s="44"/>
      <c r="F106" s="44"/>
      <c r="G106" s="45"/>
      <c r="H106" s="45"/>
      <c r="I106" s="39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</row>
    <row r="107" spans="2:25" ht="15.75" customHeight="1" x14ac:dyDescent="0.25">
      <c r="B107" s="72"/>
      <c r="C107" s="39"/>
      <c r="D107" s="44"/>
      <c r="E107" s="44"/>
      <c r="F107" s="44"/>
      <c r="G107" s="45"/>
      <c r="H107" s="45"/>
      <c r="I107" s="39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</row>
    <row r="108" spans="2:25" ht="15.75" customHeight="1" x14ac:dyDescent="0.25">
      <c r="B108" s="72"/>
      <c r="C108" s="39"/>
      <c r="D108" s="44"/>
      <c r="E108" s="44"/>
      <c r="F108" s="44"/>
      <c r="G108" s="45"/>
      <c r="H108" s="45"/>
      <c r="I108" s="39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</row>
    <row r="109" spans="2:25" ht="15.75" customHeight="1" x14ac:dyDescent="0.25">
      <c r="B109" s="72"/>
      <c r="C109" s="39"/>
      <c r="D109" s="44"/>
      <c r="E109" s="44"/>
      <c r="F109" s="44"/>
      <c r="G109" s="45"/>
      <c r="H109" s="45"/>
      <c r="I109" s="39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</row>
    <row r="110" spans="2:25" ht="15.75" customHeight="1" x14ac:dyDescent="0.25">
      <c r="B110" s="72"/>
      <c r="C110" s="39"/>
      <c r="D110" s="44"/>
      <c r="E110" s="44"/>
      <c r="F110" s="44"/>
      <c r="G110" s="45"/>
      <c r="H110" s="45"/>
      <c r="I110" s="39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</row>
    <row r="111" spans="2:25" ht="15.75" customHeight="1" x14ac:dyDescent="0.25">
      <c r="B111" s="72"/>
      <c r="C111" s="39"/>
      <c r="D111" s="44"/>
      <c r="E111" s="44"/>
      <c r="F111" s="44"/>
      <c r="G111" s="45"/>
      <c r="H111" s="45"/>
      <c r="I111" s="39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</row>
    <row r="112" spans="2:25" ht="15.75" customHeight="1" x14ac:dyDescent="0.25">
      <c r="B112" s="72"/>
      <c r="C112" s="39"/>
      <c r="D112" s="44"/>
      <c r="E112" s="44"/>
      <c r="F112" s="44"/>
      <c r="G112" s="45"/>
      <c r="H112" s="45"/>
      <c r="I112" s="39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</row>
    <row r="113" spans="2:25" ht="15.75" customHeight="1" x14ac:dyDescent="0.25">
      <c r="B113" s="72"/>
      <c r="C113" s="39"/>
      <c r="D113" s="44"/>
      <c r="E113" s="44"/>
      <c r="F113" s="44"/>
      <c r="G113" s="45"/>
      <c r="H113" s="45"/>
      <c r="I113" s="39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</row>
    <row r="114" spans="2:25" ht="15.75" customHeight="1" x14ac:dyDescent="0.25">
      <c r="B114" s="72"/>
      <c r="C114" s="39"/>
      <c r="D114" s="44"/>
      <c r="E114" s="44"/>
      <c r="F114" s="44"/>
      <c r="G114" s="45"/>
      <c r="H114" s="45"/>
      <c r="I114" s="39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</row>
    <row r="115" spans="2:25" ht="15.75" customHeight="1" x14ac:dyDescent="0.25">
      <c r="B115" s="72"/>
      <c r="C115" s="39"/>
      <c r="D115" s="44"/>
      <c r="E115" s="44"/>
      <c r="F115" s="44"/>
      <c r="G115" s="45"/>
      <c r="H115" s="45"/>
      <c r="I115" s="39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</row>
    <row r="116" spans="2:25" ht="15.75" customHeight="1" x14ac:dyDescent="0.25">
      <c r="B116" s="72"/>
      <c r="C116" s="39"/>
      <c r="D116" s="44"/>
      <c r="E116" s="44"/>
      <c r="F116" s="44"/>
      <c r="G116" s="45"/>
      <c r="H116" s="45"/>
      <c r="I116" s="39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</row>
    <row r="117" spans="2:25" ht="15.75" customHeight="1" x14ac:dyDescent="0.25">
      <c r="B117" s="72"/>
      <c r="C117" s="39"/>
      <c r="D117" s="44"/>
      <c r="E117" s="44"/>
      <c r="F117" s="44"/>
      <c r="G117" s="45"/>
      <c r="H117" s="45"/>
      <c r="I117" s="39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</row>
    <row r="118" spans="2:25" ht="15.75" customHeight="1" x14ac:dyDescent="0.25">
      <c r="B118" s="72"/>
      <c r="C118" s="39"/>
      <c r="D118" s="44"/>
      <c r="E118" s="44"/>
      <c r="F118" s="44"/>
      <c r="G118" s="45"/>
      <c r="H118" s="45"/>
      <c r="I118" s="39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</row>
    <row r="119" spans="2:25" ht="15.75" customHeight="1" x14ac:dyDescent="0.25">
      <c r="B119" s="72"/>
      <c r="C119" s="39"/>
      <c r="D119" s="44"/>
      <c r="E119" s="44"/>
      <c r="F119" s="44"/>
      <c r="G119" s="45"/>
      <c r="H119" s="45"/>
      <c r="I119" s="39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</row>
    <row r="120" spans="2:25" ht="15.75" customHeight="1" x14ac:dyDescent="0.25">
      <c r="B120" s="72"/>
      <c r="C120" s="39"/>
      <c r="D120" s="44"/>
      <c r="E120" s="44"/>
      <c r="F120" s="44"/>
      <c r="G120" s="45"/>
      <c r="H120" s="45"/>
      <c r="I120" s="39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</row>
    <row r="121" spans="2:25" ht="15.75" customHeight="1" x14ac:dyDescent="0.25">
      <c r="B121" s="72"/>
      <c r="C121" s="39"/>
      <c r="D121" s="44"/>
      <c r="E121" s="44"/>
      <c r="F121" s="44"/>
      <c r="G121" s="45"/>
      <c r="H121" s="45"/>
      <c r="I121" s="39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</row>
    <row r="122" spans="2:25" ht="15.75" customHeight="1" x14ac:dyDescent="0.25">
      <c r="B122" s="72"/>
      <c r="C122" s="39"/>
      <c r="D122" s="44"/>
      <c r="E122" s="44"/>
      <c r="F122" s="44"/>
      <c r="G122" s="45"/>
      <c r="H122" s="45"/>
      <c r="I122" s="39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</row>
    <row r="123" spans="2:25" ht="15.75" customHeight="1" x14ac:dyDescent="0.25">
      <c r="B123" s="72"/>
      <c r="C123" s="39"/>
      <c r="D123" s="44"/>
      <c r="E123" s="44"/>
      <c r="F123" s="44"/>
      <c r="G123" s="45"/>
      <c r="H123" s="45"/>
      <c r="I123" s="39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</row>
    <row r="124" spans="2:25" ht="15.75" customHeight="1" x14ac:dyDescent="0.25">
      <c r="B124" s="72"/>
      <c r="C124" s="39"/>
      <c r="D124" s="44"/>
      <c r="E124" s="44"/>
      <c r="F124" s="44"/>
      <c r="G124" s="45"/>
      <c r="H124" s="45"/>
      <c r="I124" s="39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</row>
    <row r="125" spans="2:25" ht="15.75" customHeight="1" x14ac:dyDescent="0.25">
      <c r="B125" s="72"/>
      <c r="C125" s="39"/>
      <c r="D125" s="44"/>
      <c r="E125" s="44"/>
      <c r="F125" s="44"/>
      <c r="G125" s="45"/>
      <c r="H125" s="45"/>
      <c r="I125" s="39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</row>
    <row r="126" spans="2:25" ht="15.75" customHeight="1" x14ac:dyDescent="0.25">
      <c r="B126" s="72"/>
      <c r="C126" s="39"/>
      <c r="D126" s="44"/>
      <c r="E126" s="44"/>
      <c r="F126" s="44"/>
      <c r="G126" s="45"/>
      <c r="H126" s="45"/>
      <c r="I126" s="39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</row>
    <row r="127" spans="2:25" ht="15.75" customHeight="1" x14ac:dyDescent="0.25">
      <c r="B127" s="72"/>
      <c r="C127" s="39"/>
      <c r="D127" s="44"/>
      <c r="E127" s="44"/>
      <c r="F127" s="44"/>
      <c r="G127" s="45"/>
      <c r="H127" s="45"/>
      <c r="I127" s="39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</row>
    <row r="128" spans="2:25" ht="15.75" customHeight="1" x14ac:dyDescent="0.25">
      <c r="B128" s="72"/>
      <c r="C128" s="39"/>
      <c r="D128" s="44"/>
      <c r="E128" s="44"/>
      <c r="F128" s="44"/>
      <c r="G128" s="45"/>
      <c r="H128" s="45"/>
      <c r="I128" s="39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</row>
    <row r="129" spans="2:25" ht="15.75" customHeight="1" x14ac:dyDescent="0.25">
      <c r="B129" s="72"/>
      <c r="C129" s="39"/>
      <c r="D129" s="44"/>
      <c r="E129" s="44"/>
      <c r="F129" s="44"/>
      <c r="G129" s="45"/>
      <c r="H129" s="45"/>
      <c r="I129" s="39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</row>
    <row r="130" spans="2:25" ht="15.75" customHeight="1" x14ac:dyDescent="0.25">
      <c r="B130" s="72"/>
      <c r="C130" s="39"/>
      <c r="D130" s="44"/>
      <c r="E130" s="44"/>
      <c r="F130" s="44"/>
      <c r="G130" s="45"/>
      <c r="H130" s="45"/>
      <c r="I130" s="39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</row>
    <row r="131" spans="2:25" ht="15.75" customHeight="1" x14ac:dyDescent="0.25">
      <c r="B131" s="72"/>
      <c r="C131" s="39"/>
      <c r="D131" s="44"/>
      <c r="E131" s="44"/>
      <c r="F131" s="44"/>
      <c r="G131" s="45"/>
      <c r="H131" s="45"/>
      <c r="I131" s="39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</row>
    <row r="132" spans="2:25" ht="15.75" customHeight="1" x14ac:dyDescent="0.25">
      <c r="B132" s="72"/>
      <c r="C132" s="39"/>
      <c r="D132" s="44"/>
      <c r="E132" s="44"/>
      <c r="F132" s="44"/>
      <c r="G132" s="45"/>
      <c r="H132" s="45"/>
      <c r="I132" s="39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</row>
    <row r="133" spans="2:25" ht="15.75" customHeight="1" x14ac:dyDescent="0.25">
      <c r="B133" s="72"/>
      <c r="C133" s="39"/>
      <c r="D133" s="44"/>
      <c r="E133" s="44"/>
      <c r="F133" s="44"/>
      <c r="G133" s="45"/>
      <c r="H133" s="45"/>
      <c r="I133" s="39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</row>
    <row r="134" spans="2:25" ht="15.75" customHeight="1" x14ac:dyDescent="0.25">
      <c r="B134" s="72"/>
      <c r="C134" s="39"/>
      <c r="D134" s="44"/>
      <c r="E134" s="44"/>
      <c r="F134" s="44"/>
      <c r="G134" s="45"/>
      <c r="H134" s="45"/>
      <c r="I134" s="39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</row>
    <row r="135" spans="2:25" ht="15.75" customHeight="1" x14ac:dyDescent="0.25">
      <c r="B135" s="72"/>
      <c r="C135" s="39"/>
      <c r="D135" s="44"/>
      <c r="E135" s="44"/>
      <c r="F135" s="44"/>
      <c r="G135" s="45"/>
      <c r="H135" s="45"/>
      <c r="I135" s="39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</row>
    <row r="136" spans="2:25" ht="15.75" customHeight="1" x14ac:dyDescent="0.25">
      <c r="B136" s="72"/>
      <c r="C136" s="39"/>
      <c r="D136" s="44"/>
      <c r="E136" s="44"/>
      <c r="F136" s="44"/>
      <c r="G136" s="45"/>
      <c r="H136" s="45"/>
      <c r="I136" s="39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</row>
    <row r="137" spans="2:25" ht="15.75" customHeight="1" x14ac:dyDescent="0.25">
      <c r="B137" s="72"/>
      <c r="C137" s="39"/>
      <c r="D137" s="44"/>
      <c r="E137" s="44"/>
      <c r="F137" s="44"/>
      <c r="G137" s="45"/>
      <c r="H137" s="45"/>
      <c r="I137" s="39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</row>
    <row r="138" spans="2:25" ht="15.75" customHeight="1" x14ac:dyDescent="0.25">
      <c r="B138" s="72"/>
      <c r="C138" s="39"/>
      <c r="D138" s="44"/>
      <c r="E138" s="44"/>
      <c r="F138" s="44"/>
      <c r="G138" s="45"/>
      <c r="H138" s="45"/>
      <c r="I138" s="39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</row>
    <row r="139" spans="2:25" ht="15.75" customHeight="1" x14ac:dyDescent="0.25">
      <c r="B139" s="72"/>
      <c r="C139" s="39"/>
      <c r="D139" s="44"/>
      <c r="E139" s="44"/>
      <c r="F139" s="44"/>
      <c r="G139" s="45"/>
      <c r="H139" s="45"/>
      <c r="I139" s="39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</row>
    <row r="140" spans="2:25" ht="15.75" customHeight="1" x14ac:dyDescent="0.25">
      <c r="B140" s="72"/>
      <c r="C140" s="39"/>
      <c r="D140" s="44"/>
      <c r="E140" s="44"/>
      <c r="F140" s="44"/>
      <c r="G140" s="45"/>
      <c r="H140" s="45"/>
      <c r="I140" s="39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</row>
    <row r="141" spans="2:25" ht="15.75" customHeight="1" x14ac:dyDescent="0.25">
      <c r="B141" s="72"/>
      <c r="C141" s="39"/>
      <c r="D141" s="44"/>
      <c r="E141" s="44"/>
      <c r="F141" s="44"/>
      <c r="G141" s="45"/>
      <c r="H141" s="45"/>
      <c r="I141" s="39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</row>
    <row r="142" spans="2:25" ht="15.75" customHeight="1" x14ac:dyDescent="0.25">
      <c r="B142" s="72"/>
      <c r="C142" s="39"/>
      <c r="D142" s="44"/>
      <c r="E142" s="44"/>
      <c r="F142" s="44"/>
      <c r="G142" s="45"/>
      <c r="H142" s="45"/>
      <c r="I142" s="39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</row>
    <row r="143" spans="2:25" ht="15.75" customHeight="1" x14ac:dyDescent="0.25">
      <c r="B143" s="72"/>
      <c r="C143" s="39"/>
      <c r="D143" s="44"/>
      <c r="E143" s="44"/>
      <c r="F143" s="44"/>
      <c r="G143" s="45"/>
      <c r="H143" s="45"/>
      <c r="I143" s="39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</row>
    <row r="144" spans="2:25" ht="15.75" customHeight="1" x14ac:dyDescent="0.25">
      <c r="B144" s="72"/>
      <c r="C144" s="39"/>
      <c r="D144" s="44"/>
      <c r="E144" s="44"/>
      <c r="F144" s="44"/>
      <c r="G144" s="45"/>
      <c r="H144" s="45"/>
      <c r="I144" s="39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</row>
    <row r="145" spans="2:25" ht="15.75" customHeight="1" x14ac:dyDescent="0.25">
      <c r="B145" s="72"/>
      <c r="C145" s="39"/>
      <c r="D145" s="44"/>
      <c r="E145" s="44"/>
      <c r="F145" s="44"/>
      <c r="G145" s="45"/>
      <c r="H145" s="45"/>
      <c r="I145" s="39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</row>
    <row r="146" spans="2:25" ht="15.75" customHeight="1" x14ac:dyDescent="0.25">
      <c r="B146" s="72"/>
      <c r="C146" s="39"/>
      <c r="D146" s="44"/>
      <c r="E146" s="44"/>
      <c r="F146" s="44"/>
      <c r="G146" s="45"/>
      <c r="H146" s="45"/>
      <c r="I146" s="39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</row>
    <row r="147" spans="2:25" ht="15.75" customHeight="1" x14ac:dyDescent="0.25">
      <c r="B147" s="72"/>
      <c r="C147" s="39"/>
      <c r="D147" s="44"/>
      <c r="E147" s="44"/>
      <c r="F147" s="44"/>
      <c r="G147" s="45"/>
      <c r="H147" s="45"/>
      <c r="I147" s="39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</row>
    <row r="148" spans="2:25" ht="15.75" customHeight="1" x14ac:dyDescent="0.25">
      <c r="B148" s="72"/>
      <c r="C148" s="39"/>
      <c r="D148" s="44"/>
      <c r="E148" s="44"/>
      <c r="F148" s="44"/>
      <c r="G148" s="45"/>
      <c r="H148" s="45"/>
      <c r="I148" s="39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</row>
    <row r="149" spans="2:25" ht="15.75" customHeight="1" x14ac:dyDescent="0.25">
      <c r="B149" s="72"/>
      <c r="C149" s="39"/>
      <c r="D149" s="44"/>
      <c r="E149" s="44"/>
      <c r="F149" s="44"/>
      <c r="G149" s="45"/>
      <c r="H149" s="45"/>
      <c r="I149" s="39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</row>
    <row r="150" spans="2:25" ht="15.75" customHeight="1" x14ac:dyDescent="0.25">
      <c r="B150" s="72"/>
      <c r="C150" s="39"/>
      <c r="D150" s="44"/>
      <c r="E150" s="44"/>
      <c r="F150" s="44"/>
      <c r="G150" s="45"/>
      <c r="H150" s="45"/>
      <c r="I150" s="39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</row>
    <row r="151" spans="2:25" ht="15.75" customHeight="1" x14ac:dyDescent="0.25">
      <c r="B151" s="72"/>
      <c r="C151" s="39"/>
      <c r="D151" s="44"/>
      <c r="E151" s="44"/>
      <c r="F151" s="44"/>
      <c r="G151" s="45"/>
      <c r="H151" s="45"/>
      <c r="I151" s="39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</row>
    <row r="152" spans="2:25" ht="15.75" customHeight="1" x14ac:dyDescent="0.25">
      <c r="B152" s="72"/>
      <c r="C152" s="39"/>
      <c r="D152" s="44"/>
      <c r="E152" s="44"/>
      <c r="F152" s="44"/>
      <c r="G152" s="45"/>
      <c r="H152" s="45"/>
      <c r="I152" s="39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</row>
    <row r="153" spans="2:25" ht="15.75" customHeight="1" x14ac:dyDescent="0.25">
      <c r="B153" s="72"/>
      <c r="C153" s="39"/>
      <c r="D153" s="44"/>
      <c r="E153" s="44"/>
      <c r="F153" s="44"/>
      <c r="G153" s="45"/>
      <c r="H153" s="45"/>
      <c r="I153" s="39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</row>
    <row r="154" spans="2:25" ht="15.75" customHeight="1" x14ac:dyDescent="0.25">
      <c r="B154" s="72"/>
      <c r="C154" s="39"/>
      <c r="D154" s="44"/>
      <c r="E154" s="44"/>
      <c r="F154" s="44"/>
      <c r="G154" s="45"/>
      <c r="H154" s="45"/>
      <c r="I154" s="39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</row>
    <row r="155" spans="2:25" ht="15.75" customHeight="1" x14ac:dyDescent="0.25">
      <c r="B155" s="72"/>
      <c r="C155" s="39"/>
      <c r="D155" s="44"/>
      <c r="E155" s="44"/>
      <c r="F155" s="44"/>
      <c r="G155" s="45"/>
      <c r="H155" s="45"/>
      <c r="I155" s="39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</row>
    <row r="156" spans="2:25" ht="15.75" customHeight="1" x14ac:dyDescent="0.25">
      <c r="B156" s="72"/>
      <c r="C156" s="39"/>
      <c r="D156" s="44"/>
      <c r="E156" s="44"/>
      <c r="F156" s="44"/>
      <c r="G156" s="45"/>
      <c r="H156" s="45"/>
      <c r="I156" s="44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</row>
    <row r="157" spans="2:25" ht="15.75" customHeight="1" x14ac:dyDescent="0.25">
      <c r="B157" s="72"/>
      <c r="C157" s="39"/>
      <c r="D157" s="44"/>
      <c r="E157" s="44"/>
      <c r="F157" s="44"/>
      <c r="G157" s="45"/>
      <c r="H157" s="45"/>
      <c r="I157" s="44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</row>
    <row r="158" spans="2:25" ht="15.75" customHeight="1" x14ac:dyDescent="0.25">
      <c r="B158" s="72"/>
      <c r="C158" s="39"/>
      <c r="D158" s="44"/>
      <c r="E158" s="44"/>
      <c r="F158" s="44"/>
      <c r="G158" s="45"/>
      <c r="H158" s="45"/>
      <c r="I158" s="44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</row>
    <row r="159" spans="2:25" ht="15.75" customHeight="1" x14ac:dyDescent="0.25">
      <c r="B159" s="72"/>
      <c r="C159" s="39"/>
      <c r="D159" s="44"/>
      <c r="E159" s="44"/>
      <c r="F159" s="44"/>
      <c r="G159" s="45"/>
      <c r="H159" s="45"/>
      <c r="I159" s="44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</row>
    <row r="160" spans="2:25" ht="15.75" customHeight="1" x14ac:dyDescent="0.25">
      <c r="B160" s="72"/>
      <c r="C160" s="39"/>
      <c r="D160" s="44"/>
      <c r="E160" s="44"/>
      <c r="F160" s="44"/>
      <c r="G160" s="45"/>
      <c r="H160" s="45"/>
      <c r="I160" s="44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</row>
    <row r="161" spans="2:25" ht="15.75" customHeight="1" x14ac:dyDescent="0.25">
      <c r="B161" s="72"/>
      <c r="C161" s="39"/>
      <c r="D161" s="44"/>
      <c r="E161" s="44"/>
      <c r="F161" s="44"/>
      <c r="G161" s="45"/>
      <c r="H161" s="45"/>
      <c r="I161" s="44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</row>
    <row r="162" spans="2:25" ht="15.75" customHeight="1" x14ac:dyDescent="0.25">
      <c r="B162" s="72"/>
      <c r="C162" s="39"/>
      <c r="D162" s="44"/>
      <c r="E162" s="44"/>
      <c r="F162" s="44"/>
      <c r="G162" s="45"/>
      <c r="H162" s="45"/>
      <c r="I162" s="44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</row>
    <row r="163" spans="2:25" ht="15.75" customHeight="1" x14ac:dyDescent="0.25">
      <c r="B163" s="72"/>
      <c r="C163" s="39"/>
      <c r="D163" s="44"/>
      <c r="E163" s="44"/>
      <c r="F163" s="44"/>
      <c r="G163" s="45"/>
      <c r="H163" s="45"/>
      <c r="I163" s="44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</row>
    <row r="164" spans="2:25" ht="15.75" customHeight="1" x14ac:dyDescent="0.25">
      <c r="B164" s="72"/>
      <c r="C164" s="39"/>
      <c r="D164" s="44"/>
      <c r="E164" s="44"/>
      <c r="F164" s="44"/>
      <c r="G164" s="45"/>
      <c r="H164" s="45"/>
      <c r="I164" s="44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</row>
    <row r="165" spans="2:25" ht="15.75" customHeight="1" x14ac:dyDescent="0.25">
      <c r="B165" s="72"/>
      <c r="C165" s="39"/>
      <c r="D165" s="44"/>
      <c r="E165" s="44"/>
      <c r="F165" s="44"/>
      <c r="G165" s="45"/>
      <c r="H165" s="45"/>
      <c r="I165" s="44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</row>
    <row r="166" spans="2:25" ht="15.75" customHeight="1" x14ac:dyDescent="0.25">
      <c r="B166" s="72"/>
      <c r="C166" s="39"/>
      <c r="D166" s="44"/>
      <c r="E166" s="44"/>
      <c r="F166" s="44"/>
      <c r="G166" s="45"/>
      <c r="H166" s="45"/>
      <c r="I166" s="44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</row>
    <row r="167" spans="2:25" ht="15.75" customHeight="1" x14ac:dyDescent="0.25">
      <c r="B167" s="72"/>
      <c r="C167" s="39"/>
      <c r="D167" s="44"/>
      <c r="E167" s="44"/>
      <c r="F167" s="44"/>
      <c r="G167" s="45"/>
      <c r="H167" s="45"/>
      <c r="I167" s="44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</row>
    <row r="168" spans="2:25" ht="15.75" customHeight="1" x14ac:dyDescent="0.25">
      <c r="B168" s="72"/>
      <c r="C168" s="39"/>
      <c r="D168" s="44"/>
      <c r="E168" s="44"/>
      <c r="F168" s="44"/>
      <c r="G168" s="45"/>
      <c r="H168" s="45"/>
      <c r="I168" s="44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</row>
    <row r="169" spans="2:25" ht="15.75" customHeight="1" x14ac:dyDescent="0.25">
      <c r="B169" s="72"/>
      <c r="C169" s="39"/>
      <c r="D169" s="44"/>
      <c r="E169" s="44"/>
      <c r="F169" s="44"/>
      <c r="G169" s="45"/>
      <c r="H169" s="45"/>
      <c r="I169" s="44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</row>
    <row r="170" spans="2:25" ht="15.75" customHeight="1" x14ac:dyDescent="0.25">
      <c r="B170" s="72"/>
      <c r="C170" s="39"/>
      <c r="D170" s="44"/>
      <c r="E170" s="44"/>
      <c r="F170" s="44"/>
      <c r="G170" s="45"/>
      <c r="H170" s="45"/>
      <c r="I170" s="44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</row>
    <row r="171" spans="2:25" ht="15.75" customHeight="1" x14ac:dyDescent="0.25">
      <c r="B171" s="72"/>
      <c r="C171" s="39"/>
      <c r="D171" s="44"/>
      <c r="E171" s="44"/>
      <c r="F171" s="44"/>
      <c r="G171" s="45"/>
      <c r="H171" s="45"/>
      <c r="I171" s="44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</row>
    <row r="172" spans="2:25" ht="15.75" customHeight="1" x14ac:dyDescent="0.25">
      <c r="B172" s="72"/>
      <c r="C172" s="39"/>
      <c r="D172" s="44"/>
      <c r="E172" s="44"/>
      <c r="F172" s="44"/>
      <c r="G172" s="45"/>
      <c r="H172" s="45"/>
      <c r="I172" s="44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</row>
    <row r="173" spans="2:25" ht="15.75" customHeight="1" x14ac:dyDescent="0.25">
      <c r="B173" s="72"/>
      <c r="C173" s="39"/>
      <c r="D173" s="44"/>
      <c r="E173" s="44"/>
      <c r="F173" s="44"/>
      <c r="G173" s="45"/>
      <c r="H173" s="45"/>
      <c r="I173" s="44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</row>
    <row r="174" spans="2:25" ht="15.75" customHeight="1" x14ac:dyDescent="0.25">
      <c r="B174" s="72"/>
      <c r="C174" s="39"/>
      <c r="D174" s="44"/>
      <c r="E174" s="44"/>
      <c r="F174" s="44"/>
      <c r="G174" s="45"/>
      <c r="H174" s="45"/>
      <c r="I174" s="44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</row>
    <row r="175" spans="2:25" ht="15.75" customHeight="1" x14ac:dyDescent="0.25">
      <c r="B175" s="72"/>
      <c r="C175" s="39"/>
      <c r="D175" s="44"/>
      <c r="E175" s="44"/>
      <c r="F175" s="44"/>
      <c r="G175" s="45"/>
      <c r="H175" s="45"/>
      <c r="I175" s="44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</row>
    <row r="176" spans="2:25" ht="15.75" customHeight="1" x14ac:dyDescent="0.25">
      <c r="B176" s="72"/>
      <c r="C176" s="39"/>
      <c r="D176" s="44"/>
      <c r="E176" s="44"/>
      <c r="F176" s="44"/>
      <c r="G176" s="45"/>
      <c r="H176" s="45"/>
      <c r="I176" s="44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</row>
    <row r="177" spans="2:25" ht="15.75" customHeight="1" x14ac:dyDescent="0.25">
      <c r="B177" s="72"/>
      <c r="C177" s="39"/>
      <c r="D177" s="44"/>
      <c r="E177" s="44"/>
      <c r="F177" s="44"/>
      <c r="G177" s="45"/>
      <c r="H177" s="45"/>
      <c r="I177" s="44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</row>
    <row r="178" spans="2:25" ht="15.75" customHeight="1" x14ac:dyDescent="0.25">
      <c r="B178" s="72"/>
      <c r="C178" s="39"/>
      <c r="D178" s="44"/>
      <c r="E178" s="44"/>
      <c r="F178" s="44"/>
      <c r="G178" s="45"/>
      <c r="H178" s="45"/>
      <c r="I178" s="44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</row>
    <row r="179" spans="2:25" ht="15.75" customHeight="1" x14ac:dyDescent="0.25">
      <c r="B179" s="72"/>
      <c r="C179" s="39"/>
      <c r="D179" s="44"/>
      <c r="E179" s="44"/>
      <c r="F179" s="44"/>
      <c r="G179" s="45"/>
      <c r="H179" s="45"/>
      <c r="I179" s="44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</row>
    <row r="180" spans="2:25" ht="15.75" customHeight="1" x14ac:dyDescent="0.25">
      <c r="B180" s="72"/>
      <c r="C180" s="39"/>
      <c r="D180" s="44"/>
      <c r="E180" s="44"/>
      <c r="F180" s="44"/>
      <c r="G180" s="45"/>
      <c r="H180" s="45"/>
      <c r="I180" s="44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</row>
    <row r="181" spans="2:25" ht="15.75" customHeight="1" x14ac:dyDescent="0.25">
      <c r="B181" s="72"/>
      <c r="C181" s="39"/>
      <c r="D181" s="44"/>
      <c r="E181" s="44"/>
      <c r="F181" s="44"/>
      <c r="G181" s="45"/>
      <c r="H181" s="45"/>
      <c r="I181" s="44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</row>
    <row r="182" spans="2:25" ht="15.75" customHeight="1" x14ac:dyDescent="0.25">
      <c r="B182" s="72"/>
      <c r="C182" s="39"/>
      <c r="D182" s="44"/>
      <c r="E182" s="44"/>
      <c r="F182" s="44"/>
      <c r="G182" s="45"/>
      <c r="H182" s="45"/>
      <c r="I182" s="44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</row>
    <row r="183" spans="2:25" ht="15.75" customHeight="1" x14ac:dyDescent="0.25">
      <c r="B183" s="72"/>
      <c r="C183" s="39"/>
      <c r="D183" s="44"/>
      <c r="E183" s="44"/>
      <c r="F183" s="44"/>
      <c r="G183" s="45"/>
      <c r="H183" s="45"/>
      <c r="I183" s="44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</row>
    <row r="184" spans="2:25" ht="15.75" customHeight="1" x14ac:dyDescent="0.25">
      <c r="B184" s="72"/>
      <c r="C184" s="39"/>
      <c r="D184" s="44"/>
      <c r="E184" s="44"/>
      <c r="F184" s="44"/>
      <c r="G184" s="45"/>
      <c r="H184" s="45"/>
      <c r="I184" s="44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</row>
    <row r="185" spans="2:25" ht="15.75" customHeight="1" x14ac:dyDescent="0.25">
      <c r="B185" s="72"/>
      <c r="C185" s="39"/>
      <c r="D185" s="44"/>
      <c r="E185" s="44"/>
      <c r="F185" s="44"/>
      <c r="G185" s="45"/>
      <c r="H185" s="45"/>
      <c r="I185" s="44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</row>
    <row r="186" spans="2:25" ht="15.75" customHeight="1" x14ac:dyDescent="0.25">
      <c r="B186" s="72"/>
      <c r="C186" s="39"/>
      <c r="D186" s="44"/>
      <c r="E186" s="44"/>
      <c r="F186" s="44"/>
      <c r="G186" s="45"/>
      <c r="H186" s="45"/>
      <c r="I186" s="44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</row>
    <row r="187" spans="2:25" ht="15.75" customHeight="1" x14ac:dyDescent="0.25">
      <c r="B187" s="72"/>
      <c r="C187" s="39"/>
      <c r="D187" s="44"/>
      <c r="E187" s="44"/>
      <c r="F187" s="44"/>
      <c r="G187" s="45"/>
      <c r="H187" s="45"/>
      <c r="I187" s="44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</row>
    <row r="188" spans="2:25" ht="15.75" customHeight="1" x14ac:dyDescent="0.25">
      <c r="B188" s="72"/>
      <c r="C188" s="39"/>
      <c r="D188" s="44"/>
      <c r="E188" s="44"/>
      <c r="F188" s="44"/>
      <c r="G188" s="45"/>
      <c r="H188" s="45"/>
      <c r="I188" s="44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</row>
    <row r="189" spans="2:25" ht="15.75" customHeight="1" x14ac:dyDescent="0.25">
      <c r="B189" s="72"/>
      <c r="C189" s="39"/>
      <c r="D189" s="44"/>
      <c r="E189" s="44"/>
      <c r="F189" s="44"/>
      <c r="G189" s="45"/>
      <c r="H189" s="45"/>
      <c r="I189" s="44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</row>
    <row r="190" spans="2:25" ht="15.75" customHeight="1" x14ac:dyDescent="0.25">
      <c r="B190" s="72"/>
      <c r="C190" s="39"/>
      <c r="D190" s="44"/>
      <c r="E190" s="44"/>
      <c r="F190" s="44"/>
      <c r="G190" s="45"/>
      <c r="H190" s="45"/>
      <c r="I190" s="44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</row>
    <row r="191" spans="2:25" ht="15.75" customHeight="1" x14ac:dyDescent="0.25">
      <c r="B191" s="72"/>
      <c r="C191" s="39"/>
      <c r="D191" s="44"/>
      <c r="E191" s="44"/>
      <c r="F191" s="44"/>
      <c r="G191" s="45"/>
      <c r="H191" s="45"/>
      <c r="I191" s="44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</row>
    <row r="192" spans="2:25" ht="15.75" customHeight="1" x14ac:dyDescent="0.25">
      <c r="B192" s="72"/>
      <c r="C192" s="39"/>
      <c r="D192" s="44"/>
      <c r="E192" s="44"/>
      <c r="F192" s="44"/>
      <c r="G192" s="45"/>
      <c r="H192" s="45"/>
      <c r="I192" s="44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</row>
    <row r="193" spans="2:25" ht="15.75" customHeight="1" x14ac:dyDescent="0.25">
      <c r="B193" s="72"/>
      <c r="C193" s="39"/>
      <c r="D193" s="44"/>
      <c r="E193" s="44"/>
      <c r="F193" s="44"/>
      <c r="G193" s="45"/>
      <c r="H193" s="45"/>
      <c r="I193" s="44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</row>
    <row r="194" spans="2:25" ht="15.75" customHeight="1" x14ac:dyDescent="0.25">
      <c r="B194" s="72"/>
      <c r="C194" s="39"/>
      <c r="D194" s="44"/>
      <c r="E194" s="44"/>
      <c r="F194" s="44"/>
      <c r="G194" s="45"/>
      <c r="H194" s="45"/>
      <c r="I194" s="44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</row>
    <row r="195" spans="2:25" ht="15.75" customHeight="1" x14ac:dyDescent="0.25">
      <c r="B195" s="72"/>
      <c r="C195" s="39"/>
      <c r="D195" s="44"/>
      <c r="E195" s="44"/>
      <c r="F195" s="44"/>
      <c r="G195" s="45"/>
      <c r="H195" s="45"/>
      <c r="I195" s="44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</row>
    <row r="196" spans="2:25" ht="15.75" customHeight="1" x14ac:dyDescent="0.25">
      <c r="B196" s="72"/>
      <c r="C196" s="39"/>
      <c r="D196" s="44"/>
      <c r="E196" s="44"/>
      <c r="F196" s="44"/>
      <c r="G196" s="45"/>
      <c r="H196" s="45"/>
      <c r="I196" s="44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</row>
    <row r="197" spans="2:25" ht="15.75" customHeight="1" x14ac:dyDescent="0.25">
      <c r="B197" s="72"/>
      <c r="C197" s="39"/>
      <c r="D197" s="44"/>
      <c r="E197" s="44"/>
      <c r="F197" s="44"/>
      <c r="G197" s="45"/>
      <c r="H197" s="45"/>
      <c r="I197" s="44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</row>
    <row r="198" spans="2:25" ht="15.75" customHeight="1" x14ac:dyDescent="0.25">
      <c r="B198" s="72"/>
      <c r="C198" s="39"/>
      <c r="D198" s="44"/>
      <c r="E198" s="44"/>
      <c r="F198" s="44"/>
      <c r="G198" s="45"/>
      <c r="H198" s="45"/>
      <c r="I198" s="44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</row>
    <row r="199" spans="2:25" ht="15.75" customHeight="1" x14ac:dyDescent="0.25">
      <c r="B199" s="72"/>
      <c r="C199" s="39"/>
      <c r="D199" s="44"/>
      <c r="E199" s="44"/>
      <c r="F199" s="44"/>
      <c r="G199" s="45"/>
      <c r="H199" s="45"/>
      <c r="I199" s="44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</row>
    <row r="200" spans="2:25" ht="15.75" customHeight="1" x14ac:dyDescent="0.25">
      <c r="B200" s="72"/>
      <c r="C200" s="39"/>
      <c r="D200" s="44"/>
      <c r="E200" s="44"/>
      <c r="F200" s="44"/>
      <c r="G200" s="45"/>
      <c r="H200" s="45"/>
      <c r="I200" s="44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</row>
    <row r="201" spans="2:25" ht="15.75" customHeight="1" x14ac:dyDescent="0.25">
      <c r="B201" s="72"/>
      <c r="C201" s="39"/>
      <c r="D201" s="44"/>
      <c r="E201" s="44"/>
      <c r="F201" s="44"/>
      <c r="G201" s="45"/>
      <c r="H201" s="45"/>
      <c r="I201" s="44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</row>
    <row r="202" spans="2:25" ht="15.75" customHeight="1" x14ac:dyDescent="0.25">
      <c r="B202" s="72"/>
      <c r="C202" s="39"/>
      <c r="D202" s="44"/>
      <c r="E202" s="44"/>
      <c r="F202" s="44"/>
      <c r="G202" s="45"/>
      <c r="H202" s="45"/>
      <c r="I202" s="44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</row>
    <row r="203" spans="2:25" ht="15.75" customHeight="1" x14ac:dyDescent="0.25">
      <c r="B203" s="72"/>
      <c r="C203" s="39"/>
      <c r="D203" s="44"/>
      <c r="E203" s="44"/>
      <c r="F203" s="44"/>
      <c r="G203" s="45"/>
      <c r="H203" s="45"/>
      <c r="I203" s="44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</row>
    <row r="204" spans="2:25" ht="15.75" customHeight="1" x14ac:dyDescent="0.25">
      <c r="B204" s="72"/>
      <c r="C204" s="39"/>
      <c r="D204" s="44"/>
      <c r="E204" s="44"/>
      <c r="F204" s="44"/>
      <c r="G204" s="45"/>
      <c r="H204" s="45"/>
      <c r="I204" s="44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</row>
    <row r="205" spans="2:25" ht="15.75" customHeight="1" x14ac:dyDescent="0.25">
      <c r="B205" s="72"/>
      <c r="C205" s="39"/>
      <c r="D205" s="44"/>
      <c r="E205" s="44"/>
      <c r="F205" s="44"/>
      <c r="G205" s="45"/>
      <c r="H205" s="45"/>
      <c r="I205" s="44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</row>
    <row r="206" spans="2:25" ht="15.75" customHeight="1" x14ac:dyDescent="0.25">
      <c r="B206" s="72"/>
      <c r="C206" s="39"/>
      <c r="D206" s="44"/>
      <c r="E206" s="44"/>
      <c r="F206" s="44"/>
      <c r="G206" s="45"/>
      <c r="H206" s="45"/>
      <c r="I206" s="44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</row>
    <row r="207" spans="2:25" ht="15.75" customHeight="1" x14ac:dyDescent="0.25">
      <c r="B207" s="72"/>
      <c r="C207" s="39"/>
      <c r="D207" s="44"/>
      <c r="E207" s="44"/>
      <c r="F207" s="44"/>
      <c r="G207" s="45"/>
      <c r="H207" s="45"/>
      <c r="I207" s="44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</row>
    <row r="208" spans="2:25" ht="15.75" customHeight="1" x14ac:dyDescent="0.25">
      <c r="B208" s="72"/>
      <c r="C208" s="39"/>
      <c r="D208" s="44"/>
      <c r="E208" s="44"/>
      <c r="F208" s="44"/>
      <c r="G208" s="45"/>
      <c r="H208" s="45"/>
      <c r="I208" s="44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</row>
    <row r="209" spans="2:25" ht="15.75" customHeight="1" x14ac:dyDescent="0.25">
      <c r="B209" s="72"/>
      <c r="C209" s="39"/>
      <c r="D209" s="44"/>
      <c r="E209" s="44"/>
      <c r="F209" s="44"/>
      <c r="G209" s="45"/>
      <c r="H209" s="45"/>
      <c r="I209" s="44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</row>
    <row r="210" spans="2:25" ht="15.75" customHeight="1" x14ac:dyDescent="0.25">
      <c r="B210" s="72"/>
      <c r="C210" s="39"/>
      <c r="D210" s="44"/>
      <c r="E210" s="44"/>
      <c r="F210" s="44"/>
      <c r="G210" s="45"/>
      <c r="H210" s="45"/>
      <c r="I210" s="44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</row>
    <row r="211" spans="2:25" ht="15.75" customHeight="1" x14ac:dyDescent="0.25">
      <c r="B211" s="72"/>
      <c r="C211" s="39"/>
      <c r="D211" s="44"/>
      <c r="E211" s="44"/>
      <c r="F211" s="44"/>
      <c r="G211" s="45"/>
      <c r="H211" s="45"/>
      <c r="I211" s="44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</row>
    <row r="212" spans="2:25" ht="15.75" customHeight="1" x14ac:dyDescent="0.25">
      <c r="B212" s="72"/>
      <c r="C212" s="39"/>
      <c r="D212" s="44"/>
      <c r="E212" s="44"/>
      <c r="F212" s="44"/>
      <c r="G212" s="45"/>
      <c r="H212" s="45"/>
      <c r="I212" s="44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</row>
    <row r="213" spans="2:25" ht="15.75" customHeight="1" x14ac:dyDescent="0.25">
      <c r="B213" s="72"/>
      <c r="C213" s="39"/>
      <c r="D213" s="44"/>
      <c r="E213" s="44"/>
      <c r="F213" s="44"/>
      <c r="G213" s="45"/>
      <c r="H213" s="45"/>
      <c r="I213" s="44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</row>
    <row r="214" spans="2:25" ht="15.75" customHeight="1" x14ac:dyDescent="0.25">
      <c r="B214" s="72"/>
      <c r="C214" s="39"/>
      <c r="D214" s="44"/>
      <c r="E214" s="44"/>
      <c r="F214" s="44"/>
      <c r="G214" s="45"/>
      <c r="H214" s="45"/>
      <c r="I214" s="44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</row>
    <row r="215" spans="2:25" ht="15.75" customHeight="1" x14ac:dyDescent="0.25">
      <c r="B215" s="72"/>
      <c r="C215" s="39"/>
      <c r="D215" s="44"/>
      <c r="E215" s="44"/>
      <c r="F215" s="44"/>
      <c r="G215" s="45"/>
      <c r="H215" s="45"/>
      <c r="I215" s="44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</row>
    <row r="216" spans="2:25" ht="15.75" customHeight="1" x14ac:dyDescent="0.25">
      <c r="B216" s="72"/>
      <c r="C216" s="39"/>
      <c r="D216" s="44"/>
      <c r="E216" s="44"/>
      <c r="F216" s="44"/>
      <c r="G216" s="45"/>
      <c r="H216" s="45"/>
      <c r="I216" s="44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</row>
    <row r="217" spans="2:25" ht="15.75" customHeight="1" x14ac:dyDescent="0.25">
      <c r="B217" s="72"/>
      <c r="C217" s="39"/>
      <c r="D217" s="44"/>
      <c r="E217" s="44"/>
      <c r="F217" s="44"/>
      <c r="G217" s="45"/>
      <c r="H217" s="45"/>
      <c r="I217" s="44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</row>
    <row r="218" spans="2:25" ht="15.75" customHeight="1" x14ac:dyDescent="0.25">
      <c r="B218" s="72"/>
      <c r="C218" s="39"/>
      <c r="D218" s="44"/>
      <c r="E218" s="44"/>
      <c r="F218" s="44"/>
      <c r="G218" s="45"/>
      <c r="H218" s="45"/>
      <c r="I218" s="44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</row>
    <row r="219" spans="2:25" ht="15.75" customHeight="1" x14ac:dyDescent="0.25">
      <c r="B219" s="72"/>
      <c r="C219" s="39"/>
      <c r="D219" s="44"/>
      <c r="E219" s="44"/>
      <c r="F219" s="44"/>
      <c r="G219" s="45"/>
      <c r="H219" s="45"/>
      <c r="I219" s="44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</row>
    <row r="220" spans="2:25" ht="15.75" customHeight="1" x14ac:dyDescent="0.25"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</row>
    <row r="221" spans="2:25" ht="15.75" customHeight="1" x14ac:dyDescent="0.25"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</row>
    <row r="222" spans="2:25" ht="15.75" customHeight="1" x14ac:dyDescent="0.25"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</row>
    <row r="223" spans="2:25" ht="15.75" customHeight="1" x14ac:dyDescent="0.25"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</row>
    <row r="224" spans="2:25" ht="15.75" customHeight="1" x14ac:dyDescent="0.25"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</row>
    <row r="225" spans="2:25" ht="15.75" customHeight="1" x14ac:dyDescent="0.25"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</row>
    <row r="226" spans="2:25" ht="15.75" customHeight="1" x14ac:dyDescent="0.25"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</row>
    <row r="227" spans="2:25" ht="15.75" customHeight="1" x14ac:dyDescent="0.25"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</row>
    <row r="228" spans="2:25" ht="15.75" customHeight="1" x14ac:dyDescent="0.25"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</row>
    <row r="229" spans="2:25" ht="15.75" customHeight="1" x14ac:dyDescent="0.25"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</row>
    <row r="230" spans="2:25" ht="15.75" customHeight="1" x14ac:dyDescent="0.25"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</row>
    <row r="231" spans="2:25" ht="15.75" customHeight="1" x14ac:dyDescent="0.25"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</row>
    <row r="232" spans="2:25" ht="15.75" customHeight="1" x14ac:dyDescent="0.25"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</row>
    <row r="233" spans="2:25" ht="15.75" customHeight="1" x14ac:dyDescent="0.25"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</row>
    <row r="234" spans="2:25" ht="15.75" customHeight="1" x14ac:dyDescent="0.25"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</row>
    <row r="235" spans="2:25" ht="15.75" customHeight="1" x14ac:dyDescent="0.25"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</row>
    <row r="236" spans="2:25" ht="15.75" customHeight="1" x14ac:dyDescent="0.25"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</row>
    <row r="237" spans="2:25" ht="15.75" customHeight="1" x14ac:dyDescent="0.25"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</row>
    <row r="238" spans="2:25" ht="15.75" customHeight="1" x14ac:dyDescent="0.25"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</row>
    <row r="239" spans="2:25" ht="15.75" customHeight="1" x14ac:dyDescent="0.25"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</row>
    <row r="240" spans="2:25" ht="15.75" customHeight="1" x14ac:dyDescent="0.25"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</row>
    <row r="241" spans="2:25" ht="15.75" customHeight="1" x14ac:dyDescent="0.25"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</row>
    <row r="242" spans="2:25" ht="15.75" customHeight="1" x14ac:dyDescent="0.25"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</row>
    <row r="243" spans="2:25" ht="15.75" customHeight="1" x14ac:dyDescent="0.25"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</row>
    <row r="244" spans="2:25" ht="15.75" customHeight="1" x14ac:dyDescent="0.25"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</row>
    <row r="245" spans="2:25" ht="15.75" customHeight="1" x14ac:dyDescent="0.25"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</row>
    <row r="246" spans="2:25" ht="15.75" customHeight="1" x14ac:dyDescent="0.25"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</row>
    <row r="247" spans="2:25" ht="15.75" customHeight="1" x14ac:dyDescent="0.25"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</row>
    <row r="248" spans="2:25" ht="15.75" customHeight="1" x14ac:dyDescent="0.25"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</row>
    <row r="249" spans="2:25" ht="15.75" customHeight="1" x14ac:dyDescent="0.25"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</row>
    <row r="250" spans="2:25" ht="15.75" customHeight="1" x14ac:dyDescent="0.25"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</row>
    <row r="251" spans="2:25" ht="15.75" customHeight="1" x14ac:dyDescent="0.25"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</row>
    <row r="252" spans="2:25" ht="15.75" customHeight="1" x14ac:dyDescent="0.25"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</row>
    <row r="253" spans="2:25" ht="15.75" customHeight="1" x14ac:dyDescent="0.25"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</row>
    <row r="254" spans="2:25" ht="15.75" customHeight="1" x14ac:dyDescent="0.25"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</row>
    <row r="255" spans="2:25" ht="15.75" customHeight="1" x14ac:dyDescent="0.25"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</row>
    <row r="256" spans="2:25" ht="15.75" customHeight="1" x14ac:dyDescent="0.25"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</row>
    <row r="257" spans="2:25" ht="15.75" customHeight="1" x14ac:dyDescent="0.25"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</row>
    <row r="258" spans="2:25" ht="15.75" customHeight="1" x14ac:dyDescent="0.25"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</row>
    <row r="259" spans="2:25" ht="15.75" customHeight="1" x14ac:dyDescent="0.25"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</row>
    <row r="260" spans="2:25" ht="15.75" customHeight="1" x14ac:dyDescent="0.25"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</row>
    <row r="261" spans="2:25" ht="15.75" customHeight="1" x14ac:dyDescent="0.25"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</row>
    <row r="262" spans="2:25" ht="15.75" customHeight="1" x14ac:dyDescent="0.25"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</row>
    <row r="263" spans="2:25" ht="15.75" customHeight="1" x14ac:dyDescent="0.25"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</row>
    <row r="264" spans="2:25" ht="15.75" customHeight="1" x14ac:dyDescent="0.25"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</row>
    <row r="265" spans="2:25" ht="15.75" customHeight="1" x14ac:dyDescent="0.25"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</row>
    <row r="266" spans="2:25" ht="15.75" customHeight="1" x14ac:dyDescent="0.25"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</row>
    <row r="267" spans="2:25" ht="15.75" customHeight="1" x14ac:dyDescent="0.25"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</row>
    <row r="268" spans="2:25" ht="15.75" customHeight="1" x14ac:dyDescent="0.25"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</row>
    <row r="269" spans="2:25" ht="15.75" customHeight="1" x14ac:dyDescent="0.25"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</row>
    <row r="270" spans="2:25" ht="15.75" customHeight="1" x14ac:dyDescent="0.25"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</row>
    <row r="271" spans="2:25" ht="15.75" customHeight="1" x14ac:dyDescent="0.25"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</row>
    <row r="272" spans="2:25" ht="15.75" customHeight="1" x14ac:dyDescent="0.25"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</row>
    <row r="273" spans="2:25" ht="15.75" customHeight="1" x14ac:dyDescent="0.25"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</row>
    <row r="274" spans="2:25" ht="15.75" customHeight="1" x14ac:dyDescent="0.25"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</row>
    <row r="275" spans="2:25" ht="15.75" customHeight="1" x14ac:dyDescent="0.25"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</row>
    <row r="276" spans="2:25" ht="15.75" customHeight="1" x14ac:dyDescent="0.25"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</row>
    <row r="277" spans="2:25" ht="15.75" customHeight="1" x14ac:dyDescent="0.25"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</row>
    <row r="278" spans="2:25" ht="15.75" customHeight="1" x14ac:dyDescent="0.25"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</row>
    <row r="279" spans="2:25" ht="15.75" customHeight="1" x14ac:dyDescent="0.25"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</row>
    <row r="280" spans="2:25" ht="15.75" customHeight="1" x14ac:dyDescent="0.25"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</row>
    <row r="281" spans="2:25" ht="15.75" customHeight="1" x14ac:dyDescent="0.25"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</row>
    <row r="282" spans="2:25" ht="15.75" customHeight="1" x14ac:dyDescent="0.25"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</row>
    <row r="283" spans="2:25" ht="15.75" customHeight="1" x14ac:dyDescent="0.25"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</row>
    <row r="284" spans="2:25" ht="15.75" customHeight="1" x14ac:dyDescent="0.25"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</row>
    <row r="285" spans="2:25" ht="15.75" customHeight="1" x14ac:dyDescent="0.25"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</row>
    <row r="286" spans="2:25" ht="15.75" customHeight="1" x14ac:dyDescent="0.25"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</row>
    <row r="287" spans="2:25" ht="15.75" customHeight="1" x14ac:dyDescent="0.25"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</row>
    <row r="288" spans="2:25" ht="15.75" customHeight="1" x14ac:dyDescent="0.25"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</row>
    <row r="289" spans="2:25" ht="15.75" customHeight="1" x14ac:dyDescent="0.25"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</row>
    <row r="290" spans="2:25" ht="15.75" customHeight="1" x14ac:dyDescent="0.25"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</row>
    <row r="291" spans="2:25" ht="15.75" customHeight="1" x14ac:dyDescent="0.25"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</row>
    <row r="292" spans="2:25" ht="15.75" customHeight="1" x14ac:dyDescent="0.25"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</row>
    <row r="293" spans="2:25" ht="15.75" customHeight="1" x14ac:dyDescent="0.25"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</row>
    <row r="294" spans="2:25" ht="15.75" customHeight="1" x14ac:dyDescent="0.25"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</row>
    <row r="295" spans="2:25" ht="15.75" customHeight="1" x14ac:dyDescent="0.25"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</row>
    <row r="296" spans="2:25" ht="15.75" customHeight="1" x14ac:dyDescent="0.25"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</row>
    <row r="297" spans="2:25" ht="15.75" customHeight="1" x14ac:dyDescent="0.25"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</row>
    <row r="298" spans="2:25" ht="15.75" customHeight="1" x14ac:dyDescent="0.25"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</row>
    <row r="299" spans="2:25" ht="15.75" customHeight="1" x14ac:dyDescent="0.25"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</row>
    <row r="300" spans="2:25" ht="15.75" customHeight="1" x14ac:dyDescent="0.25"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</row>
    <row r="301" spans="2:25" ht="15.75" customHeight="1" x14ac:dyDescent="0.25"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</row>
    <row r="302" spans="2:25" ht="15.75" customHeight="1" x14ac:dyDescent="0.25"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</row>
    <row r="303" spans="2:25" ht="15.75" customHeight="1" x14ac:dyDescent="0.25"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</row>
    <row r="304" spans="2:25" ht="15.75" customHeight="1" x14ac:dyDescent="0.25"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</row>
    <row r="305" spans="2:25" ht="15.75" customHeight="1" x14ac:dyDescent="0.25"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</row>
    <row r="306" spans="2:25" ht="15.75" customHeight="1" x14ac:dyDescent="0.25"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</row>
    <row r="307" spans="2:25" ht="15.75" customHeight="1" x14ac:dyDescent="0.25"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</row>
    <row r="308" spans="2:25" ht="15.75" customHeight="1" x14ac:dyDescent="0.25"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</row>
    <row r="309" spans="2:25" ht="15.75" customHeight="1" x14ac:dyDescent="0.25"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</row>
    <row r="310" spans="2:25" ht="15.75" customHeight="1" x14ac:dyDescent="0.25"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</row>
    <row r="311" spans="2:25" ht="15.75" customHeight="1" x14ac:dyDescent="0.25"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</row>
    <row r="312" spans="2:25" ht="15.75" customHeight="1" x14ac:dyDescent="0.25"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</row>
    <row r="313" spans="2:25" ht="15.75" customHeight="1" x14ac:dyDescent="0.25"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</row>
    <row r="314" spans="2:25" ht="15.75" customHeight="1" x14ac:dyDescent="0.25"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</row>
    <row r="315" spans="2:25" ht="15.75" customHeight="1" x14ac:dyDescent="0.25"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</row>
    <row r="316" spans="2:25" ht="15.75" customHeight="1" x14ac:dyDescent="0.25"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</row>
    <row r="317" spans="2:25" ht="15.75" customHeight="1" x14ac:dyDescent="0.25"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</row>
    <row r="318" spans="2:25" ht="15.75" customHeight="1" x14ac:dyDescent="0.25"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</row>
    <row r="319" spans="2:25" ht="15.75" customHeight="1" x14ac:dyDescent="0.25"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</row>
    <row r="320" spans="2:25" ht="15.75" customHeight="1" x14ac:dyDescent="0.25"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</row>
    <row r="321" spans="2:25" ht="15.75" customHeight="1" x14ac:dyDescent="0.25"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</row>
    <row r="322" spans="2:25" ht="15.75" customHeight="1" x14ac:dyDescent="0.25"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</row>
    <row r="323" spans="2:25" ht="15.75" customHeight="1" x14ac:dyDescent="0.25"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</row>
    <row r="324" spans="2:25" ht="15.75" customHeight="1" x14ac:dyDescent="0.25"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</row>
    <row r="325" spans="2:25" ht="15.75" customHeight="1" x14ac:dyDescent="0.25"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</row>
    <row r="326" spans="2:25" ht="15.75" customHeight="1" x14ac:dyDescent="0.25"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</row>
    <row r="327" spans="2:25" ht="15.75" customHeight="1" x14ac:dyDescent="0.25"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</row>
    <row r="328" spans="2:25" ht="15.75" customHeight="1" x14ac:dyDescent="0.25"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</row>
    <row r="329" spans="2:25" ht="15.75" customHeight="1" x14ac:dyDescent="0.25"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</row>
    <row r="330" spans="2:25" ht="15.75" customHeight="1" x14ac:dyDescent="0.25"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</row>
    <row r="331" spans="2:25" ht="15.75" customHeight="1" x14ac:dyDescent="0.25"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</row>
    <row r="332" spans="2:25" ht="15.75" customHeight="1" x14ac:dyDescent="0.25"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</row>
    <row r="333" spans="2:25" ht="15.75" customHeight="1" x14ac:dyDescent="0.25"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</row>
    <row r="334" spans="2:25" ht="15.75" customHeight="1" x14ac:dyDescent="0.25"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</row>
    <row r="335" spans="2:25" ht="15.75" customHeight="1" x14ac:dyDescent="0.25"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</row>
    <row r="336" spans="2:25" ht="15.75" customHeight="1" x14ac:dyDescent="0.25"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</row>
    <row r="337" spans="2:25" ht="15.75" customHeight="1" x14ac:dyDescent="0.25"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</row>
    <row r="338" spans="2:25" ht="15.75" customHeight="1" x14ac:dyDescent="0.25"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</row>
    <row r="339" spans="2:25" ht="15.75" customHeight="1" x14ac:dyDescent="0.25"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</row>
    <row r="340" spans="2:25" ht="15.75" customHeight="1" x14ac:dyDescent="0.25"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</row>
    <row r="341" spans="2:25" ht="15.75" customHeight="1" x14ac:dyDescent="0.25"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</row>
    <row r="342" spans="2:25" ht="15.75" customHeight="1" x14ac:dyDescent="0.25"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</row>
    <row r="343" spans="2:25" ht="15.75" customHeight="1" x14ac:dyDescent="0.25"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</row>
    <row r="344" spans="2:25" ht="15.75" customHeight="1" x14ac:dyDescent="0.25"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</row>
    <row r="345" spans="2:25" ht="15.75" customHeight="1" x14ac:dyDescent="0.25"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</row>
    <row r="346" spans="2:25" ht="15.75" customHeight="1" x14ac:dyDescent="0.25"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</row>
    <row r="347" spans="2:25" ht="15.75" customHeight="1" x14ac:dyDescent="0.25"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</row>
    <row r="348" spans="2:25" ht="15.75" customHeight="1" x14ac:dyDescent="0.25"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</row>
    <row r="349" spans="2:25" ht="15.75" customHeight="1" x14ac:dyDescent="0.25"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</row>
    <row r="350" spans="2:25" ht="15.75" customHeight="1" x14ac:dyDescent="0.25"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</row>
    <row r="351" spans="2:25" ht="15.75" customHeight="1" x14ac:dyDescent="0.25"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</row>
    <row r="352" spans="2:25" ht="15.75" customHeight="1" x14ac:dyDescent="0.25"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</row>
    <row r="353" spans="2:25" ht="15.75" customHeight="1" x14ac:dyDescent="0.25"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</row>
    <row r="354" spans="2:25" ht="15.75" customHeight="1" x14ac:dyDescent="0.25"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</row>
    <row r="355" spans="2:25" ht="15.75" customHeight="1" x14ac:dyDescent="0.25"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</row>
    <row r="356" spans="2:25" ht="15.75" customHeight="1" x14ac:dyDescent="0.25"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</row>
    <row r="357" spans="2:25" ht="15.75" customHeight="1" x14ac:dyDescent="0.25"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</row>
    <row r="358" spans="2:25" ht="15.75" customHeight="1" x14ac:dyDescent="0.25"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</row>
    <row r="359" spans="2:25" ht="15.75" customHeight="1" x14ac:dyDescent="0.25"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</row>
    <row r="360" spans="2:25" ht="15.75" customHeight="1" x14ac:dyDescent="0.25"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</row>
    <row r="361" spans="2:25" ht="15.75" customHeight="1" x14ac:dyDescent="0.25"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</row>
    <row r="362" spans="2:25" ht="15.75" customHeight="1" x14ac:dyDescent="0.25"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</row>
    <row r="363" spans="2:25" ht="15.75" customHeight="1" x14ac:dyDescent="0.25"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</row>
    <row r="364" spans="2:25" ht="15.75" customHeight="1" x14ac:dyDescent="0.25"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</row>
    <row r="365" spans="2:25" ht="15.75" customHeight="1" x14ac:dyDescent="0.25"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</row>
    <row r="366" spans="2:25" ht="15.75" customHeight="1" x14ac:dyDescent="0.25"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</row>
    <row r="367" spans="2:25" ht="15.75" customHeight="1" x14ac:dyDescent="0.25"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</row>
    <row r="368" spans="2:25" ht="15.75" customHeight="1" x14ac:dyDescent="0.25"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</row>
    <row r="369" spans="2:25" ht="15.75" customHeight="1" x14ac:dyDescent="0.25"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</row>
    <row r="370" spans="2:25" ht="15.75" customHeight="1" x14ac:dyDescent="0.25"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</row>
    <row r="371" spans="2:25" ht="15.75" customHeight="1" x14ac:dyDescent="0.25"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</row>
    <row r="372" spans="2:25" ht="15.75" customHeight="1" x14ac:dyDescent="0.25"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</row>
    <row r="373" spans="2:25" ht="15.75" customHeight="1" x14ac:dyDescent="0.25"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</row>
    <row r="374" spans="2:25" ht="15.75" customHeight="1" x14ac:dyDescent="0.25"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</row>
    <row r="375" spans="2:25" ht="15.75" customHeight="1" x14ac:dyDescent="0.25"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</row>
    <row r="376" spans="2:25" ht="15.75" customHeight="1" x14ac:dyDescent="0.25"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</row>
    <row r="377" spans="2:25" ht="15.75" customHeight="1" x14ac:dyDescent="0.25"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</row>
    <row r="378" spans="2:25" ht="15.75" customHeight="1" x14ac:dyDescent="0.25"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</row>
    <row r="379" spans="2:25" ht="15.75" customHeight="1" x14ac:dyDescent="0.25"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</row>
    <row r="380" spans="2:25" ht="15.75" customHeight="1" x14ac:dyDescent="0.25"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</row>
    <row r="381" spans="2:25" ht="15.75" customHeight="1" x14ac:dyDescent="0.25"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</row>
    <row r="382" spans="2:25" ht="15.75" customHeight="1" x14ac:dyDescent="0.25"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</row>
    <row r="383" spans="2:25" ht="15.75" customHeight="1" x14ac:dyDescent="0.25"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</row>
    <row r="384" spans="2:25" ht="15.75" customHeight="1" x14ac:dyDescent="0.25"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</row>
    <row r="385" spans="2:25" ht="15.75" customHeight="1" x14ac:dyDescent="0.25"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</row>
    <row r="386" spans="2:25" ht="15.75" customHeight="1" x14ac:dyDescent="0.25"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</row>
    <row r="387" spans="2:25" ht="15.75" customHeight="1" x14ac:dyDescent="0.25"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</row>
    <row r="388" spans="2:25" ht="15.75" customHeight="1" x14ac:dyDescent="0.25"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</row>
    <row r="389" spans="2:25" ht="15.75" customHeight="1" x14ac:dyDescent="0.25"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</row>
    <row r="390" spans="2:25" ht="15.75" customHeight="1" x14ac:dyDescent="0.25"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</row>
    <row r="391" spans="2:25" ht="15.75" customHeight="1" x14ac:dyDescent="0.25"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</row>
    <row r="392" spans="2:25" ht="15.75" customHeight="1" x14ac:dyDescent="0.25"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</row>
    <row r="393" spans="2:25" ht="15.75" customHeight="1" x14ac:dyDescent="0.25"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</row>
    <row r="394" spans="2:25" ht="15.75" customHeight="1" x14ac:dyDescent="0.25"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</row>
    <row r="395" spans="2:25" ht="15.75" customHeight="1" x14ac:dyDescent="0.25"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</row>
    <row r="396" spans="2:25" ht="15.75" customHeight="1" x14ac:dyDescent="0.25"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</row>
    <row r="397" spans="2:25" ht="15.75" customHeight="1" x14ac:dyDescent="0.25"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</row>
    <row r="398" spans="2:25" ht="15.75" customHeight="1" x14ac:dyDescent="0.25"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</row>
    <row r="399" spans="2:25" ht="15.75" customHeight="1" x14ac:dyDescent="0.25"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</row>
    <row r="400" spans="2:25" ht="15.75" customHeight="1" x14ac:dyDescent="0.25"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</row>
    <row r="401" spans="2:25" ht="15.75" customHeight="1" x14ac:dyDescent="0.25"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</row>
    <row r="402" spans="2:25" ht="15.75" customHeight="1" x14ac:dyDescent="0.25"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</row>
    <row r="403" spans="2:25" ht="15.75" customHeight="1" x14ac:dyDescent="0.25"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</row>
    <row r="404" spans="2:25" ht="15.75" customHeight="1" x14ac:dyDescent="0.25"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</row>
    <row r="405" spans="2:25" ht="15.75" customHeight="1" x14ac:dyDescent="0.25"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</row>
    <row r="406" spans="2:25" ht="15.75" customHeight="1" x14ac:dyDescent="0.25"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</row>
    <row r="407" spans="2:25" ht="15.75" customHeight="1" x14ac:dyDescent="0.25"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</row>
    <row r="408" spans="2:25" ht="15.75" customHeight="1" x14ac:dyDescent="0.25"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</row>
    <row r="409" spans="2:25" ht="15.75" customHeight="1" x14ac:dyDescent="0.25"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</row>
    <row r="410" spans="2:25" ht="15.75" customHeight="1" x14ac:dyDescent="0.25"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</row>
    <row r="411" spans="2:25" ht="15.75" customHeight="1" x14ac:dyDescent="0.25"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</row>
    <row r="412" spans="2:25" ht="15.75" customHeight="1" x14ac:dyDescent="0.25"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</row>
    <row r="413" spans="2:25" ht="15.75" customHeight="1" x14ac:dyDescent="0.25"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</row>
    <row r="414" spans="2:25" ht="15.75" customHeight="1" x14ac:dyDescent="0.25"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</row>
    <row r="415" spans="2:25" ht="15.75" customHeight="1" x14ac:dyDescent="0.25"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</row>
    <row r="416" spans="2:25" ht="15.75" customHeight="1" x14ac:dyDescent="0.25"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</row>
    <row r="417" spans="2:25" ht="15.75" customHeight="1" x14ac:dyDescent="0.25"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</row>
    <row r="418" spans="2:25" ht="15.75" customHeight="1" x14ac:dyDescent="0.25"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</row>
    <row r="419" spans="2:25" ht="15.75" customHeight="1" x14ac:dyDescent="0.25"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</row>
    <row r="420" spans="2:25" ht="15.75" customHeight="1" x14ac:dyDescent="0.25"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</row>
    <row r="421" spans="2:25" ht="15.75" customHeight="1" x14ac:dyDescent="0.25"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</row>
    <row r="422" spans="2:25" ht="15.75" customHeight="1" x14ac:dyDescent="0.25"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</row>
    <row r="423" spans="2:25" ht="15.75" customHeight="1" x14ac:dyDescent="0.25"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</row>
    <row r="424" spans="2:25" ht="15.75" customHeight="1" x14ac:dyDescent="0.25"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</row>
    <row r="425" spans="2:25" ht="15.75" customHeight="1" x14ac:dyDescent="0.25"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</row>
    <row r="426" spans="2:25" ht="15.75" customHeight="1" x14ac:dyDescent="0.25"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</row>
    <row r="427" spans="2:25" ht="15.75" customHeight="1" x14ac:dyDescent="0.25"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</row>
    <row r="428" spans="2:25" ht="15.75" customHeight="1" x14ac:dyDescent="0.25"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</row>
    <row r="429" spans="2:25" ht="15.75" customHeight="1" x14ac:dyDescent="0.25"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</row>
    <row r="430" spans="2:25" ht="15.75" customHeight="1" x14ac:dyDescent="0.25"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</row>
    <row r="431" spans="2:25" ht="15.75" customHeight="1" x14ac:dyDescent="0.25"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</row>
    <row r="432" spans="2:25" ht="15.75" customHeight="1" x14ac:dyDescent="0.25"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</row>
    <row r="433" spans="2:25" ht="15.75" customHeight="1" x14ac:dyDescent="0.25"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</row>
    <row r="434" spans="2:25" ht="15.75" customHeight="1" x14ac:dyDescent="0.25"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</row>
    <row r="435" spans="2:25" ht="15.75" customHeight="1" x14ac:dyDescent="0.25"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</row>
    <row r="436" spans="2:25" ht="15.75" customHeight="1" x14ac:dyDescent="0.25"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</row>
    <row r="437" spans="2:25" ht="15.75" customHeight="1" x14ac:dyDescent="0.25"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</row>
    <row r="438" spans="2:25" ht="15.75" customHeight="1" x14ac:dyDescent="0.25"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</row>
    <row r="439" spans="2:25" ht="15.75" customHeight="1" x14ac:dyDescent="0.25"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</row>
    <row r="440" spans="2:25" ht="15.75" customHeight="1" x14ac:dyDescent="0.25"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</row>
    <row r="441" spans="2:25" ht="15.75" customHeight="1" x14ac:dyDescent="0.25"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</row>
    <row r="442" spans="2:25" ht="15.75" customHeight="1" x14ac:dyDescent="0.25"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</row>
    <row r="443" spans="2:25" ht="15.75" customHeight="1" x14ac:dyDescent="0.25"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</row>
    <row r="444" spans="2:25" ht="15.75" customHeight="1" x14ac:dyDescent="0.25"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</row>
    <row r="445" spans="2:25" ht="15.75" customHeight="1" x14ac:dyDescent="0.25"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</row>
    <row r="446" spans="2:25" ht="15.75" customHeight="1" x14ac:dyDescent="0.25"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</row>
    <row r="447" spans="2:25" ht="15.75" customHeight="1" x14ac:dyDescent="0.25"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</row>
    <row r="448" spans="2:25" ht="15.75" customHeight="1" x14ac:dyDescent="0.25"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</row>
    <row r="449" spans="2:25" ht="15.75" customHeight="1" x14ac:dyDescent="0.25"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</row>
    <row r="450" spans="2:25" ht="15.75" customHeight="1" x14ac:dyDescent="0.25"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</row>
    <row r="451" spans="2:25" ht="15.75" customHeight="1" x14ac:dyDescent="0.25"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</row>
    <row r="452" spans="2:25" ht="15.75" customHeight="1" x14ac:dyDescent="0.25"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</row>
    <row r="453" spans="2:25" ht="15.75" customHeight="1" x14ac:dyDescent="0.25"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</row>
    <row r="454" spans="2:25" ht="15.75" customHeight="1" x14ac:dyDescent="0.25"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</row>
    <row r="455" spans="2:25" ht="15.75" customHeight="1" x14ac:dyDescent="0.25"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</row>
    <row r="456" spans="2:25" ht="15.75" customHeight="1" x14ac:dyDescent="0.25"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</row>
    <row r="457" spans="2:25" ht="15.75" customHeight="1" x14ac:dyDescent="0.25"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</row>
    <row r="458" spans="2:25" ht="15.75" customHeight="1" x14ac:dyDescent="0.25"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</row>
    <row r="459" spans="2:25" ht="15.75" customHeight="1" x14ac:dyDescent="0.25"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</row>
    <row r="460" spans="2:25" ht="15.75" customHeight="1" x14ac:dyDescent="0.25"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</row>
    <row r="461" spans="2:25" ht="15.75" customHeight="1" x14ac:dyDescent="0.25"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</row>
    <row r="462" spans="2:25" ht="15.75" customHeight="1" x14ac:dyDescent="0.25"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</row>
    <row r="463" spans="2:25" ht="15.75" customHeight="1" x14ac:dyDescent="0.25"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</row>
    <row r="464" spans="2:25" ht="15.75" customHeight="1" x14ac:dyDescent="0.25"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</row>
    <row r="465" spans="2:25" ht="15.75" customHeight="1" x14ac:dyDescent="0.25"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</row>
    <row r="466" spans="2:25" ht="15.75" customHeight="1" x14ac:dyDescent="0.25"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</row>
    <row r="467" spans="2:25" ht="15.75" customHeight="1" x14ac:dyDescent="0.25"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</row>
    <row r="468" spans="2:25" ht="15.75" customHeight="1" x14ac:dyDescent="0.25"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</row>
    <row r="469" spans="2:25" ht="15.75" customHeight="1" x14ac:dyDescent="0.25"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</row>
    <row r="470" spans="2:25" ht="15.75" customHeight="1" x14ac:dyDescent="0.25"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</row>
    <row r="471" spans="2:25" ht="15.75" customHeight="1" x14ac:dyDescent="0.25"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</row>
    <row r="472" spans="2:25" ht="15.75" customHeight="1" x14ac:dyDescent="0.25"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</row>
    <row r="473" spans="2:25" ht="15.75" customHeight="1" x14ac:dyDescent="0.25"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</row>
    <row r="474" spans="2:25" ht="15.75" customHeight="1" x14ac:dyDescent="0.25"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</row>
    <row r="475" spans="2:25" ht="15.75" customHeight="1" x14ac:dyDescent="0.25"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</row>
    <row r="476" spans="2:25" ht="15.75" customHeight="1" x14ac:dyDescent="0.25"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</row>
    <row r="477" spans="2:25" ht="15.75" customHeight="1" x14ac:dyDescent="0.25"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</row>
    <row r="478" spans="2:25" ht="15.75" customHeight="1" x14ac:dyDescent="0.25"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</row>
    <row r="479" spans="2:25" ht="15.75" customHeight="1" x14ac:dyDescent="0.25"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</row>
    <row r="480" spans="2:25" ht="15.75" customHeight="1" x14ac:dyDescent="0.25"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</row>
    <row r="481" spans="2:25" ht="15.75" customHeight="1" x14ac:dyDescent="0.25"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</row>
    <row r="482" spans="2:25" ht="15.75" customHeight="1" x14ac:dyDescent="0.25"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</row>
    <row r="483" spans="2:25" ht="15.75" customHeight="1" x14ac:dyDescent="0.25"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</row>
    <row r="484" spans="2:25" ht="15.75" customHeight="1" x14ac:dyDescent="0.25"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</row>
    <row r="485" spans="2:25" ht="15.75" customHeight="1" x14ac:dyDescent="0.25"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</row>
    <row r="486" spans="2:25" ht="15.75" customHeight="1" x14ac:dyDescent="0.25"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</row>
    <row r="487" spans="2:25" ht="15.75" customHeight="1" x14ac:dyDescent="0.25"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</row>
    <row r="488" spans="2:25" ht="15.75" customHeight="1" x14ac:dyDescent="0.25"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</row>
    <row r="489" spans="2:25" ht="15.75" customHeight="1" x14ac:dyDescent="0.25"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</row>
    <row r="490" spans="2:25" ht="15.75" customHeight="1" x14ac:dyDescent="0.25"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</row>
    <row r="491" spans="2:25" ht="15.75" customHeight="1" x14ac:dyDescent="0.25"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</row>
    <row r="492" spans="2:25" ht="15.75" customHeight="1" x14ac:dyDescent="0.25"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</row>
    <row r="493" spans="2:25" ht="15.75" customHeight="1" x14ac:dyDescent="0.25"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</row>
    <row r="494" spans="2:25" ht="15.75" customHeight="1" x14ac:dyDescent="0.25"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</row>
    <row r="495" spans="2:25" ht="15.75" customHeight="1" x14ac:dyDescent="0.25"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</row>
    <row r="496" spans="2:25" ht="15.75" customHeight="1" x14ac:dyDescent="0.25"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</row>
    <row r="497" spans="2:25" ht="15.75" customHeight="1" x14ac:dyDescent="0.25"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</row>
    <row r="498" spans="2:25" ht="15.75" customHeight="1" x14ac:dyDescent="0.25"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</row>
    <row r="499" spans="2:25" ht="15.75" customHeight="1" x14ac:dyDescent="0.25"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</row>
    <row r="500" spans="2:25" ht="15.75" customHeight="1" x14ac:dyDescent="0.25"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</row>
    <row r="501" spans="2:25" ht="15.75" customHeight="1" x14ac:dyDescent="0.25"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</row>
    <row r="502" spans="2:25" ht="15.75" customHeight="1" x14ac:dyDescent="0.25"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</row>
    <row r="503" spans="2:25" ht="15.75" customHeight="1" x14ac:dyDescent="0.25"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</row>
    <row r="504" spans="2:25" ht="15.75" customHeight="1" x14ac:dyDescent="0.25"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</row>
    <row r="505" spans="2:25" ht="15.75" customHeight="1" x14ac:dyDescent="0.25"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</row>
    <row r="506" spans="2:25" ht="15.75" customHeight="1" x14ac:dyDescent="0.25"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</row>
    <row r="507" spans="2:25" ht="15.75" customHeight="1" x14ac:dyDescent="0.25"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</row>
    <row r="508" spans="2:25" ht="15.75" customHeight="1" x14ac:dyDescent="0.25"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</row>
    <row r="509" spans="2:25" ht="15.75" customHeight="1" x14ac:dyDescent="0.25"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</row>
    <row r="510" spans="2:25" ht="15.75" customHeight="1" x14ac:dyDescent="0.25"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</row>
    <row r="511" spans="2:25" ht="15.75" customHeight="1" x14ac:dyDescent="0.25"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</row>
    <row r="512" spans="2:25" ht="15.75" customHeight="1" x14ac:dyDescent="0.25"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</row>
    <row r="513" spans="2:25" ht="15.75" customHeight="1" x14ac:dyDescent="0.25"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</row>
    <row r="514" spans="2:25" ht="15.75" customHeight="1" x14ac:dyDescent="0.25"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</row>
    <row r="515" spans="2:25" ht="15.75" customHeight="1" x14ac:dyDescent="0.25"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</row>
    <row r="516" spans="2:25" ht="15.75" customHeight="1" x14ac:dyDescent="0.25"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</row>
    <row r="517" spans="2:25" ht="15.75" customHeight="1" x14ac:dyDescent="0.25"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</row>
    <row r="518" spans="2:25" ht="15.75" customHeight="1" x14ac:dyDescent="0.25"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</row>
    <row r="519" spans="2:25" ht="15.75" customHeight="1" x14ac:dyDescent="0.25"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</row>
    <row r="520" spans="2:25" ht="15.75" customHeight="1" x14ac:dyDescent="0.25"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</row>
    <row r="521" spans="2:25" ht="15.75" customHeight="1" x14ac:dyDescent="0.25"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</row>
    <row r="522" spans="2:25" ht="15.75" customHeight="1" x14ac:dyDescent="0.25"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</row>
    <row r="523" spans="2:25" ht="15.75" customHeight="1" x14ac:dyDescent="0.25"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</row>
    <row r="524" spans="2:25" ht="15.75" customHeight="1" x14ac:dyDescent="0.25"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</row>
    <row r="525" spans="2:25" ht="15.75" customHeight="1" x14ac:dyDescent="0.25"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</row>
    <row r="526" spans="2:25" ht="15.75" customHeight="1" x14ac:dyDescent="0.25"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</row>
    <row r="527" spans="2:25" ht="15.75" customHeight="1" x14ac:dyDescent="0.25"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</row>
    <row r="528" spans="2:25" ht="15.75" customHeight="1" x14ac:dyDescent="0.25"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</row>
    <row r="529" spans="2:25" ht="15.75" customHeight="1" x14ac:dyDescent="0.25"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</row>
    <row r="530" spans="2:25" ht="15.75" customHeight="1" x14ac:dyDescent="0.25"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</row>
    <row r="531" spans="2:25" ht="15.75" customHeight="1" x14ac:dyDescent="0.25"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</row>
    <row r="532" spans="2:25" ht="15.75" customHeight="1" x14ac:dyDescent="0.25"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</row>
    <row r="533" spans="2:25" ht="15.75" customHeight="1" x14ac:dyDescent="0.25"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</row>
    <row r="534" spans="2:25" ht="15.75" customHeight="1" x14ac:dyDescent="0.25"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</row>
    <row r="535" spans="2:25" ht="15.75" customHeight="1" x14ac:dyDescent="0.25"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</row>
    <row r="536" spans="2:25" ht="15.75" customHeight="1" x14ac:dyDescent="0.25"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</row>
    <row r="537" spans="2:25" ht="15.75" customHeight="1" x14ac:dyDescent="0.25"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</row>
    <row r="538" spans="2:25" ht="15.75" customHeight="1" x14ac:dyDescent="0.25"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</row>
    <row r="539" spans="2:25" ht="15.75" customHeight="1" x14ac:dyDescent="0.25"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</row>
    <row r="540" spans="2:25" ht="15.75" customHeight="1" x14ac:dyDescent="0.25"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</row>
    <row r="541" spans="2:25" ht="15.75" customHeight="1" x14ac:dyDescent="0.25"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</row>
    <row r="542" spans="2:25" ht="15.75" customHeight="1" x14ac:dyDescent="0.25"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</row>
    <row r="543" spans="2:25" ht="15.75" customHeight="1" x14ac:dyDescent="0.25"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</row>
    <row r="544" spans="2:25" ht="15.75" customHeight="1" x14ac:dyDescent="0.25"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</row>
    <row r="545" spans="2:25" ht="15.75" customHeight="1" x14ac:dyDescent="0.25"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</row>
    <row r="546" spans="2:25" ht="15.75" customHeight="1" x14ac:dyDescent="0.25"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</row>
    <row r="547" spans="2:25" ht="15.75" customHeight="1" x14ac:dyDescent="0.25"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</row>
    <row r="548" spans="2:25" ht="15.75" customHeight="1" x14ac:dyDescent="0.25"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</row>
    <row r="549" spans="2:25" ht="15.75" customHeight="1" x14ac:dyDescent="0.25"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</row>
    <row r="550" spans="2:25" ht="15.75" customHeight="1" x14ac:dyDescent="0.25"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</row>
    <row r="551" spans="2:25" ht="15.75" customHeight="1" x14ac:dyDescent="0.25"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</row>
    <row r="552" spans="2:25" ht="15.75" customHeight="1" x14ac:dyDescent="0.25"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</row>
    <row r="553" spans="2:25" ht="15.75" customHeight="1" x14ac:dyDescent="0.25"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</row>
    <row r="554" spans="2:25" ht="15.75" customHeight="1" x14ac:dyDescent="0.25"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</row>
    <row r="555" spans="2:25" ht="15.75" customHeight="1" x14ac:dyDescent="0.25"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</row>
    <row r="556" spans="2:25" ht="15.75" customHeight="1" x14ac:dyDescent="0.25"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</row>
    <row r="557" spans="2:25" ht="15.75" customHeight="1" x14ac:dyDescent="0.25"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</row>
    <row r="558" spans="2:25" ht="15.75" customHeight="1" x14ac:dyDescent="0.25"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</row>
    <row r="559" spans="2:25" ht="15.75" customHeight="1" x14ac:dyDescent="0.25"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</row>
    <row r="560" spans="2:25" ht="15.75" customHeight="1" x14ac:dyDescent="0.25"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</row>
    <row r="561" spans="2:25" ht="15.75" customHeight="1" x14ac:dyDescent="0.25"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</row>
    <row r="562" spans="2:25" ht="15.75" customHeight="1" x14ac:dyDescent="0.25"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</row>
    <row r="563" spans="2:25" ht="15.75" customHeight="1" x14ac:dyDescent="0.25"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</row>
    <row r="564" spans="2:25" ht="15.75" customHeight="1" x14ac:dyDescent="0.25"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</row>
    <row r="565" spans="2:25" ht="15.75" customHeight="1" x14ac:dyDescent="0.25"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</row>
    <row r="566" spans="2:25" ht="15.75" customHeight="1" x14ac:dyDescent="0.25"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</row>
    <row r="567" spans="2:25" ht="15.75" customHeight="1" x14ac:dyDescent="0.25"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</row>
    <row r="568" spans="2:25" ht="15.75" customHeight="1" x14ac:dyDescent="0.25"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</row>
    <row r="569" spans="2:25" ht="15.75" customHeight="1" x14ac:dyDescent="0.25"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</row>
    <row r="570" spans="2:25" ht="15.75" customHeight="1" x14ac:dyDescent="0.25"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</row>
    <row r="571" spans="2:25" ht="15.75" customHeight="1" x14ac:dyDescent="0.25"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</row>
    <row r="572" spans="2:25" ht="15.75" customHeight="1" x14ac:dyDescent="0.25"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</row>
    <row r="573" spans="2:25" ht="15.75" customHeight="1" x14ac:dyDescent="0.25"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</row>
    <row r="574" spans="2:25" ht="15.75" customHeight="1" x14ac:dyDescent="0.25"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</row>
    <row r="575" spans="2:25" ht="15.75" customHeight="1" x14ac:dyDescent="0.25"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</row>
    <row r="576" spans="2:25" ht="15.75" customHeight="1" x14ac:dyDescent="0.25"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</row>
    <row r="577" spans="2:25" ht="15.75" customHeight="1" x14ac:dyDescent="0.25"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</row>
    <row r="578" spans="2:25" ht="15.75" customHeight="1" x14ac:dyDescent="0.25"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</row>
    <row r="579" spans="2:25" ht="15.75" customHeight="1" x14ac:dyDescent="0.25"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</row>
    <row r="580" spans="2:25" ht="15.75" customHeight="1" x14ac:dyDescent="0.25"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</row>
    <row r="581" spans="2:25" ht="15.75" customHeight="1" x14ac:dyDescent="0.25"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</row>
    <row r="582" spans="2:25" ht="15.75" customHeight="1" x14ac:dyDescent="0.25"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</row>
    <row r="583" spans="2:25" ht="15.75" customHeight="1" x14ac:dyDescent="0.25"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</row>
    <row r="584" spans="2:25" ht="15.75" customHeight="1" x14ac:dyDescent="0.25"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</row>
    <row r="585" spans="2:25" ht="15.75" customHeight="1" x14ac:dyDescent="0.25"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</row>
    <row r="586" spans="2:25" ht="15.75" customHeight="1" x14ac:dyDescent="0.25"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</row>
    <row r="587" spans="2:25" ht="15.75" customHeight="1" x14ac:dyDescent="0.25"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</row>
    <row r="588" spans="2:25" ht="15.75" customHeight="1" x14ac:dyDescent="0.25"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</row>
    <row r="589" spans="2:25" ht="15.75" customHeight="1" x14ac:dyDescent="0.25"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</row>
    <row r="590" spans="2:25" ht="15.75" customHeight="1" x14ac:dyDescent="0.25"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</row>
    <row r="591" spans="2:25" ht="15.75" customHeight="1" x14ac:dyDescent="0.25"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</row>
    <row r="592" spans="2:25" ht="15.75" customHeight="1" x14ac:dyDescent="0.25"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</row>
    <row r="593" spans="2:25" ht="15.75" customHeight="1" x14ac:dyDescent="0.25"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</row>
    <row r="594" spans="2:25" ht="15.75" customHeight="1" x14ac:dyDescent="0.25"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</row>
    <row r="595" spans="2:25" ht="15.75" customHeight="1" x14ac:dyDescent="0.25"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</row>
    <row r="596" spans="2:25" ht="15.75" customHeight="1" x14ac:dyDescent="0.25"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</row>
    <row r="597" spans="2:25" ht="15.75" customHeight="1" x14ac:dyDescent="0.25"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</row>
    <row r="598" spans="2:25" ht="15.75" customHeight="1" x14ac:dyDescent="0.25"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</row>
    <row r="599" spans="2:25" ht="15.75" customHeight="1" x14ac:dyDescent="0.25"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</row>
    <row r="600" spans="2:25" ht="15.75" customHeight="1" x14ac:dyDescent="0.25"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</row>
    <row r="601" spans="2:25" ht="15.75" customHeight="1" x14ac:dyDescent="0.25"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</row>
    <row r="602" spans="2:25" ht="15.75" customHeight="1" x14ac:dyDescent="0.25"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</row>
    <row r="603" spans="2:25" ht="15.75" customHeight="1" x14ac:dyDescent="0.25"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</row>
    <row r="604" spans="2:25" ht="15.75" customHeight="1" x14ac:dyDescent="0.25"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</row>
    <row r="605" spans="2:25" ht="15.75" customHeight="1" x14ac:dyDescent="0.25"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</row>
    <row r="606" spans="2:25" ht="15.75" customHeight="1" x14ac:dyDescent="0.25"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</row>
    <row r="607" spans="2:25" ht="15.75" customHeight="1" x14ac:dyDescent="0.25"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</row>
    <row r="608" spans="2:25" ht="15.75" customHeight="1" x14ac:dyDescent="0.25"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</row>
    <row r="609" spans="2:25" ht="15.75" customHeight="1" x14ac:dyDescent="0.25"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</row>
    <row r="610" spans="2:25" ht="15.75" customHeight="1" x14ac:dyDescent="0.25"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</row>
    <row r="611" spans="2:25" ht="15.75" customHeight="1" x14ac:dyDescent="0.25"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</row>
    <row r="612" spans="2:25" ht="15.75" customHeight="1" x14ac:dyDescent="0.25"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</row>
    <row r="613" spans="2:25" ht="15.75" customHeight="1" x14ac:dyDescent="0.25"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</row>
    <row r="614" spans="2:25" ht="15.75" customHeight="1" x14ac:dyDescent="0.25"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</row>
    <row r="615" spans="2:25" ht="15.75" customHeight="1" x14ac:dyDescent="0.25"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</row>
    <row r="616" spans="2:25" ht="15.75" customHeight="1" x14ac:dyDescent="0.25"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</row>
    <row r="617" spans="2:25" ht="15.75" customHeight="1" x14ac:dyDescent="0.25"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</row>
    <row r="618" spans="2:25" ht="15.75" customHeight="1" x14ac:dyDescent="0.25"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</row>
    <row r="619" spans="2:25" ht="15.75" customHeight="1" x14ac:dyDescent="0.25"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</row>
    <row r="620" spans="2:25" ht="15.75" customHeight="1" x14ac:dyDescent="0.25"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</row>
    <row r="621" spans="2:25" ht="15.75" customHeight="1" x14ac:dyDescent="0.25"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</row>
    <row r="622" spans="2:25" ht="15.75" customHeight="1" x14ac:dyDescent="0.25"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</row>
    <row r="623" spans="2:25" ht="15.75" customHeight="1" x14ac:dyDescent="0.25"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</row>
    <row r="624" spans="2:25" ht="15.75" customHeight="1" x14ac:dyDescent="0.25"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</row>
    <row r="625" spans="2:25" ht="15.75" customHeight="1" x14ac:dyDescent="0.25"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</row>
    <row r="626" spans="2:25" ht="15.75" customHeight="1" x14ac:dyDescent="0.25"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</row>
    <row r="627" spans="2:25" ht="15.75" customHeight="1" x14ac:dyDescent="0.25"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</row>
    <row r="628" spans="2:25" ht="15.75" customHeight="1" x14ac:dyDescent="0.25"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</row>
    <row r="629" spans="2:25" ht="15.75" customHeight="1" x14ac:dyDescent="0.25"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</row>
    <row r="630" spans="2:25" ht="15.75" customHeight="1" x14ac:dyDescent="0.25"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</row>
    <row r="631" spans="2:25" ht="15.75" customHeight="1" x14ac:dyDescent="0.25"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</row>
    <row r="632" spans="2:25" ht="15.75" customHeight="1" x14ac:dyDescent="0.25"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</row>
    <row r="633" spans="2:25" ht="15.75" customHeight="1" x14ac:dyDescent="0.25"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</row>
    <row r="634" spans="2:25" ht="15.75" customHeight="1" x14ac:dyDescent="0.25"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</row>
    <row r="635" spans="2:25" ht="15.75" customHeight="1" x14ac:dyDescent="0.25"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</row>
    <row r="636" spans="2:25" ht="15.75" customHeight="1" x14ac:dyDescent="0.25"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</row>
    <row r="637" spans="2:25" ht="15.75" customHeight="1" x14ac:dyDescent="0.25"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</row>
    <row r="638" spans="2:25" ht="15.75" customHeight="1" x14ac:dyDescent="0.25"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</row>
    <row r="639" spans="2:25" ht="15.75" customHeight="1" x14ac:dyDescent="0.25"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</row>
    <row r="640" spans="2:25" ht="15.75" customHeight="1" x14ac:dyDescent="0.25"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</row>
    <row r="641" spans="2:25" ht="15.75" customHeight="1" x14ac:dyDescent="0.25"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</row>
    <row r="642" spans="2:25" ht="15.75" customHeight="1" x14ac:dyDescent="0.25"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</row>
    <row r="643" spans="2:25" ht="15.75" customHeight="1" x14ac:dyDescent="0.25"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</row>
    <row r="644" spans="2:25" ht="15.75" customHeight="1" x14ac:dyDescent="0.25"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</row>
    <row r="645" spans="2:25" ht="15.75" customHeight="1" x14ac:dyDescent="0.25"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</row>
    <row r="646" spans="2:25" ht="15.75" customHeight="1" x14ac:dyDescent="0.25"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</row>
    <row r="647" spans="2:25" ht="15.75" customHeight="1" x14ac:dyDescent="0.25"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</row>
    <row r="648" spans="2:25" ht="15.75" customHeight="1" x14ac:dyDescent="0.25"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</row>
    <row r="649" spans="2:25" ht="15.75" customHeight="1" x14ac:dyDescent="0.25"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</row>
    <row r="650" spans="2:25" ht="15.75" customHeight="1" x14ac:dyDescent="0.25"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</row>
    <row r="651" spans="2:25" ht="15.75" customHeight="1" x14ac:dyDescent="0.25"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</row>
    <row r="652" spans="2:25" ht="15.75" customHeight="1" x14ac:dyDescent="0.25"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</row>
    <row r="653" spans="2:25" ht="15.75" customHeight="1" x14ac:dyDescent="0.25"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</row>
    <row r="654" spans="2:25" ht="15.75" customHeight="1" x14ac:dyDescent="0.25"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</row>
    <row r="655" spans="2:25" ht="15.75" customHeight="1" x14ac:dyDescent="0.25"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</row>
    <row r="656" spans="2:25" ht="15.75" customHeight="1" x14ac:dyDescent="0.25"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</row>
    <row r="657" spans="2:25" ht="15.75" customHeight="1" x14ac:dyDescent="0.25"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</row>
    <row r="658" spans="2:25" ht="15.75" customHeight="1" x14ac:dyDescent="0.25"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</row>
    <row r="659" spans="2:25" ht="15.75" customHeight="1" x14ac:dyDescent="0.25"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</row>
    <row r="660" spans="2:25" ht="15.75" customHeight="1" x14ac:dyDescent="0.25"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</row>
    <row r="661" spans="2:25" ht="15.75" customHeight="1" x14ac:dyDescent="0.25"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</row>
    <row r="662" spans="2:25" ht="15.75" customHeight="1" x14ac:dyDescent="0.25"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</row>
    <row r="663" spans="2:25" ht="15.75" customHeight="1" x14ac:dyDescent="0.25"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</row>
    <row r="664" spans="2:25" ht="15.75" customHeight="1" x14ac:dyDescent="0.25"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</row>
    <row r="665" spans="2:25" ht="15.75" customHeight="1" x14ac:dyDescent="0.25"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</row>
    <row r="666" spans="2:25" ht="15.75" customHeight="1" x14ac:dyDescent="0.25"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</row>
    <row r="667" spans="2:25" ht="15.75" customHeight="1" x14ac:dyDescent="0.25"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</row>
    <row r="668" spans="2:25" ht="15.75" customHeight="1" x14ac:dyDescent="0.25"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</row>
    <row r="669" spans="2:25" ht="15.75" customHeight="1" x14ac:dyDescent="0.25"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</row>
    <row r="670" spans="2:25" ht="15.75" customHeight="1" x14ac:dyDescent="0.25"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</row>
    <row r="671" spans="2:25" ht="15.75" customHeight="1" x14ac:dyDescent="0.25"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</row>
    <row r="672" spans="2:25" ht="15.75" customHeight="1" x14ac:dyDescent="0.25"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</row>
    <row r="673" spans="2:25" ht="15.75" customHeight="1" x14ac:dyDescent="0.25"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</row>
    <row r="674" spans="2:25" ht="15.75" customHeight="1" x14ac:dyDescent="0.25"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</row>
    <row r="675" spans="2:25" ht="15.75" customHeight="1" x14ac:dyDescent="0.25"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</row>
    <row r="676" spans="2:25" ht="15.75" customHeight="1" x14ac:dyDescent="0.25"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</row>
    <row r="677" spans="2:25" ht="15.75" customHeight="1" x14ac:dyDescent="0.25"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</row>
    <row r="678" spans="2:25" ht="15.75" customHeight="1" x14ac:dyDescent="0.25"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</row>
    <row r="679" spans="2:25" ht="15.75" customHeight="1" x14ac:dyDescent="0.25"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</row>
    <row r="680" spans="2:25" ht="15.75" customHeight="1" x14ac:dyDescent="0.25"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</row>
    <row r="681" spans="2:25" ht="15.75" customHeight="1" x14ac:dyDescent="0.25"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</row>
    <row r="682" spans="2:25" ht="15.75" customHeight="1" x14ac:dyDescent="0.25"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</row>
    <row r="683" spans="2:25" ht="15.75" customHeight="1" x14ac:dyDescent="0.25"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</row>
    <row r="684" spans="2:25" ht="15.75" customHeight="1" x14ac:dyDescent="0.25"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</row>
    <row r="685" spans="2:25" ht="15.75" customHeight="1" x14ac:dyDescent="0.25"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</row>
    <row r="686" spans="2:25" ht="15.75" customHeight="1" x14ac:dyDescent="0.25"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</row>
    <row r="687" spans="2:25" ht="15.75" customHeight="1" x14ac:dyDescent="0.25"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</row>
    <row r="688" spans="2:25" ht="15.75" customHeight="1" x14ac:dyDescent="0.25"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</row>
    <row r="689" spans="2:25" ht="15.75" customHeight="1" x14ac:dyDescent="0.25"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</row>
    <row r="690" spans="2:25" ht="15.75" customHeight="1" x14ac:dyDescent="0.25"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</row>
    <row r="691" spans="2:25" ht="15.75" customHeight="1" x14ac:dyDescent="0.25"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</row>
    <row r="692" spans="2:25" ht="15.75" customHeight="1" x14ac:dyDescent="0.25"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</row>
    <row r="693" spans="2:25" ht="15.75" customHeight="1" x14ac:dyDescent="0.25"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</row>
    <row r="694" spans="2:25" ht="15.75" customHeight="1" x14ac:dyDescent="0.25"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</row>
    <row r="695" spans="2:25" ht="15.75" customHeight="1" x14ac:dyDescent="0.25"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</row>
    <row r="696" spans="2:25" ht="15.75" customHeight="1" x14ac:dyDescent="0.25"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</row>
    <row r="697" spans="2:25" ht="15.75" customHeight="1" x14ac:dyDescent="0.25"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</row>
    <row r="698" spans="2:25" ht="15.75" customHeight="1" x14ac:dyDescent="0.25"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</row>
    <row r="699" spans="2:25" ht="15.75" customHeight="1" x14ac:dyDescent="0.25"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</row>
    <row r="700" spans="2:25" ht="15.75" customHeight="1" x14ac:dyDescent="0.25"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</row>
    <row r="701" spans="2:25" ht="15.75" customHeight="1" x14ac:dyDescent="0.25"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</row>
    <row r="702" spans="2:25" ht="15.75" customHeight="1" x14ac:dyDescent="0.25"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</row>
    <row r="703" spans="2:25" ht="15.75" customHeight="1" x14ac:dyDescent="0.25"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</row>
    <row r="704" spans="2:25" ht="15.75" customHeight="1" x14ac:dyDescent="0.25"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</row>
    <row r="705" spans="2:25" ht="15.75" customHeight="1" x14ac:dyDescent="0.25"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</row>
    <row r="706" spans="2:25" ht="15.75" customHeight="1" x14ac:dyDescent="0.25"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</row>
    <row r="707" spans="2:25" ht="15.75" customHeight="1" x14ac:dyDescent="0.25"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</row>
    <row r="708" spans="2:25" ht="15.75" customHeight="1" x14ac:dyDescent="0.25"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</row>
    <row r="709" spans="2:25" ht="15.75" customHeight="1" x14ac:dyDescent="0.25"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</row>
    <row r="710" spans="2:25" ht="15.75" customHeight="1" x14ac:dyDescent="0.25"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</row>
    <row r="711" spans="2:25" ht="15.75" customHeight="1" x14ac:dyDescent="0.25"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</row>
    <row r="712" spans="2:25" ht="15.75" customHeight="1" x14ac:dyDescent="0.25"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</row>
    <row r="713" spans="2:25" ht="15.75" customHeight="1" x14ac:dyDescent="0.25"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</row>
    <row r="714" spans="2:25" ht="15.75" customHeight="1" x14ac:dyDescent="0.25"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</row>
    <row r="715" spans="2:25" ht="15.75" customHeight="1" x14ac:dyDescent="0.25"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</row>
    <row r="716" spans="2:25" ht="15.75" customHeight="1" x14ac:dyDescent="0.25"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</row>
    <row r="717" spans="2:25" ht="15.75" customHeight="1" x14ac:dyDescent="0.25"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</row>
    <row r="718" spans="2:25" ht="15.75" customHeight="1" x14ac:dyDescent="0.25"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</row>
    <row r="719" spans="2:25" ht="15.75" customHeight="1" x14ac:dyDescent="0.25"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</row>
    <row r="720" spans="2:25" ht="15.75" customHeight="1" x14ac:dyDescent="0.25"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</row>
    <row r="721" spans="2:25" ht="15.75" customHeight="1" x14ac:dyDescent="0.25"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</row>
    <row r="722" spans="2:25" ht="15.75" customHeight="1" x14ac:dyDescent="0.25"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</row>
    <row r="723" spans="2:25" ht="15.75" customHeight="1" x14ac:dyDescent="0.25"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</row>
    <row r="724" spans="2:25" ht="15.75" customHeight="1" x14ac:dyDescent="0.25"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</row>
    <row r="725" spans="2:25" ht="15.75" customHeight="1" x14ac:dyDescent="0.25"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</row>
    <row r="726" spans="2:25" ht="15.75" customHeight="1" x14ac:dyDescent="0.25"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</row>
    <row r="727" spans="2:25" ht="15.75" customHeight="1" x14ac:dyDescent="0.25"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</row>
    <row r="728" spans="2:25" ht="15.75" customHeight="1" x14ac:dyDescent="0.25"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</row>
    <row r="729" spans="2:25" ht="15.75" customHeight="1" x14ac:dyDescent="0.25"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</row>
    <row r="730" spans="2:25" ht="15.75" customHeight="1" x14ac:dyDescent="0.25"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</row>
    <row r="731" spans="2:25" ht="15.75" customHeight="1" x14ac:dyDescent="0.25"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</row>
    <row r="732" spans="2:25" ht="15.75" customHeight="1" x14ac:dyDescent="0.25"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</row>
    <row r="733" spans="2:25" ht="15.75" customHeight="1" x14ac:dyDescent="0.25"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</row>
    <row r="734" spans="2:25" ht="15.75" customHeight="1" x14ac:dyDescent="0.25"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</row>
    <row r="735" spans="2:25" ht="15.75" customHeight="1" x14ac:dyDescent="0.25"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</row>
    <row r="736" spans="2:25" ht="15.75" customHeight="1" x14ac:dyDescent="0.25"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</row>
    <row r="737" spans="2:25" ht="15.75" customHeight="1" x14ac:dyDescent="0.25"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</row>
    <row r="738" spans="2:25" ht="15.75" customHeight="1" x14ac:dyDescent="0.25"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</row>
    <row r="739" spans="2:25" ht="15.75" customHeight="1" x14ac:dyDescent="0.25"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</row>
    <row r="740" spans="2:25" ht="15.75" customHeight="1" x14ac:dyDescent="0.25"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</row>
    <row r="741" spans="2:25" ht="15.75" customHeight="1" x14ac:dyDescent="0.25"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</row>
    <row r="742" spans="2:25" ht="15.75" customHeight="1" x14ac:dyDescent="0.25"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</row>
    <row r="743" spans="2:25" ht="15.75" customHeight="1" x14ac:dyDescent="0.25"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</row>
    <row r="744" spans="2:25" ht="15.75" customHeight="1" x14ac:dyDescent="0.25"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</row>
    <row r="745" spans="2:25" ht="15.75" customHeight="1" x14ac:dyDescent="0.25"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</row>
    <row r="746" spans="2:25" ht="15.75" customHeight="1" x14ac:dyDescent="0.25"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</row>
    <row r="747" spans="2:25" ht="15.75" customHeight="1" x14ac:dyDescent="0.25"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</row>
    <row r="748" spans="2:25" ht="15.75" customHeight="1" x14ac:dyDescent="0.25"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</row>
    <row r="749" spans="2:25" ht="15.75" customHeight="1" x14ac:dyDescent="0.25"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</row>
    <row r="750" spans="2:25" ht="15.75" customHeight="1" x14ac:dyDescent="0.25"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</row>
    <row r="751" spans="2:25" ht="15.75" customHeight="1" x14ac:dyDescent="0.25"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</row>
    <row r="752" spans="2:25" ht="15.75" customHeight="1" x14ac:dyDescent="0.25"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</row>
    <row r="753" spans="2:25" ht="15.75" customHeight="1" x14ac:dyDescent="0.25"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</row>
    <row r="754" spans="2:25" ht="15.75" customHeight="1" x14ac:dyDescent="0.25"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</row>
    <row r="755" spans="2:25" ht="15.75" customHeight="1" x14ac:dyDescent="0.25"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</row>
    <row r="756" spans="2:25" ht="15.75" customHeight="1" x14ac:dyDescent="0.25"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</row>
    <row r="757" spans="2:25" ht="15.75" customHeight="1" x14ac:dyDescent="0.25"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</row>
    <row r="758" spans="2:25" ht="15.75" customHeight="1" x14ac:dyDescent="0.25"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</row>
    <row r="759" spans="2:25" ht="15.75" customHeight="1" x14ac:dyDescent="0.25"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</row>
    <row r="760" spans="2:25" ht="15.75" customHeight="1" x14ac:dyDescent="0.25"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</row>
    <row r="761" spans="2:25" ht="15.75" customHeight="1" x14ac:dyDescent="0.25"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</row>
    <row r="762" spans="2:25" ht="15.75" customHeight="1" x14ac:dyDescent="0.25"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</row>
    <row r="763" spans="2:25" ht="15.75" customHeight="1" x14ac:dyDescent="0.25"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</row>
    <row r="764" spans="2:25" ht="15.75" customHeight="1" x14ac:dyDescent="0.25"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</row>
    <row r="765" spans="2:25" ht="15.75" customHeight="1" x14ac:dyDescent="0.25"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</row>
    <row r="766" spans="2:25" ht="15.75" customHeight="1" x14ac:dyDescent="0.25"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</row>
    <row r="767" spans="2:25" ht="15.75" customHeight="1" x14ac:dyDescent="0.25"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</row>
    <row r="768" spans="2:25" ht="15.75" customHeight="1" x14ac:dyDescent="0.25"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</row>
    <row r="769" spans="2:25" ht="15.75" customHeight="1" x14ac:dyDescent="0.25"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</row>
    <row r="770" spans="2:25" ht="15.75" customHeight="1" x14ac:dyDescent="0.25"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</row>
    <row r="771" spans="2:25" ht="15.75" customHeight="1" x14ac:dyDescent="0.25"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</row>
    <row r="772" spans="2:25" ht="15.75" customHeight="1" x14ac:dyDescent="0.25"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</row>
    <row r="773" spans="2:25" ht="15.75" customHeight="1" x14ac:dyDescent="0.25"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</row>
    <row r="774" spans="2:25" ht="15.75" customHeight="1" x14ac:dyDescent="0.25"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</row>
    <row r="775" spans="2:25" ht="15.75" customHeight="1" x14ac:dyDescent="0.25"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</row>
    <row r="776" spans="2:25" ht="15.75" customHeight="1" x14ac:dyDescent="0.25"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</row>
    <row r="777" spans="2:25" ht="15.75" customHeight="1" x14ac:dyDescent="0.25"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</row>
    <row r="778" spans="2:25" ht="15.75" customHeight="1" x14ac:dyDescent="0.25"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</row>
    <row r="779" spans="2:25" ht="15.75" customHeight="1" x14ac:dyDescent="0.25"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</row>
    <row r="780" spans="2:25" ht="15.75" customHeight="1" x14ac:dyDescent="0.25"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</row>
    <row r="781" spans="2:25" ht="15.75" customHeight="1" x14ac:dyDescent="0.25"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</row>
    <row r="782" spans="2:25" ht="15.75" customHeight="1" x14ac:dyDescent="0.25"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</row>
    <row r="783" spans="2:25" ht="15.75" customHeight="1" x14ac:dyDescent="0.25"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</row>
    <row r="784" spans="2:25" ht="15.75" customHeight="1" x14ac:dyDescent="0.25"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</row>
    <row r="785" spans="2:25" ht="15.75" customHeight="1" x14ac:dyDescent="0.25"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</row>
    <row r="786" spans="2:25" ht="15.75" customHeight="1" x14ac:dyDescent="0.25"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</row>
    <row r="787" spans="2:25" ht="15.75" customHeight="1" x14ac:dyDescent="0.25"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</row>
    <row r="788" spans="2:25" ht="15.75" customHeight="1" x14ac:dyDescent="0.25"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</row>
    <row r="789" spans="2:25" ht="15.75" customHeight="1" x14ac:dyDescent="0.25"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</row>
    <row r="790" spans="2:25" ht="15.75" customHeight="1" x14ac:dyDescent="0.25"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</row>
    <row r="791" spans="2:25" ht="15.75" customHeight="1" x14ac:dyDescent="0.25"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</row>
    <row r="792" spans="2:25" ht="15.75" customHeight="1" x14ac:dyDescent="0.25"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</row>
    <row r="793" spans="2:25" ht="15.75" customHeight="1" x14ac:dyDescent="0.25"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</row>
    <row r="794" spans="2:25" ht="15.75" customHeight="1" x14ac:dyDescent="0.25"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</row>
    <row r="795" spans="2:25" ht="15.75" customHeight="1" x14ac:dyDescent="0.25"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</row>
    <row r="796" spans="2:25" ht="15.75" customHeight="1" x14ac:dyDescent="0.25"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</row>
    <row r="797" spans="2:25" ht="15.75" customHeight="1" x14ac:dyDescent="0.25"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</row>
    <row r="798" spans="2:25" ht="15.75" customHeight="1" x14ac:dyDescent="0.25"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</row>
    <row r="799" spans="2:25" ht="15.75" customHeight="1" x14ac:dyDescent="0.25"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</row>
    <row r="800" spans="2:25" ht="15.75" customHeight="1" x14ac:dyDescent="0.25"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</row>
    <row r="801" spans="2:25" ht="15.75" customHeight="1" x14ac:dyDescent="0.25"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</row>
    <row r="802" spans="2:25" ht="15.75" customHeight="1" x14ac:dyDescent="0.25"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</row>
    <row r="803" spans="2:25" ht="15.75" customHeight="1" x14ac:dyDescent="0.25"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</row>
    <row r="804" spans="2:25" ht="15.75" customHeight="1" x14ac:dyDescent="0.25"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</row>
    <row r="805" spans="2:25" ht="15.75" customHeight="1" x14ac:dyDescent="0.25"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</row>
    <row r="806" spans="2:25" ht="15.75" customHeight="1" x14ac:dyDescent="0.25"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</row>
    <row r="807" spans="2:25" ht="15.75" customHeight="1" x14ac:dyDescent="0.25"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</row>
    <row r="808" spans="2:25" ht="15.75" customHeight="1" x14ac:dyDescent="0.25"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</row>
    <row r="809" spans="2:25" ht="15.75" customHeight="1" x14ac:dyDescent="0.25"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</row>
    <row r="810" spans="2:25" ht="15.75" customHeight="1" x14ac:dyDescent="0.25"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</row>
    <row r="811" spans="2:25" ht="15.75" customHeight="1" x14ac:dyDescent="0.25"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</row>
    <row r="812" spans="2:25" ht="15.75" customHeight="1" x14ac:dyDescent="0.25"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</row>
    <row r="813" spans="2:25" ht="15.75" customHeight="1" x14ac:dyDescent="0.25"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</row>
    <row r="814" spans="2:25" ht="15.75" customHeight="1" x14ac:dyDescent="0.25"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</row>
    <row r="815" spans="2:25" ht="15.75" customHeight="1" x14ac:dyDescent="0.25"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</row>
    <row r="816" spans="2:25" ht="15.75" customHeight="1" x14ac:dyDescent="0.25"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</row>
    <row r="817" spans="2:25" ht="15.75" customHeight="1" x14ac:dyDescent="0.25"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</row>
    <row r="818" spans="2:25" ht="15.75" customHeight="1" x14ac:dyDescent="0.25"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</row>
    <row r="819" spans="2:25" ht="15.75" customHeight="1" x14ac:dyDescent="0.25"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</row>
    <row r="820" spans="2:25" ht="15.75" customHeight="1" x14ac:dyDescent="0.25"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</row>
    <row r="821" spans="2:25" ht="15.75" customHeight="1" x14ac:dyDescent="0.25"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</row>
    <row r="822" spans="2:25" ht="15.75" customHeight="1" x14ac:dyDescent="0.25"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</row>
    <row r="823" spans="2:25" ht="15.75" customHeight="1" x14ac:dyDescent="0.25"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</row>
    <row r="824" spans="2:25" ht="15.75" customHeight="1" x14ac:dyDescent="0.25"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</row>
    <row r="825" spans="2:25" ht="15.75" customHeight="1" x14ac:dyDescent="0.25"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</row>
    <row r="826" spans="2:25" ht="15.75" customHeight="1" x14ac:dyDescent="0.25"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</row>
    <row r="827" spans="2:25" ht="15.75" customHeight="1" x14ac:dyDescent="0.25"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</row>
    <row r="828" spans="2:25" ht="15.75" customHeight="1" x14ac:dyDescent="0.25"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</row>
    <row r="829" spans="2:25" ht="15.75" customHeight="1" x14ac:dyDescent="0.25"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</row>
    <row r="830" spans="2:25" ht="15.75" customHeight="1" x14ac:dyDescent="0.25"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</row>
    <row r="831" spans="2:25" ht="15.75" customHeight="1" x14ac:dyDescent="0.25"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</row>
    <row r="832" spans="2:25" ht="15.75" customHeight="1" x14ac:dyDescent="0.25"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</row>
    <row r="833" spans="2:25" ht="15.75" customHeight="1" x14ac:dyDescent="0.25"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</row>
    <row r="834" spans="2:25" ht="15.75" customHeight="1" x14ac:dyDescent="0.25"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</row>
    <row r="835" spans="2:25" ht="15.75" customHeight="1" x14ac:dyDescent="0.25"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</row>
    <row r="836" spans="2:25" ht="15.75" customHeight="1" x14ac:dyDescent="0.25"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</row>
    <row r="837" spans="2:25" ht="15.75" customHeight="1" x14ac:dyDescent="0.25"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</row>
    <row r="838" spans="2:25" ht="15.75" customHeight="1" x14ac:dyDescent="0.25"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</row>
    <row r="839" spans="2:25" ht="15.75" customHeight="1" x14ac:dyDescent="0.25"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</row>
    <row r="840" spans="2:25" ht="15.75" customHeight="1" x14ac:dyDescent="0.25"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</row>
    <row r="841" spans="2:25" ht="15.75" customHeight="1" x14ac:dyDescent="0.25"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</row>
    <row r="842" spans="2:25" ht="15.75" customHeight="1" x14ac:dyDescent="0.25"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</row>
    <row r="843" spans="2:25" ht="15.75" customHeight="1" x14ac:dyDescent="0.25"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</row>
    <row r="844" spans="2:25" ht="15.75" customHeight="1" x14ac:dyDescent="0.25"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</row>
    <row r="845" spans="2:25" ht="15.75" customHeight="1" x14ac:dyDescent="0.25"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</row>
    <row r="846" spans="2:25" ht="15.75" customHeight="1" x14ac:dyDescent="0.25"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</row>
    <row r="847" spans="2:25" ht="15.75" customHeight="1" x14ac:dyDescent="0.25"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</row>
    <row r="848" spans="2:25" ht="15.75" customHeight="1" x14ac:dyDescent="0.25"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</row>
    <row r="849" spans="2:25" ht="15.75" customHeight="1" x14ac:dyDescent="0.25"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</row>
    <row r="850" spans="2:25" ht="15.75" customHeight="1" x14ac:dyDescent="0.25"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</row>
    <row r="851" spans="2:25" ht="15.75" customHeight="1" x14ac:dyDescent="0.25"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</row>
    <row r="852" spans="2:25" ht="15.75" customHeight="1" x14ac:dyDescent="0.25"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</row>
    <row r="853" spans="2:25" ht="15.75" customHeight="1" x14ac:dyDescent="0.25"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</row>
    <row r="854" spans="2:25" ht="15.75" customHeight="1" x14ac:dyDescent="0.25"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</row>
    <row r="855" spans="2:25" ht="15.75" customHeight="1" x14ac:dyDescent="0.25"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</row>
    <row r="856" spans="2:25" ht="15.75" customHeight="1" x14ac:dyDescent="0.25"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</row>
    <row r="857" spans="2:25" ht="15.75" customHeight="1" x14ac:dyDescent="0.25"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</row>
    <row r="858" spans="2:25" ht="15.75" customHeight="1" x14ac:dyDescent="0.25"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</row>
    <row r="859" spans="2:25" ht="15.75" customHeight="1" x14ac:dyDescent="0.25"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</row>
    <row r="860" spans="2:25" ht="15.75" customHeight="1" x14ac:dyDescent="0.25"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</row>
    <row r="861" spans="2:25" ht="15.75" customHeight="1" x14ac:dyDescent="0.25"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</row>
    <row r="862" spans="2:25" ht="15.75" customHeight="1" x14ac:dyDescent="0.25"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</row>
    <row r="863" spans="2:25" ht="15.75" customHeight="1" x14ac:dyDescent="0.25"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</row>
    <row r="864" spans="2:25" ht="15.75" customHeight="1" x14ac:dyDescent="0.25"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</row>
    <row r="865" spans="2:25" ht="15.75" customHeight="1" x14ac:dyDescent="0.25"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</row>
    <row r="866" spans="2:25" ht="15.75" customHeight="1" x14ac:dyDescent="0.25"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</row>
    <row r="867" spans="2:25" ht="15.75" customHeight="1" x14ac:dyDescent="0.25"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</row>
    <row r="868" spans="2:25" ht="15.75" customHeight="1" x14ac:dyDescent="0.25"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</row>
    <row r="869" spans="2:25" ht="15.75" customHeight="1" x14ac:dyDescent="0.25"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</row>
    <row r="870" spans="2:25" ht="15.75" customHeight="1" x14ac:dyDescent="0.25"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</row>
    <row r="871" spans="2:25" ht="15.75" customHeight="1" x14ac:dyDescent="0.25"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</row>
    <row r="872" spans="2:25" ht="15.75" customHeight="1" x14ac:dyDescent="0.25"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</row>
    <row r="873" spans="2:25" ht="15.75" customHeight="1" x14ac:dyDescent="0.25"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</row>
    <row r="874" spans="2:25" ht="15.75" customHeight="1" x14ac:dyDescent="0.25"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</row>
    <row r="875" spans="2:25" ht="15.75" customHeight="1" x14ac:dyDescent="0.25"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</row>
    <row r="876" spans="2:25" ht="15.75" customHeight="1" x14ac:dyDescent="0.25"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</row>
    <row r="877" spans="2:25" ht="15.75" customHeight="1" x14ac:dyDescent="0.25"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</row>
    <row r="878" spans="2:25" ht="15.75" customHeight="1" x14ac:dyDescent="0.25"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</row>
    <row r="879" spans="2:25" ht="15.75" customHeight="1" x14ac:dyDescent="0.25"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</row>
    <row r="880" spans="2:25" ht="15.75" customHeight="1" x14ac:dyDescent="0.25"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</row>
    <row r="881" spans="2:25" ht="15.75" customHeight="1" x14ac:dyDescent="0.25"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</row>
    <row r="882" spans="2:25" ht="15.75" customHeight="1" x14ac:dyDescent="0.25"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</row>
    <row r="883" spans="2:25" ht="15.75" customHeight="1" x14ac:dyDescent="0.25"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</row>
    <row r="884" spans="2:25" ht="15.75" customHeight="1" x14ac:dyDescent="0.25"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</row>
    <row r="885" spans="2:25" ht="15.75" customHeight="1" x14ac:dyDescent="0.25"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</row>
    <row r="886" spans="2:25" ht="15.75" customHeight="1" x14ac:dyDescent="0.25"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</row>
    <row r="887" spans="2:25" ht="15.75" customHeight="1" x14ac:dyDescent="0.25"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</row>
    <row r="888" spans="2:25" ht="15.75" customHeight="1" x14ac:dyDescent="0.25"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</row>
    <row r="889" spans="2:25" ht="15.75" customHeight="1" x14ac:dyDescent="0.25"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</row>
    <row r="890" spans="2:25" ht="15.75" customHeight="1" x14ac:dyDescent="0.25"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</row>
    <row r="891" spans="2:25" ht="15.75" customHeight="1" x14ac:dyDescent="0.25"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</row>
    <row r="892" spans="2:25" ht="15.75" customHeight="1" x14ac:dyDescent="0.25"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</row>
    <row r="893" spans="2:25" ht="15.75" customHeight="1" x14ac:dyDescent="0.25"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</row>
    <row r="894" spans="2:25" ht="15.75" customHeight="1" x14ac:dyDescent="0.25"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</row>
    <row r="895" spans="2:25" ht="15.75" customHeight="1" x14ac:dyDescent="0.25"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</row>
    <row r="896" spans="2:25" ht="15.75" customHeight="1" x14ac:dyDescent="0.25"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</row>
    <row r="897" spans="2:25" ht="15.75" customHeight="1" x14ac:dyDescent="0.25"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</row>
    <row r="898" spans="2:25" ht="15.75" customHeight="1" x14ac:dyDescent="0.25"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</row>
    <row r="899" spans="2:25" ht="15.75" customHeight="1" x14ac:dyDescent="0.25"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</row>
    <row r="900" spans="2:25" ht="15.75" customHeight="1" x14ac:dyDescent="0.25"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</row>
    <row r="901" spans="2:25" ht="15.75" customHeight="1" x14ac:dyDescent="0.25"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</row>
    <row r="902" spans="2:25" ht="15.75" customHeight="1" x14ac:dyDescent="0.25"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</row>
    <row r="903" spans="2:25" ht="15.75" customHeight="1" x14ac:dyDescent="0.25"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</row>
    <row r="904" spans="2:25" ht="15.75" customHeight="1" x14ac:dyDescent="0.25"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</row>
    <row r="905" spans="2:25" ht="15.75" customHeight="1" x14ac:dyDescent="0.25"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</row>
    <row r="906" spans="2:25" ht="15.75" customHeight="1" x14ac:dyDescent="0.25"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</row>
    <row r="907" spans="2:25" ht="15.75" customHeight="1" x14ac:dyDescent="0.25"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</row>
    <row r="908" spans="2:25" ht="15.75" customHeight="1" x14ac:dyDescent="0.25"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</row>
    <row r="909" spans="2:25" ht="15.75" customHeight="1" x14ac:dyDescent="0.25"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</row>
    <row r="910" spans="2:25" ht="15.75" customHeight="1" x14ac:dyDescent="0.25"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</row>
    <row r="911" spans="2:25" ht="15.75" customHeight="1" x14ac:dyDescent="0.25"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</row>
    <row r="912" spans="2:25" ht="15.75" customHeight="1" x14ac:dyDescent="0.25"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</row>
    <row r="913" spans="2:25" ht="15.75" customHeight="1" x14ac:dyDescent="0.25"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</row>
    <row r="914" spans="2:25" ht="15.75" customHeight="1" x14ac:dyDescent="0.25"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</row>
    <row r="915" spans="2:25" ht="15.75" customHeight="1" x14ac:dyDescent="0.25"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</row>
    <row r="916" spans="2:25" ht="15.75" customHeight="1" x14ac:dyDescent="0.25"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</row>
    <row r="917" spans="2:25" ht="15.75" customHeight="1" x14ac:dyDescent="0.25"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</row>
    <row r="918" spans="2:25" ht="15.75" customHeight="1" x14ac:dyDescent="0.25"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</row>
    <row r="919" spans="2:25" ht="15.75" customHeight="1" x14ac:dyDescent="0.25"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</row>
    <row r="920" spans="2:25" ht="15.75" customHeight="1" x14ac:dyDescent="0.25"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</row>
    <row r="921" spans="2:25" ht="15.75" customHeight="1" x14ac:dyDescent="0.25"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</row>
    <row r="922" spans="2:25" ht="15.75" customHeight="1" x14ac:dyDescent="0.25"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</row>
    <row r="923" spans="2:25" ht="15.75" customHeight="1" x14ac:dyDescent="0.25"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</row>
    <row r="924" spans="2:25" ht="15.75" customHeight="1" x14ac:dyDescent="0.25"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</row>
    <row r="925" spans="2:25" ht="15.75" customHeight="1" x14ac:dyDescent="0.25"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</row>
    <row r="926" spans="2:25" ht="15.75" customHeight="1" x14ac:dyDescent="0.25"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</row>
    <row r="927" spans="2:25" ht="15.75" customHeight="1" x14ac:dyDescent="0.25"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</row>
    <row r="928" spans="2:25" ht="15.75" customHeight="1" x14ac:dyDescent="0.25"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</row>
    <row r="929" spans="2:25" ht="15.75" customHeight="1" x14ac:dyDescent="0.25"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</row>
    <row r="930" spans="2:25" ht="15.75" customHeight="1" x14ac:dyDescent="0.25"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</row>
    <row r="931" spans="2:25" ht="15.75" customHeight="1" x14ac:dyDescent="0.25"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</row>
    <row r="932" spans="2:25" ht="15.75" customHeight="1" x14ac:dyDescent="0.25"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</row>
    <row r="933" spans="2:25" ht="15.75" customHeight="1" x14ac:dyDescent="0.25"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</row>
    <row r="934" spans="2:25" ht="15.75" customHeight="1" x14ac:dyDescent="0.25"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</row>
    <row r="935" spans="2:25" ht="15.75" customHeight="1" x14ac:dyDescent="0.25"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</row>
    <row r="936" spans="2:25" ht="15.75" customHeight="1" x14ac:dyDescent="0.25"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</row>
    <row r="937" spans="2:25" ht="15.75" customHeight="1" x14ac:dyDescent="0.25"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</row>
    <row r="938" spans="2:25" ht="15.75" customHeight="1" x14ac:dyDescent="0.25">
      <c r="B938" s="72"/>
      <c r="C938" s="72"/>
      <c r="D938" s="72"/>
      <c r="E938" s="72"/>
      <c r="F938" s="72"/>
      <c r="G938" s="72"/>
      <c r="H938" s="72"/>
      <c r="I938" s="72"/>
      <c r="J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</row>
  </sheetData>
  <mergeCells count="18">
    <mergeCell ref="D33:E33"/>
    <mergeCell ref="D34:E34"/>
    <mergeCell ref="D35:E35"/>
    <mergeCell ref="D32:E32"/>
    <mergeCell ref="B27:G27"/>
    <mergeCell ref="B26:G26"/>
    <mergeCell ref="B15:G15"/>
    <mergeCell ref="B16:G16"/>
    <mergeCell ref="B17:H17"/>
    <mergeCell ref="C18:H18"/>
    <mergeCell ref="B23:G23"/>
    <mergeCell ref="B25:G25"/>
    <mergeCell ref="B14:G14"/>
    <mergeCell ref="B2:C2"/>
    <mergeCell ref="E2:G2"/>
    <mergeCell ref="B3:H3"/>
    <mergeCell ref="B4:H4"/>
    <mergeCell ref="C5:H5"/>
  </mergeCells>
  <printOptions horizontalCentered="1" verticalCentered="1"/>
  <pageMargins left="0.43307086614173229" right="0.43307086614173229" top="0.74803149606299213" bottom="0.74803149606299213" header="0" footer="0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37"/>
  <sheetViews>
    <sheetView topLeftCell="D10" zoomScale="115" zoomScaleNormal="115" workbookViewId="0">
      <selection activeCell="G16" sqref="G16"/>
    </sheetView>
  </sheetViews>
  <sheetFormatPr baseColWidth="10" defaultColWidth="11.42578125" defaultRowHeight="15" x14ac:dyDescent="0.25"/>
  <cols>
    <col min="1" max="1" width="3.42578125" style="88" customWidth="1"/>
    <col min="2" max="2" width="6.5703125" style="88" bestFit="1" customWidth="1"/>
    <col min="3" max="3" width="23.140625" style="88" bestFit="1" customWidth="1"/>
    <col min="4" max="4" width="8.28515625" style="88" customWidth="1"/>
    <col min="5" max="5" width="51.85546875" style="88" customWidth="1"/>
    <col min="6" max="6" width="6.28515625" style="88" bestFit="1" customWidth="1"/>
    <col min="7" max="7" width="9.5703125" style="88" bestFit="1" customWidth="1"/>
    <col min="8" max="8" width="24.42578125" style="88" bestFit="1" customWidth="1"/>
    <col min="9" max="9" width="17.85546875" style="88" customWidth="1"/>
    <col min="10" max="16384" width="11.42578125" style="88"/>
  </cols>
  <sheetData>
    <row r="2" spans="1:12" ht="38.25" x14ac:dyDescent="0.25">
      <c r="A2" s="83"/>
      <c r="B2" s="84"/>
      <c r="C2" s="85"/>
      <c r="D2" s="85"/>
      <c r="E2" s="86"/>
      <c r="F2" s="87"/>
      <c r="G2" s="201"/>
      <c r="H2" s="201"/>
      <c r="J2" s="101" t="s">
        <v>81</v>
      </c>
      <c r="K2" s="101" t="s">
        <v>82</v>
      </c>
      <c r="L2" s="101" t="s">
        <v>83</v>
      </c>
    </row>
    <row r="3" spans="1:12" ht="15.75" x14ac:dyDescent="0.25">
      <c r="A3" s="83"/>
      <c r="B3" s="84"/>
      <c r="C3" s="85"/>
      <c r="D3" s="85"/>
      <c r="E3" s="86"/>
      <c r="F3" s="87"/>
      <c r="G3" s="201"/>
      <c r="H3" s="201"/>
      <c r="J3" s="102">
        <v>1</v>
      </c>
      <c r="K3" s="102" t="s">
        <v>87</v>
      </c>
      <c r="L3" s="102" t="s">
        <v>88</v>
      </c>
    </row>
    <row r="4" spans="1:12" ht="15.75" x14ac:dyDescent="0.25">
      <c r="A4" s="83"/>
      <c r="B4" s="84"/>
      <c r="C4" s="85"/>
      <c r="D4" s="85"/>
      <c r="E4" s="86"/>
      <c r="F4" s="87"/>
      <c r="G4" s="201"/>
      <c r="H4" s="201"/>
      <c r="J4" s="102">
        <v>2</v>
      </c>
      <c r="K4" s="102" t="s">
        <v>88</v>
      </c>
      <c r="L4" s="102" t="s">
        <v>90</v>
      </c>
    </row>
    <row r="5" spans="1:12" ht="15.75" x14ac:dyDescent="0.25">
      <c r="A5" s="83"/>
      <c r="B5" s="202" t="s">
        <v>123</v>
      </c>
      <c r="C5" s="202"/>
      <c r="D5" s="202"/>
      <c r="E5" s="202"/>
      <c r="F5" s="87"/>
      <c r="G5" s="203" t="s">
        <v>124</v>
      </c>
      <c r="H5" s="203"/>
      <c r="J5" s="102">
        <v>3</v>
      </c>
      <c r="K5" s="102" t="s">
        <v>92</v>
      </c>
      <c r="L5" s="102" t="s">
        <v>93</v>
      </c>
    </row>
    <row r="6" spans="1:12" ht="15.75" x14ac:dyDescent="0.25">
      <c r="A6" s="83"/>
      <c r="B6" s="202"/>
      <c r="C6" s="202"/>
      <c r="D6" s="202"/>
      <c r="E6" s="202"/>
      <c r="F6" s="87"/>
      <c r="G6" s="203" t="s">
        <v>125</v>
      </c>
      <c r="H6" s="203"/>
      <c r="J6" s="103">
        <v>4</v>
      </c>
      <c r="K6" s="103" t="s">
        <v>95</v>
      </c>
      <c r="L6" s="103" t="s">
        <v>96</v>
      </c>
    </row>
    <row r="7" spans="1:12" ht="15.75" x14ac:dyDescent="0.25">
      <c r="A7" s="83"/>
      <c r="B7" s="84"/>
      <c r="C7" s="85"/>
      <c r="D7" s="85"/>
      <c r="E7" s="86"/>
      <c r="F7" s="87"/>
      <c r="G7" s="200" t="s">
        <v>76</v>
      </c>
      <c r="H7" s="200"/>
      <c r="J7" s="102">
        <v>5</v>
      </c>
      <c r="K7" s="102" t="s">
        <v>96</v>
      </c>
      <c r="L7" s="102" t="s">
        <v>98</v>
      </c>
    </row>
    <row r="8" spans="1:12" ht="30.6" customHeight="1" x14ac:dyDescent="0.25">
      <c r="A8" s="89">
        <v>0</v>
      </c>
      <c r="B8" s="90" t="s">
        <v>126</v>
      </c>
      <c r="C8" s="90" t="s">
        <v>119</v>
      </c>
      <c r="D8" s="90" t="s">
        <v>77</v>
      </c>
      <c r="E8" s="91" t="s">
        <v>78</v>
      </c>
      <c r="F8" s="92" t="s">
        <v>79</v>
      </c>
      <c r="G8" s="93" t="s">
        <v>80</v>
      </c>
      <c r="H8" s="94" t="s">
        <v>120</v>
      </c>
      <c r="I8" s="174"/>
      <c r="J8" s="102">
        <v>6</v>
      </c>
      <c r="K8" s="102" t="s">
        <v>98</v>
      </c>
      <c r="L8" s="102" t="s">
        <v>100</v>
      </c>
    </row>
    <row r="9" spans="1:12" ht="51" x14ac:dyDescent="0.25">
      <c r="A9" s="95"/>
      <c r="B9" s="96" t="s">
        <v>127</v>
      </c>
      <c r="C9" s="97" t="s">
        <v>130</v>
      </c>
      <c r="D9" s="166">
        <v>12786</v>
      </c>
      <c r="E9" s="175" t="s">
        <v>152</v>
      </c>
      <c r="F9" s="176" t="s">
        <v>86</v>
      </c>
      <c r="G9" s="148">
        <v>6657000</v>
      </c>
      <c r="H9" s="167" t="s">
        <v>131</v>
      </c>
      <c r="I9" s="177"/>
      <c r="J9" s="102">
        <v>7</v>
      </c>
      <c r="K9" s="102" t="s">
        <v>102</v>
      </c>
      <c r="L9" s="102"/>
    </row>
    <row r="10" spans="1:12" ht="25.5" x14ac:dyDescent="0.25">
      <c r="B10" s="96" t="s">
        <v>127</v>
      </c>
      <c r="C10" s="97" t="s">
        <v>132</v>
      </c>
      <c r="D10" s="98">
        <v>9576</v>
      </c>
      <c r="E10" s="104" t="s">
        <v>133</v>
      </c>
      <c r="F10" s="98" t="s">
        <v>106</v>
      </c>
      <c r="G10" s="148">
        <v>51916</v>
      </c>
      <c r="H10" s="167" t="s">
        <v>131</v>
      </c>
      <c r="I10" s="177"/>
      <c r="J10" s="102">
        <v>8</v>
      </c>
      <c r="K10" s="102" t="s">
        <v>104</v>
      </c>
      <c r="L10" s="102"/>
    </row>
    <row r="11" spans="1:12" ht="25.5" x14ac:dyDescent="0.25">
      <c r="B11" s="96" t="s">
        <v>127</v>
      </c>
      <c r="C11" s="97" t="s">
        <v>134</v>
      </c>
      <c r="D11" s="98">
        <v>9577</v>
      </c>
      <c r="E11" s="104" t="s">
        <v>135</v>
      </c>
      <c r="F11" s="98" t="s">
        <v>106</v>
      </c>
      <c r="G11" s="148">
        <v>25982</v>
      </c>
      <c r="H11" s="167" t="s">
        <v>131</v>
      </c>
      <c r="I11" s="177"/>
    </row>
    <row r="12" spans="1:12" ht="25.5" x14ac:dyDescent="0.25">
      <c r="B12" s="96" t="s">
        <v>127</v>
      </c>
      <c r="C12" s="97" t="s">
        <v>132</v>
      </c>
      <c r="D12" s="98">
        <v>9576</v>
      </c>
      <c r="E12" s="104" t="s">
        <v>133</v>
      </c>
      <c r="F12" s="98" t="s">
        <v>106</v>
      </c>
      <c r="G12" s="148">
        <v>51916</v>
      </c>
      <c r="H12" s="167" t="s">
        <v>131</v>
      </c>
      <c r="I12" s="177"/>
    </row>
    <row r="13" spans="1:12" x14ac:dyDescent="0.25">
      <c r="B13" s="96" t="s">
        <v>127</v>
      </c>
      <c r="C13" s="97" t="s">
        <v>132</v>
      </c>
      <c r="D13" s="98">
        <v>9578</v>
      </c>
      <c r="E13" s="104" t="s">
        <v>136</v>
      </c>
      <c r="F13" s="98" t="s">
        <v>108</v>
      </c>
      <c r="G13" s="148">
        <v>1199778</v>
      </c>
      <c r="H13" s="167" t="s">
        <v>131</v>
      </c>
      <c r="I13" s="177"/>
    </row>
    <row r="14" spans="1:12" ht="38.25" x14ac:dyDescent="0.25">
      <c r="B14" s="96" t="s">
        <v>127</v>
      </c>
      <c r="C14" s="97" t="s">
        <v>132</v>
      </c>
      <c r="D14" s="98">
        <v>9840</v>
      </c>
      <c r="E14" s="104" t="s">
        <v>137</v>
      </c>
      <c r="F14" s="98" t="s">
        <v>107</v>
      </c>
      <c r="G14" s="148">
        <v>251000</v>
      </c>
      <c r="H14" s="167" t="s">
        <v>131</v>
      </c>
      <c r="I14" s="177"/>
    </row>
    <row r="15" spans="1:12" ht="51" x14ac:dyDescent="0.25">
      <c r="B15" s="168" t="s">
        <v>127</v>
      </c>
      <c r="C15" s="169" t="s">
        <v>138</v>
      </c>
      <c r="D15" s="170">
        <v>12028</v>
      </c>
      <c r="E15" s="171" t="s">
        <v>139</v>
      </c>
      <c r="F15" s="170" t="s">
        <v>128</v>
      </c>
      <c r="G15" s="172">
        <v>2118</v>
      </c>
      <c r="H15" s="173" t="s">
        <v>129</v>
      </c>
      <c r="I15" s="174" t="s">
        <v>225</v>
      </c>
    </row>
    <row r="16" spans="1:12" x14ac:dyDescent="0.25">
      <c r="B16" s="96" t="s">
        <v>127</v>
      </c>
      <c r="C16" s="97" t="s">
        <v>84</v>
      </c>
      <c r="D16" s="98">
        <v>7308</v>
      </c>
      <c r="E16" s="99" t="s">
        <v>140</v>
      </c>
      <c r="F16" s="98" t="s">
        <v>86</v>
      </c>
      <c r="G16" s="148">
        <v>1423500</v>
      </c>
      <c r="H16" s="167" t="s">
        <v>131</v>
      </c>
      <c r="I16" s="177"/>
    </row>
    <row r="17" spans="2:9" ht="25.5" x14ac:dyDescent="0.25">
      <c r="B17" s="96" t="s">
        <v>127</v>
      </c>
      <c r="C17" s="97" t="s">
        <v>84</v>
      </c>
      <c r="D17" s="98">
        <v>9088</v>
      </c>
      <c r="E17" s="104" t="s">
        <v>141</v>
      </c>
      <c r="F17" s="98" t="s">
        <v>86</v>
      </c>
      <c r="G17" s="148">
        <v>3555000</v>
      </c>
      <c r="H17" s="167" t="s">
        <v>131</v>
      </c>
      <c r="I17" s="177"/>
    </row>
    <row r="18" spans="2:9" ht="25.5" x14ac:dyDescent="0.25">
      <c r="B18" s="96" t="s">
        <v>127</v>
      </c>
      <c r="C18" s="97" t="s">
        <v>84</v>
      </c>
      <c r="D18" s="98">
        <v>9098</v>
      </c>
      <c r="E18" s="104" t="s">
        <v>142</v>
      </c>
      <c r="F18" s="98" t="s">
        <v>86</v>
      </c>
      <c r="G18" s="148">
        <v>2204000</v>
      </c>
      <c r="H18" s="167" t="s">
        <v>131</v>
      </c>
      <c r="I18" s="177"/>
    </row>
    <row r="19" spans="2:9" ht="25.5" x14ac:dyDescent="0.25">
      <c r="B19" s="96" t="s">
        <v>127</v>
      </c>
      <c r="C19" s="97" t="s">
        <v>84</v>
      </c>
      <c r="D19" s="98">
        <v>9099</v>
      </c>
      <c r="E19" s="104" t="s">
        <v>143</v>
      </c>
      <c r="F19" s="98" t="s">
        <v>86</v>
      </c>
      <c r="G19" s="148">
        <v>1920000</v>
      </c>
      <c r="H19" s="167" t="s">
        <v>131</v>
      </c>
      <c r="I19" s="177"/>
    </row>
    <row r="20" spans="2:9" ht="25.5" x14ac:dyDescent="0.25">
      <c r="B20" s="96" t="s">
        <v>127</v>
      </c>
      <c r="C20" s="97" t="s">
        <v>84</v>
      </c>
      <c r="D20" s="98">
        <v>9461</v>
      </c>
      <c r="E20" s="104" t="s">
        <v>144</v>
      </c>
      <c r="F20" s="98" t="s">
        <v>86</v>
      </c>
      <c r="G20" s="148">
        <v>2135250</v>
      </c>
      <c r="H20" s="167" t="s">
        <v>131</v>
      </c>
      <c r="I20" s="177"/>
    </row>
    <row r="21" spans="2:9" ht="25.5" x14ac:dyDescent="0.25">
      <c r="B21" s="96" t="s">
        <v>127</v>
      </c>
      <c r="C21" s="97" t="s">
        <v>84</v>
      </c>
      <c r="D21" s="98">
        <v>9459</v>
      </c>
      <c r="E21" s="104" t="s">
        <v>145</v>
      </c>
      <c r="F21" s="98" t="s">
        <v>86</v>
      </c>
      <c r="G21" s="148">
        <v>2828000</v>
      </c>
      <c r="H21" s="167" t="s">
        <v>131</v>
      </c>
      <c r="I21" s="177"/>
    </row>
    <row r="22" spans="2:9" ht="25.5" x14ac:dyDescent="0.25">
      <c r="B22" s="96" t="s">
        <v>127</v>
      </c>
      <c r="C22" s="97" t="s">
        <v>84</v>
      </c>
      <c r="D22" s="98">
        <v>9464</v>
      </c>
      <c r="E22" s="104" t="s">
        <v>146</v>
      </c>
      <c r="F22" s="98" t="s">
        <v>86</v>
      </c>
      <c r="G22" s="148">
        <v>2847000</v>
      </c>
      <c r="H22" s="167" t="s">
        <v>131</v>
      </c>
      <c r="I22" s="177"/>
    </row>
    <row r="23" spans="2:9" ht="25.5" x14ac:dyDescent="0.25">
      <c r="B23" s="96" t="s">
        <v>127</v>
      </c>
      <c r="C23" s="97" t="s">
        <v>84</v>
      </c>
      <c r="D23" s="98">
        <v>8689</v>
      </c>
      <c r="E23" s="104" t="s">
        <v>147</v>
      </c>
      <c r="F23" s="98" t="s">
        <v>148</v>
      </c>
      <c r="G23" s="100">
        <v>130939</v>
      </c>
      <c r="H23" s="99" t="s">
        <v>131</v>
      </c>
      <c r="I23" s="177"/>
    </row>
    <row r="24" spans="2:9" ht="25.5" x14ac:dyDescent="0.25">
      <c r="B24" s="96" t="s">
        <v>127</v>
      </c>
      <c r="C24" s="97" t="s">
        <v>84</v>
      </c>
      <c r="D24" s="98">
        <v>9107</v>
      </c>
      <c r="E24" s="104" t="s">
        <v>85</v>
      </c>
      <c r="F24" s="98" t="s">
        <v>86</v>
      </c>
      <c r="G24" s="100">
        <v>16543000</v>
      </c>
      <c r="H24" s="99" t="s">
        <v>131</v>
      </c>
      <c r="I24" s="177"/>
    </row>
    <row r="25" spans="2:9" ht="25.5" x14ac:dyDescent="0.25">
      <c r="B25" s="96" t="s">
        <v>127</v>
      </c>
      <c r="C25" s="97" t="s">
        <v>84</v>
      </c>
      <c r="D25" s="98">
        <v>9108</v>
      </c>
      <c r="E25" s="104" t="s">
        <v>89</v>
      </c>
      <c r="F25" s="98" t="s">
        <v>86</v>
      </c>
      <c r="G25" s="100">
        <v>12608000</v>
      </c>
      <c r="H25" s="99" t="s">
        <v>131</v>
      </c>
      <c r="I25" s="177"/>
    </row>
    <row r="26" spans="2:9" ht="25.5" x14ac:dyDescent="0.25">
      <c r="B26" s="96" t="s">
        <v>127</v>
      </c>
      <c r="C26" s="97" t="s">
        <v>84</v>
      </c>
      <c r="D26" s="98">
        <v>9109</v>
      </c>
      <c r="E26" s="104" t="s">
        <v>91</v>
      </c>
      <c r="F26" s="98" t="s">
        <v>86</v>
      </c>
      <c r="G26" s="148">
        <v>10640000</v>
      </c>
      <c r="H26" s="167" t="s">
        <v>131</v>
      </c>
      <c r="I26" s="177"/>
    </row>
    <row r="27" spans="2:9" ht="25.5" x14ac:dyDescent="0.25">
      <c r="B27" s="96" t="s">
        <v>127</v>
      </c>
      <c r="C27" s="97" t="s">
        <v>84</v>
      </c>
      <c r="D27" s="98">
        <v>9110</v>
      </c>
      <c r="E27" s="104" t="s">
        <v>94</v>
      </c>
      <c r="F27" s="98" t="s">
        <v>86</v>
      </c>
      <c r="G27" s="100">
        <v>9060000</v>
      </c>
      <c r="H27" s="99" t="s">
        <v>131</v>
      </c>
      <c r="I27" s="177"/>
    </row>
    <row r="28" spans="2:9" ht="25.5" x14ac:dyDescent="0.25">
      <c r="B28" s="96" t="s">
        <v>127</v>
      </c>
      <c r="C28" s="97" t="s">
        <v>84</v>
      </c>
      <c r="D28" s="98">
        <v>9111</v>
      </c>
      <c r="E28" s="104" t="s">
        <v>97</v>
      </c>
      <c r="F28" s="98" t="s">
        <v>86</v>
      </c>
      <c r="G28" s="100">
        <v>8172000</v>
      </c>
      <c r="H28" s="99" t="s">
        <v>131</v>
      </c>
      <c r="I28" s="177"/>
    </row>
    <row r="29" spans="2:9" ht="25.5" x14ac:dyDescent="0.25">
      <c r="B29" s="96" t="s">
        <v>127</v>
      </c>
      <c r="C29" s="97" t="s">
        <v>84</v>
      </c>
      <c r="D29" s="98">
        <v>9112</v>
      </c>
      <c r="E29" s="104" t="s">
        <v>99</v>
      </c>
      <c r="F29" s="98" t="s">
        <v>86</v>
      </c>
      <c r="G29" s="148">
        <v>7287000</v>
      </c>
      <c r="H29" s="167" t="s">
        <v>131</v>
      </c>
      <c r="I29" s="177"/>
    </row>
    <row r="30" spans="2:9" ht="25.5" x14ac:dyDescent="0.25">
      <c r="B30" s="96" t="s">
        <v>127</v>
      </c>
      <c r="C30" s="97" t="s">
        <v>84</v>
      </c>
      <c r="D30" s="98">
        <v>9113</v>
      </c>
      <c r="E30" s="104" t="s">
        <v>101</v>
      </c>
      <c r="F30" s="98" t="s">
        <v>86</v>
      </c>
      <c r="G30" s="148">
        <v>5510000</v>
      </c>
      <c r="H30" s="167" t="s">
        <v>131</v>
      </c>
      <c r="I30" s="177"/>
    </row>
    <row r="31" spans="2:9" ht="25.5" x14ac:dyDescent="0.25">
      <c r="B31" s="96" t="s">
        <v>127</v>
      </c>
      <c r="C31" s="97" t="s">
        <v>84</v>
      </c>
      <c r="D31" s="98">
        <v>9114</v>
      </c>
      <c r="E31" s="104" t="s">
        <v>103</v>
      </c>
      <c r="F31" s="98" t="s">
        <v>86</v>
      </c>
      <c r="G31" s="100">
        <v>5200000</v>
      </c>
      <c r="H31" s="99" t="s">
        <v>131</v>
      </c>
      <c r="I31" s="177"/>
    </row>
    <row r="32" spans="2:9" ht="25.5" x14ac:dyDescent="0.25">
      <c r="B32" s="96" t="s">
        <v>127</v>
      </c>
      <c r="C32" s="97" t="s">
        <v>84</v>
      </c>
      <c r="D32" s="98">
        <v>9094</v>
      </c>
      <c r="E32" s="104" t="s">
        <v>149</v>
      </c>
      <c r="F32" s="98" t="s">
        <v>86</v>
      </c>
      <c r="G32" s="100">
        <v>2328000</v>
      </c>
      <c r="H32" s="99" t="s">
        <v>131</v>
      </c>
      <c r="I32" s="177"/>
    </row>
    <row r="33" spans="2:9" ht="25.5" x14ac:dyDescent="0.25">
      <c r="B33" s="96" t="s">
        <v>127</v>
      </c>
      <c r="C33" s="97" t="s">
        <v>84</v>
      </c>
      <c r="D33" s="98">
        <v>9104</v>
      </c>
      <c r="E33" s="104" t="s">
        <v>153</v>
      </c>
      <c r="F33" s="98" t="s">
        <v>86</v>
      </c>
      <c r="G33" s="100">
        <v>1920000</v>
      </c>
      <c r="H33" s="99" t="s">
        <v>131</v>
      </c>
      <c r="I33" s="177"/>
    </row>
    <row r="34" spans="2:9" ht="25.5" x14ac:dyDescent="0.25">
      <c r="B34" s="96" t="s">
        <v>127</v>
      </c>
      <c r="C34" s="97" t="s">
        <v>84</v>
      </c>
      <c r="D34" s="98">
        <v>9105</v>
      </c>
      <c r="E34" s="104" t="s">
        <v>150</v>
      </c>
      <c r="F34" s="98" t="s">
        <v>86</v>
      </c>
      <c r="G34" s="100">
        <v>1597000</v>
      </c>
      <c r="H34" s="99" t="s">
        <v>131</v>
      </c>
      <c r="I34" s="177"/>
    </row>
    <row r="35" spans="2:9" ht="25.5" x14ac:dyDescent="0.25">
      <c r="B35" s="96" t="s">
        <v>127</v>
      </c>
      <c r="C35" s="97" t="s">
        <v>84</v>
      </c>
      <c r="D35" s="98">
        <v>9491</v>
      </c>
      <c r="E35" s="104" t="s">
        <v>105</v>
      </c>
      <c r="F35" s="98" t="s">
        <v>86</v>
      </c>
      <c r="G35" s="148">
        <v>2633540</v>
      </c>
      <c r="H35" s="167" t="s">
        <v>131</v>
      </c>
      <c r="I35" s="177"/>
    </row>
    <row r="36" spans="2:9" ht="38.25" x14ac:dyDescent="0.25">
      <c r="B36" s="96" t="s">
        <v>127</v>
      </c>
      <c r="C36" s="97" t="s">
        <v>84</v>
      </c>
      <c r="D36" s="98">
        <v>9575</v>
      </c>
      <c r="E36" s="104" t="s">
        <v>151</v>
      </c>
      <c r="F36" s="98" t="s">
        <v>86</v>
      </c>
      <c r="G36" s="100">
        <v>14320209</v>
      </c>
      <c r="H36" s="99" t="s">
        <v>131</v>
      </c>
      <c r="I36" s="177"/>
    </row>
    <row r="37" spans="2:9" x14ac:dyDescent="0.25">
      <c r="B37" s="85"/>
      <c r="C37" s="85"/>
      <c r="D37" s="85"/>
      <c r="E37" s="85"/>
      <c r="F37" s="85"/>
      <c r="G37" s="85"/>
      <c r="H37" s="85"/>
    </row>
  </sheetData>
  <mergeCells count="7">
    <mergeCell ref="G7:H7"/>
    <mergeCell ref="G2:H2"/>
    <mergeCell ref="G3:H3"/>
    <mergeCell ref="G4:H4"/>
    <mergeCell ref="B5:E6"/>
    <mergeCell ref="G5:H5"/>
    <mergeCell ref="G6:H6"/>
  </mergeCells>
  <hyperlinks>
    <hyperlink ref="G7" location="'Fechas de Actualización'!A1" display="Fecha de publicaciones: clic aquí"/>
    <hyperlink ref="G7:H7" location="'Fechas de Actualización'!A1" tooltip="  " display="Resumen de fechas de publicación y ajustes: clic aquí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89"/>
  <sheetViews>
    <sheetView view="pageBreakPreview" topLeftCell="A3" zoomScale="115" zoomScaleNormal="100" zoomScaleSheetLayoutView="115" workbookViewId="0">
      <selection activeCell="D53" sqref="D53"/>
    </sheetView>
  </sheetViews>
  <sheetFormatPr baseColWidth="10" defaultColWidth="14.42578125" defaultRowHeight="15" customHeight="1" x14ac:dyDescent="0.25"/>
  <cols>
    <col min="1" max="1" width="2" customWidth="1"/>
    <col min="2" max="2" width="4.7109375" customWidth="1"/>
    <col min="3" max="3" width="9.85546875" customWidth="1"/>
    <col min="4" max="4" width="64.28515625" customWidth="1"/>
    <col min="5" max="5" width="15.28515625" customWidth="1"/>
    <col min="6" max="6" width="2.5703125" customWidth="1"/>
    <col min="7" max="7" width="10.7109375" customWidth="1"/>
    <col min="8" max="8" width="14" customWidth="1"/>
    <col min="9" max="9" width="20.5703125" customWidth="1"/>
    <col min="10" max="25" width="10.7109375" customWidth="1"/>
  </cols>
  <sheetData>
    <row r="1" spans="1:25" ht="12.75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2.75" customHeight="1" x14ac:dyDescent="0.25">
      <c r="A2" s="10"/>
      <c r="B2" s="11"/>
      <c r="C2" s="12"/>
      <c r="D2" s="12"/>
      <c r="E2" s="12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90" customHeight="1" x14ac:dyDescent="0.25">
      <c r="A3" s="117"/>
      <c r="B3" s="117"/>
      <c r="C3" s="119"/>
      <c r="D3" s="204" t="str">
        <f>'PRESUPUESTO OFICIAL'!B3</f>
        <v>INTERVENTORÍA INTEGRAL DEL CONTRATO DE OBRA CUYO OBJETO CORRESPONDE A: CONTRATAR A PRECIOS UNITARIOS FIJOS SIN FÓRMULA DE REAJUSTE Y A MONTO AGOTABLE, LAS ACTIVIDADES REQUERIDAS PARA DEMOLICIÓN DE EDIFICACIONES, TRANSPORTE Y DISPOSICIÓN FINAL DE ESCOMBROS, CERRAMIENTO, SEÑALIZACIÓN Y/O MANTENIMIENTO DE PREDIOS PRODUCTO DEL PROCESO DE REASENTAMIENTO DE FAMILIAS EN ALTO RIESGO NO MITIGABLE EN LAS DIFERENTES LOCALIDADES DE BOGOTÁ D.C</v>
      </c>
      <c r="E3" s="181"/>
      <c r="F3" s="14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2.75" customHeight="1" x14ac:dyDescent="0.25">
      <c r="A4" s="117"/>
      <c r="B4" s="117"/>
      <c r="C4" s="15"/>
      <c r="D4" s="16"/>
      <c r="E4" s="16"/>
      <c r="F4" s="14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2.75" customHeight="1" x14ac:dyDescent="0.25">
      <c r="A5" s="117"/>
      <c r="B5" s="117"/>
      <c r="C5" s="205" t="s">
        <v>191</v>
      </c>
      <c r="D5" s="180"/>
      <c r="E5" s="181"/>
      <c r="F5" s="14"/>
      <c r="G5" s="10"/>
      <c r="H5" s="10"/>
      <c r="I5" s="110" t="s">
        <v>32</v>
      </c>
      <c r="J5" s="111">
        <f>'PRESUPUESTO OFICIAL'!H2</f>
        <v>6</v>
      </c>
      <c r="K5" s="112"/>
      <c r="L5" s="113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2.75" customHeight="1" x14ac:dyDescent="0.25">
      <c r="A6" s="117"/>
      <c r="B6" s="117"/>
      <c r="C6" s="17"/>
      <c r="D6" s="17"/>
      <c r="E6" s="17"/>
      <c r="F6" s="14"/>
      <c r="G6" s="10"/>
      <c r="H6" s="10"/>
      <c r="I6" s="110" t="s">
        <v>33</v>
      </c>
      <c r="J6" s="114">
        <f>'PRESUPUESTO OFICIAL'!H25</f>
        <v>393517194</v>
      </c>
      <c r="K6" s="112"/>
      <c r="L6" s="113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2.75" customHeight="1" x14ac:dyDescent="0.25">
      <c r="A7" s="117"/>
      <c r="B7" s="117"/>
      <c r="C7" s="18" t="s">
        <v>2</v>
      </c>
      <c r="D7" s="80" t="s">
        <v>55</v>
      </c>
      <c r="E7" s="19" t="s">
        <v>35</v>
      </c>
      <c r="F7" s="14"/>
      <c r="G7" s="10"/>
      <c r="H7" s="10"/>
      <c r="I7" s="108" t="s">
        <v>122</v>
      </c>
      <c r="J7" s="109">
        <v>393517194</v>
      </c>
      <c r="K7" s="150">
        <f>J7-J6</f>
        <v>0</v>
      </c>
      <c r="L7" s="149" t="s">
        <v>212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2.75" customHeight="1" x14ac:dyDescent="0.25">
      <c r="A8" s="117"/>
      <c r="B8" s="117"/>
      <c r="C8" s="20" t="s">
        <v>56</v>
      </c>
      <c r="D8" s="206" t="s">
        <v>57</v>
      </c>
      <c r="E8" s="195"/>
      <c r="F8" s="14"/>
      <c r="G8" s="10"/>
      <c r="H8" s="10"/>
      <c r="I8" s="108" t="s">
        <v>156</v>
      </c>
      <c r="J8" s="109">
        <f>'PRESUPUESTO OFICIAL'!H27</f>
        <v>468285461</v>
      </c>
      <c r="K8" s="141">
        <f>J8/'Referencia IDU'!G16</f>
        <v>328.96765788549351</v>
      </c>
      <c r="L8" s="115" t="s">
        <v>34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2.75" customHeight="1" x14ac:dyDescent="0.25">
      <c r="A9" s="117"/>
      <c r="B9" s="117"/>
      <c r="C9" s="21" t="s">
        <v>58</v>
      </c>
      <c r="D9" s="22" t="s">
        <v>59</v>
      </c>
      <c r="E9" s="23">
        <v>1</v>
      </c>
      <c r="F9" s="14"/>
      <c r="G9" s="10"/>
      <c r="H9" s="10"/>
      <c r="I9" s="108" t="s">
        <v>192</v>
      </c>
      <c r="J9" s="109">
        <f>'FACTOR MULTIPLICADOR'!J7/'FACTOR MULTIPLICADOR'!J5</f>
        <v>65586199</v>
      </c>
      <c r="K9">
        <f>+J6/6</f>
        <v>65586199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2.75" customHeight="1" x14ac:dyDescent="0.25">
      <c r="A10" s="117"/>
      <c r="B10" s="117"/>
      <c r="C10" s="21" t="s">
        <v>60</v>
      </c>
      <c r="D10" s="22" t="s">
        <v>61</v>
      </c>
      <c r="E10" s="23">
        <v>0</v>
      </c>
      <c r="F10" s="14"/>
      <c r="G10" s="10"/>
      <c r="H10" s="10"/>
      <c r="I10" s="10" t="s">
        <v>224</v>
      </c>
      <c r="J10" s="109">
        <f>'PRESUPUESTO OFICIAL'!K16</f>
        <v>56295659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2.75" customHeight="1" x14ac:dyDescent="0.25">
      <c r="A11" s="117"/>
      <c r="B11" s="117"/>
      <c r="C11" s="21" t="s">
        <v>8</v>
      </c>
      <c r="D11" s="22" t="s">
        <v>62</v>
      </c>
      <c r="E11" s="23">
        <f t="shared" ref="E11:E12" si="0">1/12</f>
        <v>8.3333333333333329E-2</v>
      </c>
      <c r="F11" s="14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2.75" customHeight="1" x14ac:dyDescent="0.25">
      <c r="A12" s="117"/>
      <c r="B12" s="117"/>
      <c r="C12" s="21" t="s">
        <v>9</v>
      </c>
      <c r="D12" s="22" t="s">
        <v>63</v>
      </c>
      <c r="E12" s="23">
        <f t="shared" si="0"/>
        <v>8.3333333333333329E-2</v>
      </c>
      <c r="F12" s="14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2.75" customHeight="1" x14ac:dyDescent="0.25">
      <c r="A13" s="117"/>
      <c r="B13" s="117"/>
      <c r="C13" s="21" t="s">
        <v>10</v>
      </c>
      <c r="D13" s="22" t="s">
        <v>64</v>
      </c>
      <c r="E13" s="23">
        <v>0.01</v>
      </c>
      <c r="F13" s="14"/>
      <c r="G13" s="10"/>
      <c r="H13" s="10"/>
      <c r="I13" s="140"/>
      <c r="J13" s="140"/>
      <c r="K13" s="140"/>
      <c r="L13" s="14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2.75" customHeight="1" x14ac:dyDescent="0.25">
      <c r="A14" s="117"/>
      <c r="B14" s="117"/>
      <c r="C14" s="21" t="s">
        <v>11</v>
      </c>
      <c r="D14" s="22" t="s">
        <v>66</v>
      </c>
      <c r="E14" s="23">
        <f>+E12/2</f>
        <v>4.1666666666666664E-2</v>
      </c>
      <c r="F14" s="14"/>
      <c r="G14" s="10"/>
      <c r="H14" s="10"/>
      <c r="I14" s="140"/>
      <c r="J14" s="140"/>
      <c r="K14" s="140"/>
      <c r="L14" s="14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21" customHeight="1" x14ac:dyDescent="0.25">
      <c r="A15" s="117"/>
      <c r="B15" s="117"/>
      <c r="C15" s="21" t="s">
        <v>12</v>
      </c>
      <c r="D15" s="123" t="s">
        <v>67</v>
      </c>
      <c r="E15" s="133">
        <f>8.5%+12%</f>
        <v>0.20500000000000002</v>
      </c>
      <c r="F15" s="14"/>
      <c r="G15" s="10"/>
      <c r="H15" s="10"/>
      <c r="I15" s="140"/>
      <c r="J15" s="140"/>
      <c r="K15" s="140"/>
      <c r="L15" s="14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2.75" customHeight="1" x14ac:dyDescent="0.25">
      <c r="A16" s="117"/>
      <c r="B16" s="117"/>
      <c r="C16" s="21" t="s">
        <v>13</v>
      </c>
      <c r="D16" s="82" t="s">
        <v>68</v>
      </c>
      <c r="E16" s="23">
        <v>6.9599999999999995E-2</v>
      </c>
      <c r="F16" s="14"/>
      <c r="G16" s="10"/>
      <c r="H16" s="10"/>
      <c r="I16" s="140"/>
      <c r="J16" s="140"/>
      <c r="K16" s="140"/>
      <c r="L16" s="14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2.75" customHeight="1" x14ac:dyDescent="0.25">
      <c r="A17" s="117"/>
      <c r="B17" s="117"/>
      <c r="C17" s="21" t="s">
        <v>14</v>
      </c>
      <c r="D17" s="22" t="s">
        <v>69</v>
      </c>
      <c r="E17" s="23">
        <v>0.04</v>
      </c>
      <c r="F17" s="14"/>
      <c r="G17" s="10"/>
      <c r="H17" s="10"/>
      <c r="I17" s="140"/>
      <c r="J17" s="140"/>
      <c r="K17" s="140"/>
      <c r="L17" s="14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2.75" customHeight="1" x14ac:dyDescent="0.25">
      <c r="A18" s="117"/>
      <c r="B18" s="117"/>
      <c r="C18" s="21" t="s">
        <v>15</v>
      </c>
      <c r="D18" s="22" t="s">
        <v>70</v>
      </c>
      <c r="E18" s="26">
        <v>0.02</v>
      </c>
      <c r="F18" s="14"/>
      <c r="G18" s="10"/>
      <c r="H18" s="10"/>
      <c r="I18" s="140"/>
      <c r="J18" s="140"/>
      <c r="K18" s="140"/>
      <c r="L18" s="14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2.75" customHeight="1" x14ac:dyDescent="0.25">
      <c r="A19" s="117"/>
      <c r="B19" s="117"/>
      <c r="C19" s="21" t="s">
        <v>16</v>
      </c>
      <c r="D19" s="22" t="s">
        <v>71</v>
      </c>
      <c r="E19" s="26">
        <v>0.03</v>
      </c>
      <c r="F19" s="14"/>
      <c r="G19" s="10"/>
      <c r="H19" s="10"/>
      <c r="I19" s="140"/>
      <c r="J19" s="140"/>
      <c r="K19" s="140"/>
      <c r="L19" s="14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2.75" customHeight="1" x14ac:dyDescent="0.25">
      <c r="A20" s="117"/>
      <c r="B20" s="117"/>
      <c r="C20" s="21" t="s">
        <v>17</v>
      </c>
      <c r="D20" s="22" t="s">
        <v>72</v>
      </c>
      <c r="E20" s="23">
        <v>0</v>
      </c>
      <c r="F20" s="14"/>
      <c r="G20" s="10"/>
      <c r="H20" s="10"/>
      <c r="I20" s="140"/>
      <c r="J20" s="140"/>
      <c r="K20" s="140"/>
      <c r="L20" s="14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32.25" customHeight="1" x14ac:dyDescent="0.25">
      <c r="A21" s="117"/>
      <c r="B21" s="117"/>
      <c r="C21" s="21" t="s">
        <v>73</v>
      </c>
      <c r="D21" s="81" t="s">
        <v>74</v>
      </c>
      <c r="E21" s="27">
        <v>0</v>
      </c>
      <c r="F21" s="14"/>
      <c r="G21" s="10"/>
      <c r="H21" s="10"/>
      <c r="I21" s="140"/>
      <c r="J21" s="140"/>
      <c r="K21" s="140"/>
      <c r="L21" s="14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2.75" customHeight="1" x14ac:dyDescent="0.25">
      <c r="A22" s="117"/>
      <c r="B22" s="117"/>
      <c r="C22" s="21"/>
      <c r="D22" s="122" t="s">
        <v>75</v>
      </c>
      <c r="E22" s="30">
        <f>ROUND(SUM(E9:E21),4)</f>
        <v>1.5829</v>
      </c>
      <c r="F22" s="14"/>
      <c r="G22" s="10"/>
      <c r="H22" s="10"/>
      <c r="I22" s="140"/>
      <c r="J22" s="140"/>
      <c r="K22" s="140"/>
      <c r="L22" s="14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2.75" customHeight="1" x14ac:dyDescent="0.25">
      <c r="A23" s="117"/>
      <c r="B23" s="117"/>
      <c r="C23" s="21"/>
      <c r="D23" s="28"/>
      <c r="E23" s="31"/>
      <c r="F23" s="14"/>
      <c r="G23" s="10"/>
      <c r="H23" s="10"/>
      <c r="I23" s="140"/>
      <c r="J23" s="140" t="s">
        <v>229</v>
      </c>
      <c r="K23" s="140"/>
      <c r="L23" s="14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2.75" customHeight="1" x14ac:dyDescent="0.25">
      <c r="A24" s="10"/>
      <c r="B24" s="10"/>
      <c r="C24" s="20" t="s">
        <v>19</v>
      </c>
      <c r="D24" s="125" t="s">
        <v>159</v>
      </c>
      <c r="E24" s="124"/>
      <c r="F24" s="10"/>
      <c r="G24" s="10"/>
      <c r="H24" s="10"/>
      <c r="I24" s="140" t="s">
        <v>231</v>
      </c>
      <c r="J24" s="151" t="s">
        <v>213</v>
      </c>
      <c r="K24" s="151" t="s">
        <v>214</v>
      </c>
      <c r="L24" s="151" t="s">
        <v>215</v>
      </c>
      <c r="M24" s="152" t="s">
        <v>216</v>
      </c>
      <c r="N24" s="152" t="s">
        <v>217</v>
      </c>
      <c r="O24" s="152" t="s">
        <v>218</v>
      </c>
      <c r="P24" s="152" t="s">
        <v>219</v>
      </c>
      <c r="Q24" s="153"/>
      <c r="R24" s="153"/>
      <c r="S24" s="10"/>
      <c r="T24" s="10"/>
      <c r="U24" s="10"/>
      <c r="V24" s="10"/>
      <c r="W24" s="10"/>
      <c r="X24" s="10"/>
      <c r="Y24" s="10"/>
    </row>
    <row r="25" spans="1:25" ht="12.75" customHeight="1" x14ac:dyDescent="0.25">
      <c r="A25" s="10"/>
      <c r="B25" s="10"/>
      <c r="C25" s="21" t="s">
        <v>25</v>
      </c>
      <c r="D25" s="126" t="s">
        <v>193</v>
      </c>
      <c r="E25" s="142">
        <f>O25/$P$25</f>
        <v>3.9578448508656522E-2</v>
      </c>
      <c r="F25" s="10"/>
      <c r="G25" s="10"/>
      <c r="H25" s="10"/>
      <c r="J25" s="154">
        <v>6</v>
      </c>
      <c r="K25" s="155">
        <f>'Referencia IDU'!G10*50</f>
        <v>2595800</v>
      </c>
      <c r="L25" s="156">
        <v>1</v>
      </c>
      <c r="M25" s="155">
        <v>1</v>
      </c>
      <c r="N25" s="155">
        <f>J25*K25*L25*M25</f>
        <v>15574800</v>
      </c>
      <c r="O25" s="155">
        <f>N25/$J$5</f>
        <v>2595800</v>
      </c>
      <c r="P25" s="160">
        <f>$J$9</f>
        <v>65586199</v>
      </c>
      <c r="Q25" s="153"/>
      <c r="R25" s="153"/>
      <c r="S25" s="10"/>
      <c r="T25" s="10"/>
      <c r="U25" s="10"/>
      <c r="V25" s="10"/>
      <c r="W25" s="10"/>
      <c r="X25" s="10"/>
      <c r="Y25" s="10"/>
    </row>
    <row r="26" spans="1:25" ht="12.75" customHeight="1" x14ac:dyDescent="0.25">
      <c r="A26" s="10"/>
      <c r="B26" s="10"/>
      <c r="C26" s="21"/>
      <c r="D26" s="122" t="s">
        <v>75</v>
      </c>
      <c r="E26" s="30">
        <f>SUM(E25:E25)</f>
        <v>3.9578448508656522E-2</v>
      </c>
      <c r="F26" s="10"/>
      <c r="G26" s="10"/>
      <c r="H26" s="10"/>
      <c r="J26" s="157"/>
      <c r="K26" s="158"/>
      <c r="L26" s="157"/>
      <c r="M26" s="158"/>
      <c r="N26" s="153"/>
      <c r="O26" s="153"/>
      <c r="P26" s="153"/>
      <c r="Q26" s="153"/>
      <c r="R26" s="153"/>
      <c r="S26" s="10"/>
      <c r="T26" s="10"/>
      <c r="U26" s="10"/>
      <c r="V26" s="10"/>
      <c r="W26" s="10"/>
      <c r="X26" s="10"/>
      <c r="Y26" s="10"/>
    </row>
    <row r="27" spans="1:25" ht="12.75" customHeight="1" x14ac:dyDescent="0.25">
      <c r="A27" s="10"/>
      <c r="B27" s="10"/>
      <c r="C27" s="20" t="s">
        <v>160</v>
      </c>
      <c r="D27" s="125" t="s">
        <v>177</v>
      </c>
      <c r="E27" s="143"/>
      <c r="F27" s="10"/>
      <c r="G27" s="10"/>
      <c r="H27" s="10"/>
      <c r="J27" s="157"/>
      <c r="K27" s="158"/>
      <c r="L27" s="157"/>
      <c r="M27" s="158"/>
      <c r="N27" s="153"/>
      <c r="O27" s="153"/>
      <c r="P27" s="153"/>
      <c r="Q27" s="153"/>
      <c r="R27" s="153"/>
      <c r="S27" s="10"/>
      <c r="T27" s="10"/>
      <c r="U27" s="10"/>
      <c r="V27" s="10"/>
      <c r="W27" s="10"/>
      <c r="X27" s="10"/>
      <c r="Y27" s="10"/>
    </row>
    <row r="28" spans="1:25" ht="12.75" customHeight="1" x14ac:dyDescent="0.25">
      <c r="A28" s="10"/>
      <c r="B28" s="10"/>
      <c r="C28" s="21" t="s">
        <v>161</v>
      </c>
      <c r="D28" s="127" t="s">
        <v>178</v>
      </c>
      <c r="E28" s="142">
        <f>O28/$P$25</f>
        <v>2.5054051386633948E-2</v>
      </c>
      <c r="F28" s="10"/>
      <c r="G28" s="10"/>
      <c r="H28" s="10"/>
      <c r="I28" t="s">
        <v>230</v>
      </c>
      <c r="J28" s="154">
        <v>6</v>
      </c>
      <c r="K28" s="159">
        <f>'Referencia IDU'!G31*'FACTOR PRESTACIONAL'!F24</f>
        <v>8216000</v>
      </c>
      <c r="L28" s="156">
        <v>0.1</v>
      </c>
      <c r="M28" s="155">
        <v>2</v>
      </c>
      <c r="N28" s="155">
        <f>J28*K28*L28*M28</f>
        <v>9859200</v>
      </c>
      <c r="O28" s="155">
        <f>N28/$J$5</f>
        <v>1643200</v>
      </c>
      <c r="P28" s="160">
        <f t="shared" ref="P28:P31" si="1">$J$9</f>
        <v>65586199</v>
      </c>
      <c r="Q28" s="153"/>
      <c r="R28" s="153"/>
      <c r="S28" s="10"/>
      <c r="T28" s="10"/>
      <c r="U28" s="10"/>
      <c r="V28" s="10"/>
      <c r="W28" s="10"/>
      <c r="X28" s="10"/>
      <c r="Y28" s="10"/>
    </row>
    <row r="29" spans="1:25" ht="12.75" customHeight="1" x14ac:dyDescent="0.25">
      <c r="A29" s="10"/>
      <c r="B29" s="10"/>
      <c r="C29" s="21" t="s">
        <v>162</v>
      </c>
      <c r="D29" s="127" t="s">
        <v>179</v>
      </c>
      <c r="E29" s="142">
        <f>O29/$P$25</f>
        <v>4.015387444544545E-2</v>
      </c>
      <c r="F29" s="10"/>
      <c r="G29" s="10"/>
      <c r="H29" s="10"/>
      <c r="I29" t="s">
        <v>232</v>
      </c>
      <c r="J29" s="154">
        <v>6</v>
      </c>
      <c r="K29" s="155">
        <f>'Referencia IDU'!G35</f>
        <v>2633540</v>
      </c>
      <c r="L29" s="156">
        <v>0.5</v>
      </c>
      <c r="M29" s="155">
        <v>2</v>
      </c>
      <c r="N29" s="155">
        <f>J29*K29*L29*M29</f>
        <v>15801240</v>
      </c>
      <c r="O29" s="155">
        <f>N29/$J$5</f>
        <v>2633540</v>
      </c>
      <c r="P29" s="160">
        <f t="shared" si="1"/>
        <v>65586199</v>
      </c>
      <c r="Q29" s="153"/>
      <c r="R29" s="153"/>
      <c r="S29" s="10"/>
      <c r="T29" s="10"/>
      <c r="U29" s="10"/>
      <c r="V29" s="10"/>
      <c r="W29" s="10"/>
      <c r="X29" s="10"/>
      <c r="Y29" s="10"/>
    </row>
    <row r="30" spans="1:25" ht="12.75" customHeight="1" x14ac:dyDescent="0.25">
      <c r="A30" s="10"/>
      <c r="B30" s="10"/>
      <c r="C30" s="21" t="s">
        <v>163</v>
      </c>
      <c r="D30" s="127" t="s">
        <v>180</v>
      </c>
      <c r="E30" s="142">
        <f>O30/$P$25</f>
        <v>1.8293147312897336E-2</v>
      </c>
      <c r="F30" s="10"/>
      <c r="G30" s="10"/>
      <c r="H30" s="10"/>
      <c r="I30" t="s">
        <v>233</v>
      </c>
      <c r="J30" s="154">
        <v>6</v>
      </c>
      <c r="K30" s="155">
        <f>'Referencia IDU'!G13</f>
        <v>1199778</v>
      </c>
      <c r="L30" s="156">
        <v>1</v>
      </c>
      <c r="M30" s="155">
        <v>1</v>
      </c>
      <c r="N30" s="155">
        <f>J30*K30*L30*M30</f>
        <v>7198668</v>
      </c>
      <c r="O30" s="155">
        <f>N30/$J$5</f>
        <v>1199778</v>
      </c>
      <c r="P30" s="160">
        <f t="shared" si="1"/>
        <v>65586199</v>
      </c>
      <c r="Q30" s="153"/>
      <c r="R30" s="153"/>
      <c r="S30" s="10"/>
      <c r="T30" s="10"/>
      <c r="U30" s="10"/>
      <c r="V30" s="10"/>
      <c r="W30" s="10"/>
      <c r="X30" s="10"/>
      <c r="Y30" s="10"/>
    </row>
    <row r="31" spans="1:25" ht="12.75" customHeight="1" x14ac:dyDescent="0.25">
      <c r="A31" s="10"/>
      <c r="B31" s="10"/>
      <c r="C31" s="21" t="s">
        <v>164</v>
      </c>
      <c r="D31" s="127" t="s">
        <v>181</v>
      </c>
      <c r="E31" s="142">
        <f>O31/$P$25</f>
        <v>4.4648620868139241E-3</v>
      </c>
      <c r="F31" s="10"/>
      <c r="I31" t="s">
        <v>234</v>
      </c>
      <c r="J31" s="154">
        <v>7</v>
      </c>
      <c r="K31" s="155">
        <f>'Referencia IDU'!G14</f>
        <v>251000</v>
      </c>
      <c r="L31" s="156">
        <v>1</v>
      </c>
      <c r="M31" s="155">
        <v>1</v>
      </c>
      <c r="N31" s="155">
        <f>J31*K31*L31*M31</f>
        <v>1757000</v>
      </c>
      <c r="O31" s="155">
        <f>N31/$J$5</f>
        <v>292833.33333333331</v>
      </c>
      <c r="P31" s="160">
        <f t="shared" si="1"/>
        <v>65586199</v>
      </c>
      <c r="Q31" s="153"/>
      <c r="R31" s="153"/>
      <c r="S31" s="10"/>
      <c r="T31" s="10"/>
      <c r="U31" s="10"/>
      <c r="V31" s="10"/>
      <c r="W31" s="10"/>
      <c r="X31" s="10"/>
      <c r="Y31" s="10"/>
    </row>
    <row r="32" spans="1:25" ht="12.75" customHeight="1" x14ac:dyDescent="0.25">
      <c r="A32" s="10"/>
      <c r="B32" s="10"/>
      <c r="C32" s="21" t="s">
        <v>165</v>
      </c>
      <c r="D32" s="127" t="s">
        <v>182</v>
      </c>
      <c r="E32" s="142">
        <v>1.4999999999999999E-2</v>
      </c>
      <c r="F32" s="10"/>
      <c r="G32" s="10"/>
      <c r="H32" s="10"/>
      <c r="J32" s="158"/>
      <c r="K32" s="158"/>
      <c r="L32" s="158"/>
      <c r="M32" s="158"/>
      <c r="N32" s="153"/>
      <c r="O32" s="153"/>
      <c r="P32" s="153"/>
      <c r="Q32" s="153"/>
      <c r="R32" s="153"/>
      <c r="S32" s="10"/>
      <c r="T32" s="10"/>
      <c r="U32" s="10"/>
      <c r="V32" s="10"/>
      <c r="W32" s="10"/>
      <c r="X32" s="10"/>
      <c r="Y32" s="10"/>
    </row>
    <row r="33" spans="1:25" ht="12.75" customHeight="1" x14ac:dyDescent="0.25">
      <c r="A33" s="10"/>
      <c r="B33" s="10"/>
      <c r="C33" s="21" t="s">
        <v>166</v>
      </c>
      <c r="D33" s="127" t="s">
        <v>183</v>
      </c>
      <c r="E33" s="142">
        <v>0.01</v>
      </c>
      <c r="F33" s="10"/>
      <c r="G33" s="10"/>
      <c r="H33" s="10"/>
      <c r="J33" s="158"/>
      <c r="K33" s="158"/>
      <c r="L33" s="158"/>
      <c r="M33" s="158"/>
      <c r="N33" s="153"/>
      <c r="O33" s="153"/>
      <c r="P33" s="153"/>
      <c r="Q33" s="153"/>
      <c r="R33" s="153"/>
      <c r="S33" s="10"/>
      <c r="T33" s="10"/>
      <c r="U33" s="10"/>
      <c r="V33" s="10"/>
      <c r="W33" s="10"/>
      <c r="X33" s="10"/>
      <c r="Y33" s="10"/>
    </row>
    <row r="34" spans="1:25" ht="12.75" customHeight="1" x14ac:dyDescent="0.25">
      <c r="A34" s="10"/>
      <c r="B34" s="10"/>
      <c r="C34" s="21" t="s">
        <v>167</v>
      </c>
      <c r="D34" s="127" t="s">
        <v>184</v>
      </c>
      <c r="E34" s="142">
        <v>0.01</v>
      </c>
      <c r="F34" s="10"/>
      <c r="G34" s="10"/>
      <c r="H34" s="10"/>
      <c r="J34" s="158"/>
      <c r="K34" s="158"/>
      <c r="L34" s="158"/>
      <c r="M34" s="158"/>
      <c r="N34" s="153"/>
      <c r="O34" s="153"/>
      <c r="P34" s="153"/>
      <c r="Q34" s="153"/>
      <c r="R34" s="153"/>
      <c r="S34" s="10"/>
      <c r="T34" s="10"/>
      <c r="U34" s="10"/>
      <c r="V34" s="10"/>
      <c r="W34" s="10"/>
      <c r="X34" s="10"/>
      <c r="Y34" s="10"/>
    </row>
    <row r="35" spans="1:25" ht="12.75" customHeight="1" x14ac:dyDescent="0.25">
      <c r="A35" s="10"/>
      <c r="B35" s="10"/>
      <c r="C35" s="21" t="s">
        <v>168</v>
      </c>
      <c r="D35" s="128" t="s">
        <v>185</v>
      </c>
      <c r="E35" s="142">
        <v>0.01</v>
      </c>
      <c r="F35" s="10"/>
      <c r="G35" s="10"/>
      <c r="H35" s="10"/>
      <c r="J35" s="158"/>
      <c r="K35" s="158"/>
      <c r="L35" s="158"/>
      <c r="M35" s="158"/>
      <c r="N35" s="153"/>
      <c r="O35" s="153"/>
      <c r="P35" s="153"/>
      <c r="Q35" s="153"/>
      <c r="R35" s="153"/>
      <c r="S35" s="10"/>
      <c r="T35" s="10"/>
      <c r="U35" s="10"/>
      <c r="V35" s="10"/>
      <c r="W35" s="10"/>
      <c r="X35" s="10"/>
      <c r="Y35" s="10"/>
    </row>
    <row r="36" spans="1:25" ht="12.75" customHeight="1" x14ac:dyDescent="0.25">
      <c r="A36" s="10"/>
      <c r="B36" s="10"/>
      <c r="C36" s="21"/>
      <c r="D36" s="122" t="s">
        <v>75</v>
      </c>
      <c r="E36" s="25">
        <f>SUM(E28:E35)</f>
        <v>0.13296593523179065</v>
      </c>
      <c r="F36" s="10"/>
      <c r="G36" s="10"/>
      <c r="H36" s="10"/>
      <c r="J36" s="158"/>
      <c r="K36" s="158"/>
      <c r="L36" s="158"/>
      <c r="M36" s="158"/>
      <c r="N36" s="153"/>
      <c r="O36" s="153"/>
      <c r="P36" s="153"/>
      <c r="Q36" s="153"/>
      <c r="R36" s="153"/>
      <c r="S36" s="10"/>
      <c r="T36" s="10"/>
      <c r="U36" s="10"/>
      <c r="V36" s="10"/>
      <c r="W36" s="10"/>
      <c r="X36" s="10"/>
      <c r="Y36" s="10"/>
    </row>
    <row r="37" spans="1:25" ht="12.75" customHeight="1" x14ac:dyDescent="0.25">
      <c r="A37" s="10"/>
      <c r="B37" s="10"/>
      <c r="C37" s="120" t="s">
        <v>169</v>
      </c>
      <c r="D37" s="125" t="s">
        <v>186</v>
      </c>
      <c r="E37" s="144"/>
      <c r="F37" s="10"/>
      <c r="G37" s="10"/>
      <c r="H37" s="10"/>
      <c r="J37" s="151" t="s">
        <v>213</v>
      </c>
      <c r="K37" s="151" t="s">
        <v>214</v>
      </c>
      <c r="L37" s="151" t="s">
        <v>220</v>
      </c>
      <c r="M37" s="152" t="s">
        <v>221</v>
      </c>
      <c r="N37" s="152" t="s">
        <v>222</v>
      </c>
      <c r="O37" s="152" t="s">
        <v>223</v>
      </c>
      <c r="P37" s="152" t="s">
        <v>219</v>
      </c>
      <c r="Q37" s="153"/>
      <c r="R37" s="4" t="s">
        <v>36</v>
      </c>
      <c r="S37" s="10"/>
      <c r="T37" s="10"/>
      <c r="U37" s="10"/>
      <c r="V37" s="10"/>
      <c r="W37" s="10"/>
      <c r="X37" s="10"/>
      <c r="Y37" s="10"/>
    </row>
    <row r="38" spans="1:25" ht="12.75" customHeight="1" x14ac:dyDescent="0.25">
      <c r="A38" s="10"/>
      <c r="B38" s="10"/>
      <c r="C38" s="121" t="s">
        <v>170</v>
      </c>
      <c r="D38" s="126" t="s">
        <v>195</v>
      </c>
      <c r="E38" s="142">
        <f>O38/P38</f>
        <v>7.2000055987388447E-3</v>
      </c>
      <c r="F38" s="10"/>
      <c r="G38" s="10"/>
      <c r="H38" s="10"/>
      <c r="J38" s="155"/>
      <c r="K38" s="155"/>
      <c r="L38" s="161">
        <v>0.2</v>
      </c>
      <c r="M38" s="155">
        <f>$J$5+12</f>
        <v>18</v>
      </c>
      <c r="N38" s="116">
        <v>4.0000000000000001E-3</v>
      </c>
      <c r="O38" s="155">
        <f>ROUND($J$7*L38*M38/12*N38,0)</f>
        <v>472221</v>
      </c>
      <c r="P38" s="160">
        <f t="shared" ref="P38:P41" si="2">$J$9</f>
        <v>65586199</v>
      </c>
      <c r="Q38" s="153"/>
      <c r="R38" s="5" t="s">
        <v>37</v>
      </c>
      <c r="S38" s="5" t="s">
        <v>38</v>
      </c>
      <c r="T38" s="10"/>
      <c r="U38" s="10"/>
      <c r="V38" s="10"/>
      <c r="W38" s="10"/>
      <c r="X38" s="10"/>
      <c r="Y38" s="10"/>
    </row>
    <row r="39" spans="1:25" ht="12.75" customHeight="1" x14ac:dyDescent="0.25">
      <c r="A39" s="10"/>
      <c r="B39" s="10"/>
      <c r="C39" s="121" t="s">
        <v>171</v>
      </c>
      <c r="D39" s="126" t="s">
        <v>194</v>
      </c>
      <c r="E39" s="142">
        <f>O39/P39</f>
        <v>1.1999994084121265E-2</v>
      </c>
      <c r="F39" s="10"/>
      <c r="G39" s="10"/>
      <c r="H39" s="10"/>
      <c r="J39" s="155"/>
      <c r="K39" s="155"/>
      <c r="L39" s="161">
        <v>0.2</v>
      </c>
      <c r="M39" s="155">
        <f>$J$5+24</f>
        <v>30</v>
      </c>
      <c r="N39" s="116">
        <v>4.0000000000000001E-3</v>
      </c>
      <c r="O39" s="155">
        <f>ROUND($J$7*L39*M39/12*N39,0)</f>
        <v>787034</v>
      </c>
      <c r="P39" s="160">
        <f t="shared" si="2"/>
        <v>65586199</v>
      </c>
      <c r="Q39" s="153"/>
      <c r="R39" s="5" t="s">
        <v>39</v>
      </c>
      <c r="S39" s="5" t="s">
        <v>40</v>
      </c>
      <c r="T39" s="10"/>
      <c r="U39" s="10"/>
      <c r="V39" s="10"/>
      <c r="W39" s="10"/>
      <c r="X39" s="10"/>
      <c r="Y39" s="10"/>
    </row>
    <row r="40" spans="1:25" ht="12.75" customHeight="1" x14ac:dyDescent="0.25">
      <c r="A40" s="10"/>
      <c r="B40" s="10"/>
      <c r="C40" s="121" t="s">
        <v>172</v>
      </c>
      <c r="D40" s="126" t="s">
        <v>187</v>
      </c>
      <c r="E40" s="142">
        <f>O40/P40</f>
        <v>6.2999991812301851E-3</v>
      </c>
      <c r="F40" s="10"/>
      <c r="G40" s="10"/>
      <c r="H40" s="10"/>
      <c r="J40" s="155"/>
      <c r="K40" s="155"/>
      <c r="L40" s="161">
        <v>0.1</v>
      </c>
      <c r="M40" s="155">
        <f>$J$5+36</f>
        <v>42</v>
      </c>
      <c r="N40" s="116">
        <v>3.0000000000000001E-3</v>
      </c>
      <c r="O40" s="155">
        <f>ROUND($J$7*L40*M40/12*N40,0)</f>
        <v>413193</v>
      </c>
      <c r="P40" s="160">
        <f t="shared" si="2"/>
        <v>65586199</v>
      </c>
      <c r="Q40" s="153"/>
      <c r="R40" s="5" t="s">
        <v>41</v>
      </c>
      <c r="S40" s="5" t="s">
        <v>42</v>
      </c>
      <c r="T40" s="10"/>
      <c r="U40" s="10"/>
      <c r="V40" s="10"/>
      <c r="W40" s="10"/>
      <c r="X40" s="10"/>
      <c r="Y40" s="10"/>
    </row>
    <row r="41" spans="1:25" ht="12.75" customHeight="1" x14ac:dyDescent="0.25">
      <c r="A41" s="10"/>
      <c r="B41" s="10"/>
      <c r="C41" s="121" t="s">
        <v>173</v>
      </c>
      <c r="D41" s="129" t="s">
        <v>188</v>
      </c>
      <c r="E41" s="142">
        <f>O41/P41</f>
        <v>1.1999933095680694E-3</v>
      </c>
      <c r="F41" s="10"/>
      <c r="G41" s="10"/>
      <c r="H41" s="10"/>
      <c r="J41" s="155"/>
      <c r="K41" s="155"/>
      <c r="L41" s="161">
        <v>0.1</v>
      </c>
      <c r="M41" s="155">
        <f>$J$5</f>
        <v>6</v>
      </c>
      <c r="N41" s="116">
        <v>4.0000000000000001E-3</v>
      </c>
      <c r="O41" s="155">
        <f>ROUND($J$7*L41*M41/12*N41,0)</f>
        <v>78703</v>
      </c>
      <c r="P41" s="160">
        <f t="shared" si="2"/>
        <v>65586199</v>
      </c>
      <c r="Q41" s="153"/>
      <c r="R41" s="2" t="s">
        <v>45</v>
      </c>
      <c r="S41" s="10"/>
      <c r="T41" s="10"/>
      <c r="U41" s="10"/>
      <c r="V41" s="10"/>
      <c r="W41" s="10"/>
      <c r="X41" s="10"/>
      <c r="Y41" s="10"/>
    </row>
    <row r="42" spans="1:25" ht="12.75" customHeight="1" x14ac:dyDescent="0.25">
      <c r="A42" s="10"/>
      <c r="B42" s="10"/>
      <c r="C42" s="121" t="s">
        <v>174</v>
      </c>
      <c r="D42" s="129" t="s">
        <v>43</v>
      </c>
      <c r="E42" s="142">
        <f>O42/P42</f>
        <v>1.0999999999999999E-2</v>
      </c>
      <c r="F42" s="10"/>
      <c r="G42" s="10"/>
      <c r="H42" s="165"/>
      <c r="J42" s="158"/>
      <c r="L42" s="163">
        <v>1.0999999999999999E-2</v>
      </c>
      <c r="M42" s="155"/>
      <c r="N42" s="155"/>
      <c r="O42" s="155">
        <f>L42*$J$7</f>
        <v>4328689.1339999996</v>
      </c>
      <c r="P42" s="160">
        <f>$J$7</f>
        <v>393517194</v>
      </c>
      <c r="Q42" s="153"/>
      <c r="R42" s="2" t="s">
        <v>49</v>
      </c>
      <c r="S42" s="2"/>
      <c r="T42" s="6">
        <v>0.11</v>
      </c>
      <c r="U42" s="10"/>
      <c r="V42" s="10"/>
      <c r="W42" s="10"/>
      <c r="X42" s="10"/>
      <c r="Y42" s="10"/>
    </row>
    <row r="43" spans="1:25" ht="12.75" customHeight="1" x14ac:dyDescent="0.25">
      <c r="A43" s="10"/>
      <c r="B43" s="10"/>
      <c r="C43" s="121" t="s">
        <v>175</v>
      </c>
      <c r="D43" s="129" t="s">
        <v>44</v>
      </c>
      <c r="E43" s="142">
        <f t="shared" ref="E43:E47" si="3">O43/P43</f>
        <v>5.0000000000000001E-3</v>
      </c>
      <c r="F43" s="10"/>
      <c r="G43" s="10"/>
      <c r="H43" s="165"/>
      <c r="J43" s="158"/>
      <c r="L43" s="163">
        <v>5.0000000000000001E-3</v>
      </c>
      <c r="M43" s="155"/>
      <c r="N43" s="155"/>
      <c r="O43" s="155">
        <f t="shared" ref="O43:O47" si="4">L43*$J$7</f>
        <v>1967585.97</v>
      </c>
      <c r="P43" s="160">
        <f t="shared" ref="P43:P47" si="5">$J$7</f>
        <v>393517194</v>
      </c>
      <c r="Q43" s="153"/>
      <c r="R43" s="2" t="s">
        <v>50</v>
      </c>
      <c r="S43" s="2"/>
      <c r="T43" s="7">
        <v>6.8999999999999999E-3</v>
      </c>
      <c r="U43" s="10"/>
      <c r="V43" s="10"/>
      <c r="W43" s="10"/>
      <c r="X43" s="10"/>
      <c r="Y43" s="10"/>
    </row>
    <row r="44" spans="1:25" ht="12.75" customHeight="1" x14ac:dyDescent="0.25">
      <c r="A44" s="10"/>
      <c r="B44" s="10"/>
      <c r="C44" s="121" t="s">
        <v>176</v>
      </c>
      <c r="D44" s="129" t="s">
        <v>46</v>
      </c>
      <c r="E44" s="142">
        <f t="shared" si="3"/>
        <v>0.02</v>
      </c>
      <c r="F44" s="10"/>
      <c r="G44" s="10"/>
      <c r="H44" s="165"/>
      <c r="J44" s="158"/>
      <c r="L44" s="163">
        <v>0.02</v>
      </c>
      <c r="M44" s="155"/>
      <c r="N44" s="155"/>
      <c r="O44" s="155">
        <f t="shared" si="4"/>
        <v>7870343.8799999999</v>
      </c>
      <c r="P44" s="160">
        <f t="shared" si="5"/>
        <v>393517194</v>
      </c>
      <c r="Q44" s="153"/>
      <c r="R44" s="2" t="s">
        <v>51</v>
      </c>
      <c r="S44" s="2"/>
      <c r="T44" s="8">
        <v>5.0000000000000001E-3</v>
      </c>
      <c r="U44" s="10"/>
      <c r="V44" s="10"/>
      <c r="W44" s="10"/>
      <c r="X44" s="10"/>
      <c r="Y44" s="10"/>
    </row>
    <row r="45" spans="1:25" ht="12.75" customHeight="1" x14ac:dyDescent="0.25">
      <c r="A45" s="10"/>
      <c r="B45" s="10"/>
      <c r="C45" s="121" t="s">
        <v>196</v>
      </c>
      <c r="D45" s="130" t="s">
        <v>47</v>
      </c>
      <c r="E45" s="142">
        <f>O45/P45</f>
        <v>8.6599999999999993E-3</v>
      </c>
      <c r="F45" s="10"/>
      <c r="G45" s="10"/>
      <c r="H45" s="165"/>
      <c r="J45" s="153"/>
      <c r="L45" s="164">
        <v>8.6599999999999993E-3</v>
      </c>
      <c r="M45" s="162"/>
      <c r="N45" s="162"/>
      <c r="O45" s="155">
        <f>L45*$J$7</f>
        <v>3407858.9000399997</v>
      </c>
      <c r="P45" s="160">
        <f t="shared" si="5"/>
        <v>393517194</v>
      </c>
      <c r="Q45" s="153"/>
      <c r="R45" s="2" t="s">
        <v>52</v>
      </c>
      <c r="S45" s="2"/>
      <c r="T45" s="9">
        <v>0.02</v>
      </c>
      <c r="U45" s="10"/>
      <c r="V45" s="10"/>
      <c r="W45" s="10"/>
      <c r="X45" s="10"/>
      <c r="Y45" s="10"/>
    </row>
    <row r="46" spans="1:25" ht="12.75" customHeight="1" x14ac:dyDescent="0.25">
      <c r="A46" s="10"/>
      <c r="B46" s="10"/>
      <c r="C46" s="121" t="s">
        <v>197</v>
      </c>
      <c r="D46" s="130" t="s">
        <v>48</v>
      </c>
      <c r="E46" s="142">
        <f t="shared" si="3"/>
        <v>0.11000000000000001</v>
      </c>
      <c r="F46" s="10"/>
      <c r="G46" s="10"/>
      <c r="H46" s="165"/>
      <c r="J46" s="153"/>
      <c r="L46" s="164">
        <v>0.11</v>
      </c>
      <c r="M46" s="162"/>
      <c r="N46" s="162"/>
      <c r="O46" s="155">
        <f t="shared" si="4"/>
        <v>43286891.340000004</v>
      </c>
      <c r="P46" s="160">
        <f t="shared" si="5"/>
        <v>393517194</v>
      </c>
      <c r="Q46" s="153"/>
      <c r="R46" s="2" t="s">
        <v>53</v>
      </c>
      <c r="S46" s="2"/>
      <c r="T46" s="7">
        <v>1.0999999999999999E-2</v>
      </c>
      <c r="U46" s="10"/>
      <c r="V46" s="10"/>
      <c r="W46" s="10"/>
      <c r="X46" s="10"/>
      <c r="Y46" s="10"/>
    </row>
    <row r="47" spans="1:25" ht="12.75" customHeight="1" x14ac:dyDescent="0.25">
      <c r="A47" s="10"/>
      <c r="B47" s="10"/>
      <c r="C47" s="121" t="s">
        <v>198</v>
      </c>
      <c r="D47" s="126" t="s">
        <v>121</v>
      </c>
      <c r="E47" s="142">
        <f t="shared" si="3"/>
        <v>5.0000000000000001E-3</v>
      </c>
      <c r="F47" s="10"/>
      <c r="G47" s="10"/>
      <c r="H47" s="165"/>
      <c r="J47" s="153"/>
      <c r="L47" s="164">
        <v>5.0000000000000001E-3</v>
      </c>
      <c r="M47" s="162"/>
      <c r="N47" s="162"/>
      <c r="O47" s="155">
        <f t="shared" si="4"/>
        <v>1967585.97</v>
      </c>
      <c r="P47" s="160">
        <f t="shared" si="5"/>
        <v>393517194</v>
      </c>
      <c r="Q47" s="153"/>
      <c r="R47" s="2" t="s">
        <v>54</v>
      </c>
      <c r="S47" s="1"/>
      <c r="T47" s="7">
        <v>5.0000000000000001E-3</v>
      </c>
      <c r="U47" s="10"/>
      <c r="V47" s="10"/>
      <c r="W47" s="10"/>
      <c r="X47" s="10"/>
      <c r="Y47" s="10"/>
    </row>
    <row r="48" spans="1:25" ht="12.75" customHeight="1" x14ac:dyDescent="0.25">
      <c r="A48" s="10"/>
      <c r="B48" s="10"/>
      <c r="C48" s="119"/>
      <c r="D48" s="137" t="s">
        <v>75</v>
      </c>
      <c r="E48" s="135">
        <f>SUM(E38:E47)</f>
        <v>0.1863599921736584</v>
      </c>
      <c r="F48" s="10"/>
      <c r="G48" s="10"/>
      <c r="H48" s="10"/>
      <c r="I48" s="10"/>
      <c r="J48" s="153"/>
      <c r="K48" s="153"/>
      <c r="L48" s="153"/>
      <c r="M48" s="153"/>
      <c r="N48" s="153"/>
      <c r="O48" s="153"/>
      <c r="P48" s="153"/>
      <c r="Q48" s="153"/>
      <c r="T48" s="10"/>
      <c r="U48" s="10"/>
      <c r="V48" s="10"/>
      <c r="W48" s="10"/>
      <c r="X48" s="10"/>
      <c r="Y48" s="10"/>
    </row>
    <row r="49" spans="1:25" ht="12.75" customHeight="1" x14ac:dyDescent="0.25">
      <c r="A49" s="10"/>
      <c r="B49" s="10"/>
      <c r="C49" s="131" t="s">
        <v>29</v>
      </c>
      <c r="D49" s="138" t="s">
        <v>189</v>
      </c>
      <c r="E49" s="134">
        <f>(10+2)*(+E22+E26+E36+E48)/100</f>
        <v>0.23301652510969265</v>
      </c>
      <c r="F49" s="10"/>
      <c r="G49" s="10"/>
      <c r="H49" s="10"/>
      <c r="I49" s="10"/>
      <c r="J49" s="153"/>
      <c r="K49" s="153"/>
      <c r="L49" s="153"/>
      <c r="M49" s="153"/>
      <c r="N49" s="153"/>
      <c r="O49" s="153"/>
      <c r="P49" s="153"/>
      <c r="Q49" s="153"/>
      <c r="T49" s="10"/>
      <c r="U49" s="10"/>
      <c r="V49" s="10"/>
      <c r="W49" s="10"/>
      <c r="X49" s="10"/>
      <c r="Y49" s="10"/>
    </row>
    <row r="50" spans="1:25" ht="12.75" customHeight="1" x14ac:dyDescent="0.25">
      <c r="A50" s="10"/>
      <c r="B50" s="10"/>
      <c r="C50" s="131"/>
      <c r="D50" s="137" t="s">
        <v>75</v>
      </c>
      <c r="E50" s="132">
        <f>E49</f>
        <v>0.23301652510969265</v>
      </c>
      <c r="F50" s="10"/>
      <c r="G50" s="10"/>
      <c r="H50" s="10"/>
      <c r="I50" s="10"/>
      <c r="J50" s="153"/>
      <c r="K50" s="153"/>
      <c r="L50" s="153"/>
      <c r="M50" s="153"/>
      <c r="N50" s="153"/>
      <c r="O50" s="153"/>
      <c r="P50" s="153"/>
      <c r="Q50" s="153"/>
      <c r="T50" s="10"/>
      <c r="U50" s="10"/>
      <c r="V50" s="10"/>
      <c r="W50" s="10"/>
      <c r="X50" s="10"/>
      <c r="Y50" s="10"/>
    </row>
    <row r="51" spans="1:25" ht="12.75" customHeight="1" x14ac:dyDescent="0.25">
      <c r="A51" s="10"/>
      <c r="B51" s="10"/>
      <c r="C51" s="119"/>
      <c r="D51" s="136" t="s">
        <v>190</v>
      </c>
      <c r="E51" s="132">
        <f>SUM(E50,E48,E36,E26,E22)/100</f>
        <v>2.1748209010237982E-2</v>
      </c>
      <c r="F51" s="10"/>
      <c r="G51" s="10"/>
      <c r="H51" s="10"/>
      <c r="I51" s="10"/>
      <c r="J51" s="153"/>
      <c r="K51" s="153"/>
      <c r="L51" s="153"/>
      <c r="M51" s="153"/>
      <c r="N51" s="153"/>
      <c r="O51" s="153"/>
      <c r="P51" s="153"/>
      <c r="Q51" s="153"/>
      <c r="S51" s="2"/>
      <c r="T51" s="2"/>
      <c r="U51" s="10"/>
      <c r="V51" s="10"/>
      <c r="W51" s="10"/>
      <c r="X51" s="10"/>
      <c r="Y51" s="10"/>
    </row>
    <row r="52" spans="1:25" ht="12.75" customHeight="1" x14ac:dyDescent="0.25">
      <c r="A52" s="10"/>
      <c r="B52" s="10"/>
      <c r="C52" s="119"/>
      <c r="D52" s="136" t="s">
        <v>200</v>
      </c>
      <c r="E52" s="139">
        <f>ROUND(E51*100,2)</f>
        <v>2.17</v>
      </c>
      <c r="F52" s="10"/>
      <c r="G52" s="10"/>
      <c r="H52" s="10"/>
      <c r="I52" s="10"/>
      <c r="J52" s="153"/>
      <c r="K52" s="153"/>
      <c r="L52" s="153"/>
      <c r="M52" s="153"/>
      <c r="N52" s="153"/>
      <c r="O52" s="153"/>
      <c r="P52" s="153"/>
      <c r="Q52" s="153"/>
      <c r="R52" s="2"/>
      <c r="S52" s="2"/>
      <c r="T52" s="2"/>
      <c r="U52" s="10"/>
      <c r="V52" s="10"/>
      <c r="W52" s="10"/>
      <c r="X52" s="10"/>
      <c r="Y52" s="10"/>
    </row>
    <row r="53" spans="1:25" ht="12.75" customHeight="1" x14ac:dyDescent="0.25">
      <c r="A53" s="10"/>
      <c r="B53" s="10"/>
      <c r="C53" s="10"/>
      <c r="D53" s="10"/>
      <c r="E53" s="10"/>
      <c r="F53" s="10"/>
      <c r="G53" s="10"/>
      <c r="H53" s="10"/>
      <c r="I53" s="153"/>
      <c r="J53" s="153"/>
      <c r="K53" s="153"/>
      <c r="L53" s="153"/>
      <c r="M53" s="153"/>
      <c r="N53" s="153"/>
      <c r="O53" s="153"/>
      <c r="P53" s="153"/>
      <c r="Q53" s="153"/>
      <c r="R53" s="2"/>
      <c r="S53" s="2"/>
      <c r="T53" s="2"/>
      <c r="U53" s="10"/>
      <c r="V53" s="10"/>
      <c r="W53" s="10"/>
      <c r="X53" s="10"/>
      <c r="Y53" s="10"/>
    </row>
    <row r="54" spans="1:25" ht="12.75" customHeight="1" x14ac:dyDescent="0.25">
      <c r="A54" s="10"/>
      <c r="B54" s="10"/>
      <c r="C54" s="10"/>
      <c r="D54" s="10"/>
      <c r="E54" s="10"/>
      <c r="F54" s="10"/>
      <c r="G54" s="10"/>
      <c r="H54" s="10"/>
      <c r="I54" s="153"/>
      <c r="J54" s="153"/>
      <c r="K54" s="153"/>
      <c r="L54" s="153"/>
      <c r="M54" s="153"/>
      <c r="N54" s="153"/>
      <c r="O54" s="153"/>
      <c r="P54" s="3"/>
      <c r="R54" s="2"/>
      <c r="S54" s="2"/>
      <c r="T54" s="2"/>
      <c r="U54" s="10"/>
      <c r="V54" s="10"/>
      <c r="W54" s="10"/>
      <c r="X54" s="10"/>
      <c r="Y54" s="10"/>
    </row>
    <row r="55" spans="1:25" ht="12.75" customHeight="1" x14ac:dyDescent="0.25">
      <c r="A55" s="10"/>
      <c r="B55" s="10"/>
      <c r="C55" s="10"/>
      <c r="D55" s="10"/>
      <c r="E55" s="10"/>
      <c r="F55" s="10"/>
      <c r="G55" s="10"/>
      <c r="H55" s="10"/>
      <c r="I55" s="153"/>
      <c r="J55" s="153"/>
      <c r="K55" s="153"/>
      <c r="L55" s="153"/>
      <c r="M55" s="153"/>
      <c r="N55" s="153"/>
      <c r="O55" s="153"/>
      <c r="P55" s="41"/>
      <c r="Q55" s="2"/>
      <c r="R55" s="2"/>
      <c r="S55" s="2"/>
      <c r="T55" s="2"/>
      <c r="U55" s="10"/>
      <c r="V55" s="10"/>
      <c r="W55" s="10"/>
      <c r="X55" s="10"/>
      <c r="Y55" s="10"/>
    </row>
    <row r="56" spans="1:25" ht="12.75" customHeight="1" x14ac:dyDescent="0.25">
      <c r="A56" s="10"/>
      <c r="B56" s="10"/>
      <c r="C56" s="10"/>
      <c r="D56" s="10"/>
      <c r="E56" s="10"/>
      <c r="F56" s="10"/>
      <c r="G56" s="10"/>
      <c r="H56" s="10"/>
      <c r="I56" s="153"/>
      <c r="J56" s="153"/>
      <c r="K56" s="153"/>
      <c r="L56" s="153"/>
      <c r="M56" s="153"/>
      <c r="N56" s="153"/>
      <c r="O56" s="153"/>
      <c r="P56" s="41"/>
      <c r="Q56" s="2"/>
      <c r="U56" s="10"/>
      <c r="V56" s="10"/>
      <c r="W56" s="10"/>
      <c r="X56" s="10"/>
      <c r="Y56" s="10"/>
    </row>
    <row r="57" spans="1:25" ht="12.75" customHeight="1" x14ac:dyDescent="0.25">
      <c r="A57" s="10"/>
      <c r="B57" s="10"/>
      <c r="C57" s="10"/>
      <c r="D57" s="10"/>
      <c r="E57" s="10"/>
      <c r="F57" s="10"/>
      <c r="G57" s="10"/>
      <c r="H57" s="10"/>
      <c r="I57" s="153"/>
      <c r="J57" s="153"/>
      <c r="K57" s="153"/>
      <c r="L57" s="153"/>
      <c r="M57" s="153"/>
      <c r="N57" s="153"/>
      <c r="O57" s="153"/>
      <c r="P57" s="41"/>
      <c r="Q57" s="2"/>
      <c r="U57" s="10"/>
      <c r="V57" s="10"/>
      <c r="W57" s="10"/>
      <c r="X57" s="10"/>
      <c r="Y57" s="10"/>
    </row>
    <row r="58" spans="1:25" ht="12.75" customHeight="1" x14ac:dyDescent="0.25">
      <c r="A58" s="10"/>
      <c r="B58" s="10"/>
      <c r="C58" s="10"/>
      <c r="D58" s="10"/>
      <c r="E58" s="10"/>
      <c r="F58" s="10"/>
      <c r="G58" s="10"/>
      <c r="H58" s="10"/>
      <c r="I58" s="153"/>
      <c r="J58" s="153"/>
      <c r="K58" s="153"/>
      <c r="L58" s="153"/>
      <c r="M58" s="153"/>
      <c r="N58" s="153"/>
      <c r="O58" s="153"/>
      <c r="P58" s="41"/>
      <c r="Q58" s="2"/>
      <c r="U58" s="10"/>
      <c r="V58" s="10"/>
      <c r="W58" s="10"/>
      <c r="X58" s="10"/>
      <c r="Y58" s="10"/>
    </row>
    <row r="59" spans="1:25" ht="12.75" customHeight="1" x14ac:dyDescent="0.25">
      <c r="A59" s="10"/>
      <c r="B59" s="10"/>
      <c r="C59" s="10"/>
      <c r="D59" s="10"/>
      <c r="E59" s="10"/>
      <c r="F59" s="10"/>
      <c r="G59" s="10"/>
      <c r="H59" s="10"/>
      <c r="I59" s="153"/>
      <c r="J59" s="153"/>
      <c r="K59" s="153"/>
      <c r="L59" s="153"/>
      <c r="M59" s="153"/>
      <c r="N59" s="153"/>
      <c r="O59" s="153"/>
      <c r="P59" s="42"/>
      <c r="Q59" s="2"/>
      <c r="U59" s="10"/>
      <c r="V59" s="10"/>
      <c r="W59" s="10"/>
      <c r="X59" s="10"/>
      <c r="Y59" s="10"/>
    </row>
    <row r="60" spans="1:25" ht="12.75" customHeight="1" x14ac:dyDescent="0.25">
      <c r="A60" s="10"/>
      <c r="B60" s="10"/>
      <c r="C60" s="10"/>
      <c r="D60" s="10"/>
      <c r="E60" s="10"/>
      <c r="F60" s="10"/>
      <c r="G60" s="10"/>
      <c r="H60" s="10"/>
      <c r="I60" s="153"/>
      <c r="J60" s="153"/>
      <c r="K60" s="153"/>
      <c r="L60" s="153"/>
      <c r="M60" s="153"/>
      <c r="N60" s="153"/>
      <c r="O60" s="153"/>
      <c r="P60" s="3"/>
      <c r="Q60" s="2"/>
      <c r="U60" s="10"/>
      <c r="V60" s="10"/>
      <c r="W60" s="10"/>
      <c r="X60" s="10"/>
      <c r="Y60" s="10"/>
    </row>
    <row r="61" spans="1:25" ht="12.75" customHeight="1" x14ac:dyDescent="0.25">
      <c r="A61" s="10"/>
      <c r="B61" s="10"/>
      <c r="C61" s="10"/>
      <c r="D61" s="10"/>
      <c r="E61" s="10"/>
      <c r="F61" s="10"/>
      <c r="G61" s="10"/>
      <c r="H61" s="10"/>
      <c r="I61" s="153"/>
      <c r="J61" s="153"/>
      <c r="K61" s="153"/>
      <c r="L61" s="153"/>
      <c r="M61" s="153"/>
      <c r="N61" s="153"/>
      <c r="O61" s="153"/>
      <c r="P61" s="3"/>
      <c r="Q61" s="2"/>
      <c r="U61" s="10"/>
      <c r="V61" s="10"/>
      <c r="W61" s="10"/>
      <c r="X61" s="10"/>
      <c r="Y61" s="10"/>
    </row>
    <row r="62" spans="1:25" ht="12.75" customHeight="1" x14ac:dyDescent="0.25">
      <c r="A62" s="10"/>
      <c r="B62" s="10"/>
      <c r="C62" s="10"/>
      <c r="D62" s="10"/>
      <c r="E62" s="10"/>
      <c r="F62" s="10"/>
      <c r="G62" s="10"/>
      <c r="H62" s="10"/>
      <c r="I62" s="153"/>
      <c r="J62" s="153"/>
      <c r="K62" s="153"/>
      <c r="L62" s="153"/>
      <c r="M62" s="153"/>
      <c r="N62" s="153"/>
      <c r="O62" s="153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2.75" customHeight="1" x14ac:dyDescent="0.25">
      <c r="A63" s="10"/>
      <c r="B63" s="10"/>
      <c r="C63" s="10"/>
      <c r="D63" s="10"/>
      <c r="E63" s="10"/>
      <c r="F63" s="10"/>
      <c r="G63" s="10"/>
      <c r="H63" s="10"/>
      <c r="I63" s="153"/>
      <c r="J63" s="153"/>
      <c r="K63" s="153"/>
      <c r="L63" s="153"/>
      <c r="M63" s="153"/>
      <c r="N63" s="153"/>
      <c r="O63" s="153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2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2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2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2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2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2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2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2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2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2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2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2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2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2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2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2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2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2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2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2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2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2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2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2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2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2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2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2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2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2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2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2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2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2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2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2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2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2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2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2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2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2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2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2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2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2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2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2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2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2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2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2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2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2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2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2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2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2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2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2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2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2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2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2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2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2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2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2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2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2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2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2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2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2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2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2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2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2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2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2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2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2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2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2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2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2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2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2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2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2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2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2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2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2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2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2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2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2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2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2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2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2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2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2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2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2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2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2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2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2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2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2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2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2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2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2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2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2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2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2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2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2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2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2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2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2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2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2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2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2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2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2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2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2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2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2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2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2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ht="12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ht="12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ht="12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ht="12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ht="12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ht="12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ht="12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ht="12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ht="12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ht="12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ht="12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ht="12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ht="12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ht="12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ht="12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ht="12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ht="12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ht="12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ht="12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ht="12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ht="12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ht="12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ht="12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ht="12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ht="12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ht="12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ht="12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ht="12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ht="12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ht="12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ht="12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ht="12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ht="12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ht="12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ht="12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ht="12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ht="12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ht="12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ht="12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ht="12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ht="12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ht="12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ht="12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ht="12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ht="12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ht="12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ht="12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ht="12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ht="12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ht="12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ht="12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ht="12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ht="12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ht="12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ht="12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ht="12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ht="12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ht="12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ht="12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ht="12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ht="12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ht="12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ht="12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ht="12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ht="12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ht="12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ht="12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ht="12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ht="12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ht="12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ht="12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ht="12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ht="12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ht="12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ht="12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ht="12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ht="12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ht="12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ht="12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ht="12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ht="12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ht="12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ht="12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ht="12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ht="12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ht="12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ht="12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ht="12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ht="12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ht="12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ht="12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ht="12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ht="12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ht="12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ht="12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ht="12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ht="12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ht="12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ht="12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ht="12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ht="12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ht="12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ht="12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ht="12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ht="12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ht="12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ht="12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ht="12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ht="12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ht="12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ht="12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ht="12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ht="12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ht="12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ht="12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ht="12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ht="12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ht="12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ht="12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ht="12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ht="12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ht="12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ht="12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ht="12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ht="12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ht="12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ht="12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ht="12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ht="12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ht="12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ht="12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ht="12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ht="12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ht="12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ht="12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ht="12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ht="12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ht="12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ht="12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ht="12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ht="12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ht="12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ht="12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ht="12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ht="12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ht="12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ht="12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ht="12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ht="12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ht="12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ht="12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:25" ht="12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</row>
    <row r="354" spans="1:25" ht="12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</row>
    <row r="355" spans="1:25" ht="12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</row>
    <row r="356" spans="1:25" ht="12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</row>
    <row r="357" spans="1:25" ht="12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</row>
    <row r="358" spans="1:25" ht="12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</row>
    <row r="359" spans="1:25" ht="12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</row>
    <row r="360" spans="1:25" ht="12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</row>
    <row r="361" spans="1:25" ht="12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</row>
    <row r="362" spans="1:25" ht="12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</row>
    <row r="363" spans="1:25" ht="12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</row>
    <row r="364" spans="1:25" ht="12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</row>
    <row r="365" spans="1:25" ht="12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</row>
    <row r="366" spans="1:25" ht="12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</row>
    <row r="367" spans="1:25" ht="12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</row>
    <row r="368" spans="1:25" ht="12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</row>
    <row r="369" spans="1:25" ht="12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</row>
    <row r="370" spans="1:25" ht="12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</row>
    <row r="371" spans="1:25" ht="12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</row>
    <row r="372" spans="1:25" ht="12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</row>
    <row r="373" spans="1:25" ht="12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</row>
    <row r="374" spans="1:25" ht="12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</row>
    <row r="375" spans="1:25" ht="12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</row>
    <row r="376" spans="1:25" ht="12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</row>
    <row r="377" spans="1:25" ht="12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</row>
    <row r="378" spans="1:25" ht="12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</row>
    <row r="379" spans="1:25" ht="12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</row>
    <row r="380" spans="1:25" ht="12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</row>
    <row r="381" spans="1:25" ht="12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</row>
    <row r="382" spans="1:25" ht="12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</row>
    <row r="383" spans="1:25" ht="12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</row>
    <row r="384" spans="1:25" ht="12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</row>
    <row r="385" spans="1:25" ht="12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</row>
    <row r="386" spans="1:25" ht="12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</row>
    <row r="387" spans="1:25" ht="12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</row>
    <row r="388" spans="1:25" ht="12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</row>
    <row r="389" spans="1:25" ht="12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</row>
    <row r="390" spans="1:25" ht="12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</row>
    <row r="391" spans="1:25" ht="12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</row>
    <row r="392" spans="1:25" ht="12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</row>
    <row r="393" spans="1:25" ht="12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</row>
    <row r="394" spans="1:25" ht="12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</row>
    <row r="395" spans="1:25" ht="12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</row>
    <row r="396" spans="1:25" ht="12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</row>
    <row r="397" spans="1:25" ht="12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</row>
    <row r="398" spans="1:25" ht="12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</row>
    <row r="399" spans="1:25" ht="12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</row>
    <row r="400" spans="1:25" ht="12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</row>
    <row r="401" spans="1:25" ht="12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</row>
    <row r="402" spans="1:25" ht="12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</row>
    <row r="403" spans="1:25" ht="12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</row>
    <row r="404" spans="1:25" ht="12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</row>
    <row r="405" spans="1:25" ht="12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</row>
    <row r="406" spans="1:25" ht="12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</row>
    <row r="407" spans="1:25" ht="12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</row>
    <row r="408" spans="1:25" ht="12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</row>
    <row r="409" spans="1:25" ht="12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</row>
    <row r="410" spans="1:25" ht="12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</row>
    <row r="411" spans="1:25" ht="12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</row>
    <row r="412" spans="1:25" ht="12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</row>
    <row r="413" spans="1:25" ht="12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</row>
    <row r="414" spans="1:25" ht="12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</row>
    <row r="415" spans="1:25" ht="12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</row>
    <row r="416" spans="1:25" ht="12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</row>
    <row r="417" spans="1:25" ht="12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</row>
    <row r="418" spans="1:25" ht="12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</row>
    <row r="419" spans="1:25" ht="12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</row>
    <row r="420" spans="1:25" ht="12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</row>
    <row r="421" spans="1:25" ht="12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</row>
    <row r="422" spans="1:25" ht="12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</row>
    <row r="423" spans="1:25" ht="12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</row>
    <row r="424" spans="1:25" ht="12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</row>
    <row r="425" spans="1:25" ht="12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</row>
    <row r="426" spans="1:25" ht="12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</row>
    <row r="427" spans="1:25" ht="12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</row>
    <row r="428" spans="1:25" ht="12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</row>
    <row r="429" spans="1:25" ht="12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</row>
    <row r="430" spans="1:25" ht="12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</row>
    <row r="431" spans="1:25" ht="12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</row>
    <row r="432" spans="1:25" ht="12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</row>
    <row r="433" spans="1:25" ht="12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</row>
    <row r="434" spans="1:25" ht="12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</row>
    <row r="435" spans="1:25" ht="12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</row>
    <row r="436" spans="1:25" ht="12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</row>
    <row r="437" spans="1:25" ht="12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</row>
    <row r="438" spans="1:25" ht="12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</row>
    <row r="439" spans="1:25" ht="12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</row>
    <row r="440" spans="1:25" ht="12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</row>
    <row r="441" spans="1:25" ht="12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</row>
    <row r="442" spans="1:25" ht="12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</row>
    <row r="443" spans="1:25" ht="12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</row>
    <row r="444" spans="1:25" ht="12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</row>
    <row r="445" spans="1:25" ht="12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</row>
    <row r="446" spans="1:25" ht="12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</row>
    <row r="447" spans="1:25" ht="12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</row>
    <row r="448" spans="1:25" ht="12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</row>
    <row r="449" spans="1:25" ht="12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</row>
    <row r="450" spans="1:25" ht="12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</row>
    <row r="451" spans="1:25" ht="12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</row>
    <row r="452" spans="1:25" ht="12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</row>
    <row r="453" spans="1:25" ht="12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</row>
    <row r="454" spans="1:25" ht="12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</row>
    <row r="455" spans="1:25" ht="12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</row>
    <row r="456" spans="1:25" ht="12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</row>
    <row r="457" spans="1:25" ht="12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</row>
    <row r="458" spans="1:25" ht="12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</row>
    <row r="459" spans="1:25" ht="12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</row>
    <row r="460" spans="1:25" ht="12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</row>
    <row r="461" spans="1:25" ht="12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</row>
    <row r="462" spans="1:25" ht="12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</row>
    <row r="463" spans="1:25" ht="12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</row>
    <row r="464" spans="1:25" ht="12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</row>
    <row r="465" spans="1:25" ht="12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</row>
    <row r="466" spans="1:25" ht="12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</row>
    <row r="467" spans="1:25" ht="12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</row>
    <row r="468" spans="1:25" ht="12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</row>
    <row r="469" spans="1:25" ht="12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</row>
    <row r="470" spans="1:25" ht="12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</row>
    <row r="471" spans="1:25" ht="12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</row>
    <row r="472" spans="1:25" ht="12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</row>
    <row r="473" spans="1:25" ht="12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</row>
    <row r="474" spans="1:25" ht="12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</row>
    <row r="475" spans="1:25" ht="12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</row>
    <row r="476" spans="1:25" ht="12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</row>
    <row r="477" spans="1:25" ht="12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</row>
    <row r="478" spans="1:25" ht="12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</row>
    <row r="479" spans="1:25" ht="12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</row>
    <row r="480" spans="1:25" ht="12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</row>
    <row r="481" spans="1:25" ht="12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</row>
    <row r="482" spans="1:25" ht="12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</row>
    <row r="483" spans="1:25" ht="12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</row>
    <row r="484" spans="1:25" ht="12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</row>
    <row r="485" spans="1:25" ht="12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</row>
    <row r="486" spans="1:25" ht="12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</row>
    <row r="487" spans="1:25" ht="12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</row>
    <row r="488" spans="1:25" ht="12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</row>
    <row r="489" spans="1:25" ht="12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</row>
    <row r="490" spans="1:25" ht="12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</row>
    <row r="491" spans="1:25" ht="12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</row>
    <row r="492" spans="1:25" ht="12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</row>
    <row r="493" spans="1:25" ht="12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</row>
    <row r="494" spans="1:25" ht="12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</row>
    <row r="495" spans="1:25" ht="12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</row>
    <row r="496" spans="1:25" ht="12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</row>
    <row r="497" spans="1:25" ht="12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</row>
    <row r="498" spans="1:25" ht="12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</row>
    <row r="499" spans="1:25" ht="12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</row>
    <row r="500" spans="1:25" ht="12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</row>
    <row r="501" spans="1:25" ht="12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</row>
    <row r="502" spans="1:25" ht="12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</row>
    <row r="503" spans="1:25" ht="12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</row>
    <row r="504" spans="1:25" ht="12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</row>
    <row r="505" spans="1:25" ht="12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</row>
    <row r="506" spans="1:25" ht="12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</row>
    <row r="507" spans="1:25" ht="12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</row>
    <row r="508" spans="1:25" ht="12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</row>
    <row r="509" spans="1:25" ht="12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</row>
    <row r="510" spans="1:25" ht="12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</row>
    <row r="511" spans="1:25" ht="12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</row>
    <row r="512" spans="1:25" ht="12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</row>
    <row r="513" spans="1:25" ht="12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</row>
    <row r="514" spans="1:25" ht="12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</row>
    <row r="515" spans="1:25" ht="12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</row>
    <row r="516" spans="1:25" ht="12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</row>
    <row r="517" spans="1:25" ht="12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</row>
    <row r="518" spans="1:25" ht="12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</row>
    <row r="519" spans="1:25" ht="12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</row>
    <row r="520" spans="1:25" ht="12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</row>
    <row r="521" spans="1:25" ht="12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</row>
    <row r="522" spans="1:25" ht="12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</row>
    <row r="523" spans="1:25" ht="12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</row>
    <row r="524" spans="1:25" ht="12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</row>
    <row r="525" spans="1:25" ht="12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</row>
    <row r="526" spans="1:25" ht="12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</row>
    <row r="527" spans="1:25" ht="12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</row>
    <row r="528" spans="1:25" ht="12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</row>
    <row r="529" spans="1:25" ht="12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</row>
    <row r="530" spans="1:25" ht="12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</row>
    <row r="531" spans="1:25" ht="12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</row>
    <row r="532" spans="1:25" ht="12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</row>
    <row r="533" spans="1:25" ht="12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</row>
    <row r="534" spans="1:25" ht="12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</row>
    <row r="535" spans="1:25" ht="12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</row>
    <row r="536" spans="1:25" ht="12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</row>
    <row r="537" spans="1:25" ht="12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</row>
    <row r="538" spans="1:25" ht="12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</row>
    <row r="539" spans="1:25" ht="12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</row>
    <row r="540" spans="1:25" ht="12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</row>
    <row r="541" spans="1:25" ht="12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</row>
    <row r="542" spans="1:25" ht="12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</row>
    <row r="543" spans="1:25" ht="12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</row>
    <row r="544" spans="1:25" ht="12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</row>
    <row r="545" spans="1:25" ht="12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</row>
    <row r="546" spans="1:25" ht="12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</row>
    <row r="547" spans="1:25" ht="12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</row>
    <row r="548" spans="1:25" ht="12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</row>
    <row r="549" spans="1:25" ht="12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</row>
    <row r="550" spans="1:25" ht="12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</row>
    <row r="551" spans="1:25" ht="12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</row>
    <row r="552" spans="1:25" ht="12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</row>
    <row r="553" spans="1:25" ht="12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</row>
    <row r="554" spans="1:25" ht="12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</row>
    <row r="555" spans="1:25" ht="12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</row>
    <row r="556" spans="1:25" ht="12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</row>
    <row r="557" spans="1:25" ht="12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</row>
    <row r="558" spans="1:25" ht="12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</row>
    <row r="559" spans="1:25" ht="12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</row>
    <row r="560" spans="1:25" ht="12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</row>
    <row r="561" spans="1:25" ht="12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</row>
    <row r="562" spans="1:25" ht="12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</row>
    <row r="563" spans="1:25" ht="12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</row>
    <row r="564" spans="1:25" ht="12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</row>
    <row r="565" spans="1:25" ht="12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</row>
    <row r="566" spans="1:25" ht="12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</row>
    <row r="567" spans="1:25" ht="12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</row>
    <row r="568" spans="1:25" ht="12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</row>
    <row r="569" spans="1:25" ht="12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</row>
    <row r="570" spans="1:25" ht="12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</row>
    <row r="571" spans="1:25" ht="12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</row>
    <row r="572" spans="1:25" ht="12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</row>
    <row r="573" spans="1:25" ht="12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</row>
    <row r="574" spans="1:25" ht="12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</row>
    <row r="575" spans="1:25" ht="12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</row>
    <row r="576" spans="1:25" ht="12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</row>
    <row r="577" spans="1:25" ht="12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</row>
    <row r="578" spans="1:25" ht="12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</row>
    <row r="579" spans="1:25" ht="12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</row>
    <row r="580" spans="1:25" ht="12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</row>
    <row r="581" spans="1:25" ht="12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</row>
    <row r="582" spans="1:25" ht="12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</row>
    <row r="583" spans="1:25" ht="12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</row>
    <row r="584" spans="1:25" ht="12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</row>
    <row r="585" spans="1:25" ht="12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</row>
    <row r="586" spans="1:25" ht="12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</row>
    <row r="587" spans="1:25" ht="12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</row>
    <row r="588" spans="1:25" ht="12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</row>
    <row r="589" spans="1:25" ht="12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</row>
    <row r="590" spans="1:25" ht="12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</row>
    <row r="591" spans="1:25" ht="12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</row>
    <row r="592" spans="1:25" ht="12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</row>
    <row r="593" spans="1:25" ht="12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</row>
    <row r="594" spans="1:25" ht="12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</row>
    <row r="595" spans="1:25" ht="12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</row>
    <row r="596" spans="1:25" ht="12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</row>
    <row r="597" spans="1:25" ht="12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</row>
    <row r="598" spans="1:25" ht="12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</row>
    <row r="599" spans="1:25" ht="12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</row>
    <row r="600" spans="1:25" ht="12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</row>
    <row r="601" spans="1:25" ht="12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</row>
    <row r="602" spans="1:25" ht="12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</row>
    <row r="603" spans="1:25" ht="12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</row>
    <row r="604" spans="1:25" ht="12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</row>
    <row r="605" spans="1:25" ht="12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</row>
    <row r="606" spans="1:25" ht="12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</row>
    <row r="607" spans="1:25" ht="12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</row>
    <row r="608" spans="1:25" ht="12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</row>
    <row r="609" spans="1:25" ht="12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</row>
    <row r="610" spans="1:25" ht="12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</row>
    <row r="611" spans="1:25" ht="12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</row>
    <row r="612" spans="1:25" ht="12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</row>
    <row r="613" spans="1:25" ht="12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</row>
    <row r="614" spans="1:25" ht="12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</row>
    <row r="615" spans="1:25" ht="12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</row>
    <row r="616" spans="1:25" ht="12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</row>
    <row r="617" spans="1:25" ht="12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</row>
    <row r="618" spans="1:25" ht="12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</row>
    <row r="619" spans="1:25" ht="12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</row>
    <row r="620" spans="1:25" ht="12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</row>
    <row r="621" spans="1:25" ht="12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</row>
    <row r="622" spans="1:25" ht="12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</row>
    <row r="623" spans="1:25" ht="12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</row>
    <row r="624" spans="1:25" ht="12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</row>
    <row r="625" spans="1:25" ht="12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</row>
    <row r="626" spans="1:25" ht="12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</row>
    <row r="627" spans="1:25" ht="12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</row>
    <row r="628" spans="1:25" ht="12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</row>
    <row r="629" spans="1:25" ht="12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</row>
    <row r="630" spans="1:25" ht="12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</row>
    <row r="631" spans="1:25" ht="12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</row>
    <row r="632" spans="1:25" ht="12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</row>
    <row r="633" spans="1:25" ht="12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</row>
    <row r="634" spans="1:25" ht="12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</row>
    <row r="635" spans="1:25" ht="12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</row>
    <row r="636" spans="1:25" ht="12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</row>
    <row r="637" spans="1:25" ht="12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</row>
    <row r="638" spans="1:25" ht="12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</row>
    <row r="639" spans="1:25" ht="12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</row>
    <row r="640" spans="1:25" ht="12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</row>
    <row r="641" spans="1:25" ht="12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</row>
    <row r="642" spans="1:25" ht="12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</row>
    <row r="643" spans="1:25" ht="12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</row>
    <row r="644" spans="1:25" ht="12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</row>
    <row r="645" spans="1:25" ht="12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</row>
    <row r="646" spans="1:25" ht="12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</row>
    <row r="647" spans="1:25" ht="12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</row>
    <row r="648" spans="1:25" ht="12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</row>
    <row r="649" spans="1:25" ht="12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</row>
    <row r="650" spans="1:25" ht="12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</row>
    <row r="651" spans="1:25" ht="12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</row>
    <row r="652" spans="1:25" ht="12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</row>
    <row r="653" spans="1:25" ht="12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</row>
    <row r="654" spans="1:25" ht="12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</row>
    <row r="655" spans="1:25" ht="12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</row>
    <row r="656" spans="1:25" ht="12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</row>
    <row r="657" spans="1:25" ht="12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</row>
    <row r="658" spans="1:25" ht="12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</row>
    <row r="659" spans="1:25" ht="12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</row>
    <row r="660" spans="1:25" ht="12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</row>
    <row r="661" spans="1:25" ht="12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</row>
    <row r="662" spans="1:25" ht="12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</row>
    <row r="663" spans="1:25" ht="12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</row>
    <row r="664" spans="1:25" ht="12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</row>
    <row r="665" spans="1:25" ht="12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</row>
    <row r="666" spans="1:25" ht="12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</row>
    <row r="667" spans="1:25" ht="12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</row>
    <row r="668" spans="1:25" ht="12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</row>
    <row r="669" spans="1:25" ht="12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</row>
    <row r="670" spans="1:25" ht="12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</row>
    <row r="671" spans="1:25" ht="12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</row>
    <row r="672" spans="1:25" ht="12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</row>
    <row r="673" spans="1:25" ht="12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</row>
    <row r="674" spans="1:25" ht="12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</row>
    <row r="675" spans="1:25" ht="12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</row>
    <row r="676" spans="1:25" ht="12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</row>
    <row r="677" spans="1:25" ht="12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</row>
    <row r="678" spans="1:25" ht="12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</row>
    <row r="679" spans="1:25" ht="12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</row>
    <row r="680" spans="1:25" ht="12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</row>
    <row r="681" spans="1:25" ht="12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</row>
    <row r="682" spans="1:25" ht="12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</row>
    <row r="683" spans="1:25" ht="12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</row>
    <row r="684" spans="1:25" ht="12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</row>
    <row r="685" spans="1:25" ht="12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</row>
    <row r="686" spans="1:25" ht="12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</row>
    <row r="687" spans="1:25" ht="12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</row>
    <row r="688" spans="1:25" ht="12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</row>
    <row r="689" spans="1:25" ht="12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</row>
    <row r="690" spans="1:25" ht="12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</row>
    <row r="691" spans="1:25" ht="12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</row>
    <row r="692" spans="1:25" ht="12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</row>
    <row r="693" spans="1:25" ht="12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</row>
    <row r="694" spans="1:25" ht="12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</row>
    <row r="695" spans="1:25" ht="12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</row>
    <row r="696" spans="1:25" ht="12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</row>
    <row r="697" spans="1:25" ht="12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</row>
    <row r="698" spans="1:25" ht="12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</row>
    <row r="699" spans="1:25" ht="12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</row>
    <row r="700" spans="1:25" ht="12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</row>
    <row r="701" spans="1:25" ht="12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</row>
    <row r="702" spans="1:25" ht="12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</row>
    <row r="703" spans="1:25" ht="12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</row>
    <row r="704" spans="1:25" ht="12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</row>
    <row r="705" spans="1:25" ht="12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</row>
    <row r="706" spans="1:25" ht="12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</row>
    <row r="707" spans="1:25" ht="12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</row>
    <row r="708" spans="1:25" ht="12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</row>
    <row r="709" spans="1:25" ht="12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</row>
    <row r="710" spans="1:25" ht="12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</row>
    <row r="711" spans="1:25" ht="12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</row>
    <row r="712" spans="1:25" ht="12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</row>
    <row r="713" spans="1:25" ht="12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</row>
    <row r="714" spans="1:25" ht="12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</row>
    <row r="715" spans="1:25" ht="12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</row>
    <row r="716" spans="1:25" ht="12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</row>
    <row r="717" spans="1:25" ht="12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</row>
    <row r="718" spans="1:25" ht="12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</row>
    <row r="719" spans="1:25" ht="12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</row>
    <row r="720" spans="1:25" ht="12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</row>
    <row r="721" spans="1:25" ht="12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</row>
    <row r="722" spans="1:25" ht="12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</row>
    <row r="723" spans="1:25" ht="12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</row>
    <row r="724" spans="1:25" ht="12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</row>
    <row r="725" spans="1:25" ht="12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</row>
    <row r="726" spans="1:25" ht="12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</row>
    <row r="727" spans="1:25" ht="12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</row>
    <row r="728" spans="1:25" ht="12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</row>
    <row r="729" spans="1:25" ht="12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</row>
    <row r="730" spans="1:25" ht="12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</row>
    <row r="731" spans="1:25" ht="12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</row>
    <row r="732" spans="1:25" ht="12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</row>
    <row r="733" spans="1:25" ht="12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</row>
    <row r="734" spans="1:25" ht="12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</row>
    <row r="735" spans="1:25" ht="12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</row>
    <row r="736" spans="1:25" ht="12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</row>
    <row r="737" spans="1:25" ht="12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</row>
    <row r="738" spans="1:25" ht="12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</row>
    <row r="739" spans="1:25" ht="12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</row>
    <row r="740" spans="1:25" ht="12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</row>
    <row r="741" spans="1:25" ht="12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</row>
    <row r="742" spans="1:25" ht="12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</row>
    <row r="743" spans="1:25" ht="12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</row>
    <row r="744" spans="1:25" ht="12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</row>
    <row r="745" spans="1:25" ht="12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</row>
    <row r="746" spans="1:25" ht="12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</row>
    <row r="747" spans="1:25" ht="12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</row>
    <row r="748" spans="1:25" ht="12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</row>
    <row r="749" spans="1:25" ht="12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</row>
    <row r="750" spans="1:25" ht="12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</row>
    <row r="751" spans="1:25" ht="12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</row>
    <row r="752" spans="1:25" ht="12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</row>
    <row r="753" spans="1:25" ht="12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</row>
    <row r="754" spans="1:25" ht="12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</row>
    <row r="755" spans="1:25" ht="12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</row>
    <row r="756" spans="1:25" ht="12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</row>
    <row r="757" spans="1:25" ht="12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</row>
    <row r="758" spans="1:25" ht="12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</row>
    <row r="759" spans="1:25" ht="12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</row>
    <row r="760" spans="1:25" ht="12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</row>
    <row r="761" spans="1:25" ht="12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</row>
    <row r="762" spans="1:25" ht="12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</row>
    <row r="763" spans="1:25" ht="12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</row>
    <row r="764" spans="1:25" ht="12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</row>
    <row r="765" spans="1:25" ht="12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</row>
    <row r="766" spans="1:25" ht="12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</row>
    <row r="767" spans="1:25" ht="12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</row>
    <row r="768" spans="1:25" ht="12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</row>
    <row r="769" spans="1:25" ht="12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</row>
    <row r="770" spans="1:25" ht="12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</row>
    <row r="771" spans="1:25" ht="12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</row>
    <row r="772" spans="1:25" ht="12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</row>
    <row r="773" spans="1:25" ht="12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</row>
    <row r="774" spans="1:25" ht="12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</row>
    <row r="775" spans="1:25" ht="12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</row>
    <row r="776" spans="1:25" ht="12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</row>
    <row r="777" spans="1:25" ht="12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</row>
    <row r="778" spans="1:25" ht="12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</row>
    <row r="779" spans="1:25" ht="12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</row>
    <row r="780" spans="1:25" ht="12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</row>
    <row r="781" spans="1:25" ht="12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</row>
    <row r="782" spans="1:25" ht="12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</row>
    <row r="783" spans="1:25" ht="12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</row>
    <row r="784" spans="1:25" ht="12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</row>
    <row r="785" spans="1:25" ht="12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</row>
    <row r="786" spans="1:25" ht="12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</row>
    <row r="787" spans="1:25" ht="12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</row>
    <row r="788" spans="1:25" ht="12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</row>
    <row r="789" spans="1:25" ht="12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</row>
    <row r="790" spans="1:25" ht="12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</row>
    <row r="791" spans="1:25" ht="12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</row>
    <row r="792" spans="1:25" ht="12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</row>
    <row r="793" spans="1:25" ht="12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</row>
    <row r="794" spans="1:25" ht="12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</row>
    <row r="795" spans="1:25" ht="12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</row>
    <row r="796" spans="1:25" ht="12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</row>
    <row r="797" spans="1:25" ht="12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</row>
    <row r="798" spans="1:25" ht="12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</row>
    <row r="799" spans="1:25" ht="12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</row>
    <row r="800" spans="1:25" ht="12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</row>
    <row r="801" spans="1:25" ht="12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</row>
    <row r="802" spans="1:25" ht="12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</row>
    <row r="803" spans="1:25" ht="12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</row>
    <row r="804" spans="1:25" ht="12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</row>
    <row r="805" spans="1:25" ht="12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</row>
    <row r="806" spans="1:25" ht="12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</row>
    <row r="807" spans="1:25" ht="12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</row>
    <row r="808" spans="1:25" ht="12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</row>
    <row r="809" spans="1:25" ht="12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</row>
    <row r="810" spans="1:25" ht="12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</row>
    <row r="811" spans="1:25" ht="12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</row>
    <row r="812" spans="1:25" ht="12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</row>
    <row r="813" spans="1:25" ht="12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</row>
    <row r="814" spans="1:25" ht="12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</row>
    <row r="815" spans="1:25" ht="12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</row>
    <row r="816" spans="1:25" ht="12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</row>
    <row r="817" spans="1:25" ht="12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</row>
    <row r="818" spans="1:25" ht="12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</row>
    <row r="819" spans="1:25" ht="12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</row>
    <row r="820" spans="1:25" ht="12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</row>
    <row r="821" spans="1:25" ht="12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</row>
    <row r="822" spans="1:25" ht="12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</row>
    <row r="823" spans="1:25" ht="12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</row>
    <row r="824" spans="1:25" ht="12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</row>
    <row r="825" spans="1:25" ht="12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</row>
    <row r="826" spans="1:25" ht="12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</row>
    <row r="827" spans="1:25" ht="12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</row>
    <row r="828" spans="1:25" ht="12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</row>
    <row r="829" spans="1:25" ht="12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</row>
    <row r="830" spans="1:25" ht="12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</row>
    <row r="831" spans="1:25" ht="12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</row>
    <row r="832" spans="1:25" ht="12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</row>
    <row r="833" spans="1:25" ht="12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</row>
    <row r="834" spans="1:25" ht="12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</row>
    <row r="835" spans="1:25" ht="12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</row>
    <row r="836" spans="1:25" ht="12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</row>
    <row r="837" spans="1:25" ht="12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</row>
    <row r="838" spans="1:25" ht="12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</row>
    <row r="839" spans="1:25" ht="12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</row>
    <row r="840" spans="1:25" ht="12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</row>
    <row r="841" spans="1:25" ht="12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</row>
    <row r="842" spans="1:25" ht="12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</row>
    <row r="843" spans="1:25" ht="12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</row>
    <row r="844" spans="1:25" ht="12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</row>
    <row r="845" spans="1:25" ht="12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</row>
    <row r="846" spans="1:25" ht="12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</row>
    <row r="847" spans="1:25" ht="12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</row>
    <row r="848" spans="1:25" ht="12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</row>
    <row r="849" spans="1:25" ht="12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</row>
    <row r="850" spans="1:25" ht="12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</row>
    <row r="851" spans="1:25" ht="12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</row>
    <row r="852" spans="1:25" ht="12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</row>
    <row r="853" spans="1:25" ht="12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</row>
    <row r="854" spans="1:25" ht="12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</row>
    <row r="855" spans="1:25" ht="12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</row>
    <row r="856" spans="1:25" ht="12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</row>
    <row r="857" spans="1:25" ht="12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</row>
    <row r="858" spans="1:25" ht="12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</row>
    <row r="859" spans="1:25" ht="12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</row>
    <row r="860" spans="1:25" ht="12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</row>
    <row r="861" spans="1:25" ht="12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</row>
    <row r="862" spans="1:25" ht="12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</row>
    <row r="863" spans="1:25" ht="12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</row>
    <row r="864" spans="1:25" ht="12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</row>
    <row r="865" spans="1:25" ht="12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</row>
    <row r="866" spans="1:25" ht="12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</row>
    <row r="867" spans="1:25" ht="12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</row>
    <row r="868" spans="1:25" ht="12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</row>
    <row r="869" spans="1:25" ht="12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</row>
    <row r="870" spans="1:25" ht="12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</row>
    <row r="871" spans="1:25" ht="12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</row>
    <row r="872" spans="1:25" ht="12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</row>
    <row r="873" spans="1:25" ht="12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</row>
    <row r="874" spans="1:25" ht="12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</row>
    <row r="875" spans="1:25" ht="12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</row>
    <row r="876" spans="1:25" ht="12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</row>
    <row r="877" spans="1:25" ht="12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</row>
    <row r="878" spans="1:25" ht="12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</row>
    <row r="879" spans="1:25" ht="12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</row>
    <row r="880" spans="1:25" ht="12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</row>
    <row r="881" spans="1:25" ht="12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</row>
    <row r="882" spans="1:25" ht="12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</row>
    <row r="883" spans="1:25" ht="12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</row>
    <row r="884" spans="1:25" ht="12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</row>
    <row r="885" spans="1:25" ht="12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</row>
    <row r="886" spans="1:25" ht="12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</row>
    <row r="887" spans="1:25" ht="12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</row>
    <row r="888" spans="1:25" ht="12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</row>
    <row r="889" spans="1:25" ht="12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</row>
    <row r="890" spans="1:25" ht="12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</row>
    <row r="891" spans="1:25" ht="12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</row>
    <row r="892" spans="1:25" ht="12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</row>
    <row r="893" spans="1:25" ht="12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</row>
    <row r="894" spans="1:25" ht="12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</row>
    <row r="895" spans="1:25" ht="12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</row>
    <row r="896" spans="1:25" ht="12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</row>
    <row r="897" spans="1:25" ht="12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</row>
    <row r="898" spans="1:25" ht="12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</row>
    <row r="899" spans="1:25" ht="12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</row>
    <row r="900" spans="1:25" ht="12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</row>
    <row r="901" spans="1:25" ht="12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</row>
    <row r="902" spans="1:25" ht="12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</row>
    <row r="903" spans="1:25" ht="12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</row>
    <row r="904" spans="1:25" ht="12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</row>
    <row r="905" spans="1:25" ht="12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</row>
    <row r="906" spans="1:25" ht="12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</row>
    <row r="907" spans="1:25" ht="12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</row>
    <row r="908" spans="1:25" ht="12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</row>
    <row r="909" spans="1:25" ht="12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</row>
    <row r="910" spans="1:25" ht="12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</row>
    <row r="911" spans="1:25" ht="12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</row>
    <row r="912" spans="1:25" ht="12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</row>
    <row r="913" spans="1:25" ht="12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</row>
    <row r="914" spans="1:25" ht="12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</row>
    <row r="915" spans="1:25" ht="12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</row>
    <row r="916" spans="1:25" ht="12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</row>
    <row r="917" spans="1:25" ht="12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</row>
    <row r="918" spans="1:25" ht="12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</row>
    <row r="919" spans="1:25" ht="12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</row>
    <row r="920" spans="1:25" ht="12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</row>
    <row r="921" spans="1:25" ht="12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</row>
    <row r="922" spans="1:25" ht="12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</row>
    <row r="923" spans="1:25" ht="12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</row>
    <row r="924" spans="1:25" ht="12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</row>
    <row r="925" spans="1:25" ht="12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</row>
    <row r="926" spans="1:25" ht="12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</row>
    <row r="927" spans="1:25" ht="12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</row>
    <row r="928" spans="1:25" ht="12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</row>
    <row r="929" spans="1:25" ht="12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</row>
    <row r="930" spans="1:25" ht="12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</row>
    <row r="931" spans="1:25" ht="12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</row>
    <row r="932" spans="1:25" ht="12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</row>
    <row r="933" spans="1:25" ht="12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</row>
    <row r="934" spans="1:25" ht="12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</row>
    <row r="935" spans="1:25" ht="12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</row>
    <row r="936" spans="1:25" ht="12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</row>
    <row r="937" spans="1:25" ht="12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</row>
    <row r="938" spans="1:25" ht="12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</row>
    <row r="939" spans="1:25" ht="12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</row>
    <row r="940" spans="1:25" ht="12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</row>
    <row r="941" spans="1:25" ht="12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</row>
    <row r="942" spans="1:25" ht="12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</row>
    <row r="943" spans="1:25" ht="12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</row>
    <row r="944" spans="1:25" ht="12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</row>
    <row r="945" spans="1:25" ht="12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</row>
    <row r="946" spans="1:25" ht="12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</row>
    <row r="947" spans="1:25" ht="12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</row>
    <row r="948" spans="1:25" ht="12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</row>
    <row r="949" spans="1:25" ht="12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</row>
    <row r="950" spans="1:25" ht="12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</row>
    <row r="951" spans="1:25" ht="12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</row>
    <row r="952" spans="1:25" ht="12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</row>
    <row r="953" spans="1:25" ht="12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</row>
    <row r="954" spans="1:25" ht="12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</row>
    <row r="955" spans="1:25" ht="12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</row>
    <row r="956" spans="1:25" ht="12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</row>
    <row r="957" spans="1:25" ht="12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</row>
    <row r="958" spans="1:25" ht="12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</row>
    <row r="959" spans="1:25" ht="12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</row>
    <row r="960" spans="1:25" ht="12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</row>
    <row r="961" spans="1:25" ht="12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</row>
    <row r="962" spans="1:25" ht="12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</row>
    <row r="963" spans="1:25" ht="12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</row>
    <row r="964" spans="1:25" ht="12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</row>
    <row r="965" spans="1:25" ht="12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</row>
    <row r="966" spans="1:25" ht="12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</row>
    <row r="967" spans="1:25" ht="12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</row>
    <row r="968" spans="1:25" ht="12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</row>
    <row r="969" spans="1:25" ht="12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</row>
    <row r="970" spans="1:25" ht="12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</row>
    <row r="971" spans="1:25" ht="12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</row>
    <row r="972" spans="1:25" ht="12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</row>
    <row r="973" spans="1:25" ht="12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</row>
    <row r="974" spans="1:25" ht="12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</row>
    <row r="975" spans="1:25" ht="12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</row>
    <row r="976" spans="1:25" ht="12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</row>
    <row r="977" spans="1:25" ht="12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</row>
    <row r="978" spans="1:25" ht="12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</row>
    <row r="979" spans="1:25" ht="12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</row>
    <row r="980" spans="1:25" ht="12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</row>
    <row r="981" spans="1:25" ht="12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</row>
    <row r="982" spans="1:25" ht="12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</row>
    <row r="983" spans="1:25" ht="12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</row>
    <row r="984" spans="1:25" ht="12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</row>
    <row r="985" spans="1:25" ht="12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</row>
    <row r="986" spans="1:25" ht="12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</row>
    <row r="987" spans="1:25" ht="12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</row>
    <row r="988" spans="1:25" ht="12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</row>
    <row r="989" spans="1:25" ht="12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</row>
  </sheetData>
  <mergeCells count="3">
    <mergeCell ref="D3:E3"/>
    <mergeCell ref="C5:E5"/>
    <mergeCell ref="D8:E8"/>
  </mergeCells>
  <pageMargins left="0.70866141732283472" right="0.70866141732283472" top="0.74803149606299213" bottom="0.74803149606299213" header="0" footer="0"/>
  <pageSetup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view="pageBreakPreview" topLeftCell="A9" zoomScale="115" zoomScaleNormal="100" zoomScaleSheetLayoutView="115" workbookViewId="0">
      <selection activeCell="F26" sqref="F26"/>
    </sheetView>
  </sheetViews>
  <sheetFormatPr baseColWidth="10" defaultColWidth="14.42578125" defaultRowHeight="15" customHeight="1" x14ac:dyDescent="0.25"/>
  <cols>
    <col min="1" max="1" width="2" customWidth="1"/>
    <col min="2" max="2" width="4.7109375" customWidth="1"/>
    <col min="3" max="3" width="9.85546875" customWidth="1"/>
    <col min="4" max="4" width="49.5703125" customWidth="1"/>
    <col min="5" max="5" width="14.28515625" customWidth="1"/>
    <col min="6" max="6" width="15.28515625" customWidth="1"/>
    <col min="7" max="7" width="2.5703125" customWidth="1"/>
    <col min="8" max="26" width="10.7109375" customWidth="1"/>
  </cols>
  <sheetData>
    <row r="1" spans="1:26" ht="12.7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2.75" customHeight="1" x14ac:dyDescent="0.25">
      <c r="A2" s="10"/>
      <c r="B2" s="11"/>
      <c r="C2" s="12"/>
      <c r="D2" s="12"/>
      <c r="E2" s="12"/>
      <c r="F2" s="12"/>
      <c r="G2" s="13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90" customHeight="1" x14ac:dyDescent="0.25">
      <c r="A3" s="117"/>
      <c r="B3" s="117"/>
      <c r="C3" s="119"/>
      <c r="D3" s="204" t="str">
        <f>'PRESUPUESTO OFICIAL'!B3</f>
        <v>INTERVENTORÍA INTEGRAL DEL CONTRATO DE OBRA CUYO OBJETO CORRESPONDE A: CONTRATAR A PRECIOS UNITARIOS FIJOS SIN FÓRMULA DE REAJUSTE Y A MONTO AGOTABLE, LAS ACTIVIDADES REQUERIDAS PARA DEMOLICIÓN DE EDIFICACIONES, TRANSPORTE Y DISPOSICIÓN FINAL DE ESCOMBROS, CERRAMIENTO, SEÑALIZACIÓN Y/O MANTENIMIENTO DE PREDIOS PRODUCTO DEL PROCESO DE REASENTAMIENTO DE FAMILIAS EN ALTO RIESGO NO MITIGABLE EN LAS DIFERENTES LOCALIDADES DE BOGOTÁ D.C</v>
      </c>
      <c r="E3" s="180"/>
      <c r="F3" s="181"/>
      <c r="G3" s="14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2.75" customHeight="1" x14ac:dyDescent="0.25">
      <c r="A4" s="117"/>
      <c r="B4" s="117"/>
      <c r="C4" s="15"/>
      <c r="D4" s="16"/>
      <c r="E4" s="16"/>
      <c r="F4" s="16"/>
      <c r="G4" s="14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2.75" customHeight="1" x14ac:dyDescent="0.25">
      <c r="A5" s="117"/>
      <c r="B5" s="117"/>
      <c r="C5" s="205" t="s">
        <v>157</v>
      </c>
      <c r="D5" s="180"/>
      <c r="E5" s="180"/>
      <c r="F5" s="181"/>
      <c r="G5" s="14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2.75" customHeight="1" x14ac:dyDescent="0.25">
      <c r="A6" s="117"/>
      <c r="B6" s="117"/>
      <c r="C6" s="17"/>
      <c r="D6" s="17"/>
      <c r="E6" s="17"/>
      <c r="F6" s="17"/>
      <c r="G6" s="1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2.75" customHeight="1" x14ac:dyDescent="0.25">
      <c r="A7" s="117"/>
      <c r="B7" s="117"/>
      <c r="C7" s="18" t="s">
        <v>2</v>
      </c>
      <c r="D7" s="211" t="s">
        <v>55</v>
      </c>
      <c r="E7" s="180"/>
      <c r="F7" s="19" t="s">
        <v>35</v>
      </c>
      <c r="G7" s="1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117"/>
      <c r="B8" s="117"/>
      <c r="C8" s="20" t="s">
        <v>56</v>
      </c>
      <c r="D8" s="206" t="s">
        <v>57</v>
      </c>
      <c r="E8" s="195"/>
      <c r="F8" s="195"/>
      <c r="G8" s="1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2.75" customHeight="1" x14ac:dyDescent="0.25">
      <c r="A9" s="117"/>
      <c r="B9" s="117"/>
      <c r="C9" s="21" t="s">
        <v>58</v>
      </c>
      <c r="D9" s="207" t="s">
        <v>59</v>
      </c>
      <c r="E9" s="180"/>
      <c r="F9" s="23">
        <v>1</v>
      </c>
      <c r="G9" s="14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2.75" customHeight="1" x14ac:dyDescent="0.25">
      <c r="A10" s="117"/>
      <c r="B10" s="117"/>
      <c r="C10" s="21" t="s">
        <v>60</v>
      </c>
      <c r="D10" s="207" t="s">
        <v>61</v>
      </c>
      <c r="E10" s="180"/>
      <c r="F10" s="23">
        <v>0</v>
      </c>
      <c r="G10" s="14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2.75" customHeight="1" x14ac:dyDescent="0.25">
      <c r="A11" s="117"/>
      <c r="B11" s="117"/>
      <c r="C11" s="21" t="s">
        <v>8</v>
      </c>
      <c r="D11" s="207" t="s">
        <v>62</v>
      </c>
      <c r="E11" s="180"/>
      <c r="F11" s="23">
        <f t="shared" ref="F11:F12" si="0">1/12</f>
        <v>8.3333333333333329E-2</v>
      </c>
      <c r="G11" s="14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2.75" customHeight="1" x14ac:dyDescent="0.25">
      <c r="A12" s="117"/>
      <c r="B12" s="117"/>
      <c r="C12" s="21" t="s">
        <v>9</v>
      </c>
      <c r="D12" s="207" t="s">
        <v>63</v>
      </c>
      <c r="E12" s="181"/>
      <c r="F12" s="23">
        <f t="shared" si="0"/>
        <v>8.3333333333333329E-2</v>
      </c>
      <c r="G12" s="14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2.75" customHeight="1" x14ac:dyDescent="0.25">
      <c r="A13" s="117"/>
      <c r="B13" s="117"/>
      <c r="C13" s="21" t="s">
        <v>10</v>
      </c>
      <c r="D13" s="22" t="s">
        <v>64</v>
      </c>
      <c r="E13" s="24" t="s">
        <v>65</v>
      </c>
      <c r="F13" s="23">
        <v>0.01</v>
      </c>
      <c r="G13" s="14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2.75" customHeight="1" x14ac:dyDescent="0.25">
      <c r="A14" s="117"/>
      <c r="B14" s="117"/>
      <c r="C14" s="21" t="s">
        <v>11</v>
      </c>
      <c r="D14" s="207" t="s">
        <v>66</v>
      </c>
      <c r="E14" s="180"/>
      <c r="F14" s="23">
        <f>+F12/2</f>
        <v>4.1666666666666664E-2</v>
      </c>
      <c r="G14" s="14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21" customHeight="1" x14ac:dyDescent="0.25">
      <c r="A15" s="117"/>
      <c r="B15" s="117"/>
      <c r="C15" s="21" t="s">
        <v>12</v>
      </c>
      <c r="D15" s="209" t="s">
        <v>67</v>
      </c>
      <c r="E15" s="181"/>
      <c r="F15" s="25">
        <f>8.5%+12%</f>
        <v>0.20500000000000002</v>
      </c>
      <c r="G15" s="14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2.75" customHeight="1" x14ac:dyDescent="0.25">
      <c r="A16" s="117"/>
      <c r="B16" s="117"/>
      <c r="C16" s="21" t="s">
        <v>13</v>
      </c>
      <c r="D16" s="210" t="s">
        <v>68</v>
      </c>
      <c r="E16" s="180"/>
      <c r="F16" s="23">
        <v>6.9599999999999995E-2</v>
      </c>
      <c r="G16" s="14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 x14ac:dyDescent="0.25">
      <c r="A17" s="117"/>
      <c r="B17" s="117"/>
      <c r="C17" s="21" t="s">
        <v>14</v>
      </c>
      <c r="D17" s="207" t="s">
        <v>69</v>
      </c>
      <c r="E17" s="180"/>
      <c r="F17" s="23">
        <v>0.04</v>
      </c>
      <c r="G17" s="14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2.75" customHeight="1" x14ac:dyDescent="0.25">
      <c r="A18" s="117"/>
      <c r="B18" s="117"/>
      <c r="C18" s="21" t="s">
        <v>15</v>
      </c>
      <c r="D18" s="207" t="s">
        <v>70</v>
      </c>
      <c r="E18" s="180"/>
      <c r="F18" s="26">
        <v>0.02</v>
      </c>
      <c r="G18" s="14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2.75" customHeight="1" x14ac:dyDescent="0.25">
      <c r="A19" s="117"/>
      <c r="B19" s="117"/>
      <c r="C19" s="21" t="s">
        <v>16</v>
      </c>
      <c r="D19" s="207" t="s">
        <v>71</v>
      </c>
      <c r="E19" s="180"/>
      <c r="F19" s="26">
        <v>0.03</v>
      </c>
      <c r="G19" s="14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2.75" customHeight="1" x14ac:dyDescent="0.25">
      <c r="A20" s="117"/>
      <c r="B20" s="117"/>
      <c r="C20" s="21" t="s">
        <v>17</v>
      </c>
      <c r="D20" s="207" t="s">
        <v>72</v>
      </c>
      <c r="E20" s="180"/>
      <c r="F20" s="23">
        <v>0</v>
      </c>
      <c r="G20" s="14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5">
      <c r="A21" s="117"/>
      <c r="B21" s="117"/>
      <c r="C21" s="21" t="s">
        <v>73</v>
      </c>
      <c r="D21" s="208" t="s">
        <v>74</v>
      </c>
      <c r="E21" s="180"/>
      <c r="F21" s="27">
        <v>0</v>
      </c>
      <c r="G21" s="14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2.75" customHeight="1" x14ac:dyDescent="0.25">
      <c r="A22" s="117"/>
      <c r="B22" s="117"/>
      <c r="C22" s="21"/>
      <c r="D22" s="28"/>
      <c r="E22" s="29" t="s">
        <v>75</v>
      </c>
      <c r="F22" s="30">
        <f>ROUND(SUM(F9:F21),4)</f>
        <v>1.5829</v>
      </c>
      <c r="G22" s="14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2.75" customHeight="1" x14ac:dyDescent="0.25">
      <c r="A23" s="117"/>
      <c r="B23" s="117"/>
      <c r="C23" s="21"/>
      <c r="D23" s="28"/>
      <c r="E23" s="29"/>
      <c r="F23" s="31"/>
      <c r="G23" s="14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2.75" customHeight="1" x14ac:dyDescent="0.25">
      <c r="A24" s="117"/>
      <c r="B24" s="117"/>
      <c r="C24" s="32"/>
      <c r="D24" s="32"/>
      <c r="E24" s="32"/>
      <c r="F24" s="33">
        <f>ROUND(F22,2)</f>
        <v>1.58</v>
      </c>
      <c r="G24" s="14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2.75" customHeight="1" x14ac:dyDescent="0.25">
      <c r="A25" s="117"/>
      <c r="B25" s="118"/>
      <c r="C25" s="34"/>
      <c r="D25" s="34"/>
      <c r="E25" s="34"/>
      <c r="F25" s="34"/>
      <c r="G25" s="35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2.75" customHeight="1" x14ac:dyDescent="0.25">
      <c r="A26" s="10"/>
      <c r="B26" s="10"/>
      <c r="C26" s="36"/>
      <c r="D26" s="36"/>
      <c r="E26" s="36"/>
      <c r="F26" s="36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2.75" customHeight="1" x14ac:dyDescent="0.25">
      <c r="A27" s="10"/>
      <c r="B27" s="10"/>
      <c r="C27" s="37"/>
      <c r="D27" s="10"/>
      <c r="E27" s="37"/>
      <c r="F27" s="38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6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2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2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2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2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2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2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2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2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2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2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2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2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2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2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2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2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2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2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2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2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2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2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2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2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2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2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2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2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2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2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2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2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2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2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2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2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2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2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2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2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2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2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2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2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2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2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2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2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2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2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2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2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2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2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2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2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2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2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2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2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2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2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2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2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2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2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2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2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2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2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2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2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2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2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2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2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2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2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2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2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2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2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2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2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2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2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2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2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2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2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2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2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2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2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2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2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2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2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2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2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2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2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2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2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2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2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2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2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2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2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2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2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2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2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2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2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2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2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2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2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2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2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2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2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2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2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2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2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2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2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2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2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2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2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2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2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2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2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2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2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2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2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2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2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2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2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2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2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2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2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2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2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2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2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2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2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2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2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2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2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2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2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2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2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2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2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2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2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2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2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2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2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2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2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2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2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2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2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2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2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2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2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2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2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2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2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2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2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2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2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2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2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2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2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2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2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2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2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2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2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2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2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2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2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2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2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2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2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2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2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2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2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2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2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2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2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2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2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2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2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2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2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2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2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2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2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2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2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2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2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2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2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2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2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2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2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2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2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2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2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2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2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2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2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2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2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2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2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2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2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2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2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2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2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2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2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2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2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2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2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2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2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2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2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2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2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2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2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2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2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2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2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2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2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2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2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2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2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2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2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2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2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2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2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2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2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2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2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2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2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2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2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2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2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2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2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2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2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2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2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2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2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2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2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2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2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2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2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2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2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2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2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2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2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2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2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2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2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2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2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2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2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2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2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2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2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2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2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2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2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2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2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2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2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2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2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2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2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2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2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2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2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2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2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2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2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2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2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2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2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2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2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2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2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2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2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2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2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2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2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2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2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2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2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2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2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2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2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2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2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2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2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2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2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2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2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2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2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2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2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2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2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2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2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2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2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2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2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2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2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2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2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2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2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2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2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2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2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2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2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2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2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2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2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2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2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2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2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2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2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2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2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2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2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2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2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2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2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2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2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2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2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2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2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2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2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2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2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2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2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2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2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2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2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2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2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2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2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2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2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2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2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2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2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2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2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2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2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2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2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2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2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2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2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2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2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2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2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2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2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2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2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2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2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2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2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2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2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2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2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2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2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2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2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2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2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2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2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2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2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2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2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2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2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2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2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2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2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2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2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2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2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2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2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2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2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2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2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2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2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2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2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2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2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2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2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2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2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2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2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2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2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2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2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2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2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2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2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2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2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2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2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2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2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2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2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2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2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2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2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2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2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2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2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2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2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2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2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2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2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2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2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2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2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2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2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2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2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2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2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2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2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2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2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2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2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2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2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2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2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2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2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2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2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2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2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2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2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2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2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2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2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2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2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2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2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2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2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2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2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2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2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2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2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2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2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2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2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2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2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2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2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2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2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2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2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2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2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2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2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2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2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2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2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2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2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2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2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2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2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2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2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2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2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2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2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2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2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2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2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2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2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2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2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2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2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2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2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2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2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2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2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2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2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2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2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2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2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2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2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2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2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2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2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2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2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2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2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2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2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2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2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2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2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2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2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2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2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2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2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2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2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2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2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2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2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2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2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2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2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2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2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2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2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2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2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2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2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2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2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2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2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2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2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2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2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2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2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2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2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2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2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2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2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2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2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2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2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2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2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2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2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2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2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2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2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2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2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2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2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2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2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2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2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2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2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2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2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2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2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2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2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2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2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2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2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2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2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2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2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2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2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2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2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2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2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2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2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2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2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2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2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2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2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2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2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2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2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2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2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2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2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2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2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2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2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2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2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2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2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2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2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2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2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2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2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2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2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2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2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2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2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2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2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2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2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2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2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2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2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2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2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2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2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2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2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2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2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2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2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2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2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2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2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2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2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2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2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2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2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2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2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2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2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2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2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2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2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2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2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2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2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2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2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2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2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2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2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2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2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2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2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2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2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2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2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2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2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2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2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2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2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2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2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2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2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2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2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2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2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2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2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2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2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2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2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2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2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2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2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2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2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2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2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2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2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2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2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2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2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2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2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2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2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2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2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2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2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2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2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2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2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2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2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2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2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2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2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2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2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2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2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2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2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2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2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2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2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2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2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2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2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2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2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2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2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2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2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2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2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2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2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2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2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2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2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2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2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2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2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2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2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2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2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2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2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2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2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2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2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2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2.75" customHeight="1" x14ac:dyDescent="0.2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2.75" customHeight="1" x14ac:dyDescent="0.2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2.75" customHeight="1" x14ac:dyDescent="0.2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2.75" customHeight="1" x14ac:dyDescent="0.2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2.75" customHeight="1" x14ac:dyDescent="0.2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2.75" customHeight="1" x14ac:dyDescent="0.2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2.75" customHeight="1" x14ac:dyDescent="0.2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2.75" customHeight="1" x14ac:dyDescent="0.2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2.75" customHeight="1" x14ac:dyDescent="0.2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2.75" customHeight="1" x14ac:dyDescent="0.2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2.75" customHeight="1" x14ac:dyDescent="0.2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16">
    <mergeCell ref="D3:F3"/>
    <mergeCell ref="C5:F5"/>
    <mergeCell ref="D7:E7"/>
    <mergeCell ref="D8:F8"/>
    <mergeCell ref="D9:E9"/>
    <mergeCell ref="D10:E10"/>
    <mergeCell ref="D11:E11"/>
    <mergeCell ref="D20:E20"/>
    <mergeCell ref="D21:E21"/>
    <mergeCell ref="D12:E12"/>
    <mergeCell ref="D14:E14"/>
    <mergeCell ref="D15:E15"/>
    <mergeCell ref="D16:E16"/>
    <mergeCell ref="D17:E17"/>
    <mergeCell ref="D18:E18"/>
    <mergeCell ref="D19:E19"/>
  </mergeCells>
  <pageMargins left="0.70866141732283472" right="0.70866141732283472" top="0.74803149606299213" bottom="0.74803149606299213" header="0" footer="0"/>
  <pageSetup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 OFICIAL</vt:lpstr>
      <vt:lpstr>Referencia IDU</vt:lpstr>
      <vt:lpstr>FACTOR MULTIPLICADOR</vt:lpstr>
      <vt:lpstr>FACTOR PRESTACIONAL</vt:lpstr>
      <vt:lpstr>Hoja2</vt:lpstr>
      <vt:lpstr>'FACTOR MULTIPLICADOR'!Área_de_impresión</vt:lpstr>
      <vt:lpstr>'FACTOR PRESTACIONAL'!Área_de_impresión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Castro Peña</dc:creator>
  <cp:lastModifiedBy>Mario Fernando Castro Peña</cp:lastModifiedBy>
  <cp:lastPrinted>2025-03-20T15:00:14Z</cp:lastPrinted>
  <dcterms:created xsi:type="dcterms:W3CDTF">2022-03-01T21:13:51Z</dcterms:created>
  <dcterms:modified xsi:type="dcterms:W3CDTF">2025-07-21T15:13:15Z</dcterms:modified>
</cp:coreProperties>
</file>